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ARpUIiRC\"/>
    </mc:Choice>
  </mc:AlternateContent>
  <xr:revisionPtr revIDLastSave="0" documentId="13_ncr:1_{8353D794-BDC7-4571-AD22-2E34D0FD45D1}" xr6:coauthVersionLast="47" xr6:coauthVersionMax="47" xr10:uidLastSave="{00000000-0000-0000-0000-000000000000}"/>
  <bookViews>
    <workbookView xWindow="-120" yWindow="-120" windowWidth="29040" windowHeight="17640" tabRatio="606" activeTab="8" xr2:uid="{00000000-000D-0000-FFFF-FFFF00000000}"/>
  </bookViews>
  <sheets>
    <sheet name="About" sheetId="1" r:id="rId1"/>
    <sheet name="AEO Table 9 High OGS" sheetId="19" r:id="rId2"/>
    <sheet name="Fuel Prices" sheetId="15" r:id="rId3"/>
    <sheet name="Price Calculations" sheetId="22" r:id="rId4"/>
    <sheet name="Coal and Nuclear Calibration" sheetId="17" r:id="rId5"/>
    <sheet name="Table 3" sheetId="20" r:id="rId6"/>
    <sheet name="Table 9" sheetId="21" r:id="rId7"/>
    <sheet name="Weighting" sheetId="8" r:id="rId8"/>
    <sheet name="ARpUIiRC" sheetId="2" r:id="rId9"/>
  </sheets>
  <externalReferences>
    <externalReference r:id="rId10"/>
  </externalReferences>
  <definedNames>
    <definedName name="dollars_2020_2012">[1]About!$A$103</definedName>
    <definedName name="nonlignite_multiplier">'[1]Hard Coal and Lig Multipliers'!$N$16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" l="1"/>
  <c r="B5" i="2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AC3" i="17"/>
  <c r="AD3" i="17"/>
  <c r="AE3" i="17"/>
  <c r="AF3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D4" i="17"/>
  <c r="D3" i="17"/>
  <c r="C2" i="22" l="1"/>
  <c r="D2" i="22"/>
  <c r="E2" i="22"/>
  <c r="F2" i="22"/>
  <c r="G2" i="22"/>
  <c r="H2" i="22"/>
  <c r="I2" i="22"/>
  <c r="J2" i="22"/>
  <c r="K2" i="22"/>
  <c r="L2" i="22"/>
  <c r="M2" i="22"/>
  <c r="N2" i="22"/>
  <c r="N3" i="22" s="1"/>
  <c r="O2" i="22"/>
  <c r="P2" i="22"/>
  <c r="Q2" i="22"/>
  <c r="R2" i="22"/>
  <c r="S2" i="22"/>
  <c r="T2" i="22"/>
  <c r="U2" i="22"/>
  <c r="V2" i="22"/>
  <c r="V3" i="22" s="1"/>
  <c r="W2" i="22"/>
  <c r="X2" i="22"/>
  <c r="Y2" i="22"/>
  <c r="Z2" i="22"/>
  <c r="AA2" i="22"/>
  <c r="AB2" i="22"/>
  <c r="AC2" i="22"/>
  <c r="AD2" i="22"/>
  <c r="AD3" i="22" s="1"/>
  <c r="B2" i="22"/>
  <c r="B85" i="8"/>
  <c r="B86" i="8"/>
  <c r="B87" i="8"/>
  <c r="B88" i="8"/>
  <c r="B89" i="8"/>
  <c r="B90" i="8"/>
  <c r="B91" i="8"/>
  <c r="B92" i="8"/>
  <c r="B93" i="8"/>
  <c r="B94" i="8"/>
  <c r="F3" i="22" l="1"/>
  <c r="AB3" i="22"/>
  <c r="T3" i="22"/>
  <c r="L3" i="22"/>
  <c r="D3" i="22"/>
  <c r="AC3" i="22"/>
  <c r="AA3" i="22"/>
  <c r="S3" i="22"/>
  <c r="K3" i="22"/>
  <c r="C3" i="22"/>
  <c r="E3" i="22"/>
  <c r="Z3" i="22"/>
  <c r="R3" i="22"/>
  <c r="J3" i="22"/>
  <c r="M3" i="22"/>
  <c r="Y3" i="22"/>
  <c r="Q3" i="22"/>
  <c r="I3" i="22"/>
  <c r="U3" i="22"/>
  <c r="X3" i="22"/>
  <c r="P3" i="22"/>
  <c r="H3" i="22"/>
  <c r="B3" i="22"/>
  <c r="W3" i="22"/>
  <c r="O3" i="22"/>
  <c r="G3" i="22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AD41" i="15"/>
  <c r="AE41" i="15"/>
  <c r="C41" i="15"/>
  <c r="B36" i="15" l="1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B15" i="15"/>
  <c r="B16" i="15"/>
  <c r="B14" i="15"/>
  <c r="B2" i="2" l="1"/>
  <c r="C25" i="17" l="1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AD25" i="17"/>
  <c r="AE25" i="17"/>
  <c r="AF25" i="17"/>
  <c r="B25" i="17"/>
  <c r="B95" i="8" l="1"/>
  <c r="B96" i="8"/>
  <c r="B97" i="8"/>
  <c r="B98" i="8"/>
  <c r="B99" i="8"/>
  <c r="B100" i="8"/>
  <c r="B31" i="15" l="1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AE31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D36" i="15"/>
  <c r="L36" i="15"/>
  <c r="T36" i="15"/>
  <c r="AB36" i="15"/>
  <c r="F37" i="15"/>
  <c r="F42" i="15" s="1"/>
  <c r="N37" i="15"/>
  <c r="N42" i="15" s="1"/>
  <c r="V37" i="15"/>
  <c r="V42" i="15" s="1"/>
  <c r="AD37" i="15"/>
  <c r="AD42" i="15" s="1"/>
  <c r="H38" i="15"/>
  <c r="P38" i="15"/>
  <c r="X38" i="15"/>
  <c r="B37" i="15" l="1"/>
  <c r="Z38" i="15"/>
  <c r="X37" i="15"/>
  <c r="X42" i="15" s="1"/>
  <c r="V36" i="15"/>
  <c r="F36" i="15"/>
  <c r="B38" i="15"/>
  <c r="H37" i="15"/>
  <c r="H42" i="15" s="1"/>
  <c r="N36" i="15"/>
  <c r="Y38" i="15"/>
  <c r="Q38" i="15"/>
  <c r="W37" i="15"/>
  <c r="W42" i="15" s="1"/>
  <c r="O37" i="15"/>
  <c r="O42" i="15" s="1"/>
  <c r="G37" i="15"/>
  <c r="G42" i="15" s="1"/>
  <c r="AC36" i="15"/>
  <c r="U36" i="15"/>
  <c r="M36" i="15"/>
  <c r="E36" i="15"/>
  <c r="R38" i="15"/>
  <c r="P37" i="15"/>
  <c r="P42" i="15" s="1"/>
  <c r="I38" i="15"/>
  <c r="AC38" i="15"/>
  <c r="U38" i="15"/>
  <c r="M38" i="15"/>
  <c r="AA37" i="15"/>
  <c r="AA42" i="15" s="1"/>
  <c r="S37" i="15"/>
  <c r="S42" i="15" s="1"/>
  <c r="K37" i="15"/>
  <c r="K42" i="15" s="1"/>
  <c r="C37" i="15"/>
  <c r="C42" i="15" s="1"/>
  <c r="Y36" i="15"/>
  <c r="Q36" i="15"/>
  <c r="I36" i="15"/>
  <c r="E38" i="15"/>
  <c r="J38" i="15"/>
  <c r="AD36" i="15"/>
  <c r="AE37" i="15"/>
  <c r="AE42" i="15" s="1"/>
  <c r="AE38" i="15"/>
  <c r="W38" i="15"/>
  <c r="O38" i="15"/>
  <c r="G38" i="15"/>
  <c r="AC37" i="15"/>
  <c r="AC42" i="15" s="1"/>
  <c r="U37" i="15"/>
  <c r="U42" i="15" s="1"/>
  <c r="M37" i="15"/>
  <c r="M42" i="15" s="1"/>
  <c r="E37" i="15"/>
  <c r="E42" i="15" s="1"/>
  <c r="AA36" i="15"/>
  <c r="S36" i="15"/>
  <c r="K36" i="15"/>
  <c r="C36" i="15"/>
  <c r="AB38" i="15"/>
  <c r="T38" i="15"/>
  <c r="L38" i="15"/>
  <c r="Z37" i="15"/>
  <c r="Z42" i="15" s="1"/>
  <c r="R37" i="15"/>
  <c r="R42" i="15" s="1"/>
  <c r="J37" i="15"/>
  <c r="J42" i="15" s="1"/>
  <c r="X36" i="15"/>
  <c r="P36" i="15"/>
  <c r="H36" i="15"/>
  <c r="D38" i="15"/>
  <c r="V38" i="15"/>
  <c r="AB37" i="15"/>
  <c r="AB42" i="15" s="1"/>
  <c r="D37" i="15"/>
  <c r="D42" i="15" s="1"/>
  <c r="J36" i="15"/>
  <c r="F38" i="15"/>
  <c r="L37" i="15"/>
  <c r="L42" i="15" s="1"/>
  <c r="Z36" i="15"/>
  <c r="AD38" i="15"/>
  <c r="N38" i="15"/>
  <c r="T37" i="15"/>
  <c r="T42" i="15" s="1"/>
  <c r="R36" i="15"/>
  <c r="AA38" i="15"/>
  <c r="S38" i="15"/>
  <c r="K38" i="15"/>
  <c r="C38" i="15"/>
  <c r="Y37" i="15"/>
  <c r="Y42" i="15" s="1"/>
  <c r="Q37" i="15"/>
  <c r="Q42" i="15" s="1"/>
  <c r="I37" i="15"/>
  <c r="I42" i="15" s="1"/>
  <c r="AE36" i="15"/>
  <c r="W36" i="15"/>
  <c r="O36" i="15"/>
  <c r="G36" i="15"/>
  <c r="V46" i="15" l="1"/>
  <c r="AB46" i="15" l="1"/>
  <c r="Z45" i="15"/>
  <c r="E46" i="15"/>
  <c r="T46" i="15"/>
  <c r="F45" i="15"/>
  <c r="K45" i="15"/>
  <c r="L46" i="15"/>
  <c r="W45" i="15"/>
  <c r="P45" i="15"/>
  <c r="O45" i="15"/>
  <c r="R45" i="15"/>
  <c r="C46" i="15"/>
  <c r="G46" i="15"/>
  <c r="AD45" i="15"/>
  <c r="C45" i="15"/>
  <c r="Y45" i="15"/>
  <c r="Q45" i="15"/>
  <c r="AB45" i="15"/>
  <c r="AE45" i="15"/>
  <c r="U46" i="15"/>
  <c r="G45" i="15"/>
  <c r="H46" i="15"/>
  <c r="M45" i="15"/>
  <c r="W46" i="15"/>
  <c r="AA46" i="15"/>
  <c r="F46" i="15"/>
  <c r="R46" i="15"/>
  <c r="Q46" i="15"/>
  <c r="Z46" i="15"/>
  <c r="Y46" i="15"/>
  <c r="O46" i="15"/>
  <c r="K46" i="15"/>
  <c r="V45" i="15"/>
  <c r="J45" i="15"/>
  <c r="N45" i="15"/>
  <c r="L45" i="15"/>
  <c r="N46" i="15"/>
  <c r="J46" i="15"/>
  <c r="D46" i="15"/>
  <c r="T45" i="15"/>
  <c r="AD46" i="15"/>
  <c r="E45" i="15"/>
  <c r="S45" i="15"/>
  <c r="X46" i="15"/>
  <c r="U45" i="15"/>
  <c r="H45" i="15"/>
  <c r="D45" i="15"/>
  <c r="S46" i="15"/>
  <c r="M46" i="15"/>
  <c r="AC45" i="15"/>
  <c r="P46" i="15"/>
  <c r="I45" i="15"/>
  <c r="AA45" i="15"/>
  <c r="AC46" i="15"/>
  <c r="X45" i="15"/>
  <c r="I46" i="15"/>
  <c r="AE46" i="15"/>
  <c r="B104" i="8"/>
  <c r="B3" i="2" s="1"/>
  <c r="B115" i="8"/>
  <c r="B117" i="8" l="1"/>
  <c r="B118" i="8"/>
  <c r="B18" i="2" s="1"/>
  <c r="B116" i="8"/>
  <c r="B114" i="8"/>
  <c r="B14" i="2" s="1"/>
  <c r="B108" i="8" l="1"/>
  <c r="B107" i="8"/>
  <c r="B112" i="8"/>
  <c r="B105" i="8"/>
  <c r="B106" i="8"/>
  <c r="B6" i="2" s="1"/>
  <c r="B113" i="8"/>
  <c r="B109" i="8"/>
  <c r="B9" i="2" s="1"/>
  <c r="B103" i="8"/>
  <c r="B110" i="8"/>
  <c r="B10" i="2" s="1"/>
  <c r="B111" i="8"/>
  <c r="B11" i="2" s="1"/>
</calcChain>
</file>

<file path=xl/sharedStrings.xml><?xml version="1.0" encoding="utf-8"?>
<sst xmlns="http://schemas.openxmlformats.org/spreadsheetml/2006/main" count="2554" uniqueCount="1328">
  <si>
    <t>ARpUIiRC Annual Retirement per Unit Increase in Relative Cost</t>
  </si>
  <si>
    <t>Source: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</si>
  <si>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</si>
  <si>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</si>
  <si>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</si>
  <si>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</si>
  <si>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</si>
  <si>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</si>
  <si>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</si>
  <si>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</si>
  <si>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</si>
  <si>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</si>
  <si>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</si>
  <si>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</si>
  <si>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</si>
  <si>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</si>
  <si>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</si>
  <si>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</si>
  <si>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</si>
  <si>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</si>
  <si>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</si>
  <si>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>Annual Retirement per Unit Increase in Relative Cost MW/($/MWh)</t>
  </si>
  <si>
    <t>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</si>
  <si>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</si>
  <si>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</si>
  <si>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</si>
  <si>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</si>
  <si>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</si>
  <si>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</si>
  <si>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</si>
  <si>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</si>
  <si>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</si>
  <si>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</si>
  <si>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</si>
  <si>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</si>
  <si>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  <family val="2"/>
        <scheme val="minor"/>
      </rPr>
      <t>Cost per Unit Power Doesn't Determine Peaker Retirements:</t>
    </r>
    <r>
      <rPr>
        <sz val="11"/>
        <color theme="1"/>
        <rFont val="Calibri"/>
        <family val="2"/>
        <scheme val="minor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</si>
  <si>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</si>
  <si>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</si>
  <si>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if renewables become cheaper.</t>
  </si>
  <si>
    <t>services will still be valuable, even if fossil fuels become more expensive or</t>
  </si>
  <si>
    <t>O&amp;M Costs</t>
  </si>
  <si>
    <t>Heat Rates</t>
  </si>
  <si>
    <t>Levelized Fixed O&amp;M Costs + Output Costs</t>
  </si>
  <si>
    <t>Expected Capacity Factors</t>
  </si>
  <si>
    <t>Ratio of Levelized Fixed O&amp;M Costs + Output Costs to Coal</t>
  </si>
  <si>
    <t>cost and the average cost of electricity generation for each of the BAU and Policy</t>
  </si>
  <si>
    <t>lignite</t>
  </si>
  <si>
    <t>onshore wind</t>
  </si>
  <si>
    <t>offshore wind</t>
  </si>
  <si>
    <t>hard coal</t>
  </si>
  <si>
    <t>crude oil</t>
  </si>
  <si>
    <t>heavy or residual fuel oil</t>
  </si>
  <si>
    <t>municipal solid waste</t>
  </si>
  <si>
    <t>Currency Conversion</t>
  </si>
  <si>
    <t>Fuel Costs ($/Btu)</t>
  </si>
  <si>
    <t>solar</t>
  </si>
  <si>
    <t>soalr thermal</t>
  </si>
  <si>
    <t>Method Using Data for Exiting Plant O&amp;M Costs</t>
  </si>
  <si>
    <t>2019 to 2012 USD</t>
  </si>
  <si>
    <t>Variable O&amp;M ($/MWh)</t>
  </si>
  <si>
    <t>Energy Information Administration</t>
  </si>
  <si>
    <t>Weighting Factors</t>
  </si>
  <si>
    <t>Source: file InputData/cpi.xlsx</t>
  </si>
  <si>
    <t>gas</t>
  </si>
  <si>
    <t>High OGS</t>
  </si>
  <si>
    <t>Ref</t>
  </si>
  <si>
    <t>Corresponding Tax Increase</t>
  </si>
  <si>
    <t>Implementation</t>
  </si>
  <si>
    <t>Fixed O&amp;M ($/MW)</t>
  </si>
  <si>
    <t>CCaMC-AFOaMCpUC-pre-ret</t>
  </si>
  <si>
    <t>CCaMC-VOaMCpUC-pre-ret</t>
  </si>
  <si>
    <t>EPS variable:</t>
  </si>
  <si>
    <t>pre-tax</t>
  </si>
  <si>
    <t>tax</t>
  </si>
  <si>
    <t>total</t>
  </si>
  <si>
    <t>EPS Capacity</t>
  </si>
  <si>
    <t>EPS coal</t>
  </si>
  <si>
    <t>Calibrated values</t>
  </si>
  <si>
    <t>Difference for High OGS Case</t>
  </si>
  <si>
    <t>Projected Retirements Under High Oil and Gas Case</t>
  </si>
  <si>
    <t>https://www.eia.gov/outlooks/aeo/</t>
  </si>
  <si>
    <t>Model input data file elec/CCaMC and model output: see Weighting tab for more information</t>
  </si>
  <si>
    <t>We calibrate this variable to the data from EIA for coal and nuclear power plants</t>
  </si>
  <si>
    <t>(see the High OGS Calibration tab for a graph of EPS results compared to EIA).</t>
  </si>
  <si>
    <t>For other plant types, we adjust the calculated coal value by the ratio of</t>
  </si>
  <si>
    <t>that plant type's generator costs to coal generator costs.</t>
  </si>
  <si>
    <t>To calibrate coal and nuclear, we drop Electricity Sector fuel prices from Table 3</t>
  </si>
  <si>
    <t>into the file fuels/BFPaT and paste the resulting prices into the Fuel Prices tab.</t>
  </si>
  <si>
    <t>We then run the model with the AEO Reference fuel price and BAU retirement data</t>
  </si>
  <si>
    <t>and use the Fuel Tax policy so that the policy-driven change in fuel prices is enough</t>
  </si>
  <si>
    <t>to match the High Oil and Gas case prices. Then, we can calibrate the values of</t>
  </si>
  <si>
    <t>ARpUIiRC here so that the policy-driven retirements in the model roughly match</t>
  </si>
  <si>
    <t>retirements in the AEO High Oil and Gas case.</t>
  </si>
  <si>
    <t>Report</t>
  </si>
  <si>
    <t>Annual Energy Outlook 2022</t>
  </si>
  <si>
    <t>Scenario</t>
  </si>
  <si>
    <t>Datekey</t>
  </si>
  <si>
    <t>d011222a</t>
  </si>
  <si>
    <t>Release Date</t>
  </si>
  <si>
    <t xml:space="preserve"> March 2022</t>
  </si>
  <si>
    <t>EGC000</t>
  </si>
  <si>
    <t>9. Electricity Generating Capacity</t>
  </si>
  <si>
    <t>Average</t>
  </si>
  <si>
    <t>(gigawatts)</t>
  </si>
  <si>
    <t>Annual</t>
  </si>
  <si>
    <t>Change</t>
  </si>
  <si>
    <t xml:space="preserve"> Net Summer Capacity 1/</t>
  </si>
  <si>
    <t>2021–2050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</si>
  <si>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</si>
  <si>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</si>
  <si>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</si>
  <si>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</si>
  <si>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</si>
  <si>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</si>
  <si>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</si>
  <si>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</si>
  <si>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</si>
  <si>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</si>
  <si>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</si>
  <si>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</si>
  <si>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</si>
  <si>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</si>
  <si>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</si>
  <si>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</si>
  <si>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</si>
  <si>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</si>
  <si>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</si>
  <si>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</si>
  <si>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</si>
  <si>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</si>
  <si>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</si>
  <si>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</si>
  <si>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</si>
  <si>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</si>
  <si>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</si>
  <si>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</si>
  <si>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</si>
  <si>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</si>
  <si>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</si>
  <si>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</si>
  <si>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</si>
  <si>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</si>
  <si>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</si>
  <si>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</si>
  <si>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</si>
  <si>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</si>
  <si>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</si>
  <si>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</si>
  <si>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</si>
  <si>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</si>
  <si>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</si>
  <si>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</si>
  <si>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</si>
  <si>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</si>
  <si>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</si>
  <si>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</si>
  <si>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</si>
  <si>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</si>
  <si>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</si>
  <si>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</si>
  <si>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</si>
  <si>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</si>
  <si>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</si>
  <si>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</si>
  <si>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</si>
  <si>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</si>
  <si>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</si>
  <si>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</si>
  <si>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</si>
  <si>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</si>
  <si>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</si>
  <si>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</si>
  <si>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</si>
  <si>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</si>
  <si>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</si>
  <si>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</si>
  <si>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</si>
  <si>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</si>
  <si>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</si>
  <si>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</si>
  <si>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</si>
  <si>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</si>
  <si>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</si>
  <si>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</si>
  <si>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</si>
  <si>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</si>
  <si>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</si>
  <si>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</si>
  <si>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</si>
  <si>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</si>
  <si>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</si>
  <si>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</si>
  <si>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</si>
  <si>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</si>
  <si>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</si>
  <si>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</si>
  <si>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</si>
  <si>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>1/ Net summer capacity is the steady hourly output that generating equipment is expected to supply to</t>
  </si>
  <si>
    <t>system load (exclusive of auxiliary power), as demonstrated by tests during summer peak demand.</t>
  </si>
  <si>
    <t>2/ Includes electricity-only and combined heat and power plants that have a regulatory status.</t>
  </si>
  <si>
    <t>3/ Includes plants that only produce electricity and that have a regulatory status.  Includes capacity increases (uprates) at existing units.</t>
  </si>
  <si>
    <t>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</si>
  <si>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</si>
  <si>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</si>
  <si>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>5/ Includes oil-, gas-, and dual-fired capacity.</t>
  </si>
  <si>
    <t>6/ Nuclear capacity includes 2.1 gigawatts of uprates.</t>
  </si>
  <si>
    <t>7/ Includes conventional hydroelectric, geothermal, wood, wood waste, all municipal waste, landfill gas,</t>
  </si>
  <si>
    <t>other biomass, solar, and wind power.  Facilities co-firing biomass and coal are classified as coal.</t>
  </si>
  <si>
    <t>8/ Primarily peak-load capacity fueled by natural gas.</t>
  </si>
  <si>
    <t>9/ Includes combined heat and power plants whose primary business is to sell electricity and heat to the public</t>
  </si>
  <si>
    <t>(i.e., those that report North American Industry Classification System code 22 or that have a regulatory status).</t>
  </si>
  <si>
    <t>10/ Cumulative additions after December 31, 2021.</t>
  </si>
  <si>
    <t>11/ Cumulative retirements after December 31, 2021.</t>
  </si>
  <si>
    <t>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</si>
  <si>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</si>
  <si>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</si>
  <si>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>13/ Includes refinery gas and still gas.</t>
  </si>
  <si>
    <t>14/ Includes batteries, chemicals, hydrogen, pitch, purchased steam, sulfur, and miscellaneous technologies.</t>
  </si>
  <si>
    <t>- - = Not applicable.</t>
  </si>
  <si>
    <t>Note:  Totals may not equal sum of components due to independent rounding.</t>
  </si>
  <si>
    <t>Sources:  2021:  U.S. Energy Information Administration (EIA), Short-Term Energy Outlook, November 2021 and EIA,</t>
  </si>
  <si>
    <t>highogs.d011222a</t>
  </si>
  <si>
    <t>highogs</t>
  </si>
  <si>
    <t>High Oil and Gas Supply</t>
  </si>
  <si>
    <t>AEO2022 National Energy Modeling System run highogs.d011222a. Projections:  EIA, AEO2022 National Energy Modeling System run highogs.d011222a.</t>
  </si>
  <si>
    <t>Time (Time)</t>
  </si>
  <si>
    <t>Electricity Fuel Cost per Unit Energy[hard coal es] : MostRecentRun</t>
  </si>
  <si>
    <t>Electricity Fuel Cost per Unit Energy[natural gas nonpeaker es] : MostRecentRun</t>
  </si>
  <si>
    <t>Electricity Fuel Cost per Unit Energy[nuclear es] : MostRecentRun</t>
  </si>
  <si>
    <t>Electricity Fuel Cost per Unit Energy[hydro es] : MostRecentRun</t>
  </si>
  <si>
    <t>Electricity Fuel Cost per Unit Energy[onshore wind es] : MostRecentRun</t>
  </si>
  <si>
    <t>Electricity Fuel Cost per Unit Energy[solar PV es] : MostRecentRun</t>
  </si>
  <si>
    <t>Electricity Fuel Cost per Unit Energy[solar thermal es] : MostRecentRun</t>
  </si>
  <si>
    <t>Electricity Fuel Cost per Unit Energy[biomass es] : MostRecentRun</t>
  </si>
  <si>
    <t>Electricity Fuel Cost per Unit Energy[geothermal es] : MostRecentRun</t>
  </si>
  <si>
    <t>Electricity Fuel Cost per Unit Energy[petroleum es] : MostRecentRun</t>
  </si>
  <si>
    <t>Electricity Fuel Cost per Unit Energy[natural gas peaker es] : MostRecentRun</t>
  </si>
  <si>
    <t>Electricity Fuel Cost per Unit Energy[lignite es] : MostRecentRun</t>
  </si>
  <si>
    <t>Electricity Fuel Cost per Unit Energy[offshore wind es] : MostRecentRun</t>
  </si>
  <si>
    <t>Electricity Fuel Cost per Unit Energy[crude oil es] : MostRecentRun</t>
  </si>
  <si>
    <t>Electricity Fuel Cost per Unit Energy[heavy or residual fuel oil es] : MostRecentRun</t>
  </si>
  <si>
    <t>Electricity Fuel Cost per Unit Energy[municipal solid waste es] : MostRecentRun</t>
  </si>
  <si>
    <t>Heat Rate by Electricity Fuel[hard coal es,preexisting retiring] : MostRecentRun</t>
  </si>
  <si>
    <t>Heat Rate by Electricity Fuel[natural gas nonpeaker es,preexisting retiring] : MostRecentRun</t>
  </si>
  <si>
    <t>Heat Rate by Electricity Fuel[nuclear es,preexisting retiring] : MostRecentRun</t>
  </si>
  <si>
    <t>Heat Rate by Electricity Fuel[hydro es,preexisting retiring] : MostRecentRun</t>
  </si>
  <si>
    <t>Heat Rate by Electricity Fuel[onshore wind es,preexisting retiring] : MostRecentRun</t>
  </si>
  <si>
    <t>Heat Rate by Electricity Fuel[solar PV es,preexisting retiring] : MostRecentRun</t>
  </si>
  <si>
    <t>Heat Rate by Electricity Fuel[solar thermal es,preexisting retiring] : MostRecentRun</t>
  </si>
  <si>
    <t>Heat Rate by Electricity Fuel[biomass es,preexisting retiring] : MostRecentRun</t>
  </si>
  <si>
    <t>Heat Rate by Electricity Fuel[geothermal es,preexisting retiring] : MostRecentRun</t>
  </si>
  <si>
    <t>Heat Rate by Electricity Fuel[petroleum es,preexisting retiring] : MostRecentRun</t>
  </si>
  <si>
    <t>Heat Rate by Electricity Fuel[natural gas peaker es,preexisting retiring] : MostRecentRun</t>
  </si>
  <si>
    <t>Heat Rate by Electricity Fuel[lignite es,preexisting retiring] : MostRecentRun</t>
  </si>
  <si>
    <t>Heat Rate by Electricity Fuel[offshore wind es,preexisting retiring] : MostRecentRun</t>
  </si>
  <si>
    <t>Heat Rate by Electricity Fuel[crude oil es,preexisting retiring] : MostRecentRun</t>
  </si>
  <si>
    <t>Heat Rate by Electricity Fuel[heavy or residual fuel oil es,preexisting retiring] : MostRecentRun</t>
  </si>
  <si>
    <t>Heat Rate by Electricity Fuel[municipal solid waste es,preexisting retiring] : MostRecentRun</t>
  </si>
  <si>
    <t>Expected Capacity Factors[hard coal es,preexisting retiring] : MostRecentRun</t>
  </si>
  <si>
    <t>Expected Capacity Factors[nuclear es,preexisting retiring] : MostRecentRun</t>
  </si>
  <si>
    <t>Expected Capacity Factors[hydro es,preexisting retiring] : MostRecentRun</t>
  </si>
  <si>
    <t>Expected Capacity Factors[onshore wind es,preexisting retiring] : MostRecentRun</t>
  </si>
  <si>
    <t>Expected Capacity Factors[solar PV es,preexisting retiring] : MostRecentRun</t>
  </si>
  <si>
    <t>Expected Capacity Factors[solar thermal es,preexisting retiring] : MostRecentRun</t>
  </si>
  <si>
    <t>Expected Capacity Factors[biomass es,preexisting retiring] : MostRecentRun</t>
  </si>
  <si>
    <t>Expected Capacity Factors[geothermal es,preexisting retiring] : MostRecentRun</t>
  </si>
  <si>
    <t>Expected Capacity Factors[petroleum es,preexisting retiring] : MostRecentRun</t>
  </si>
  <si>
    <t>Expected Capacity Factors[natural gas peaker es,preexisting retiring] : MostRecentRun</t>
  </si>
  <si>
    <t>Expected Capacity Factors[lignite es,preexisting retiring] : MostRecentRun</t>
  </si>
  <si>
    <t>Expected Capacity Factors[offshore wind es,preexisting retiring] : MostRecentRun</t>
  </si>
  <si>
    <t>Expected Capacity Factors[crude oil es,preexisting retiring] : MostRecentRun</t>
  </si>
  <si>
    <t>Expected Capacity Factors[heavy or residual fuel oil es,preexisting retiring] : MostRecentRun</t>
  </si>
  <si>
    <t>Expected Capacity Factors[municipal solid waste es,preexisting retiring] : MostRecentRun</t>
  </si>
  <si>
    <t>Table 3.  Energy Prices by Sector and Source</t>
  </si>
  <si>
    <t>https://www.eia.gov/outlooks/aeo/data/browser/#/?id=3-AEO2022&amp;cases=ref2022~highogs&amp;sourcekey=0</t>
  </si>
  <si>
    <t>Tue Sep 27 2022 13:12:23 GMT-0400 (Eastern Daylight Time)</t>
  </si>
  <si>
    <t>Source: U.S. Energy Information Administration</t>
  </si>
  <si>
    <t>full name</t>
  </si>
  <si>
    <t>api key</t>
  </si>
  <si>
    <t>units</t>
  </si>
  <si>
    <t>Growth (2021-2050)</t>
  </si>
  <si>
    <t>Residential</t>
  </si>
  <si>
    <t>3-AEO2022.2.</t>
  </si>
  <si>
    <t>Propane</t>
  </si>
  <si>
    <t>Energy Prices: Residential: Propane</t>
  </si>
  <si>
    <t>3-AEO2022.3.</t>
  </si>
  <si>
    <t>2021 $/MMBtu</t>
  </si>
  <si>
    <t>Reference case</t>
  </si>
  <si>
    <t>Energy Prices: Residential: Propane: Reference case</t>
  </si>
  <si>
    <t>3-AEO2022.3.ref2022-d011222a</t>
  </si>
  <si>
    <t>High oil and gas supply</t>
  </si>
  <si>
    <t>Energy Prices: Residential: Propane: High oil and gas supply</t>
  </si>
  <si>
    <t>3-AEO2022.3.highogs-d011222a</t>
  </si>
  <si>
    <t>Distillate Fuel Oil</t>
  </si>
  <si>
    <t>Energy Prices: Residential: Distillate Fuel Oil</t>
  </si>
  <si>
    <t>3-AEO2022.4.</t>
  </si>
  <si>
    <t>Energy Prices: Residential: Distillate Fuel Oil: Reference case</t>
  </si>
  <si>
    <t>3-AEO2022.4.ref2022-d011222a</t>
  </si>
  <si>
    <t>Energy Prices: Residential: Distillate Fuel Oil: High oil and gas supply</t>
  </si>
  <si>
    <t>3-AEO2022.4.highogs-d011222a</t>
  </si>
  <si>
    <t>Natural Gas</t>
  </si>
  <si>
    <t>Energy Prices: Residential: Natural Gas</t>
  </si>
  <si>
    <t>3-AEO2022.5.</t>
  </si>
  <si>
    <t>Energy Prices: Residential: Natural Gas: Reference case</t>
  </si>
  <si>
    <t>3-AEO2022.5.ref2022-d011222a</t>
  </si>
  <si>
    <t>Energy Prices: Residential: Natural Gas: High oil and gas supply</t>
  </si>
  <si>
    <t>3-AEO2022.5.highogs-d011222a</t>
  </si>
  <si>
    <t>Electricity</t>
  </si>
  <si>
    <t>Energy Prices: Residential: Electricity</t>
  </si>
  <si>
    <t>3-AEO2022.6.</t>
  </si>
  <si>
    <t>Energy Prices: Residential: Electricity: Reference case</t>
  </si>
  <si>
    <t>3-AEO2022.6.ref2022-d011222a</t>
  </si>
  <si>
    <t>Energy Prices: Residential: Electricity: High oil and gas supply</t>
  </si>
  <si>
    <t>3-AEO2022.6.highogs-d011222a</t>
  </si>
  <si>
    <t>Commercial</t>
  </si>
  <si>
    <t>3-AEO2022.8.</t>
  </si>
  <si>
    <t>Energy Prices: Commercial: Propane</t>
  </si>
  <si>
    <t>3-AEO2022.9.</t>
  </si>
  <si>
    <t>Energy Prices: Commercial: Propane: Reference case</t>
  </si>
  <si>
    <t>3-AEO2022.9.ref2022-d011222a</t>
  </si>
  <si>
    <t>Energy Prices: Commercial: Propane: High oil and gas supply</t>
  </si>
  <si>
    <t>3-AEO2022.9.highogs-d011222a</t>
  </si>
  <si>
    <t>Energy Prices: Commercial: Distillate Fuel Oil</t>
  </si>
  <si>
    <t>3-AEO2022.10.</t>
  </si>
  <si>
    <t>Energy Prices: Commercial: Distillate Fuel Oil: Reference case</t>
  </si>
  <si>
    <t>3-AEO2022.10.ref2022-d011222a</t>
  </si>
  <si>
    <t>Energy Prices: Commercial: Distillate Fuel Oil: High oil and gas supply</t>
  </si>
  <si>
    <t>3-AEO2022.10.highogs-d011222a</t>
  </si>
  <si>
    <t>Residual Fuel Oil</t>
  </si>
  <si>
    <t>Energy Prices: Commercial: Residual Fuel</t>
  </si>
  <si>
    <t>3-AEO2022.11.</t>
  </si>
  <si>
    <t>Energy Prices: Commercial: Residual Fuel: Reference case</t>
  </si>
  <si>
    <t>3-AEO2022.11.ref2022-d011222a</t>
  </si>
  <si>
    <t>Energy Prices: Commercial: Residual Fuel: High oil and gas supply</t>
  </si>
  <si>
    <t>3-AEO2022.11.highogs-d011222a</t>
  </si>
  <si>
    <t>Energy Prices: Commercial: Natural Gas</t>
  </si>
  <si>
    <t>3-AEO2022.12.</t>
  </si>
  <si>
    <t>Energy Prices: Commercial: Natural Gas: Reference case</t>
  </si>
  <si>
    <t>3-AEO2022.12.ref2022-d011222a</t>
  </si>
  <si>
    <t>Energy Prices: Commercial: Natural Gas: High oil and gas supply</t>
  </si>
  <si>
    <t>3-AEO2022.12.highogs-d011222a</t>
  </si>
  <si>
    <t>Energy Prices: Commercial: Electricity</t>
  </si>
  <si>
    <t>3-AEO2022.13.</t>
  </si>
  <si>
    <t>Energy Prices: Commercial: Electricity: Reference case</t>
  </si>
  <si>
    <t>3-AEO2022.13.ref2022-d011222a</t>
  </si>
  <si>
    <t>Energy Prices: Commercial: Electricity: High oil and gas supply</t>
  </si>
  <si>
    <t>3-AEO2022.13.highogs-d011222a</t>
  </si>
  <si>
    <t>Industrial</t>
  </si>
  <si>
    <t>3-AEO2022.15.</t>
  </si>
  <si>
    <t>Energy Prices: Industrial: Propane</t>
  </si>
  <si>
    <t>3-AEO2022.16.</t>
  </si>
  <si>
    <t>Energy Prices: Industrial: Propane: Reference case</t>
  </si>
  <si>
    <t>3-AEO2022.16.ref2022-d011222a</t>
  </si>
  <si>
    <t>Energy Prices: Industrial: Propane: High oil and gas supply</t>
  </si>
  <si>
    <t>3-AEO2022.16.highogs-d011222a</t>
  </si>
  <si>
    <t>Energy Prices: Industrial: Distillate Fuel Oil</t>
  </si>
  <si>
    <t>3-AEO2022.17.</t>
  </si>
  <si>
    <t>Energy Prices: Industrial: Distillate Fuel Oil: Reference case</t>
  </si>
  <si>
    <t>3-AEO2022.17.ref2022-d011222a</t>
  </si>
  <si>
    <t>Energy Prices: Industrial: Distillate Fuel Oil: High oil and gas supply</t>
  </si>
  <si>
    <t>3-AEO2022.17.highogs-d011222a</t>
  </si>
  <si>
    <t>Energy Prices: Industrial: Residual Fuel Oil</t>
  </si>
  <si>
    <t>3-AEO2022.18.</t>
  </si>
  <si>
    <t>Energy Prices: Industrial: Residual Fuel Oil: Reference case</t>
  </si>
  <si>
    <t>3-AEO2022.18.ref2022-d011222a</t>
  </si>
  <si>
    <t>Energy Prices: Industrial: Residual Fuel Oil: High oil and gas supply</t>
  </si>
  <si>
    <t>3-AEO2022.18.highogs-d011222a</t>
  </si>
  <si>
    <t>Energy Prices: Industrial: Natural Gas</t>
  </si>
  <si>
    <t>3-AEO2022.19.</t>
  </si>
  <si>
    <t>Energy Prices: Industrial: Natural Gas: Reference case</t>
  </si>
  <si>
    <t>3-AEO2022.19.ref2022-d011222a</t>
  </si>
  <si>
    <t>Energy Prices: Industrial: Natural Gas: High oil and gas supply</t>
  </si>
  <si>
    <t>3-AEO2022.19.highogs-d011222a</t>
  </si>
  <si>
    <t>Metallurgical Coal</t>
  </si>
  <si>
    <t>Energy Prices: Industrial: Metallurgical Coal</t>
  </si>
  <si>
    <t>3-AEO2022.20.</t>
  </si>
  <si>
    <t>Energy Prices: Industrial: Metallurgical Coal: Reference case</t>
  </si>
  <si>
    <t>3-AEO2022.20.ref2022-d011222a</t>
  </si>
  <si>
    <t>Energy Prices: Industrial: Metallurgical Coal: High oil and gas supply</t>
  </si>
  <si>
    <t>3-AEO2022.20.highogs-d011222a</t>
  </si>
  <si>
    <t>Other Industrial Coal</t>
  </si>
  <si>
    <t>Energy Prices: Industrial: Other Industrial Coal</t>
  </si>
  <si>
    <t>3-AEO2022.21.</t>
  </si>
  <si>
    <t>Energy Prices: Industrial: Other Industrial Coal: Reference case</t>
  </si>
  <si>
    <t>3-AEO2022.21.ref2022-d011222a</t>
  </si>
  <si>
    <t>Energy Prices: Industrial: Other Industrial Coal: High oil and gas supply</t>
  </si>
  <si>
    <t>3-AEO2022.21.highogs-d011222a</t>
  </si>
  <si>
    <t>Coal to Liquids</t>
  </si>
  <si>
    <t>Energy Prices: Industrial: Coal to Liquids</t>
  </si>
  <si>
    <t>3-AEO2022.22.</t>
  </si>
  <si>
    <t>Energy Prices: Industrial: Coal to Liquids: Reference case</t>
  </si>
  <si>
    <t>3-AEO2022.22.ref2022-d011222a</t>
  </si>
  <si>
    <t>- -</t>
  </si>
  <si>
    <t>Energy Prices: Industrial: Coal to Liquids: High oil and gas supply</t>
  </si>
  <si>
    <t>3-AEO2022.22.highogs-d011222a</t>
  </si>
  <si>
    <t>Energy Prices: Industrial: Electricity</t>
  </si>
  <si>
    <t>3-AEO2022.23.</t>
  </si>
  <si>
    <t>Energy Prices: Industrial: Electricity: Reference case</t>
  </si>
  <si>
    <t>3-AEO2022.23.ref2022-d011222a</t>
  </si>
  <si>
    <t>Energy Prices: Industrial: Electricity: High oil and gas supply</t>
  </si>
  <si>
    <t>3-AEO2022.23.highogs-d011222a</t>
  </si>
  <si>
    <t>Transportation</t>
  </si>
  <si>
    <t>3-AEO2022.25.</t>
  </si>
  <si>
    <t>Energy Prices: Transportation: Propane</t>
  </si>
  <si>
    <t>3-AEO2022.26.</t>
  </si>
  <si>
    <t>Energy Prices: Transportation: Propane: Reference case</t>
  </si>
  <si>
    <t>3-AEO2022.26.ref2022-d011222a</t>
  </si>
  <si>
    <t>Energy Prices: Transportation: Propane: High oil and gas supply</t>
  </si>
  <si>
    <t>3-AEO2022.26.highogs-d011222a</t>
  </si>
  <si>
    <t>E85</t>
  </si>
  <si>
    <t>Energy Prices: Transportation: E85</t>
  </si>
  <si>
    <t>3-AEO2022.27.</t>
  </si>
  <si>
    <t>Energy Prices: Transportation: E85: Reference case</t>
  </si>
  <si>
    <t>3-AEO2022.27.ref2022-d011222a</t>
  </si>
  <si>
    <t>Energy Prices: Transportation: E85: High oil and gas supply</t>
  </si>
  <si>
    <t>3-AEO2022.27.highogs-d011222a</t>
  </si>
  <si>
    <t>Motor Gasoline</t>
  </si>
  <si>
    <t>Energy Prices: Transportation: Motor Gasoline</t>
  </si>
  <si>
    <t>3-AEO2022.28.</t>
  </si>
  <si>
    <t>Energy Prices: Transportation: Motor Gasoline: Reference case</t>
  </si>
  <si>
    <t>3-AEO2022.28.ref2022-d011222a</t>
  </si>
  <si>
    <t>Energy Prices: Transportation: Motor Gasoline: High oil and gas supply</t>
  </si>
  <si>
    <t>3-AEO2022.28.highogs-d011222a</t>
  </si>
  <si>
    <t>Jet Fuel</t>
  </si>
  <si>
    <t>Energy Prices: Transportation: Jet Fuel</t>
  </si>
  <si>
    <t>3-AEO2022.29.</t>
  </si>
  <si>
    <t>Energy Prices: Transportation: Jet Fuel: Reference case</t>
  </si>
  <si>
    <t>3-AEO2022.29.ref2022-d011222a</t>
  </si>
  <si>
    <t>Energy Prices: Transportation: Jet Fuel: High oil and gas supply</t>
  </si>
  <si>
    <t>3-AEO2022.29.highogs-d011222a</t>
  </si>
  <si>
    <t>Diesel Fuel (distillate fuel oil)</t>
  </si>
  <si>
    <t>Energy Prices: Transportation: Diesel Fuel</t>
  </si>
  <si>
    <t>3-AEO2022.30.</t>
  </si>
  <si>
    <t>Energy Prices: Transportation: Diesel Fuel: Reference case</t>
  </si>
  <si>
    <t>3-AEO2022.30.ref2022-d011222a</t>
  </si>
  <si>
    <t>Energy Prices: Transportation: Diesel Fuel: High oil and gas supply</t>
  </si>
  <si>
    <t>3-AEO2022.30.highogs-d011222a</t>
  </si>
  <si>
    <t>Energy Prices: Transportation: Residual Fuel Oil</t>
  </si>
  <si>
    <t>3-AEO2022.31.</t>
  </si>
  <si>
    <t>Energy Prices: Transportation: Residual Fuel Oil: Reference case</t>
  </si>
  <si>
    <t>3-AEO2022.31.ref2022-d011222a</t>
  </si>
  <si>
    <t>Energy Prices: Transportation: Residual Fuel Oil: High oil and gas supply</t>
  </si>
  <si>
    <t>3-AEO2022.31.highogs-d011222a</t>
  </si>
  <si>
    <t>Energy Prices: Transportation: Natural Gas</t>
  </si>
  <si>
    <t>3-AEO2022.32.</t>
  </si>
  <si>
    <t>Energy Prices: Transportation: Natural Gas: Reference case</t>
  </si>
  <si>
    <t>3-AEO2022.32.ref2022-d011222a</t>
  </si>
  <si>
    <t>Energy Prices: Transportation: Natural Gas: High oil and gas supply</t>
  </si>
  <si>
    <t>3-AEO2022.32.highogs-d011222a</t>
  </si>
  <si>
    <t>Energy Prices: Transportation: Electricity</t>
  </si>
  <si>
    <t>3-AEO2022.33.</t>
  </si>
  <si>
    <t>Energy Prices: Transportation: Electricity: Reference case</t>
  </si>
  <si>
    <t>3-AEO2022.33.ref2022-d011222a</t>
  </si>
  <si>
    <t>Energy Prices: Transportation: Electricity: High oil and gas supply</t>
  </si>
  <si>
    <t>3-AEO2022.33.highogs-d011222a</t>
  </si>
  <si>
    <t>Electric Power</t>
  </si>
  <si>
    <t>3-AEO2022.35.</t>
  </si>
  <si>
    <t>Energy Prices: Electric Power: Distillate Fuel Oil</t>
  </si>
  <si>
    <t>3-AEO2022.36.</t>
  </si>
  <si>
    <t>Energy Prices: Electric Power: Distillate Fuel Oil: Reference case</t>
  </si>
  <si>
    <t>3-AEO2022.36.ref2022-d011222a</t>
  </si>
  <si>
    <t>Energy Prices: Electric Power: Distillate Fuel Oil: High oil and gas supply</t>
  </si>
  <si>
    <t>3-AEO2022.36.highogs-d011222a</t>
  </si>
  <si>
    <t>Energy Prices: Electric Power: Residual Fuel Oil</t>
  </si>
  <si>
    <t>3-AEO2022.37.</t>
  </si>
  <si>
    <t>Energy Prices: Electric Power: Residual Fuel Oil: Reference case</t>
  </si>
  <si>
    <t>3-AEO2022.37.ref2022-d011222a</t>
  </si>
  <si>
    <t>Energy Prices: Electric Power: Residual Fuel Oil: High oil and gas supply</t>
  </si>
  <si>
    <t>3-AEO2022.37.highogs-d011222a</t>
  </si>
  <si>
    <t>Energy Prices: Electric Power: Natural Gas</t>
  </si>
  <si>
    <t>3-AEO2022.38.</t>
  </si>
  <si>
    <t>Energy Prices: Electric Power: Natural Gas: Reference case</t>
  </si>
  <si>
    <t>3-AEO2022.38.ref2022-d011222a</t>
  </si>
  <si>
    <t>Energy Prices: Electric Power: Natural Gas: High oil and gas supply</t>
  </si>
  <si>
    <t>3-AEO2022.38.highogs-d011222a</t>
  </si>
  <si>
    <t>Steam Coal</t>
  </si>
  <si>
    <t>Energy Prices: Electric Power: Steam Coal</t>
  </si>
  <si>
    <t>3-AEO2022.39.</t>
  </si>
  <si>
    <t>Energy Prices: Electric Power: Steam Coal: Reference case</t>
  </si>
  <si>
    <t>3-AEO2022.39.ref2022-d011222a</t>
  </si>
  <si>
    <t>Energy Prices: Electric Power: Steam Coal: High oil and gas supply</t>
  </si>
  <si>
    <t>3-AEO2022.39.highogs-d011222a</t>
  </si>
  <si>
    <t>Uranium</t>
  </si>
  <si>
    <t>Energy Prices: Electric Power: Uranium</t>
  </si>
  <si>
    <t>3-AEO2022.40.</t>
  </si>
  <si>
    <t>Energy Prices: Electric Power: Uranium: Reference case</t>
  </si>
  <si>
    <t>3-AEO2022.40.ref2022-d011222a</t>
  </si>
  <si>
    <t>Energy Prices: Electric Power: Uranium: High oil and gas supply</t>
  </si>
  <si>
    <t>3-AEO2022.40.highogs-d011222a</t>
  </si>
  <si>
    <t>Average Price to All Users</t>
  </si>
  <si>
    <t>3-AEO2022.44.</t>
  </si>
  <si>
    <t>Energy Prices: Average Price to All Users: Propane</t>
  </si>
  <si>
    <t>3-AEO2022.45.</t>
  </si>
  <si>
    <t>Energy Prices: Average Price to All Users: Propane: Reference case</t>
  </si>
  <si>
    <t>3-AEO2022.45.ref2022-d011222a</t>
  </si>
  <si>
    <t>Energy Prices: Average Price to All Users: Propane: High oil and gas supply</t>
  </si>
  <si>
    <t>3-AEO2022.45.highogs-d011222a</t>
  </si>
  <si>
    <t>Energy Prices: Average Price to All Users: E85</t>
  </si>
  <si>
    <t>3-AEO2022.46.</t>
  </si>
  <si>
    <t>Energy Prices: Average Price to All Users: E85: Reference case</t>
  </si>
  <si>
    <t>3-AEO2022.46.ref2022-d011222a</t>
  </si>
  <si>
    <t>Energy Prices: Average Price to All Users: E85: High oil and gas supply</t>
  </si>
  <si>
    <t>3-AEO2022.46.highogs-d011222a</t>
  </si>
  <si>
    <t>Energy Prices: Average Price to All Users: Motor Gasoline</t>
  </si>
  <si>
    <t>3-AEO2022.47.</t>
  </si>
  <si>
    <t>Energy Prices: Average Price to All Users: Motor Gasoline: Reference case</t>
  </si>
  <si>
    <t>3-AEO2022.47.ref2022-d011222a</t>
  </si>
  <si>
    <t>Energy Prices: Average Price to All Users: Motor Gasoline: High oil and gas supply</t>
  </si>
  <si>
    <t>3-AEO2022.47.highogs-d011222a</t>
  </si>
  <si>
    <t>Energy Prices: Average Price to All Users: Jet Fuel</t>
  </si>
  <si>
    <t>3-AEO2022.48.</t>
  </si>
  <si>
    <t>Energy Prices: Average Price to All Users: Jet Fuel: Reference case</t>
  </si>
  <si>
    <t>3-AEO2022.48.ref2022-d011222a</t>
  </si>
  <si>
    <t>Energy Prices: Average Price to All Users: Jet Fuel: High oil and gas supply</t>
  </si>
  <si>
    <t>3-AEO2022.48.highogs-d011222a</t>
  </si>
  <si>
    <t>Energy Prices: Average Price to All Users: Distillate Fuel Oil</t>
  </si>
  <si>
    <t>3-AEO2022.49.</t>
  </si>
  <si>
    <t>Energy Prices: Average Price to All Users: Distillate Fuel Oil: Reference case</t>
  </si>
  <si>
    <t>3-AEO2022.49.ref2022-d011222a</t>
  </si>
  <si>
    <t>Energy Prices: Average Price to All Users: Distillate Fuel Oil: High oil and gas supply</t>
  </si>
  <si>
    <t>3-AEO2022.49.highogs-d011222a</t>
  </si>
  <si>
    <t>Energy Prices: Average Price to All Users: Residual Fuel Oil</t>
  </si>
  <si>
    <t>3-AEO2022.50.</t>
  </si>
  <si>
    <t>Energy Prices: Average Price to All Users: Residual Fuel Oil: Reference case</t>
  </si>
  <si>
    <t>3-AEO2022.50.ref2022-d011222a</t>
  </si>
  <si>
    <t>Energy Prices: Average Price to All Users: Residual Fuel Oil: High oil and gas supply</t>
  </si>
  <si>
    <t>3-AEO2022.50.highogs-d011222a</t>
  </si>
  <si>
    <t>Energy Prices: Average Price to All Users: Natural Gas</t>
  </si>
  <si>
    <t>3-AEO2022.51.</t>
  </si>
  <si>
    <t>Energy Prices: Average Price to All Users: Natural Gas: Reference case</t>
  </si>
  <si>
    <t>3-AEO2022.51.ref2022-d011222a</t>
  </si>
  <si>
    <t>Energy Prices: Average Price to All Users: Natural Gas: High oil and gas supply</t>
  </si>
  <si>
    <t>3-AEO2022.51.highogs-d011222a</t>
  </si>
  <si>
    <t>Energy Prices: Average Price to All Users: Metallurgical Coal</t>
  </si>
  <si>
    <t>3-AEO2022.52.</t>
  </si>
  <si>
    <t>Energy Prices: Average Price to All Users: Metallurgical Coal: Reference case</t>
  </si>
  <si>
    <t>3-AEO2022.52.ref2022-d011222a</t>
  </si>
  <si>
    <t>Energy Prices: Average Price to All Users: Metallurgical Coal: High oil and gas supply</t>
  </si>
  <si>
    <t>3-AEO2022.52.highogs-d011222a</t>
  </si>
  <si>
    <t>Other Coal</t>
  </si>
  <si>
    <t>Energy Prices: Average Price to All Users: Other Coal</t>
  </si>
  <si>
    <t>3-AEO2022.53.</t>
  </si>
  <si>
    <t>Energy Prices: Average Price to All Users: Other Coal: Reference case</t>
  </si>
  <si>
    <t>3-AEO2022.53.ref2022-d011222a</t>
  </si>
  <si>
    <t>Energy Prices: Average Price to All Users: Other Coal: High oil and gas supply</t>
  </si>
  <si>
    <t>3-AEO2022.53.highogs-d011222a</t>
  </si>
  <si>
    <t>Energy Prices: Average Price to All Users: Coal to Liquids</t>
  </si>
  <si>
    <t>3-AEO2022.54.</t>
  </si>
  <si>
    <t>Energy Prices: Average Price to All Users: Coal to Liquids: Reference case</t>
  </si>
  <si>
    <t>3-AEO2022.54.ref2022-d011222a</t>
  </si>
  <si>
    <t>Energy Prices: Average Price to All Users: Coal to Liquids: High oil and gas supply</t>
  </si>
  <si>
    <t>3-AEO2022.54.highogs-d011222a</t>
  </si>
  <si>
    <t>Energy Prices: Average Price to All Users: Electricity</t>
  </si>
  <si>
    <t>3-AEO2022.55.</t>
  </si>
  <si>
    <t>Energy Prices: Average Price to All Users: Electricity: Reference case</t>
  </si>
  <si>
    <t>3-AEO2022.55.ref2022-d011222a</t>
  </si>
  <si>
    <t>Energy Prices: Average Price to All Users: Electricity: High oil and gas supply</t>
  </si>
  <si>
    <t>3-AEO2022.55.highogs-d011222a</t>
  </si>
  <si>
    <t>Non-Renewable Energy Expenditures by Sector</t>
  </si>
  <si>
    <t>3-AEO2022.57.</t>
  </si>
  <si>
    <t>(billion 2021 dollars)</t>
  </si>
  <si>
    <t>3-AEO2022.58.</t>
  </si>
  <si>
    <t>Energy Expenditures: Non-Renewable Residential</t>
  </si>
  <si>
    <t>3-AEO2022.59.</t>
  </si>
  <si>
    <t>billion 2021 $</t>
  </si>
  <si>
    <t>Energy Expenditures: Non-Renewable Residential: Reference case</t>
  </si>
  <si>
    <t>3-AEO2022.59.ref2022-d011222a</t>
  </si>
  <si>
    <t>Energy Expenditures: Non-Renewable Residential: High oil and gas supply</t>
  </si>
  <si>
    <t>3-AEO2022.59.highogs-d011222a</t>
  </si>
  <si>
    <t>Energy Expenditures: Non-Renewable Commercial</t>
  </si>
  <si>
    <t>3-AEO2022.60.</t>
  </si>
  <si>
    <t>Energy Expenditures: Non-Renewable Commercial: Reference case</t>
  </si>
  <si>
    <t>3-AEO2022.60.ref2022-d011222a</t>
  </si>
  <si>
    <t>Energy Expenditures: Non-Renewable Commercial: High oil and gas supply</t>
  </si>
  <si>
    <t>3-AEO2022.60.highogs-d011222a</t>
  </si>
  <si>
    <t>Energy Expenditures: Non-Renewable Industrial</t>
  </si>
  <si>
    <t>3-AEO2022.61.</t>
  </si>
  <si>
    <t>Energy Expenditures: Non-Renewable Industrial: Reference case</t>
  </si>
  <si>
    <t>3-AEO2022.61.ref2022-d011222a</t>
  </si>
  <si>
    <t>Energy Expenditures: Non-Renewable Industrial: High oil and gas supply</t>
  </si>
  <si>
    <t>3-AEO2022.61.highogs-d011222a</t>
  </si>
  <si>
    <t>Energy Expenditures: Non-Renewable Transportation</t>
  </si>
  <si>
    <t>3-AEO2022.62.</t>
  </si>
  <si>
    <t>Energy Expenditures: Non-Renewable Transportation: Reference case</t>
  </si>
  <si>
    <t>3-AEO2022.62.ref2022-d011222a</t>
  </si>
  <si>
    <t>Energy Expenditures: Non-Renewable Transportation: High oil and gas supply</t>
  </si>
  <si>
    <t>3-AEO2022.62.highogs-d011222a</t>
  </si>
  <si>
    <t>Total Non-Renewable Expenditures</t>
  </si>
  <si>
    <t>Energy Expenditures: Total Non-Renewable</t>
  </si>
  <si>
    <t>3-AEO2022.63.</t>
  </si>
  <si>
    <t>Energy Expenditures: Total Non-Renewable: Reference case</t>
  </si>
  <si>
    <t>3-AEO2022.63.ref2022-d011222a</t>
  </si>
  <si>
    <t>Energy Expenditures: Total Non-Renewable: High oil and gas supply</t>
  </si>
  <si>
    <t>3-AEO2022.63.highogs-d011222a</t>
  </si>
  <si>
    <t>Transportation Renewable Expenditures</t>
  </si>
  <si>
    <t>Energy Expenditures: Renewable Transportation</t>
  </si>
  <si>
    <t>3-AEO2022.64.</t>
  </si>
  <si>
    <t>Energy Expenditures: Renewable Transportation: Reference case</t>
  </si>
  <si>
    <t>3-AEO2022.64.ref2022-d011222a</t>
  </si>
  <si>
    <t>Energy Expenditures: Renewable Transportation: High oil and gas supply</t>
  </si>
  <si>
    <t>3-AEO2022.64.highogs-d011222a</t>
  </si>
  <si>
    <t>Total Expenditures</t>
  </si>
  <si>
    <t>Energy Expenditures</t>
  </si>
  <si>
    <t>3-AEO2022.65.</t>
  </si>
  <si>
    <t>Energy Expenditures: Reference case</t>
  </si>
  <si>
    <t>3-AEO2022.65.ref2022-d011222a</t>
  </si>
  <si>
    <t>Energy Expenditures: High oil and gas supply</t>
  </si>
  <si>
    <t>3-AEO2022.65.highogs-d011222a</t>
  </si>
  <si>
    <t>Prices in Nominal Dollars</t>
  </si>
  <si>
    <t>3-AEO2022.68.</t>
  </si>
  <si>
    <t>3-AEO2022.69.</t>
  </si>
  <si>
    <t>Energy Prices: Nominal: Residential: Propane</t>
  </si>
  <si>
    <t>3-AEO2022.70.</t>
  </si>
  <si>
    <t>nom $/MMBtu</t>
  </si>
  <si>
    <t>Energy Prices: Nominal: Residential: Propane: Reference case</t>
  </si>
  <si>
    <t>3-AEO2022.70.ref2022-d011222a</t>
  </si>
  <si>
    <t>Energy Prices: Nominal: Residential: Propane: High oil and gas supply</t>
  </si>
  <si>
    <t>3-AEO2022.70.highogs-d011222a</t>
  </si>
  <si>
    <t>Energy Prices: Nominal: Residential: Distillate Fuel Oil</t>
  </si>
  <si>
    <t>3-AEO2022.71.</t>
  </si>
  <si>
    <t>Energy Prices: Nominal: Residential: Distillate Fuel Oil: Reference case</t>
  </si>
  <si>
    <t>3-AEO2022.71.ref2022-d011222a</t>
  </si>
  <si>
    <t>Energy Prices: Nominal: Residential: Distillate Fuel Oil: High oil and gas supply</t>
  </si>
  <si>
    <t>3-AEO2022.71.highogs-d011222a</t>
  </si>
  <si>
    <t>Energy Prices: Nominal: Residential: Natural Gas</t>
  </si>
  <si>
    <t>3-AEO2022.72.</t>
  </si>
  <si>
    <t>Energy Prices: Nominal: Residential: Natural Gas: Reference case</t>
  </si>
  <si>
    <t>3-AEO2022.72.ref2022-d011222a</t>
  </si>
  <si>
    <t>Energy Prices: Nominal: Residential: Natural Gas: High oil and gas supply</t>
  </si>
  <si>
    <t>3-AEO2022.72.highogs-d011222a</t>
  </si>
  <si>
    <t>Energy Prices: Nominal: Residential: Electricity</t>
  </si>
  <si>
    <t>3-AEO2022.73.</t>
  </si>
  <si>
    <t>Energy Prices: Nominal: Residential: Electricity: Reference case</t>
  </si>
  <si>
    <t>3-AEO2022.73.ref2022-d011222a</t>
  </si>
  <si>
    <t>Energy Prices: Nominal: Residential: Electricity: High oil and gas supply</t>
  </si>
  <si>
    <t>3-AEO2022.73.highogs-d011222a</t>
  </si>
  <si>
    <t>3-AEO2022.75.</t>
  </si>
  <si>
    <t>Energy Prices: Nominal: Commercial: Propane</t>
  </si>
  <si>
    <t>3-AEO2022.76.</t>
  </si>
  <si>
    <t>Energy Prices: Nominal: Commercial: Propane: Reference case</t>
  </si>
  <si>
    <t>3-AEO2022.76.ref2022-d011222a</t>
  </si>
  <si>
    <t>Energy Prices: Nominal: Commercial: Propane: High oil and gas supply</t>
  </si>
  <si>
    <t>3-AEO2022.76.highogs-d011222a</t>
  </si>
  <si>
    <t>Energy Prices: Nominal: Commercial: Distillate Fuel Oil</t>
  </si>
  <si>
    <t>3-AEO2022.77.</t>
  </si>
  <si>
    <t>Energy Prices: Nominal: Commercial: Distillate Fuel Oil: Reference case</t>
  </si>
  <si>
    <t>3-AEO2022.77.ref2022-d011222a</t>
  </si>
  <si>
    <t>Energy Prices: Nominal: Commercial: Distillate Fuel Oil: High oil and gas supply</t>
  </si>
  <si>
    <t>3-AEO2022.77.highogs-d011222a</t>
  </si>
  <si>
    <t>Energy Prices: Nominal: Commercial: Residual Fuel</t>
  </si>
  <si>
    <t>3-AEO2022.78.</t>
  </si>
  <si>
    <t>Energy Prices: Nominal: Commercial: Residual Fuel: Reference case</t>
  </si>
  <si>
    <t>3-AEO2022.78.ref2022-d011222a</t>
  </si>
  <si>
    <t>Energy Prices: Nominal: Commercial: Residual Fuel: High oil and gas supply</t>
  </si>
  <si>
    <t>3-AEO2022.78.highogs-d011222a</t>
  </si>
  <si>
    <t>Energy Prices: Nominal: Commercial: Natural Gas</t>
  </si>
  <si>
    <t>3-AEO2022.79.</t>
  </si>
  <si>
    <t>Energy Prices: Nominal: Commercial: Natural Gas: Reference case</t>
  </si>
  <si>
    <t>3-AEO2022.79.ref2022-d011222a</t>
  </si>
  <si>
    <t>Energy Prices: Nominal: Commercial: Natural Gas: High oil and gas supply</t>
  </si>
  <si>
    <t>3-AEO2022.79.highogs-d011222a</t>
  </si>
  <si>
    <t>Energy Prices: Nominal: Commercial: Electricity</t>
  </si>
  <si>
    <t>3-AEO2022.80.</t>
  </si>
  <si>
    <t>Energy Prices: Nominal: Commercial: Electricity: Reference case</t>
  </si>
  <si>
    <t>3-AEO2022.80.ref2022-d011222a</t>
  </si>
  <si>
    <t>Energy Prices: Nominal: Commercial: Electricity: High oil and gas supply</t>
  </si>
  <si>
    <t>3-AEO2022.80.highogs-d011222a</t>
  </si>
  <si>
    <t>3-AEO2022.82.</t>
  </si>
  <si>
    <t>Energy Prices: Nominal: Industrial: Propane</t>
  </si>
  <si>
    <t>3-AEO2022.83.</t>
  </si>
  <si>
    <t>Energy Prices: Nominal: Industrial: Propane: Reference case</t>
  </si>
  <si>
    <t>3-AEO2022.83.ref2022-d011222a</t>
  </si>
  <si>
    <t>Energy Prices: Nominal: Industrial: Propane: High oil and gas supply</t>
  </si>
  <si>
    <t>3-AEO2022.83.highogs-d011222a</t>
  </si>
  <si>
    <t>Energy Prices: Nominal: Industrial: Distillate Fuel Oil</t>
  </si>
  <si>
    <t>3-AEO2022.84.</t>
  </si>
  <si>
    <t>Energy Prices: Nominal: Industrial: Distillate Fuel Oil: Reference case</t>
  </si>
  <si>
    <t>3-AEO2022.84.ref2022-d011222a</t>
  </si>
  <si>
    <t>Energy Prices: Nominal: Industrial: Distillate Fuel Oil: High oil and gas supply</t>
  </si>
  <si>
    <t>3-AEO2022.84.highogs-d011222a</t>
  </si>
  <si>
    <t>Energy Prices: Nominal: Industrial: Residual Fuel Oil</t>
  </si>
  <si>
    <t>3-AEO2022.85.</t>
  </si>
  <si>
    <t>Energy Prices: Nominal: Industrial: Residual Fuel Oil: Reference case</t>
  </si>
  <si>
    <t>3-AEO2022.85.ref2022-d011222a</t>
  </si>
  <si>
    <t>Energy Prices: Nominal: Industrial: Residual Fuel Oil: High oil and gas supply</t>
  </si>
  <si>
    <t>3-AEO2022.85.highogs-d011222a</t>
  </si>
  <si>
    <t>Energy Prices: Nominal: Industrial: Natural Gas</t>
  </si>
  <si>
    <t>3-AEO2022.86.</t>
  </si>
  <si>
    <t>Energy Prices: Nominal: Industrial: Natural Gas: Reference case</t>
  </si>
  <si>
    <t>3-AEO2022.86.ref2022-d011222a</t>
  </si>
  <si>
    <t>Energy Prices: Nominal: Industrial: Natural Gas: High oil and gas supply</t>
  </si>
  <si>
    <t>3-AEO2022.86.highogs-d011222a</t>
  </si>
  <si>
    <t>Energy Prices: Nominal: Industrial: Metallurgical Coal</t>
  </si>
  <si>
    <t>3-AEO2022.87.</t>
  </si>
  <si>
    <t>Energy Prices: Nominal: Industrial: Metallurgical Coal: Reference case</t>
  </si>
  <si>
    <t>3-AEO2022.87.ref2022-d011222a</t>
  </si>
  <si>
    <t>Energy Prices: Nominal: Industrial: Metallurgical Coal: High oil and gas supply</t>
  </si>
  <si>
    <t>3-AEO2022.87.highogs-d011222a</t>
  </si>
  <si>
    <t>Energy Prices: Nominal: Industrial: Other Industrial Coal</t>
  </si>
  <si>
    <t>3-AEO2022.88.</t>
  </si>
  <si>
    <t>Energy Prices: Nominal: Industrial: Other Industrial Coal: Reference case</t>
  </si>
  <si>
    <t>3-AEO2022.88.ref2022-d011222a</t>
  </si>
  <si>
    <t>Energy Prices: Nominal: Industrial: Other Industrial Coal: High oil and gas supply</t>
  </si>
  <si>
    <t>3-AEO2022.88.highogs-d011222a</t>
  </si>
  <si>
    <t>Energy Prices: Nominal: Industrial: Coal to Liquids</t>
  </si>
  <si>
    <t>3-AEO2022.89.</t>
  </si>
  <si>
    <t>Energy Prices: Nominal: Industrial: Coal to Liquids: Reference case</t>
  </si>
  <si>
    <t>3-AEO2022.89.ref2022-d011222a</t>
  </si>
  <si>
    <t>Energy Prices: Nominal: Industrial: Coal to Liquids: High oil and gas supply</t>
  </si>
  <si>
    <t>3-AEO2022.89.highogs-d011222a</t>
  </si>
  <si>
    <t>Energy Prices: Nominal: Industrial: Electricity</t>
  </si>
  <si>
    <t>3-AEO2022.90.</t>
  </si>
  <si>
    <t>Energy Prices: Nominal: Industrial: Electricity: Reference case</t>
  </si>
  <si>
    <t>3-AEO2022.90.ref2022-d011222a</t>
  </si>
  <si>
    <t>Energy Prices: Nominal: Industrial: Electricity: High oil and gas supply</t>
  </si>
  <si>
    <t>3-AEO2022.90.highogs-d011222a</t>
  </si>
  <si>
    <t>3-AEO2022.93.</t>
  </si>
  <si>
    <t>Energy Prices: Nominal: Transportation: Propane</t>
  </si>
  <si>
    <t>3-AEO2022.94.</t>
  </si>
  <si>
    <t>Energy Prices: Nominal: Transportation: Propane: Reference case</t>
  </si>
  <si>
    <t>3-AEO2022.94.ref2022-d011222a</t>
  </si>
  <si>
    <t>Energy Prices: Nominal: Transportation: Propane: High oil and gas supply</t>
  </si>
  <si>
    <t>3-AEO2022.94.highogs-d011222a</t>
  </si>
  <si>
    <t>Energy Prices: Nominal: Transportation: E85</t>
  </si>
  <si>
    <t>3-AEO2022.95.</t>
  </si>
  <si>
    <t>Energy Prices: Nominal: Transportation: E85: Reference case</t>
  </si>
  <si>
    <t>3-AEO2022.95.ref2022-d011222a</t>
  </si>
  <si>
    <t>Energy Prices: Nominal: Transportation: E85: High oil and gas supply</t>
  </si>
  <si>
    <t>3-AEO2022.95.highogs-d011222a</t>
  </si>
  <si>
    <t>Energy Prices: Nominal: Transportation: Motor Gasoline</t>
  </si>
  <si>
    <t>3-AEO2022.96.</t>
  </si>
  <si>
    <t>Energy Prices: Nominal: Transportation: Motor Gasoline: Reference case</t>
  </si>
  <si>
    <t>3-AEO2022.96.ref2022-d011222a</t>
  </si>
  <si>
    <t>Energy Prices: Nominal: Transportation: Motor Gasoline: High oil and gas supply</t>
  </si>
  <si>
    <t>3-AEO2022.96.highogs-d011222a</t>
  </si>
  <si>
    <t>Energy Prices: Nominal: Transportation: Jet Fuel</t>
  </si>
  <si>
    <t>3-AEO2022.97.</t>
  </si>
  <si>
    <t>Energy Prices: Nominal: Transportation: Jet Fuel: Reference case</t>
  </si>
  <si>
    <t>3-AEO2022.97.ref2022-d011222a</t>
  </si>
  <si>
    <t>Energy Prices: Nominal: Transportation: Jet Fuel: High oil and gas supply</t>
  </si>
  <si>
    <t>3-AEO2022.97.highogs-d011222a</t>
  </si>
  <si>
    <t>Energy Prices: Nominal: Transportation: Diesel Fuel</t>
  </si>
  <si>
    <t>3-AEO2022.98.</t>
  </si>
  <si>
    <t>Energy Prices: Nominal: Transportation: Diesel Fuel: Reference case</t>
  </si>
  <si>
    <t>3-AEO2022.98.ref2022-d011222a</t>
  </si>
  <si>
    <t>Energy Prices: Nominal: Transportation: Diesel Fuel: High oil and gas supply</t>
  </si>
  <si>
    <t>3-AEO2022.98.highogs-d011222a</t>
  </si>
  <si>
    <t>Energy Prices: Nominal: Transportation: Residual Fuel Oil</t>
  </si>
  <si>
    <t>3-AEO2022.99.</t>
  </si>
  <si>
    <t>Energy Prices: Nominal: Transportation: Residual Fuel Oil: Reference case</t>
  </si>
  <si>
    <t>3-AEO2022.99.ref2022-d011222a</t>
  </si>
  <si>
    <t>Energy Prices: Nominal: Transportation: Residual Fuel Oil: High oil and gas supply</t>
  </si>
  <si>
    <t>3-AEO2022.99.highogs-d011222a</t>
  </si>
  <si>
    <t>Energy Prices: Nominal: Transportation: Natural Gas</t>
  </si>
  <si>
    <t>3-AEO2022.100.</t>
  </si>
  <si>
    <t>Energy Prices: Nominal: Transportation: Natural Gas: Reference case</t>
  </si>
  <si>
    <t>3-AEO2022.100.ref2022-d011222a</t>
  </si>
  <si>
    <t>Energy Prices: Nominal: Transportation: Natural Gas: High oil and gas supply</t>
  </si>
  <si>
    <t>3-AEO2022.100.highogs-d011222a</t>
  </si>
  <si>
    <t>Energy Prices: Nominal: Transportation: Electricity</t>
  </si>
  <si>
    <t>3-AEO2022.101.</t>
  </si>
  <si>
    <t>Energy Prices: Nominal: Transportation: Electricity: Reference case</t>
  </si>
  <si>
    <t>3-AEO2022.101.ref2022-d011222a</t>
  </si>
  <si>
    <t>Energy Prices: Nominal: Transportation: Electricity: High oil and gas supply</t>
  </si>
  <si>
    <t>3-AEO2022.101.highogs-d011222a</t>
  </si>
  <si>
    <t>3-AEO2022.103.</t>
  </si>
  <si>
    <t>Energy Prices: Nominal: Electric Power: Distillate Fuel Oil</t>
  </si>
  <si>
    <t>3-AEO2022.104.</t>
  </si>
  <si>
    <t>Energy Prices: Nominal: Electric Power: Distillate Fuel Oil: Reference case</t>
  </si>
  <si>
    <t>3-AEO2022.104.ref2022-d011222a</t>
  </si>
  <si>
    <t>Energy Prices: Nominal: Electric Power: Distillate Fuel Oil: High oil and gas supply</t>
  </si>
  <si>
    <t>3-AEO2022.104.highogs-d011222a</t>
  </si>
  <si>
    <t>Energy Prices: Nominal: Electric Power: Residual Fuel Oil</t>
  </si>
  <si>
    <t>3-AEO2022.105.</t>
  </si>
  <si>
    <t>Energy Prices: Nominal: Electric Power: Residual Fuel Oil: Reference case</t>
  </si>
  <si>
    <t>3-AEO2022.105.ref2022-d011222a</t>
  </si>
  <si>
    <t>Energy Prices: Nominal: Electric Power: Residual Fuel Oil: High oil and gas supply</t>
  </si>
  <si>
    <t>3-AEO2022.105.highogs-d011222a</t>
  </si>
  <si>
    <t>Energy Prices: Nominal: Electric Power: Natural Gas</t>
  </si>
  <si>
    <t>3-AEO2022.106.</t>
  </si>
  <si>
    <t>Energy Prices: Nominal: Electric Power: Natural Gas: Reference case</t>
  </si>
  <si>
    <t>3-AEO2022.106.ref2022-d011222a</t>
  </si>
  <si>
    <t>Energy Prices: Nominal: Electric Power: Natural Gas: High oil and gas supply</t>
  </si>
  <si>
    <t>3-AEO2022.106.highogs-d011222a</t>
  </si>
  <si>
    <t>Energy Prices: Nominal: Electric Power: Steam Coal</t>
  </si>
  <si>
    <t>3-AEO2022.107.</t>
  </si>
  <si>
    <t>Energy Prices: Nominal: Electric Power: Steam Coal: Reference case</t>
  </si>
  <si>
    <t>3-AEO2022.107.ref2022-d011222a</t>
  </si>
  <si>
    <t>Energy Prices: Nominal: Electric Power: Steam Coal: High oil and gas supply</t>
  </si>
  <si>
    <t>3-AEO2022.107.highogs-d011222a</t>
  </si>
  <si>
    <t>Energy Prices: Nominal: Electric Power: Uranium</t>
  </si>
  <si>
    <t>3-AEO2022.108.</t>
  </si>
  <si>
    <t>Energy Prices: Nominal: Electric Power: Uranium: Reference case</t>
  </si>
  <si>
    <t>3-AEO2022.108.ref2022-d011222a</t>
  </si>
  <si>
    <t>Energy Prices: Nominal: Electric Power: Uranium: High oil and gas supply</t>
  </si>
  <si>
    <t>3-AEO2022.108.highogs-d011222a</t>
  </si>
  <si>
    <t>3-AEO2022.111.</t>
  </si>
  <si>
    <t>Energy Prices: Nominal: Average Price to All Users: Propane</t>
  </si>
  <si>
    <t>3-AEO2022.112.</t>
  </si>
  <si>
    <t>Energy Prices: Nominal: Average Price to All Users: Propane: Reference case</t>
  </si>
  <si>
    <t>3-AEO2022.112.ref2022-d011222a</t>
  </si>
  <si>
    <t>Energy Prices: Nominal: Average Price to All Users: Propane: High oil and gas supply</t>
  </si>
  <si>
    <t>3-AEO2022.112.highogs-d011222a</t>
  </si>
  <si>
    <t>Energy Prices: Nominal: Average Price to All Users: E85</t>
  </si>
  <si>
    <t>3-AEO2022.113.</t>
  </si>
  <si>
    <t>Energy Prices: Nominal: Average Price to All Users: E85: Reference case</t>
  </si>
  <si>
    <t>3-AEO2022.113.ref2022-d011222a</t>
  </si>
  <si>
    <t>Energy Prices: Nominal: Average Price to All Users: E85: High oil and gas supply</t>
  </si>
  <si>
    <t>3-AEO2022.113.highogs-d011222a</t>
  </si>
  <si>
    <t>Energy Prices: Nominal: Average Price to All Users: Motor Gasoline</t>
  </si>
  <si>
    <t>3-AEO2022.114.</t>
  </si>
  <si>
    <t>Energy Prices: Nominal: Average Price to All Users: Motor Gasoline: Reference case</t>
  </si>
  <si>
    <t>3-AEO2022.114.ref2022-d011222a</t>
  </si>
  <si>
    <t>Energy Prices: Nominal: Average Price to All Users: Motor Gasoline: High oil and gas supply</t>
  </si>
  <si>
    <t>3-AEO2022.114.highogs-d011222a</t>
  </si>
  <si>
    <t>Energy Prices: Nominal: Average Price to All Users: Jet Fuel</t>
  </si>
  <si>
    <t>3-AEO2022.115.</t>
  </si>
  <si>
    <t>Energy Prices: Nominal: Average Price to All Users: Jet Fuel: Reference case</t>
  </si>
  <si>
    <t>3-AEO2022.115.ref2022-d011222a</t>
  </si>
  <si>
    <t>Energy Prices: Nominal: Average Price to All Users: Jet Fuel: High oil and gas supply</t>
  </si>
  <si>
    <t>3-AEO2022.115.highogs-d011222a</t>
  </si>
  <si>
    <t>Energy Prices: Nominal: Average Price to All Users: Distillate Fuel Oil</t>
  </si>
  <si>
    <t>3-AEO2022.116.</t>
  </si>
  <si>
    <t>Energy Prices: Nominal: Average Price to All Users: Distillate Fuel Oil: Reference case</t>
  </si>
  <si>
    <t>3-AEO2022.116.ref2022-d011222a</t>
  </si>
  <si>
    <t>Energy Prices: Nominal: Average Price to All Users: Distillate Fuel Oil: High oil and gas supply</t>
  </si>
  <si>
    <t>3-AEO2022.116.highogs-d011222a</t>
  </si>
  <si>
    <t>Energy Prices: Nominal: Average Price to All Users: Residual Fuel Oil</t>
  </si>
  <si>
    <t>3-AEO2022.117.</t>
  </si>
  <si>
    <t>Energy Prices: Nominal: Average Price to All Users: Residual Fuel Oil: Reference case</t>
  </si>
  <si>
    <t>3-AEO2022.117.ref2022-d011222a</t>
  </si>
  <si>
    <t>Energy Prices: Nominal: Average Price to All Users: Residual Fuel Oil: High oil and gas supply</t>
  </si>
  <si>
    <t>3-AEO2022.117.highogs-d011222a</t>
  </si>
  <si>
    <t>Energy Prices: Nominal: Average Price to All Users: Natural Gas</t>
  </si>
  <si>
    <t>3-AEO2022.118.</t>
  </si>
  <si>
    <t>Energy Prices: Nominal: Average Price to All Users: Natural Gas: Reference case</t>
  </si>
  <si>
    <t>3-AEO2022.118.ref2022-d011222a</t>
  </si>
  <si>
    <t>Energy Prices: Nominal: Average Price to All Users: Natural Gas: High oil and gas supply</t>
  </si>
  <si>
    <t>3-AEO2022.118.highogs-d011222a</t>
  </si>
  <si>
    <t>Energy Prices: Nominal: Average Price to All Users: Metallurgical Coal</t>
  </si>
  <si>
    <t>3-AEO2022.119.</t>
  </si>
  <si>
    <t>Energy Prices: Nominal: Average Price to All Users: Metallurgical Coal: Reference case</t>
  </si>
  <si>
    <t>3-AEO2022.119.ref2022-d011222a</t>
  </si>
  <si>
    <t>Energy Prices: Nominal: Average Price to All Users: Metallurgical Coal: High oil and gas supply</t>
  </si>
  <si>
    <t>3-AEO2022.119.highogs-d011222a</t>
  </si>
  <si>
    <t>Energy Prices: Nominal: Average Price to All Users: Other Coal</t>
  </si>
  <si>
    <t>3-AEO2022.120.</t>
  </si>
  <si>
    <t>Energy Prices: Nominal: Average Price to All Users: Other Coal: Reference case</t>
  </si>
  <si>
    <t>3-AEO2022.120.ref2022-d011222a</t>
  </si>
  <si>
    <t>Energy Prices: Nominal: Average Price to All Users: Other Coal: High oil and gas supply</t>
  </si>
  <si>
    <t>3-AEO2022.120.highogs-d011222a</t>
  </si>
  <si>
    <t>Energy Prices: Nominal: Average Price to All Users: Coal to Liquids</t>
  </si>
  <si>
    <t>3-AEO2022.121.</t>
  </si>
  <si>
    <t>Energy Prices: Nominal: Average Price to All Users: Coal to Liquids: Reference case</t>
  </si>
  <si>
    <t>3-AEO2022.121.ref2022-d011222a</t>
  </si>
  <si>
    <t>Energy Prices: Nominal: Average Price to All Users: Coal to Liquids: High oil and gas supply</t>
  </si>
  <si>
    <t>3-AEO2022.121.highogs-d011222a</t>
  </si>
  <si>
    <t>Energy Prices: Nominal: Average Price to All Users: Electricity</t>
  </si>
  <si>
    <t>3-AEO2022.122.</t>
  </si>
  <si>
    <t>Energy Prices: Nominal: Average Price to All Users: Electricity: Reference case</t>
  </si>
  <si>
    <t>3-AEO2022.122.ref2022-d011222a</t>
  </si>
  <si>
    <t>Energy Prices: Nominal: Average Price to All Users: Electricity: High oil and gas supply</t>
  </si>
  <si>
    <t>3-AEO2022.122.highogs-d011222a</t>
  </si>
  <si>
    <t>3-AEO2022.124.</t>
  </si>
  <si>
    <t>(billion nominal dollars)</t>
  </si>
  <si>
    <t>3-AEO2022.125.</t>
  </si>
  <si>
    <t>Energy Expenditures: Nominal: Non-Renewable Residential</t>
  </si>
  <si>
    <t>3-AEO2022.126.</t>
  </si>
  <si>
    <t>billion nom $</t>
  </si>
  <si>
    <t>Energy Expenditures: Nominal: Non-Renewable Residential: Reference case</t>
  </si>
  <si>
    <t>3-AEO2022.126.ref2022-d011222a</t>
  </si>
  <si>
    <t>Energy Expenditures: Nominal: Non-Renewable Residential: High oil and gas supply</t>
  </si>
  <si>
    <t>3-AEO2022.126.highogs-d011222a</t>
  </si>
  <si>
    <t>Energy Expenditures: Nominal: Non-Renewable Commercial</t>
  </si>
  <si>
    <t>3-AEO2022.127.</t>
  </si>
  <si>
    <t>Energy Expenditures: Nominal: Non-Renewable Commercial: Reference case</t>
  </si>
  <si>
    <t>3-AEO2022.127.ref2022-d011222a</t>
  </si>
  <si>
    <t>Energy Expenditures: Nominal: Non-Renewable Commercial: High oil and gas supply</t>
  </si>
  <si>
    <t>3-AEO2022.127.highogs-d011222a</t>
  </si>
  <si>
    <t>Energy Expenditures: Nominal: Non-Renewable Industrial</t>
  </si>
  <si>
    <t>3-AEO2022.128.</t>
  </si>
  <si>
    <t>Energy Expenditures: Nominal: Non-Renewable Industrial: Reference case</t>
  </si>
  <si>
    <t>3-AEO2022.128.ref2022-d011222a</t>
  </si>
  <si>
    <t>Energy Expenditures: Nominal: Non-Renewable Industrial: High oil and gas supply</t>
  </si>
  <si>
    <t>3-AEO2022.128.highogs-d011222a</t>
  </si>
  <si>
    <t>Energy Expenditures: Nominal: Non-Renewable Transportation</t>
  </si>
  <si>
    <t>3-AEO2022.129.</t>
  </si>
  <si>
    <t>Energy Expenditures: Nominal: Non-Renewable Transportation: Reference case</t>
  </si>
  <si>
    <t>3-AEO2022.129.ref2022-d011222a</t>
  </si>
  <si>
    <t>Energy Expenditures: Nominal: Non-Renewable Transportation: High oil and gas supply</t>
  </si>
  <si>
    <t>3-AEO2022.129.highogs-d011222a</t>
  </si>
  <si>
    <t>Energy Expenditures: Nominal: Total Non-Renewable</t>
  </si>
  <si>
    <t>3-AEO2022.130.</t>
  </si>
  <si>
    <t>Energy Expenditures: Nominal: Total Non-Renewable: Reference case</t>
  </si>
  <si>
    <t>3-AEO2022.130.ref2022-d011222a</t>
  </si>
  <si>
    <t>Energy Expenditures: Nominal: Total Non-Renewable: High oil and gas supply</t>
  </si>
  <si>
    <t>3-AEO2022.130.highogs-d011222a</t>
  </si>
  <si>
    <t>Energy Expenditures: Nominal: Renewable Transportation</t>
  </si>
  <si>
    <t>3-AEO2022.131.</t>
  </si>
  <si>
    <t>Energy Expenditures: Nominal: Renewable Transportation: Reference case</t>
  </si>
  <si>
    <t>3-AEO2022.131.ref2022-d011222a</t>
  </si>
  <si>
    <t>Energy Expenditures: Nominal: Renewable Transportation: High oil and gas supply</t>
  </si>
  <si>
    <t>3-AEO2022.131.highogs-d011222a</t>
  </si>
  <si>
    <t>Energy Expenditures: Nominal</t>
  </si>
  <si>
    <t>3-AEO2022.132.</t>
  </si>
  <si>
    <t>Energy Expenditures: Nominal: Reference case</t>
  </si>
  <si>
    <t>3-AEO2022.132.ref2022-d011222a</t>
  </si>
  <si>
    <t>Energy Expenditures: Nominal: High oil and gas supply</t>
  </si>
  <si>
    <t>3-AEO2022.132.highogs-d011222a</t>
  </si>
  <si>
    <t>Table 9.  Electricity Generating Capacity</t>
  </si>
  <si>
    <t>https://www.eia.gov/outlooks/aeo/data/browser/#/?id=9-AEO2022&amp;region=0-0&amp;cases=ref2022~highogs&amp;start=2020&amp;end=2050&amp;f=A&amp;sourcekey=0</t>
  </si>
  <si>
    <t>Tue Sep 27 2022 13:11:51 GMT-0400 (Eastern Daylight Time)</t>
  </si>
  <si>
    <t>Electric Power Sector</t>
  </si>
  <si>
    <t>9-AEO2022.2.</t>
  </si>
  <si>
    <t>Power Only</t>
  </si>
  <si>
    <t>9-AEO2022.3.</t>
  </si>
  <si>
    <t>Coal</t>
  </si>
  <si>
    <t>Electricity Capacity: Electric Power Sector: Power Only: Coal</t>
  </si>
  <si>
    <t>9-AEO2022.4.</t>
  </si>
  <si>
    <t>GW</t>
  </si>
  <si>
    <t>Electricity Capacity: Electric Power Sector: Power Only: Coal: Reference case</t>
  </si>
  <si>
    <t>9-AEO2022.4.ref2022-d011222a</t>
  </si>
  <si>
    <t>Electricity Capacity: Electric Power Sector: Power Only: Coal: High oil and gas supply</t>
  </si>
  <si>
    <t>9-AEO2022.4.highogs-d011222a</t>
  </si>
  <si>
    <t>Oil and Natural Gas Steam 4</t>
  </si>
  <si>
    <t>Electricity Capacity: Electric Power Sector: Power Only: Oil and Natural Gas Steam</t>
  </si>
  <si>
    <t>9-AEO2022.5.</t>
  </si>
  <si>
    <t>Electricity Capacity: Electric Power Sector: Power Only: Oil and Natural Gas Steam: Reference case</t>
  </si>
  <si>
    <t>9-AEO2022.5.ref2022-d011222a</t>
  </si>
  <si>
    <t>Electricity Capacity: Electric Power Sector: Power Only: Oil and Natural Gas Steam: High oil and gas supply</t>
  </si>
  <si>
    <t>9-AEO2022.5.highogs-d011222a</t>
  </si>
  <si>
    <t>Combined Cycle</t>
  </si>
  <si>
    <t>Electricity Capacity: Electric Power Sector: Power Only: Combined Cycle</t>
  </si>
  <si>
    <t>9-AEO2022.6.</t>
  </si>
  <si>
    <t>Electricity Capacity: Electric Power Sector: Power Only: Combined Cycle: Reference case</t>
  </si>
  <si>
    <t>9-AEO2022.6.ref2022-d011222a</t>
  </si>
  <si>
    <t>Electricity Capacity: Electric Power Sector: Power Only: Combined Cycle: High oil and gas supply</t>
  </si>
  <si>
    <t>9-AEO2022.6.highogs-d011222a</t>
  </si>
  <si>
    <t>Combustion Turbine/Diesel</t>
  </si>
  <si>
    <t>Electricity Capacity: Electric Power Sector: Power Only: Combustion Turbine/Diesel</t>
  </si>
  <si>
    <t>9-AEO2022.7.</t>
  </si>
  <si>
    <t>Electricity Capacity: Electric Power Sector: Power Only: Combustion Turbine/Diesel: Reference case</t>
  </si>
  <si>
    <t>9-AEO2022.7.ref2022-d011222a</t>
  </si>
  <si>
    <t>Electricity Capacity: Electric Power Sector: Power Only: Combustion Turbine/Diesel: High oil and gas supply</t>
  </si>
  <si>
    <t>9-AEO2022.7.highogs-d011222a</t>
  </si>
  <si>
    <t>Nuclear Power</t>
  </si>
  <si>
    <t>Electricity Capacity: Electric Power Sector: Power Only: Nuclear</t>
  </si>
  <si>
    <t>9-AEO2022.8.</t>
  </si>
  <si>
    <t>Electricity Capacity: Electric Power Sector: Power Only: Nuclear: Reference case</t>
  </si>
  <si>
    <t>9-AEO2022.8.ref2022-d011222a</t>
  </si>
  <si>
    <t>Electricity Capacity: Electric Power Sector: Power Only: Nuclear: High oil and gas supply</t>
  </si>
  <si>
    <t>9-AEO2022.8.highogs-d011222a</t>
  </si>
  <si>
    <t>Pumped Storage</t>
  </si>
  <si>
    <t>Electricity Capacity: Electric Power Sector: Power Only: Pumped Storage</t>
  </si>
  <si>
    <t>9-AEO2022.9.</t>
  </si>
  <si>
    <t>Electricity Capacity: Electric Power Sector: Power Only: Pumped Storage: Reference case</t>
  </si>
  <si>
    <t>9-AEO2022.9.ref2022-d011222a</t>
  </si>
  <si>
    <t>Electricity Capacity: Electric Power Sector: Power Only: Pumped Storage: High oil and gas supply</t>
  </si>
  <si>
    <t>9-AEO2022.9.highogs-d011222a</t>
  </si>
  <si>
    <t>Diurnal Storage</t>
  </si>
  <si>
    <t>Electricity Capacity: Electric Power Sector: Power Only: Diurnal Storage</t>
  </si>
  <si>
    <t>9-AEO2022.10.</t>
  </si>
  <si>
    <t>Electricity Capacity: Electric Power Sector: Power Only: Diurnal Storage: Reference case</t>
  </si>
  <si>
    <t>9-AEO2022.10.ref2022-d011222a</t>
  </si>
  <si>
    <t>Electricity Capacity: Electric Power Sector: Power Only: Diurnal Storage: High oil and gas supply</t>
  </si>
  <si>
    <t>9-AEO2022.10.highogs-d011222a</t>
  </si>
  <si>
    <t>Fuel Cells</t>
  </si>
  <si>
    <t>Electricity Capacity: Electric Power Sector: Power Only: Fuel Cells</t>
  </si>
  <si>
    <t>9-AEO2022.11.</t>
  </si>
  <si>
    <t>Electricity Capacity: Electric Power Sector: Power Only: Fuel Cells: Reference case</t>
  </si>
  <si>
    <t>9-AEO2022.11.ref2022-d011222a</t>
  </si>
  <si>
    <t>Electricity Capacity: Electric Power Sector: Power Only: Fuel Cells: High oil and gas supply</t>
  </si>
  <si>
    <t>9-AEO2022.11.highogs-d011222a</t>
  </si>
  <si>
    <t>Renewable Sources</t>
  </si>
  <si>
    <t>Electricity Capacity: Electric Power Sector: Power Only: Renewable Sources</t>
  </si>
  <si>
    <t>9-AEO2022.12.</t>
  </si>
  <si>
    <t>Electricity Capacity: Electric Power Sector: Power Only: Renewable Sources: Reference case</t>
  </si>
  <si>
    <t>9-AEO2022.12.ref2022-d011222a</t>
  </si>
  <si>
    <t>Electricity Capacity: Electric Power Sector: Power Only: Renewable Sources: High oil and gas supply</t>
  </si>
  <si>
    <t>9-AEO2022.12.highogs-d011222a</t>
  </si>
  <si>
    <t>Distributed Generation (Natural Gas)</t>
  </si>
  <si>
    <t>Electricity Capacity: Electric Power Sector: Power Only: Distributed Generation</t>
  </si>
  <si>
    <t>9-AEO2022.13.</t>
  </si>
  <si>
    <t>Electricity Capacity: Electric Power Sector: Power Only: Distributed Generation: Reference case</t>
  </si>
  <si>
    <t>9-AEO2022.13.ref2022-d011222a</t>
  </si>
  <si>
    <t>Electricity Capacity: Electric Power Sector: Power Only: Distributed Generation: High oil and gas supply</t>
  </si>
  <si>
    <t>9-AEO2022.13.highogs-d011222a</t>
  </si>
  <si>
    <t>Total</t>
  </si>
  <si>
    <t>Electricity Capacity: Electric Power Sector: Power Only: Total</t>
  </si>
  <si>
    <t>9-AEO2022.14.</t>
  </si>
  <si>
    <t>Electricity Capacity: Electric Power Sector: Power Only: Total: Reference case</t>
  </si>
  <si>
    <t>9-AEO2022.14.ref2022-d011222a</t>
  </si>
  <si>
    <t>Electricity Capacity: Electric Power Sector: Power Only: Total: High oil and gas supply</t>
  </si>
  <si>
    <t>9-AEO2022.14.highogs-d011222a</t>
  </si>
  <si>
    <t>Combined Heat and Power</t>
  </si>
  <si>
    <t>9-AEO2022.15.</t>
  </si>
  <si>
    <t>Electricity Capacity: Electric Power Sector: Combined Heat and Power: Coal</t>
  </si>
  <si>
    <t>9-AEO2022.16.</t>
  </si>
  <si>
    <t>Electricity Capacity: Electric Power Sector: Combined Heat and Power: Coal: Reference case</t>
  </si>
  <si>
    <t>9-AEO2022.16.ref2022-d011222a</t>
  </si>
  <si>
    <t>Electricity Capacity: Electric Power Sector: Combined Heat and Power: Coal: High oil and gas supply</t>
  </si>
  <si>
    <t>9-AEO2022.16.highogs-d011222a</t>
  </si>
  <si>
    <t>Oil and Natural Gas Steam</t>
  </si>
  <si>
    <t>Electricity Capacity: Electric Power Sector: Combined Heat and Power: Oil and Natural Gas Steam</t>
  </si>
  <si>
    <t>9-AEO2022.17.</t>
  </si>
  <si>
    <t>Electricity Capacity: Electric Power Sector: Combined Heat and Power: Oil and Natural Gas Steam: Reference case</t>
  </si>
  <si>
    <t>9-AEO2022.17.ref2022-d011222a</t>
  </si>
  <si>
    <t>Electricity Capacity: Electric Power Sector: Combined Heat and Power: Oil and Natural Gas Steam: High oil and gas supply</t>
  </si>
  <si>
    <t>9-AEO2022.17.highogs-d011222a</t>
  </si>
  <si>
    <t>Electricity Capacity: Electric Power Sector: Combined Heat and Power: Combined Cycle</t>
  </si>
  <si>
    <t>9-AEO2022.18.</t>
  </si>
  <si>
    <t>Electricity Capacity: Electric Power Sector: Combined Heat and Power: Combined Cycle: Reference case</t>
  </si>
  <si>
    <t>9-AEO2022.18.ref2022-d011222a</t>
  </si>
  <si>
    <t>Electricity Capacity: Electric Power Sector: Combined Heat and Power: Combined Cycle: High oil and gas supply</t>
  </si>
  <si>
    <t>9-AEO2022.18.highogs-d011222a</t>
  </si>
  <si>
    <t>Electricity Capacity: Electric Power Sector: Combined Heat and Power: Combustion Turbine/Diesel</t>
  </si>
  <si>
    <t>9-AEO2022.19.</t>
  </si>
  <si>
    <t>Electricity Capacity: Electric Power Sector: Combined Heat and Power: Combustion Turbine/Diesel: Reference case</t>
  </si>
  <si>
    <t>9-AEO2022.19.ref2022-d011222a</t>
  </si>
  <si>
    <t>Electricity Capacity: Electric Power Sector: Combined Heat and Power: Combustion Turbine/Diesel: High oil and gas supply</t>
  </si>
  <si>
    <t>9-AEO2022.19.highogs-d011222a</t>
  </si>
  <si>
    <t>Electricity Capacity: Electric Power Sector: Combined Heat and Power: Renewable Sources</t>
  </si>
  <si>
    <t>9-AEO2022.20.</t>
  </si>
  <si>
    <t>Electricity Capacity: Electric Power Sector: Combined Heat and Power: Renewable Sources: Reference case</t>
  </si>
  <si>
    <t>9-AEO2022.20.ref2022-d011222a</t>
  </si>
  <si>
    <t>Electricity Capacity: Electric Power Sector: Combined Heat and Power: Renewable Sources: High oil and gas supply</t>
  </si>
  <si>
    <t>9-AEO2022.20.highogs-d011222a</t>
  </si>
  <si>
    <t>Electricity Capacity: Electric Power Sector: Combined Heat and Power: Total</t>
  </si>
  <si>
    <t>9-AEO2022.21.</t>
  </si>
  <si>
    <t>Electricity Capacity: Electric Power Sector: Combined Heat and Power: Total: Reference case</t>
  </si>
  <si>
    <t>9-AEO2022.21.ref2022-d011222a</t>
  </si>
  <si>
    <t>Electricity Capacity: Electric Power Sector: Combined Heat and Power: Total: High oil and gas supply</t>
  </si>
  <si>
    <t>9-AEO2022.21.highogs-d011222a</t>
  </si>
  <si>
    <t>Cumulative Planned Additions</t>
  </si>
  <si>
    <t>9-AEO2022.23.</t>
  </si>
  <si>
    <t>Electricity Capacity: Cumulative Planned Additions: Coal</t>
  </si>
  <si>
    <t>9-AEO2022.24.</t>
  </si>
  <si>
    <t>Electricity Capacity: Cumulative Planned Additions: Coal: Reference case</t>
  </si>
  <si>
    <t>9-AEO2022.24.ref2022-d011222a</t>
  </si>
  <si>
    <t>Electricity Capacity: Cumulative Planned Additions: Coal: High oil and gas supply</t>
  </si>
  <si>
    <t>9-AEO2022.24.highogs-d011222a</t>
  </si>
  <si>
    <t>Electricity Capacity: Cumulative Planned Additions: Oil and Natural Gas Steam</t>
  </si>
  <si>
    <t>9-AEO2022.25.</t>
  </si>
  <si>
    <t>Electricity Capacity: Cumulative Planned Additions: Oil and Natural Gas Steam: Reference case</t>
  </si>
  <si>
    <t>9-AEO2022.25.ref2022-d011222a</t>
  </si>
  <si>
    <t>Electricity Capacity: Cumulative Planned Additions: Oil and Natural Gas Steam: High oil and gas supply</t>
  </si>
  <si>
    <t>9-AEO2022.25.highogs-d011222a</t>
  </si>
  <si>
    <t>Electricity Capacity: Cumulative Planned Additions: Combined Cycle</t>
  </si>
  <si>
    <t>9-AEO2022.26.</t>
  </si>
  <si>
    <t>Electricity Capacity: Cumulative Planned Additions: Combined Cycle: Reference case</t>
  </si>
  <si>
    <t>9-AEO2022.26.ref2022-d011222a</t>
  </si>
  <si>
    <t>Electricity Capacity: Cumulative Planned Additions: Combined Cycle: High oil and gas supply</t>
  </si>
  <si>
    <t>9-AEO2022.26.highogs-d011222a</t>
  </si>
  <si>
    <t>Electricity Capacity: Cumulative Planned Additions: Combustion Turbine/Diesel</t>
  </si>
  <si>
    <t>9-AEO2022.27.</t>
  </si>
  <si>
    <t>Electricity Capacity: Cumulative Planned Additions: Combustion Turbine/Diesel: Reference case</t>
  </si>
  <si>
    <t>9-AEO2022.27.ref2022-d011222a</t>
  </si>
  <si>
    <t>Electricity Capacity: Cumulative Planned Additions: Combustion Turbine/Diesel: High oil and gas supply</t>
  </si>
  <si>
    <t>9-AEO2022.27.highogs-d011222a</t>
  </si>
  <si>
    <t>Electricity Capacity: Cumulative Planned Additions: Nuclear</t>
  </si>
  <si>
    <t>9-AEO2022.28.</t>
  </si>
  <si>
    <t>Electricity Capacity: Cumulative Planned Additions: Nuclear: Reference case</t>
  </si>
  <si>
    <t>9-AEO2022.28.ref2022-d011222a</t>
  </si>
  <si>
    <t>Electricity Capacity: Cumulative Planned Additions: Nuclear: High oil and gas supply</t>
  </si>
  <si>
    <t>9-AEO2022.28.highogs-d011222a</t>
  </si>
  <si>
    <t>Electricity Capacity: Cumulative Planned Additions: Pumped Storage</t>
  </si>
  <si>
    <t>9-AEO2022.29.</t>
  </si>
  <si>
    <t>Electricity Capacity: Cumulative Planned Additions: Pumped Storage: Reference case</t>
  </si>
  <si>
    <t>9-AEO2022.29.ref2022-d011222a</t>
  </si>
  <si>
    <t>Electricity Capacity: Cumulative Planned Additions: Pumped Storage: High oil and gas supply</t>
  </si>
  <si>
    <t>9-AEO2022.29.highogs-d011222a</t>
  </si>
  <si>
    <t>Electricity Capacity: Cumulative Planned Additions: Diurnal Storage</t>
  </si>
  <si>
    <t>9-AEO2022.30.</t>
  </si>
  <si>
    <t>Electricity Capacity: Cumulative Planned Additions: Diurnal Storage: Reference case</t>
  </si>
  <si>
    <t>9-AEO2022.30.ref2022-d011222a</t>
  </si>
  <si>
    <t>Electricity Capacity: Cumulative Planned Additions: Diurnal Storage: High oil and gas supply</t>
  </si>
  <si>
    <t>9-AEO2022.30.highogs-d011222a</t>
  </si>
  <si>
    <t>Electricity Capacity: Cumulative Planned Additions: Fuel Cells</t>
  </si>
  <si>
    <t>9-AEO2022.31.</t>
  </si>
  <si>
    <t>Electricity Capacity: Cumulative Planned Additions: Fuel Cells: Reference case</t>
  </si>
  <si>
    <t>9-AEO2022.31.ref2022-d011222a</t>
  </si>
  <si>
    <t>Electricity Capacity: Cumulative Planned Additions: Fuel Cells: High oil and gas supply</t>
  </si>
  <si>
    <t>9-AEO2022.31.highogs-d011222a</t>
  </si>
  <si>
    <t>Electricity Capacity: Cumulative Planned Additions: Renewable Sources</t>
  </si>
  <si>
    <t>9-AEO2022.32.</t>
  </si>
  <si>
    <t>Electricity Capacity: Cumulative Planned Additions: Renewable Sources: Reference case</t>
  </si>
  <si>
    <t>9-AEO2022.32.ref2022-d011222a</t>
  </si>
  <si>
    <t>Electricity Capacity: Cumulative Planned Additions: Renewable Sources: High oil and gas supply</t>
  </si>
  <si>
    <t>9-AEO2022.32.highogs-d011222a</t>
  </si>
  <si>
    <t>Distributed Generation</t>
  </si>
  <si>
    <t>Electricity Capacity: Cumulative Planned Additions: Distributed Generation</t>
  </si>
  <si>
    <t>9-AEO2022.33.</t>
  </si>
  <si>
    <t>Electricity Capacity: Cumulative Planned Additions: Distributed Generation: Reference case</t>
  </si>
  <si>
    <t>9-AEO2022.33.ref2022-d011222a</t>
  </si>
  <si>
    <t>Electricity Capacity: Cumulative Planned Additions: Distributed Generation: High oil and gas supply</t>
  </si>
  <si>
    <t>9-AEO2022.33.highogs-d011222a</t>
  </si>
  <si>
    <t>Electricity Capacity: Cumulative Planned Additions: Total</t>
  </si>
  <si>
    <t>9-AEO2022.34.</t>
  </si>
  <si>
    <t>Electricity Capacity: Cumulative Planned Additions: Total: Reference case</t>
  </si>
  <si>
    <t>9-AEO2022.34.ref2022-d011222a</t>
  </si>
  <si>
    <t>Electricity Capacity: Cumulative Planned Additions: Total: High oil and gas supply</t>
  </si>
  <si>
    <t>9-AEO2022.34.highogs-d011222a</t>
  </si>
  <si>
    <t>Cumulative Unplanned Additions</t>
  </si>
  <si>
    <t>9-AEO2022.35.</t>
  </si>
  <si>
    <t>Electricity Capacity: Cumulative Unplanned Additions: Coal</t>
  </si>
  <si>
    <t>9-AEO2022.36.</t>
  </si>
  <si>
    <t>Electricity Capacity: Cumulative Unplanned Additions: Coal: Reference case</t>
  </si>
  <si>
    <t>9-AEO2022.36.ref2022-d011222a</t>
  </si>
  <si>
    <t>Electricity Capacity: Cumulative Unplanned Additions: Coal: High oil and gas supply</t>
  </si>
  <si>
    <t>9-AEO2022.36.highogs-d011222a</t>
  </si>
  <si>
    <t>Electricity Capacity: Cumulative Unplanned Additions: Oil and Natural Gas Steam</t>
  </si>
  <si>
    <t>9-AEO2022.37.</t>
  </si>
  <si>
    <t>Electricity Capacity: Cumulative Unplanned Additions: Oil and Natural Gas Steam: Reference case</t>
  </si>
  <si>
    <t>9-AEO2022.37.ref2022-d011222a</t>
  </si>
  <si>
    <t>Electricity Capacity: Cumulative Unplanned Additions: Oil and Natural Gas Steam: High oil and gas supply</t>
  </si>
  <si>
    <t>9-AEO2022.37.highogs-d011222a</t>
  </si>
  <si>
    <t>Electricity Capacity: Cumulative Unplanned Additions: Combined Cycle</t>
  </si>
  <si>
    <t>9-AEO2022.38.</t>
  </si>
  <si>
    <t>Electricity Capacity: Cumulative Unplanned Additions: Combined Cycle: Reference case</t>
  </si>
  <si>
    <t>9-AEO2022.38.ref2022-d011222a</t>
  </si>
  <si>
    <t>Electricity Capacity: Cumulative Unplanned Additions: Combined Cycle: High oil and gas supply</t>
  </si>
  <si>
    <t>9-AEO2022.38.highogs-d011222a</t>
  </si>
  <si>
    <t>Electricity Capacity: Cumulative Unplanned Additions: Combustion Turbine/Diesel</t>
  </si>
  <si>
    <t>9-AEO2022.39.</t>
  </si>
  <si>
    <t>Electricity Capacity: Cumulative Unplanned Additions: Combustion Turbine/Diesel: Reference case</t>
  </si>
  <si>
    <t>9-AEO2022.39.ref2022-d011222a</t>
  </si>
  <si>
    <t>Electricity Capacity: Cumulative Unplanned Additions: Combustion Turbine/Diesel: High oil and gas supply</t>
  </si>
  <si>
    <t>9-AEO2022.39.highogs-d011222a</t>
  </si>
  <si>
    <t>Electricity Capacity: Cumulative Unplanned Additions: Nuclear</t>
  </si>
  <si>
    <t>9-AEO2022.40.</t>
  </si>
  <si>
    <t>Electricity Capacity: Cumulative Unplanned Additions: Nuclear: Reference case</t>
  </si>
  <si>
    <t>9-AEO2022.40.ref2022-d011222a</t>
  </si>
  <si>
    <t>Electricity Capacity: Cumulative Unplanned Additions: Nuclear: High oil and gas supply</t>
  </si>
  <si>
    <t>9-AEO2022.40.highogs-d011222a</t>
  </si>
  <si>
    <t>Electricity Capacity: Cumulative Unplanned Additions: Pumped Storage</t>
  </si>
  <si>
    <t>9-AEO2022.41.</t>
  </si>
  <si>
    <t>Electricity Capacity: Cumulative Unplanned Additions: Pumped Storage: Reference case</t>
  </si>
  <si>
    <t>9-AEO2022.41.ref2022-d011222a</t>
  </si>
  <si>
    <t>Electricity Capacity: Cumulative Unplanned Additions: Pumped Storage: High oil and gas supply</t>
  </si>
  <si>
    <t>9-AEO2022.41.highogs-d011222a</t>
  </si>
  <si>
    <t>Electricity Capacity: Cumulative Unplanned Additions: Diurnal Storage</t>
  </si>
  <si>
    <t>9-AEO2022.42.</t>
  </si>
  <si>
    <t>Electricity Capacity: Cumulative Unplanned Additions: Diurnal Storage: Reference case</t>
  </si>
  <si>
    <t>9-AEO2022.42.ref2022-d011222a</t>
  </si>
  <si>
    <t>Electricity Capacity: Cumulative Unplanned Additions: Diurnal Storage: High oil and gas supply</t>
  </si>
  <si>
    <t>9-AEO2022.42.highogs-d011222a</t>
  </si>
  <si>
    <t>Electricity Capacity: Cumulative Unplanned Additions: Fuel Cells</t>
  </si>
  <si>
    <t>9-AEO2022.43.</t>
  </si>
  <si>
    <t>Electricity Capacity: Cumulative Unplanned Additions: Fuel Cells: Reference case</t>
  </si>
  <si>
    <t>9-AEO2022.43.ref2022-d011222a</t>
  </si>
  <si>
    <t>Electricity Capacity: Cumulative Unplanned Additions: Fuel Cells: High oil and gas supply</t>
  </si>
  <si>
    <t>9-AEO2022.43.highogs-d011222a</t>
  </si>
  <si>
    <t>Electricity Capacity: Cumulative Unplanned Additions: Renewable Sources</t>
  </si>
  <si>
    <t>9-AEO2022.44.</t>
  </si>
  <si>
    <t>Electricity Capacity: Cumulative Unplanned Additions: Renewable Sources: Reference case</t>
  </si>
  <si>
    <t>9-AEO2022.44.ref2022-d011222a</t>
  </si>
  <si>
    <t>Electricity Capacity: Cumulative Unplanned Additions: Renewable Sources: High oil and gas supply</t>
  </si>
  <si>
    <t>9-AEO2022.44.highogs-d011222a</t>
  </si>
  <si>
    <t>Electricity Capacity: Cumulative Unplanned Additions: Distributed Generation</t>
  </si>
  <si>
    <t>9-AEO2022.45.</t>
  </si>
  <si>
    <t>Electricity Capacity: Cumulative Unplanned Additions: Distributed Generation: Reference case</t>
  </si>
  <si>
    <t>9-AEO2022.45.ref2022-d011222a</t>
  </si>
  <si>
    <t>Electricity Capacity: Cumulative Unplanned Additions: Distributed Generation: High oil and gas supply</t>
  </si>
  <si>
    <t>9-AEO2022.45.highogs-d011222a</t>
  </si>
  <si>
    <t>Electricity Capacity: Cumulative Unplanned Additions: Total</t>
  </si>
  <si>
    <t>9-AEO2022.46.</t>
  </si>
  <si>
    <t>Electricity Capacity: Cumulative Unplanned Additions: Total: Reference case</t>
  </si>
  <si>
    <t>9-AEO2022.46.ref2022-d011222a</t>
  </si>
  <si>
    <t>Electricity Capacity: Cumulative Unplanned Additions: Total: High oil and gas supply</t>
  </si>
  <si>
    <t>9-AEO2022.46.highogs-d011222a</t>
  </si>
  <si>
    <t>Cumulative Electric Power Sector Additions 10</t>
  </si>
  <si>
    <t>Electricity Capacity: Cumulative Electric Power Sector Additions</t>
  </si>
  <si>
    <t>9-AEO2022.47.</t>
  </si>
  <si>
    <t>Electricity Capacity: Cumulative Electric Power Sector Additions: Reference case</t>
  </si>
  <si>
    <t>9-AEO2022.47.ref2022-d011222a</t>
  </si>
  <si>
    <t>Electricity Capacity: Cumulative Electric Power Sector Additions: High oil and gas supply</t>
  </si>
  <si>
    <t>9-AEO2022.47.highogs-d011222a</t>
  </si>
  <si>
    <t>Cumulative Retirements</t>
  </si>
  <si>
    <t>9-AEO2022.49.</t>
  </si>
  <si>
    <t>Electricity Capacity: Cumulative Retirements: Coal</t>
  </si>
  <si>
    <t>9-AEO2022.50.</t>
  </si>
  <si>
    <t>Electricity Capacity: Cumulative Retirements: Coal: Reference case</t>
  </si>
  <si>
    <t>9-AEO2022.50.ref2022-d011222a</t>
  </si>
  <si>
    <t>Electricity Capacity: Cumulative Retirements: Coal: High oil and gas supply</t>
  </si>
  <si>
    <t>9-AEO2022.50.highogs-d011222a</t>
  </si>
  <si>
    <t>Electricity Capacity: Cumulative Retirements: Oil and Natural Gas Steam</t>
  </si>
  <si>
    <t>9-AEO2022.51.</t>
  </si>
  <si>
    <t>Electricity Capacity: Cumulative Retirements: Oil and Natural Gas Steam: Reference case</t>
  </si>
  <si>
    <t>9-AEO2022.51.ref2022-d011222a</t>
  </si>
  <si>
    <t>Electricity Capacity: Cumulative Retirements: Oil and Natural Gas Steam: High oil and gas supply</t>
  </si>
  <si>
    <t>9-AEO2022.51.highogs-d011222a</t>
  </si>
  <si>
    <t>Electricity Capacity: Cumulative Retirements: Combined Cycle</t>
  </si>
  <si>
    <t>9-AEO2022.52.</t>
  </si>
  <si>
    <t>Electricity Capacity: Cumulative Retirements: Combined Cycle: Reference case</t>
  </si>
  <si>
    <t>9-AEO2022.52.ref2022-d011222a</t>
  </si>
  <si>
    <t>Electricity Capacity: Cumulative Retirements: Combined Cycle: High oil and gas supply</t>
  </si>
  <si>
    <t>9-AEO2022.52.highogs-d011222a</t>
  </si>
  <si>
    <t>Electricity Capacity: Cumulative Retirements: Combustion Turbine/Diesel</t>
  </si>
  <si>
    <t>9-AEO2022.53.</t>
  </si>
  <si>
    <t>Electricity Capacity: Cumulative Retirements: Combustion Turbine/Diesel: Reference case</t>
  </si>
  <si>
    <t>9-AEO2022.53.ref2022-d011222a</t>
  </si>
  <si>
    <t>Electricity Capacity: Cumulative Retirements: Combustion Turbine/Diesel: High oil and gas supply</t>
  </si>
  <si>
    <t>9-AEO2022.53.highogs-d011222a</t>
  </si>
  <si>
    <t>Electricity Capacity: Cumulative Retirements: Nuclear</t>
  </si>
  <si>
    <t>9-AEO2022.54.</t>
  </si>
  <si>
    <t>Electricity Capacity: Cumulative Retirements: Nuclear: Reference case</t>
  </si>
  <si>
    <t>9-AEO2022.54.ref2022-d011222a</t>
  </si>
  <si>
    <t>Electricity Capacity: Cumulative Retirements: Nuclear: High oil and gas supply</t>
  </si>
  <si>
    <t>9-AEO2022.54.highogs-d011222a</t>
  </si>
  <si>
    <t>Electricity Capacity: Cumulative Retirements: Pumped Storage</t>
  </si>
  <si>
    <t>9-AEO2022.55.</t>
  </si>
  <si>
    <t>Electricity Capacity: Cumulative Retirements: Pumped Storage: Reference case</t>
  </si>
  <si>
    <t>9-AEO2022.55.ref2022-d011222a</t>
  </si>
  <si>
    <t>Electricity Capacity: Cumulative Retirements: Pumped Storage: High oil and gas supply</t>
  </si>
  <si>
    <t>9-AEO2022.55.highogs-d011222a</t>
  </si>
  <si>
    <t>Electricity Capacity: Cumulative Retirements: Diurnal Storage</t>
  </si>
  <si>
    <t>9-AEO2022.56.</t>
  </si>
  <si>
    <t>Electricity Capacity: Cumulative Retirements: Diurnal Storage: Reference case</t>
  </si>
  <si>
    <t>9-AEO2022.56.ref2022-d011222a</t>
  </si>
  <si>
    <t>Electricity Capacity: Cumulative Retirements: Diurnal Storage: High oil and gas supply</t>
  </si>
  <si>
    <t>9-AEO2022.56.highogs-d011222a</t>
  </si>
  <si>
    <t>Electricity Capacity: Cumulative Retirements: Fuel Cells</t>
  </si>
  <si>
    <t>9-AEO2022.57.</t>
  </si>
  <si>
    <t>Electricity Capacity: Cumulative Retirements: Fuel Cells: Reference case</t>
  </si>
  <si>
    <t>9-AEO2022.57.ref2022-d011222a</t>
  </si>
  <si>
    <t>Electricity Capacity: Cumulative Retirements: Fuel Cells: High oil and gas supply</t>
  </si>
  <si>
    <t>9-AEO2022.57.highogs-d011222a</t>
  </si>
  <si>
    <t>Electricity Capacity: Cumulative Retirements: Renewable Sources</t>
  </si>
  <si>
    <t>9-AEO2022.58.</t>
  </si>
  <si>
    <t>Electricity Capacity: Cumulative Retirements: Renewable Sources: Reference case</t>
  </si>
  <si>
    <t>9-AEO2022.58.ref2022-d011222a</t>
  </si>
  <si>
    <t>Electricity Capacity: Cumulative Retirements: Renewable Sources: High oil and gas supply</t>
  </si>
  <si>
    <t>9-AEO2022.58.highogs-d011222a</t>
  </si>
  <si>
    <t>Electricity Capacity: Cumulative Retirements: Total</t>
  </si>
  <si>
    <t>9-AEO2022.59.</t>
  </si>
  <si>
    <t>Electricity Capacity: Cumulative Retirements: Total: Reference case</t>
  </si>
  <si>
    <t>9-AEO2022.59.ref2022-d011222a</t>
  </si>
  <si>
    <t>Electricity Capacity: Cumulative Retirements: Total: High oil and gas supply</t>
  </si>
  <si>
    <t>9-AEO2022.59.highogs-d011222a</t>
  </si>
  <si>
    <t>Electricity Capacity: Total Electric Power Sector Capacity</t>
  </si>
  <si>
    <t>9-AEO2022.61.</t>
  </si>
  <si>
    <t>Electricity Capacity: Total Electric Power Sector Capacity: Reference case</t>
  </si>
  <si>
    <t>9-AEO2022.61.ref2022-d011222a</t>
  </si>
  <si>
    <t>Electricity Capacity: Total Electric Power Sector Capacity: High oil and gas supply</t>
  </si>
  <si>
    <t>9-AEO2022.61.highogs-d011222a</t>
  </si>
  <si>
    <t>End-Use Generators</t>
  </si>
  <si>
    <t>9-AEO2022.63.</t>
  </si>
  <si>
    <t>Electricity Capacity: End-Use Generators: Coal</t>
  </si>
  <si>
    <t>9-AEO2022.64.</t>
  </si>
  <si>
    <t>Electricity Capacity: End-Use Generators: Coal: Reference case</t>
  </si>
  <si>
    <t>9-AEO2022.64.ref2022-d011222a</t>
  </si>
  <si>
    <t>Electricity Capacity: End-Use Generators: Coal: High oil and gas supply</t>
  </si>
  <si>
    <t>9-AEO2022.64.highogs-d011222a</t>
  </si>
  <si>
    <t>Petroleum</t>
  </si>
  <si>
    <t>Electricity Capacity: End-Use Generators: Petroleum</t>
  </si>
  <si>
    <t>9-AEO2022.65.</t>
  </si>
  <si>
    <t>Electricity Capacity: End-Use Generators: Petroleum: Reference case</t>
  </si>
  <si>
    <t>9-AEO2022.65.ref2022-d011222a</t>
  </si>
  <si>
    <t>Electricity Capacity: End-Use Generators: Petroleum: High oil and gas supply</t>
  </si>
  <si>
    <t>9-AEO2022.65.highogs-d011222a</t>
  </si>
  <si>
    <t>Electricity Capacity: End-Use Generators: Natural Gas</t>
  </si>
  <si>
    <t>9-AEO2022.66.</t>
  </si>
  <si>
    <t>Electricity Capacity: End-Use Generators: Natural Gas: Reference case</t>
  </si>
  <si>
    <t>9-AEO2022.66.ref2022-d011222a</t>
  </si>
  <si>
    <t>Electricity Capacity: End-Use Generators: Natural Gas: High oil and gas supply</t>
  </si>
  <si>
    <t>9-AEO2022.66.highogs-d011222a</t>
  </si>
  <si>
    <t>Other Gaseous Fuels</t>
  </si>
  <si>
    <t>Electricity Capacity: End-Use Generators: Other Gaseous Fuels</t>
  </si>
  <si>
    <t>9-AEO2022.67.</t>
  </si>
  <si>
    <t>Electricity Capacity: End-Use Generators: Other Gaseous Fuels: Reference case</t>
  </si>
  <si>
    <t>9-AEO2022.67.ref2022-d011222a</t>
  </si>
  <si>
    <t>Electricity Capacity: End-Use Generators: Other Gaseous Fuels: High oil and gas supply</t>
  </si>
  <si>
    <t>9-AEO2022.67.highogs-d011222a</t>
  </si>
  <si>
    <t>Electricity Capacity: End-Use Generators: Renewable Sources</t>
  </si>
  <si>
    <t>9-AEO2022.68.</t>
  </si>
  <si>
    <t>Electricity Capacity: End-Use Generators: Renewable Sources: Reference case</t>
  </si>
  <si>
    <t>9-AEO2022.68.ref2022-d011222a</t>
  </si>
  <si>
    <t>Electricity Capacity: End-Use Generators: Renewable Sources: High oil and gas supply</t>
  </si>
  <si>
    <t>9-AEO2022.68.highogs-d011222a</t>
  </si>
  <si>
    <t>Other</t>
  </si>
  <si>
    <t>Electricity Capacity: End-Use Generators: Other</t>
  </si>
  <si>
    <t>9-AEO2022.69.</t>
  </si>
  <si>
    <t>Electricity Capacity: End-Use Generators: Other: Reference case</t>
  </si>
  <si>
    <t>9-AEO2022.69.ref2022-d011222a</t>
  </si>
  <si>
    <t>Electricity Capacity: End-Use Generators: Other: High oil and gas supply</t>
  </si>
  <si>
    <t>9-AEO2022.69.highogs-d011222a</t>
  </si>
  <si>
    <t>Electricity Capacity: End-Use Generators: Total</t>
  </si>
  <si>
    <t>9-AEO2022.70.</t>
  </si>
  <si>
    <t>Electricity Capacity: End-Use Generators: Total: Reference case</t>
  </si>
  <si>
    <t>9-AEO2022.70.ref2022-d011222a</t>
  </si>
  <si>
    <t>Electricity Capacity: End-Use Generators: Total: High oil and gas supply</t>
  </si>
  <si>
    <t>9-AEO2022.70.highogs-d011222a</t>
  </si>
  <si>
    <t>Cumulative Capacity Additions</t>
  </si>
  <si>
    <t>Electricity Capacity: End-Use Generators: Cumulative Capacity Additions</t>
  </si>
  <si>
    <t>9-AEO2022.72.</t>
  </si>
  <si>
    <t>Electricity Capacity: End-Use Generators: Cumulative Capacity Additions: Reference case</t>
  </si>
  <si>
    <t>9-AEO2022.72.ref2022-d011222a</t>
  </si>
  <si>
    <t>Electricity Capacity: End-Use Generators: Cumulative Capacity Additions: High oil and gas supply</t>
  </si>
  <si>
    <t>9-AEO2022.72.highogs-d011222a</t>
  </si>
  <si>
    <t>Percent Change in Natural Gas Price</t>
  </si>
  <si>
    <t>Incremental Retired Capacity</t>
  </si>
  <si>
    <t>Output Change in Electricity Generation Capacity[hard coal es] : MostRecentRun</t>
  </si>
  <si>
    <t>Output Change in Electricity Generation Capacity[natural gas nonpeaker es] : MostRecentRun</t>
  </si>
  <si>
    <t>Output Change in Electricity Generation Capacity[nuclear es] : MostRecentRun</t>
  </si>
  <si>
    <t>Output Change in Electricity Generation Capacity[hydro es] : MostRecentRun</t>
  </si>
  <si>
    <t>Output Change in Electricity Generation Capacity[onshore wind es] : MostRecentRun</t>
  </si>
  <si>
    <t>Output Change in Electricity Generation Capacity[solar PV es] : MostRecentRun</t>
  </si>
  <si>
    <t>Output Change in Electricity Generation Capacity[solar thermal es] : MostRecentRun</t>
  </si>
  <si>
    <t>Output Change in Electricity Generation Capacity[biomass es] : MostRecentRun</t>
  </si>
  <si>
    <t>Output Change in Electricity Generation Capacity[geothermal es] : MostRecentRun</t>
  </si>
  <si>
    <t>Output Change in Electricity Generation Capacity[petroleum es] : MostRecentRun</t>
  </si>
  <si>
    <t>Output Change in Electricity Generation Capacity[natural gas peaker es] : MostRecentRun</t>
  </si>
  <si>
    <t>Output Change in Electricity Generation Capacity[lignite es] : MostRecentRun</t>
  </si>
  <si>
    <t>Output Change in Electricity Generation Capacity[offshore wind es] : MostRecentRun</t>
  </si>
  <si>
    <t>Output Change in Electricity Generation Capacity[crude oil es] : MostRecentRun</t>
  </si>
  <si>
    <t>Output Change in Electricity Generation Capacity[heavy or residual fuel oil es] : MostRecentRun</t>
  </si>
  <si>
    <t>Output Change in Electricity Generation Capacity[municipal solid waste es] : MostRecentRun</t>
  </si>
  <si>
    <t>Expected Capacity Factors[natural gas nonpeaker es,preexisting nonretiring] : MostRecentRun</t>
  </si>
  <si>
    <t>Table 3 for Reference and High Oil and Gas Supply cases (fuel prices) and Table 9 for Refernce and High Oil and Gas Supply case capacity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</si>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</sst>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"/>
    <numFmt numFmtId="166" formatCode="0.0%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Arial"/>
      <family val="2"/>
    </font>
    <font>
      <b/>
      <sz val="9"/>
      <name val="Calibri"/>
      <family val="2"/>
    </font>
    <font>
      <sz val="9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0">
    <xf numFmtId="0" fontId="0" fillId="0" borderId="0"/>
    <xf numFmtId="9" fontId="3" fillId="0" borderId="0" applyFon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6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7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2" fillId="0" borderId="0" xfId="0" applyFont="1"/>
    <xf numFmtId="2" fontId="0" fillId="0" borderId="0" xfId="0" applyNumberFormat="1"/>
    <xf numFmtId="11" fontId="0" fillId="0" borderId="0" xfId="0" applyNumberFormat="1"/>
    <xf numFmtId="9" fontId="0" fillId="0" borderId="0" xfId="1" applyFont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7" fillId="0" borderId="0" xfId="9"/>
    <xf numFmtId="9" fontId="0" fillId="0" borderId="0" xfId="0" applyNumberFormat="1"/>
    <xf numFmtId="0" fontId="8" fillId="0" borderId="0" xfId="0" applyFont="1"/>
    <xf numFmtId="164" fontId="0" fillId="0" borderId="0" xfId="0" applyNumberFormat="1"/>
    <xf numFmtId="0" fontId="4" fillId="0" borderId="0" xfId="3"/>
    <xf numFmtId="0" fontId="5" fillId="0" borderId="1" xfId="4">
      <alignment wrapText="1"/>
    </xf>
    <xf numFmtId="0" fontId="9" fillId="0" borderId="0" xfId="0" applyFont="1"/>
    <xf numFmtId="0" fontId="10" fillId="0" borderId="0" xfId="0" applyFont="1"/>
    <xf numFmtId="0" fontId="6" fillId="0" borderId="0" xfId="5">
      <alignment horizontal="left"/>
    </xf>
    <xf numFmtId="0" fontId="11" fillId="0" borderId="0" xfId="0" applyFont="1" applyAlignment="1">
      <alignment horizontal="right"/>
    </xf>
    <xf numFmtId="0" fontId="5" fillId="0" borderId="1" xfId="4" applyAlignment="1">
      <alignment horizontal="right"/>
    </xf>
    <xf numFmtId="0" fontId="5" fillId="0" borderId="2" xfId="6">
      <alignment wrapText="1"/>
    </xf>
    <xf numFmtId="0" fontId="0" fillId="0" borderId="3" xfId="7" applyFont="1">
      <alignment wrapText="1"/>
    </xf>
    <xf numFmtId="165" fontId="0" fillId="0" borderId="3" xfId="7" applyNumberFormat="1" applyFont="1" applyAlignment="1">
      <alignment horizontal="right" wrapText="1"/>
    </xf>
    <xf numFmtId="166" fontId="0" fillId="0" borderId="3" xfId="7" applyNumberFormat="1" applyFont="1" applyAlignment="1">
      <alignment horizontal="right" wrapText="1"/>
    </xf>
    <xf numFmtId="165" fontId="5" fillId="0" borderId="2" xfId="6" applyNumberFormat="1" applyAlignment="1">
      <alignment horizontal="right" wrapText="1"/>
    </xf>
    <xf numFmtId="166" fontId="5" fillId="0" borderId="2" xfId="6" applyNumberFormat="1" applyAlignment="1">
      <alignment horizontal="right" wrapText="1"/>
    </xf>
    <xf numFmtId="0" fontId="13" fillId="0" borderId="0" xfId="0" applyFont="1"/>
    <xf numFmtId="0" fontId="0" fillId="0" borderId="4" xfId="0" applyBorder="1"/>
    <xf numFmtId="0" fontId="12" fillId="0" borderId="0" xfId="0" applyFont="1"/>
    <xf numFmtId="166" fontId="0" fillId="0" borderId="0" xfId="1" applyNumberFormat="1" applyFont="1"/>
    <xf numFmtId="10" fontId="0" fillId="0" borderId="0" xfId="0" applyNumberFormat="1"/>
    <xf numFmtId="2" fontId="0" fillId="0" borderId="0" xfId="1" applyNumberFormat="1" applyFont="1"/>
    <xf numFmtId="0" fontId="0" fillId="0" borderId="0" xfId="0"/>
    <xf numFmtId="0" fontId="12" fillId="0" borderId="4" xfId="8" applyFont="1">
      <alignment wrapText="1"/>
    </xf>
    <xf numFmtId="0" fontId="0" fillId="0" borderId="4" xfId="0" applyBorder="1"/>
    <xf numFmtId="0" fontId="0" fillId="0" borderId="0" xfId="0" applyAlignment="1">
      <alignment horizontal="center"/>
    </xf>
    <xf numFmtId="0" fontId="14" fillId="0" borderId="0" xfId="0" applyFont="1" applyAlignment="1">
      <alignment vertical="center"/>
    </xf>
  </cellXfs>
  <cellStyles count="10">
    <cellStyle name="Body: normal cell" xfId="7" xr:uid="{00000000-0005-0000-0000-000000000000}"/>
    <cellStyle name="Font: Calibri, 9pt regular" xfId="3" xr:uid="{00000000-0005-0000-0000-000001000000}"/>
    <cellStyle name="Footnotes: top row" xfId="8" xr:uid="{00000000-0005-0000-0000-000002000000}"/>
    <cellStyle name="Header: bottom row" xfId="4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6" xr:uid="{00000000-0005-0000-0000-000007000000}"/>
    <cellStyle name="Percent" xfId="1" builtinId="5"/>
    <cellStyle name="Table title" xfId="5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Coal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AEO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'Coal and Nuclear Calibration'!$C$2:$AF$2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'Coal and Nuclear Calibration'!$C$3:$AF$3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-1.1945000000000014</c:v>
                </c:pt>
                <c:pt idx="4">
                  <c:v>-4.5108029999999957</c:v>
                </c:pt>
                <c:pt idx="5">
                  <c:v>-4.4183039999999991</c:v>
                </c:pt>
                <c:pt idx="6">
                  <c:v>-12.686614999999996</c:v>
                </c:pt>
                <c:pt idx="7">
                  <c:v>-16.126807999999997</c:v>
                </c:pt>
                <c:pt idx="8">
                  <c:v>-13.248490000000004</c:v>
                </c:pt>
                <c:pt idx="9">
                  <c:v>-13.040795000000003</c:v>
                </c:pt>
                <c:pt idx="10">
                  <c:v>-14.080185</c:v>
                </c:pt>
                <c:pt idx="11">
                  <c:v>-15.604186999999996</c:v>
                </c:pt>
                <c:pt idx="12">
                  <c:v>-20.172080999999991</c:v>
                </c:pt>
                <c:pt idx="13">
                  <c:v>-19.367888999999991</c:v>
                </c:pt>
                <c:pt idx="14">
                  <c:v>-19.367896999999999</c:v>
                </c:pt>
                <c:pt idx="15">
                  <c:v>-20.124504000000002</c:v>
                </c:pt>
                <c:pt idx="16">
                  <c:v>-19.801513999999997</c:v>
                </c:pt>
                <c:pt idx="17">
                  <c:v>-19.801506000000003</c:v>
                </c:pt>
                <c:pt idx="18">
                  <c:v>-19.801506000000003</c:v>
                </c:pt>
                <c:pt idx="19">
                  <c:v>-22.311509000000001</c:v>
                </c:pt>
                <c:pt idx="20">
                  <c:v>-22.332504</c:v>
                </c:pt>
                <c:pt idx="21">
                  <c:v>-22.332504</c:v>
                </c:pt>
                <c:pt idx="22">
                  <c:v>-22.332504</c:v>
                </c:pt>
                <c:pt idx="23">
                  <c:v>-22.332504</c:v>
                </c:pt>
                <c:pt idx="24">
                  <c:v>-22.33248900000001</c:v>
                </c:pt>
                <c:pt idx="25">
                  <c:v>-22.33248900000001</c:v>
                </c:pt>
                <c:pt idx="26">
                  <c:v>-22.33248900000001</c:v>
                </c:pt>
                <c:pt idx="27">
                  <c:v>-22.33248900000001</c:v>
                </c:pt>
                <c:pt idx="28">
                  <c:v>-22.33248900000001</c:v>
                </c:pt>
                <c:pt idx="29">
                  <c:v>-22.33248900000001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F-4E7D-BFA0-3E1CCEF068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'Coal and Nuclear Calibration'!$C$2:$AF$2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'Coal and Nuclear Calibration'!$C$8:$AF$8</c:f>
              <c:numCache>
                <c:formatCode>General</c:formatCode>
                <c:ptCount val="30"/>
                <c:pt idx="0">
                  <c:v>0</c:v>
                </c:pt>
                <c:pt idx="1">
                  <c:v>-2.2746900000000001</c:v>
                </c:pt>
                <c:pt idx="2">
                  <c:v>-4.7864100000000001</c:v>
                </c:pt>
                <c:pt idx="3">
                  <c:v>-6.8754900000000001</c:v>
                </c:pt>
                <c:pt idx="4">
                  <c:v>-8.3664000000000005</c:v>
                </c:pt>
                <c:pt idx="5">
                  <c:v>-10.1228</c:v>
                </c:pt>
                <c:pt idx="6">
                  <c:v>-11.6327</c:v>
                </c:pt>
                <c:pt idx="7">
                  <c:v>-12.5739</c:v>
                </c:pt>
                <c:pt idx="8">
                  <c:v>-13.7784</c:v>
                </c:pt>
                <c:pt idx="9">
                  <c:v>-14.973699999999999</c:v>
                </c:pt>
                <c:pt idx="10">
                  <c:v>-16.1938</c:v>
                </c:pt>
                <c:pt idx="11">
                  <c:v>-17.1433</c:v>
                </c:pt>
                <c:pt idx="12">
                  <c:v>-17.807700000000001</c:v>
                </c:pt>
                <c:pt idx="13">
                  <c:v>-18.4236</c:v>
                </c:pt>
                <c:pt idx="14">
                  <c:v>-19.0337</c:v>
                </c:pt>
                <c:pt idx="15">
                  <c:v>-19.641400000000001</c:v>
                </c:pt>
                <c:pt idx="16">
                  <c:v>-20.530899999999999</c:v>
                </c:pt>
                <c:pt idx="17">
                  <c:v>-21.444199999999999</c:v>
                </c:pt>
                <c:pt idx="18">
                  <c:v>-22.089200000000002</c:v>
                </c:pt>
                <c:pt idx="19">
                  <c:v>-23.289200000000001</c:v>
                </c:pt>
                <c:pt idx="20">
                  <c:v>-24.511500000000002</c:v>
                </c:pt>
                <c:pt idx="21">
                  <c:v>-25.5001</c:v>
                </c:pt>
                <c:pt idx="22">
                  <c:v>-26.223800000000001</c:v>
                </c:pt>
                <c:pt idx="23">
                  <c:v>-26.926100000000002</c:v>
                </c:pt>
                <c:pt idx="24">
                  <c:v>-27.589700000000001</c:v>
                </c:pt>
                <c:pt idx="25">
                  <c:v>-28.256799999999998</c:v>
                </c:pt>
                <c:pt idx="26">
                  <c:v>-28.9194</c:v>
                </c:pt>
                <c:pt idx="27">
                  <c:v>-29.6145</c:v>
                </c:pt>
                <c:pt idx="28">
                  <c:v>-30.302399999999999</c:v>
                </c:pt>
                <c:pt idx="29">
                  <c:v>-30.989799999999999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F-4E7D-BFA0-3E1CCEF06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464912"/>
        <c:axId val="842465568"/>
      </c:lineChart>
      <c:catAx>
        <c:axId val="8424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5568"/>
        <c:crosses val="autoZero"/>
        <c:auto val="1"/>
        <c:lblAlgn val="ctr"/>
        <c:lblOffset val="100"/>
        <c:noMultiLvlLbl val="0"/>
      </c:catAx>
      <c:valAx>
        <c:axId val="842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Nuclear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AEO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'Coal and Nuclear Calibration'!$C$2:$AF$2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'Coal and Nuclear Calibration'!$C$4:$AF$4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-10.190799999999999</c:v>
                </c:pt>
                <c:pt idx="8">
                  <c:v>-9.2062999999999988</c:v>
                </c:pt>
                <c:pt idx="9">
                  <c:v>-10.215298999999998</c:v>
                </c:pt>
                <c:pt idx="10">
                  <c:v>-11.089299999999998</c:v>
                </c:pt>
                <c:pt idx="11">
                  <c:v>-14.847798999999998</c:v>
                </c:pt>
                <c:pt idx="12">
                  <c:v>-25.809904000000003</c:v>
                </c:pt>
                <c:pt idx="13">
                  <c:v>-25.809904000000003</c:v>
                </c:pt>
                <c:pt idx="14">
                  <c:v>-25.809904000000003</c:v>
                </c:pt>
                <c:pt idx="15">
                  <c:v>-25.809904000000003</c:v>
                </c:pt>
                <c:pt idx="16">
                  <c:v>-24.976605000000003</c:v>
                </c:pt>
                <c:pt idx="17">
                  <c:v>-24.976605000000003</c:v>
                </c:pt>
                <c:pt idx="18">
                  <c:v>-27.119408000000004</c:v>
                </c:pt>
                <c:pt idx="19">
                  <c:v>-27.119408000000004</c:v>
                </c:pt>
                <c:pt idx="20">
                  <c:v>-27.119408000000004</c:v>
                </c:pt>
                <c:pt idx="21">
                  <c:v>-27.119408000000004</c:v>
                </c:pt>
                <c:pt idx="22">
                  <c:v>-28.057407999999999</c:v>
                </c:pt>
                <c:pt idx="23">
                  <c:v>-28.057407999999999</c:v>
                </c:pt>
                <c:pt idx="24">
                  <c:v>-28.658707000000003</c:v>
                </c:pt>
                <c:pt idx="25">
                  <c:v>-31.174408000000003</c:v>
                </c:pt>
                <c:pt idx="26">
                  <c:v>-31.174408000000003</c:v>
                </c:pt>
                <c:pt idx="27">
                  <c:v>-29.949407000000001</c:v>
                </c:pt>
                <c:pt idx="28">
                  <c:v>-29.949407000000001</c:v>
                </c:pt>
                <c:pt idx="29">
                  <c:v>-29.949407000000001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4-472B-9F35-BB74D592218A}"/>
            </c:ext>
          </c:extLst>
        </c:ser>
        <c:ser>
          <c:idx val="1"/>
          <c:order val="1"/>
          <c:tx>
            <c:v>EPS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'Coal and Nuclear Calibration'!$C$2:$AF$2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'Coal and Nuclear Calibration'!$C$10:$AF$10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-5.5</c:v>
                </c:pt>
                <c:pt idx="3">
                  <c:v>-10.5</c:v>
                </c:pt>
                <c:pt idx="4">
                  <c:v>-13</c:v>
                </c:pt>
                <c:pt idx="5">
                  <c:v>-16</c:v>
                </c:pt>
                <c:pt idx="6">
                  <c:v>-19</c:v>
                </c:pt>
                <c:pt idx="7">
                  <c:v>-20</c:v>
                </c:pt>
                <c:pt idx="8">
                  <c:v>-21.5</c:v>
                </c:pt>
                <c:pt idx="9">
                  <c:v>-22.5</c:v>
                </c:pt>
                <c:pt idx="10">
                  <c:v>-23.5</c:v>
                </c:pt>
                <c:pt idx="11">
                  <c:v>-24</c:v>
                </c:pt>
                <c:pt idx="12">
                  <c:v>-24</c:v>
                </c:pt>
                <c:pt idx="13">
                  <c:v>-24</c:v>
                </c:pt>
                <c:pt idx="14">
                  <c:v>-24</c:v>
                </c:pt>
                <c:pt idx="15">
                  <c:v>-24</c:v>
                </c:pt>
                <c:pt idx="16">
                  <c:v>-24</c:v>
                </c:pt>
                <c:pt idx="17">
                  <c:v>-24.5</c:v>
                </c:pt>
                <c:pt idx="18">
                  <c:v>-24.5</c:v>
                </c:pt>
                <c:pt idx="19">
                  <c:v>-25.5</c:v>
                </c:pt>
                <c:pt idx="20">
                  <c:v>-26.5</c:v>
                </c:pt>
                <c:pt idx="21">
                  <c:v>-27.5</c:v>
                </c:pt>
                <c:pt idx="22">
                  <c:v>-28</c:v>
                </c:pt>
                <c:pt idx="23">
                  <c:v>-28</c:v>
                </c:pt>
                <c:pt idx="24">
                  <c:v>-28</c:v>
                </c:pt>
                <c:pt idx="25">
                  <c:v>-28</c:v>
                </c:pt>
                <c:pt idx="26">
                  <c:v>-28</c:v>
                </c:pt>
                <c:pt idx="27">
                  <c:v>-28.5</c:v>
                </c:pt>
                <c:pt idx="28">
                  <c:v>-28.5</c:v>
                </c:pt>
                <c:pt idx="29">
                  <c:v>-28.5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4-472B-9F35-BB74D5922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464912"/>
        <c:axId val="842465568"/>
      </c:lineChart>
      <c:catAx>
        <c:axId val="8424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5568"/>
        <c:crosses val="autoZero"/>
        <c:auto val="1"/>
        <c:lblAlgn val="ctr"/>
        <c:lblOffset val="100"/>
        <c:noMultiLvlLbl val="0"/>
      </c:catAx>
      <c:valAx>
        <c:axId val="842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150017</xdr:colOff>
      <xdr:row>29</xdr:row>
      <xdr:rowOff>154780</xdr:rowOff>
    </xdr:from>
    <xdr:to>
      <xdr:col>8</xdr:col>
      <xdr:colOff>188117</xdr:colOff>
      <xdr:row>44</xdr:row>
      <xdr:rowOff>180180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573088</xdr:colOff>
      <xdr:row>29</xdr:row>
      <xdr:rowOff>173037</xdr:rowOff>
    </xdr:from>
    <xdr:to>
      <xdr:col>16</xdr:col>
      <xdr:colOff>1588</xdr:colOff>
      <xdr:row>45</xdr:row>
      <xdr:rowOff>26987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anM/Documents/eps-us/InputData/fuels/BFPaT/BAU%20Fuel%20Prices%20and%20Taxes-AEORef%20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AEO Table 2"/>
      <sheetName val="Gas Futures"/>
      <sheetName val="Henry Hub Historicals"/>
      <sheetName val="NG Sector Price Historicals"/>
      <sheetName val="Historical Monthly Gas Cons"/>
      <sheetName val="NG Calcs"/>
      <sheetName val="AEO Table 3"/>
      <sheetName val="AEO Table 12"/>
      <sheetName val="AEO Table 57"/>
      <sheetName val="Hard Coal and Lig Multipliers"/>
      <sheetName val="Hydrogen"/>
      <sheetName val="Other Fuels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geothermal"/>
      <sheetName val="BFPaT-pretax-lignite"/>
      <sheetName val="BFPaT-pretax-crude"/>
      <sheetName val="BFPaT-pretax-heavyfueloil"/>
      <sheetName val="BFPaT-pretax-lpgpropbut"/>
      <sheetName val="BFPaT-pretax-msw"/>
      <sheetName val="BFPaT-pretax-hydrogen"/>
      <sheetName val="Summary_pretax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geothermal"/>
      <sheetName val="BFPaT-fueltax-lignite"/>
      <sheetName val="BFPaT-fueltax-crude"/>
      <sheetName val="BFPaT-fueltax-heavyfueloil"/>
      <sheetName val="BFPaT-fueltax-lpgpropbut"/>
      <sheetName val="BFPaT-fueltax-msw"/>
      <sheetName val="BFPaT-fueltax-hydrogen"/>
      <sheetName val="Summary_tax"/>
    </sheetNames>
    <sheetDataSet>
      <sheetData sheetId="0">
        <row r="103">
          <cell r="A103">
            <v>0.88711067149387013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6">
          <cell r="N16">
            <v>1.0036394752510358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workbookViewId="0"/>
  </sheetViews>
  <sheetFormatPr defaultRowHeight="15" x14ac:dyDescent="0.25"/>
  <sheetData>
    <row r="1" spans="1:7" x14ac:dyDescent="0.25">
      <c r="A1" s="1" t="s">
        <v>0</v>
      </c>
    </row>
    <row r="3" spans="1:7" x14ac:dyDescent="0.25">
      <c r="A3" s="1" t="s">
        <v>1</v>
      </c>
      <c r="B3" s="8" t="s">
        <v>79</v>
      </c>
      <c r="C3" s="8"/>
      <c r="D3" s="8"/>
      <c r="E3" s="8"/>
      <c r="F3" s="8"/>
      <c r="G3" s="8"/>
    </row>
    <row r="4" spans="1:7" x14ac:dyDescent="0.25">
      <c r="B4" t="s">
        <v>60</v>
      </c>
    </row>
    <row r="5" spans="1:7" x14ac:dyDescent="0.25">
      <c r="B5" s="2">
        <v>2022</v>
      </c>
    </row>
    <row r="6" spans="1:7" x14ac:dyDescent="0.25">
      <c r="B6" s="11" t="s">
        <v>80</v>
      </c>
    </row>
    <row r="7" spans="1:7" x14ac:dyDescent="0.25">
      <c r="B7" t="s">
        <v>1318</v>
      </c>
    </row>
    <row r="9" spans="1:7" x14ac:dyDescent="0.25">
      <c r="B9" s="10" t="s">
        <v>61</v>
      </c>
      <c r="C9" s="9"/>
      <c r="D9" s="9"/>
      <c r="E9" s="9"/>
      <c r="F9" s="9"/>
      <c r="G9" s="9"/>
    </row>
    <row r="10" spans="1:7" x14ac:dyDescent="0.25">
      <c r="B10" s="2" t="s">
        <v>81</v>
      </c>
    </row>
    <row r="12" spans="1:7" x14ac:dyDescent="0.25">
      <c r="A12" s="1" t="s">
        <v>2</v>
      </c>
    </row>
    <row r="13" spans="1:7" x14ac:dyDescent="0.25">
      <c r="A13" t="s">
        <v>3</v>
      </c>
    </row>
    <row r="14" spans="1:7" x14ac:dyDescent="0.25">
      <c r="A14" t="s">
        <v>4</v>
      </c>
    </row>
    <row r="15" spans="1:7" x14ac:dyDescent="0.25">
      <c r="A15" t="s">
        <v>5</v>
      </c>
    </row>
    <row r="16" spans="1:7" x14ac:dyDescent="0.25">
      <c r="A16" t="s">
        <v>45</v>
      </c>
    </row>
    <row r="17" spans="1:1" x14ac:dyDescent="0.25">
      <c r="A17" t="s">
        <v>6</v>
      </c>
    </row>
    <row r="18" spans="1:1" x14ac:dyDescent="0.25">
      <c r="A18" t="s">
        <v>7</v>
      </c>
    </row>
    <row r="19" spans="1:1" x14ac:dyDescent="0.25">
      <c r="A19" t="s">
        <v>8</v>
      </c>
    </row>
    <row r="21" spans="1:1" x14ac:dyDescent="0.25">
      <c r="A21" t="s">
        <v>9</v>
      </c>
    </row>
    <row r="22" spans="1:1" x14ac:dyDescent="0.25">
      <c r="A22" t="s">
        <v>10</v>
      </c>
    </row>
    <row r="23" spans="1:1" x14ac:dyDescent="0.25">
      <c r="A23" t="s">
        <v>11</v>
      </c>
    </row>
    <row r="24" spans="1:1" x14ac:dyDescent="0.25">
      <c r="A24" t="s">
        <v>12</v>
      </c>
    </row>
    <row r="25" spans="1:1" x14ac:dyDescent="0.25">
      <c r="A25" t="s">
        <v>33</v>
      </c>
    </row>
    <row r="26" spans="1:1" x14ac:dyDescent="0.25">
      <c r="A26" t="s">
        <v>34</v>
      </c>
    </row>
    <row r="28" spans="1:1" x14ac:dyDescent="0.25">
      <c r="A28" t="s">
        <v>35</v>
      </c>
    </row>
    <row r="29" spans="1:1" x14ac:dyDescent="0.25">
      <c r="A29" t="s">
        <v>36</v>
      </c>
    </row>
    <row r="30" spans="1:1" x14ac:dyDescent="0.25">
      <c r="A30" t="s">
        <v>37</v>
      </c>
    </row>
    <row r="31" spans="1:1" x14ac:dyDescent="0.25">
      <c r="A31" t="s">
        <v>39</v>
      </c>
    </row>
    <row r="32" spans="1:1" x14ac:dyDescent="0.25">
      <c r="A32" t="s">
        <v>38</v>
      </c>
    </row>
    <row r="34" spans="1:1" x14ac:dyDescent="0.25">
      <c r="A34" t="s">
        <v>13</v>
      </c>
    </row>
    <row r="35" spans="1:1" x14ac:dyDescent="0.25">
      <c r="A35" t="s">
        <v>14</v>
      </c>
    </row>
    <row r="36" spans="1:1" x14ac:dyDescent="0.25">
      <c r="A36" t="s">
        <v>15</v>
      </c>
    </row>
    <row r="37" spans="1:1" x14ac:dyDescent="0.25">
      <c r="A37" t="s">
        <v>16</v>
      </c>
    </row>
    <row r="38" spans="1:1" x14ac:dyDescent="0.25">
      <c r="A38" t="s">
        <v>17</v>
      </c>
    </row>
    <row r="39" spans="1:1" x14ac:dyDescent="0.25">
      <c r="A39" t="s">
        <v>18</v>
      </c>
    </row>
    <row r="40" spans="1:1" x14ac:dyDescent="0.25">
      <c r="A40" t="s">
        <v>19</v>
      </c>
    </row>
    <row r="41" spans="1:1" x14ac:dyDescent="0.25">
      <c r="A41" t="s">
        <v>20</v>
      </c>
    </row>
    <row r="43" spans="1:1" x14ac:dyDescent="0.25">
      <c r="A43" t="s">
        <v>82</v>
      </c>
    </row>
    <row r="44" spans="1:1" x14ac:dyDescent="0.25">
      <c r="A44" t="s">
        <v>83</v>
      </c>
    </row>
    <row r="45" spans="1:1" x14ac:dyDescent="0.25">
      <c r="A45" t="s">
        <v>84</v>
      </c>
    </row>
    <row r="46" spans="1:1" x14ac:dyDescent="0.25">
      <c r="A46" t="s">
        <v>85</v>
      </c>
    </row>
    <row r="48" spans="1:1" x14ac:dyDescent="0.25">
      <c r="A48" t="s">
        <v>86</v>
      </c>
    </row>
    <row r="49" spans="1:2" x14ac:dyDescent="0.25">
      <c r="A49" t="s">
        <v>87</v>
      </c>
    </row>
    <row r="50" spans="1:2" x14ac:dyDescent="0.25">
      <c r="A50" t="s">
        <v>88</v>
      </c>
    </row>
    <row r="51" spans="1:2" x14ac:dyDescent="0.25">
      <c r="A51" t="s">
        <v>89</v>
      </c>
    </row>
    <row r="52" spans="1:2" x14ac:dyDescent="0.25">
      <c r="A52" t="s">
        <v>90</v>
      </c>
    </row>
    <row r="53" spans="1:2" x14ac:dyDescent="0.25">
      <c r="A53" t="s">
        <v>91</v>
      </c>
    </row>
    <row r="54" spans="1:2" x14ac:dyDescent="0.25">
      <c r="A54" t="s">
        <v>92</v>
      </c>
    </row>
    <row r="56" spans="1:2" x14ac:dyDescent="0.25">
      <c r="A56" s="1" t="s">
        <v>53</v>
      </c>
    </row>
    <row r="57" spans="1:2" x14ac:dyDescent="0.25">
      <c r="A57" s="14">
        <v>0.9</v>
      </c>
    </row>
    <row r="58" spans="1:2" x14ac:dyDescent="0.25">
      <c r="B58" t="s">
        <v>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6BE89-089C-45B7-8D41-7E0BDC91B5BE}">
  <dimension ref="A1:AH2841"/>
  <sheetViews>
    <sheetView topLeftCell="B1" workbookViewId="0">
      <selection activeCell="F33" sqref="F33"/>
    </sheetView>
  </sheetViews>
  <sheetFormatPr defaultColWidth="8.7109375" defaultRowHeight="15" x14ac:dyDescent="0.25"/>
  <cols>
    <col min="1" max="1" width="21.42578125" hidden="1" customWidth="1"/>
    <col min="2" max="2" width="46.7109375" customWidth="1"/>
  </cols>
  <sheetData>
    <row r="1" spans="1:33" ht="15" customHeight="1" thickBot="1" x14ac:dyDescent="0.3">
      <c r="B1" s="15" t="s">
        <v>221</v>
      </c>
      <c r="C1" s="16">
        <v>2021</v>
      </c>
      <c r="D1" s="16">
        <v>2022</v>
      </c>
      <c r="E1" s="16">
        <v>2023</v>
      </c>
      <c r="F1" s="16">
        <v>2024</v>
      </c>
      <c r="G1" s="16">
        <v>2025</v>
      </c>
      <c r="H1" s="16">
        <v>2026</v>
      </c>
      <c r="I1" s="16">
        <v>2027</v>
      </c>
      <c r="J1" s="16">
        <v>2028</v>
      </c>
      <c r="K1" s="16">
        <v>2029</v>
      </c>
      <c r="L1" s="16">
        <v>2030</v>
      </c>
      <c r="M1" s="16">
        <v>2031</v>
      </c>
      <c r="N1" s="16">
        <v>2032</v>
      </c>
      <c r="O1" s="16">
        <v>2033</v>
      </c>
      <c r="P1" s="16">
        <v>2034</v>
      </c>
      <c r="Q1" s="16">
        <v>2035</v>
      </c>
      <c r="R1" s="16">
        <v>2036</v>
      </c>
      <c r="S1" s="16">
        <v>2037</v>
      </c>
      <c r="T1" s="16">
        <v>2038</v>
      </c>
      <c r="U1" s="16">
        <v>2039</v>
      </c>
      <c r="V1" s="16">
        <v>2040</v>
      </c>
      <c r="W1" s="16">
        <v>2041</v>
      </c>
      <c r="X1" s="16">
        <v>2042</v>
      </c>
      <c r="Y1" s="16">
        <v>2043</v>
      </c>
      <c r="Z1" s="16">
        <v>2044</v>
      </c>
      <c r="AA1" s="16">
        <v>2045</v>
      </c>
      <c r="AB1" s="16">
        <v>2046</v>
      </c>
      <c r="AC1" s="16">
        <v>2047</v>
      </c>
      <c r="AD1" s="16">
        <v>2048</v>
      </c>
      <c r="AE1" s="16">
        <v>2049</v>
      </c>
      <c r="AF1" s="16">
        <v>2050</v>
      </c>
    </row>
    <row r="2" spans="1:33" ht="15" customHeight="1" thickTop="1" x14ac:dyDescent="0.25"/>
    <row r="3" spans="1:33" ht="15" customHeight="1" x14ac:dyDescent="0.25">
      <c r="C3" s="28" t="s">
        <v>93</v>
      </c>
      <c r="D3" s="28" t="s">
        <v>94</v>
      </c>
      <c r="E3" s="17"/>
      <c r="F3" s="17"/>
      <c r="G3" s="17"/>
    </row>
    <row r="4" spans="1:33" ht="15" customHeight="1" x14ac:dyDescent="0.25">
      <c r="C4" s="28" t="s">
        <v>95</v>
      </c>
      <c r="D4" s="28" t="s">
        <v>222</v>
      </c>
      <c r="E4" s="17"/>
      <c r="F4" s="17"/>
      <c r="G4" s="28" t="s">
        <v>223</v>
      </c>
    </row>
    <row r="5" spans="1:33" ht="15" customHeight="1" x14ac:dyDescent="0.25">
      <c r="C5" s="28" t="s">
        <v>96</v>
      </c>
      <c r="D5" s="28" t="s">
        <v>97</v>
      </c>
      <c r="E5" s="17"/>
      <c r="F5" s="17"/>
      <c r="G5" s="17"/>
    </row>
    <row r="6" spans="1:33" ht="15" customHeight="1" x14ac:dyDescent="0.25">
      <c r="C6" s="28" t="s">
        <v>98</v>
      </c>
      <c r="D6" s="17"/>
      <c r="E6" s="28" t="s">
        <v>99</v>
      </c>
      <c r="F6" s="17"/>
      <c r="G6" s="17"/>
    </row>
    <row r="10" spans="1:33" ht="15" customHeight="1" x14ac:dyDescent="0.25">
      <c r="A10" s="18" t="s">
        <v>100</v>
      </c>
      <c r="B10" s="19" t="s">
        <v>101</v>
      </c>
      <c r="AG10" s="20" t="s">
        <v>102</v>
      </c>
    </row>
    <row r="11" spans="1:33" ht="15" customHeight="1" x14ac:dyDescent="0.25">
      <c r="B11" s="15" t="s">
        <v>103</v>
      </c>
      <c r="AG11" s="20" t="s">
        <v>104</v>
      </c>
    </row>
    <row r="12" spans="1:33" ht="15" customHeight="1" x14ac:dyDescent="0.25">
      <c r="B12" s="1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0" t="s">
        <v>105</v>
      </c>
    </row>
    <row r="13" spans="1:33" ht="15" customHeight="1" thickBot="1" x14ac:dyDescent="0.3">
      <c r="B13" s="16" t="s">
        <v>106</v>
      </c>
      <c r="C13" s="16">
        <v>2021</v>
      </c>
      <c r="D13" s="16">
        <v>2022</v>
      </c>
      <c r="E13" s="16">
        <v>2023</v>
      </c>
      <c r="F13" s="16">
        <v>2024</v>
      </c>
      <c r="G13" s="16">
        <v>2025</v>
      </c>
      <c r="H13" s="16">
        <v>2026</v>
      </c>
      <c r="I13" s="16">
        <v>2027</v>
      </c>
      <c r="J13" s="16">
        <v>2028</v>
      </c>
      <c r="K13" s="16">
        <v>2029</v>
      </c>
      <c r="L13" s="16">
        <v>2030</v>
      </c>
      <c r="M13" s="16">
        <v>2031</v>
      </c>
      <c r="N13" s="16">
        <v>2032</v>
      </c>
      <c r="O13" s="16">
        <v>2033</v>
      </c>
      <c r="P13" s="16">
        <v>2034</v>
      </c>
      <c r="Q13" s="16">
        <v>2035</v>
      </c>
      <c r="R13" s="16">
        <v>2036</v>
      </c>
      <c r="S13" s="16">
        <v>2037</v>
      </c>
      <c r="T13" s="16">
        <v>2038</v>
      </c>
      <c r="U13" s="16">
        <v>2039</v>
      </c>
      <c r="V13" s="16">
        <v>2040</v>
      </c>
      <c r="W13" s="16">
        <v>2041</v>
      </c>
      <c r="X13" s="16">
        <v>2042</v>
      </c>
      <c r="Y13" s="16">
        <v>2043</v>
      </c>
      <c r="Z13" s="16">
        <v>2044</v>
      </c>
      <c r="AA13" s="16">
        <v>2045</v>
      </c>
      <c r="AB13" s="16">
        <v>2046</v>
      </c>
      <c r="AC13" s="16">
        <v>2047</v>
      </c>
      <c r="AD13" s="16">
        <v>2048</v>
      </c>
      <c r="AE13" s="16">
        <v>2049</v>
      </c>
      <c r="AF13" s="16">
        <v>2050</v>
      </c>
      <c r="AG13" s="21" t="s">
        <v>107</v>
      </c>
    </row>
    <row r="14" spans="1:33" ht="15" customHeight="1" thickTop="1" x14ac:dyDescent="0.25"/>
    <row r="15" spans="1:33" ht="15" customHeight="1" x14ac:dyDescent="0.25">
      <c r="B15" s="22" t="s">
        <v>108</v>
      </c>
    </row>
    <row r="16" spans="1:33" ht="15" customHeight="1" x14ac:dyDescent="0.25">
      <c r="B16" s="22" t="s">
        <v>109</v>
      </c>
    </row>
    <row r="17" spans="1:33" ht="15" customHeight="1" x14ac:dyDescent="0.25">
      <c r="A17" s="18" t="s">
        <v>110</v>
      </c>
      <c r="B17" s="23" t="s">
        <v>111</v>
      </c>
      <c r="C17" s="24">
        <v>207.24075300000001</v>
      </c>
      <c r="D17" s="24">
        <v>197.42744400000001</v>
      </c>
      <c r="E17" s="24">
        <v>188.436432</v>
      </c>
      <c r="F17" s="24">
        <v>180.56582599999999</v>
      </c>
      <c r="G17" s="24">
        <v>157.359711</v>
      </c>
      <c r="H17" s="24">
        <v>150.64619400000001</v>
      </c>
      <c r="I17" s="24">
        <v>135.22811899999999</v>
      </c>
      <c r="J17" s="24">
        <v>120.61721799999999</v>
      </c>
      <c r="K17" s="24">
        <v>112.138229</v>
      </c>
      <c r="L17" s="24">
        <v>107.360916</v>
      </c>
      <c r="M17" s="24">
        <v>105.50451700000001</v>
      </c>
      <c r="N17" s="24">
        <v>101.464508</v>
      </c>
      <c r="O17" s="24">
        <v>96.134613000000002</v>
      </c>
      <c r="P17" s="24">
        <v>91.668807999999999</v>
      </c>
      <c r="Q17" s="24">
        <v>90.052802999999997</v>
      </c>
      <c r="R17" s="24">
        <v>88.292197999999999</v>
      </c>
      <c r="S17" s="24">
        <v>87.902206000000007</v>
      </c>
      <c r="T17" s="24">
        <v>86.065201000000002</v>
      </c>
      <c r="U17" s="24">
        <v>85.726196000000002</v>
      </c>
      <c r="V17" s="24">
        <v>80.629501000000005</v>
      </c>
      <c r="W17" s="24">
        <v>80.268501000000001</v>
      </c>
      <c r="X17" s="24">
        <v>80.268501000000001</v>
      </c>
      <c r="Y17" s="24">
        <v>80.268501000000001</v>
      </c>
      <c r="Z17" s="24">
        <v>79.426497999999995</v>
      </c>
      <c r="AA17" s="24">
        <v>76.912497999999999</v>
      </c>
      <c r="AB17" s="24">
        <v>76.912497999999999</v>
      </c>
      <c r="AC17" s="24">
        <v>76.912497999999999</v>
      </c>
      <c r="AD17" s="24">
        <v>76.912497999999999</v>
      </c>
      <c r="AE17" s="24">
        <v>76.912497999999999</v>
      </c>
      <c r="AF17" s="24">
        <v>76.912497999999999</v>
      </c>
      <c r="AG17" s="25">
        <v>-3.3602E-2</v>
      </c>
    </row>
    <row r="18" spans="1:33" ht="15" customHeight="1" x14ac:dyDescent="0.25">
      <c r="A18" s="18" t="s">
        <v>112</v>
      </c>
      <c r="B18" s="23" t="s">
        <v>113</v>
      </c>
      <c r="C18" s="24">
        <v>73.775802999999996</v>
      </c>
      <c r="D18" s="24">
        <v>71.555412000000004</v>
      </c>
      <c r="E18" s="24">
        <v>66.505309999999994</v>
      </c>
      <c r="F18" s="24">
        <v>59.747008999999998</v>
      </c>
      <c r="G18" s="24">
        <v>54.435402000000003</v>
      </c>
      <c r="H18" s="24">
        <v>51.122199999999999</v>
      </c>
      <c r="I18" s="24">
        <v>49.474499000000002</v>
      </c>
      <c r="J18" s="24">
        <v>48.714500000000001</v>
      </c>
      <c r="K18" s="24">
        <v>46.606898999999999</v>
      </c>
      <c r="L18" s="24">
        <v>46.606898999999999</v>
      </c>
      <c r="M18" s="24">
        <v>45.078299999999999</v>
      </c>
      <c r="N18" s="24">
        <v>44.835299999999997</v>
      </c>
      <c r="O18" s="24">
        <v>44.093204</v>
      </c>
      <c r="P18" s="24">
        <v>43.548198999999997</v>
      </c>
      <c r="Q18" s="24">
        <v>42.598700999999998</v>
      </c>
      <c r="R18" s="24">
        <v>41.888702000000002</v>
      </c>
      <c r="S18" s="24">
        <v>41.638702000000002</v>
      </c>
      <c r="T18" s="24">
        <v>42.408703000000003</v>
      </c>
      <c r="U18" s="24">
        <v>42.408703000000003</v>
      </c>
      <c r="V18" s="24">
        <v>43.230404</v>
      </c>
      <c r="W18" s="24">
        <v>43.230404</v>
      </c>
      <c r="X18" s="24">
        <v>43.230404</v>
      </c>
      <c r="Y18" s="24">
        <v>43.230404</v>
      </c>
      <c r="Z18" s="24">
        <v>44.072403000000001</v>
      </c>
      <c r="AA18" s="24">
        <v>43.460236000000002</v>
      </c>
      <c r="AB18" s="24">
        <v>43.460236000000002</v>
      </c>
      <c r="AC18" s="24">
        <v>43.460236000000002</v>
      </c>
      <c r="AD18" s="24">
        <v>43.460236000000002</v>
      </c>
      <c r="AE18" s="24">
        <v>43.460236000000002</v>
      </c>
      <c r="AF18" s="24">
        <v>43.460236000000002</v>
      </c>
      <c r="AG18" s="25">
        <v>-1.8082000000000001E-2</v>
      </c>
    </row>
    <row r="19" spans="1:33" ht="15" customHeight="1" x14ac:dyDescent="0.25">
      <c r="A19" s="18" t="s">
        <v>114</v>
      </c>
      <c r="B19" s="23" t="s">
        <v>115</v>
      </c>
      <c r="C19" s="24">
        <v>249.764343</v>
      </c>
      <c r="D19" s="24">
        <v>257.84274299999998</v>
      </c>
      <c r="E19" s="24">
        <v>261.35363799999999</v>
      </c>
      <c r="F19" s="24">
        <v>277.15844700000002</v>
      </c>
      <c r="G19" s="24">
        <v>295.03198200000003</v>
      </c>
      <c r="H19" s="24">
        <v>303.85665899999998</v>
      </c>
      <c r="I19" s="24">
        <v>327.22738600000002</v>
      </c>
      <c r="J19" s="24">
        <v>339.21893299999999</v>
      </c>
      <c r="K19" s="24">
        <v>351.27029399999998</v>
      </c>
      <c r="L19" s="24">
        <v>358.04950000000002</v>
      </c>
      <c r="M19" s="24">
        <v>365.45519999999999</v>
      </c>
      <c r="N19" s="24">
        <v>377.32189899999997</v>
      </c>
      <c r="O19" s="24">
        <v>386.31787100000003</v>
      </c>
      <c r="P19" s="24">
        <v>393.94274899999999</v>
      </c>
      <c r="Q19" s="24">
        <v>403.63250699999998</v>
      </c>
      <c r="R19" s="24">
        <v>411.11566199999999</v>
      </c>
      <c r="S19" s="24">
        <v>415.82324199999999</v>
      </c>
      <c r="T19" s="24">
        <v>420.54846199999997</v>
      </c>
      <c r="U19" s="24">
        <v>425.48767099999998</v>
      </c>
      <c r="V19" s="24">
        <v>429.48138399999999</v>
      </c>
      <c r="W19" s="24">
        <v>434.218323</v>
      </c>
      <c r="X19" s="24">
        <v>438.66229199999998</v>
      </c>
      <c r="Y19" s="24">
        <v>446.48303199999998</v>
      </c>
      <c r="Z19" s="24">
        <v>455.26403800000003</v>
      </c>
      <c r="AA19" s="24">
        <v>461.25079299999999</v>
      </c>
      <c r="AB19" s="24">
        <v>467.38073700000001</v>
      </c>
      <c r="AC19" s="24">
        <v>474.48913599999997</v>
      </c>
      <c r="AD19" s="24">
        <v>477.39349399999998</v>
      </c>
      <c r="AE19" s="24">
        <v>481.91143799999998</v>
      </c>
      <c r="AF19" s="24">
        <v>485.64056399999998</v>
      </c>
      <c r="AG19" s="25">
        <v>2.3193999999999999E-2</v>
      </c>
    </row>
    <row r="20" spans="1:33" ht="15" customHeight="1" x14ac:dyDescent="0.25">
      <c r="A20" s="18" t="s">
        <v>116</v>
      </c>
      <c r="B20" s="23" t="s">
        <v>117</v>
      </c>
      <c r="C20" s="24">
        <v>141.13476600000001</v>
      </c>
      <c r="D20" s="24">
        <v>153.68185399999999</v>
      </c>
      <c r="E20" s="24">
        <v>168.352936</v>
      </c>
      <c r="F20" s="24">
        <v>177.82501199999999</v>
      </c>
      <c r="G20" s="24">
        <v>193.974457</v>
      </c>
      <c r="H20" s="24">
        <v>197.127655</v>
      </c>
      <c r="I20" s="24">
        <v>204.13433800000001</v>
      </c>
      <c r="J20" s="24">
        <v>208.89946</v>
      </c>
      <c r="K20" s="24">
        <v>214.49095199999999</v>
      </c>
      <c r="L20" s="24">
        <v>217.851562</v>
      </c>
      <c r="M20" s="24">
        <v>221.38537600000001</v>
      </c>
      <c r="N20" s="24">
        <v>226.37445099999999</v>
      </c>
      <c r="O20" s="24">
        <v>230.76586900000001</v>
      </c>
      <c r="P20" s="24">
        <v>235.397705</v>
      </c>
      <c r="Q20" s="24">
        <v>241.19421399999999</v>
      </c>
      <c r="R20" s="24">
        <v>244.677155</v>
      </c>
      <c r="S20" s="24">
        <v>249.131958</v>
      </c>
      <c r="T20" s="24">
        <v>255.67214999999999</v>
      </c>
      <c r="U20" s="24">
        <v>259.88125600000001</v>
      </c>
      <c r="V20" s="24">
        <v>267.64773600000001</v>
      </c>
      <c r="W20" s="24">
        <v>272.93414300000001</v>
      </c>
      <c r="X20" s="24">
        <v>277.899475</v>
      </c>
      <c r="Y20" s="24">
        <v>282.72943099999998</v>
      </c>
      <c r="Z20" s="24">
        <v>290.55023199999999</v>
      </c>
      <c r="AA20" s="24">
        <v>297.89782700000001</v>
      </c>
      <c r="AB20" s="24">
        <v>304.66247600000003</v>
      </c>
      <c r="AC20" s="24">
        <v>313.945831</v>
      </c>
      <c r="AD20" s="24">
        <v>325.54998799999998</v>
      </c>
      <c r="AE20" s="24">
        <v>330.82641599999999</v>
      </c>
      <c r="AF20" s="24">
        <v>344.49191300000001</v>
      </c>
      <c r="AG20" s="25">
        <v>3.1248999999999999E-2</v>
      </c>
    </row>
    <row r="21" spans="1:33" ht="15" customHeight="1" x14ac:dyDescent="0.25">
      <c r="A21" s="18" t="s">
        <v>118</v>
      </c>
      <c r="B21" s="23" t="s">
        <v>119</v>
      </c>
      <c r="C21" s="24">
        <v>95.487312000000003</v>
      </c>
      <c r="D21" s="24">
        <v>97.014815999999996</v>
      </c>
      <c r="E21" s="24">
        <v>97.058814999999996</v>
      </c>
      <c r="F21" s="24">
        <v>97.109604000000004</v>
      </c>
      <c r="G21" s="24">
        <v>96.018737999999999</v>
      </c>
      <c r="H21" s="24">
        <v>94.931861999999995</v>
      </c>
      <c r="I21" s="24">
        <v>92.796036000000001</v>
      </c>
      <c r="J21" s="24">
        <v>77.866501</v>
      </c>
      <c r="K21" s="24">
        <v>77.911468999999997</v>
      </c>
      <c r="L21" s="24">
        <v>75.820549</v>
      </c>
      <c r="M21" s="24">
        <v>75.085251</v>
      </c>
      <c r="N21" s="24">
        <v>71.423057999999997</v>
      </c>
      <c r="O21" s="24">
        <v>55.546486000000002</v>
      </c>
      <c r="P21" s="24">
        <v>55.63456</v>
      </c>
      <c r="Q21" s="24">
        <v>55.812904000000003</v>
      </c>
      <c r="R21" s="24">
        <v>55.945487999999997</v>
      </c>
      <c r="S21" s="24">
        <v>55.972237</v>
      </c>
      <c r="T21" s="24">
        <v>55.998992999999999</v>
      </c>
      <c r="U21" s="24">
        <v>53.856189999999998</v>
      </c>
      <c r="V21" s="24">
        <v>53.899918</v>
      </c>
      <c r="W21" s="24">
        <v>54.058849000000002</v>
      </c>
      <c r="X21" s="24">
        <v>54.173839999999998</v>
      </c>
      <c r="Y21" s="24">
        <v>53.346760000000003</v>
      </c>
      <c r="Z21" s="24">
        <v>53.442669000000002</v>
      </c>
      <c r="AA21" s="24">
        <v>52.945244000000002</v>
      </c>
      <c r="AB21" s="24">
        <v>50.483643000000001</v>
      </c>
      <c r="AC21" s="24">
        <v>50.537742999999999</v>
      </c>
      <c r="AD21" s="24">
        <v>50.571434000000004</v>
      </c>
      <c r="AE21" s="24">
        <v>50.612144000000001</v>
      </c>
      <c r="AF21" s="24">
        <v>50.674477000000003</v>
      </c>
      <c r="AG21" s="25">
        <v>-2.1610000000000001E-2</v>
      </c>
    </row>
    <row r="22" spans="1:33" ht="15" customHeight="1" x14ac:dyDescent="0.25">
      <c r="A22" s="18" t="s">
        <v>120</v>
      </c>
      <c r="B22" s="23" t="s">
        <v>121</v>
      </c>
      <c r="C22" s="24">
        <v>23.016204999999999</v>
      </c>
      <c r="D22" s="24">
        <v>23.016204999999999</v>
      </c>
      <c r="E22" s="24">
        <v>23.016204999999999</v>
      </c>
      <c r="F22" s="24">
        <v>23.016204999999999</v>
      </c>
      <c r="G22" s="24">
        <v>23.016204999999999</v>
      </c>
      <c r="H22" s="24">
        <v>23.016204999999999</v>
      </c>
      <c r="I22" s="24">
        <v>23.016204999999999</v>
      </c>
      <c r="J22" s="24">
        <v>23.016204999999999</v>
      </c>
      <c r="K22" s="24">
        <v>23.016204999999999</v>
      </c>
      <c r="L22" s="24">
        <v>23.016204999999999</v>
      </c>
      <c r="M22" s="24">
        <v>23.016204999999999</v>
      </c>
      <c r="N22" s="24">
        <v>23.016204999999999</v>
      </c>
      <c r="O22" s="24">
        <v>23.016204999999999</v>
      </c>
      <c r="P22" s="24">
        <v>23.016204999999999</v>
      </c>
      <c r="Q22" s="24">
        <v>23.016204999999999</v>
      </c>
      <c r="R22" s="24">
        <v>23.016204999999999</v>
      </c>
      <c r="S22" s="24">
        <v>23.016204999999999</v>
      </c>
      <c r="T22" s="24">
        <v>23.016204999999999</v>
      </c>
      <c r="U22" s="24">
        <v>23.016204999999999</v>
      </c>
      <c r="V22" s="24">
        <v>23.016204999999999</v>
      </c>
      <c r="W22" s="24">
        <v>23.016204999999999</v>
      </c>
      <c r="X22" s="24">
        <v>23.016204999999999</v>
      </c>
      <c r="Y22" s="24">
        <v>23.016204999999999</v>
      </c>
      <c r="Z22" s="24">
        <v>23.016204999999999</v>
      </c>
      <c r="AA22" s="24">
        <v>23.016204999999999</v>
      </c>
      <c r="AB22" s="24">
        <v>23.016204999999999</v>
      </c>
      <c r="AC22" s="24">
        <v>23.016204999999999</v>
      </c>
      <c r="AD22" s="24">
        <v>23.016204999999999</v>
      </c>
      <c r="AE22" s="24">
        <v>23.016204999999999</v>
      </c>
      <c r="AF22" s="24">
        <v>23.016204999999999</v>
      </c>
      <c r="AG22" s="25">
        <v>0</v>
      </c>
    </row>
    <row r="23" spans="1:33" ht="15" customHeight="1" x14ac:dyDescent="0.25">
      <c r="A23" s="18" t="s">
        <v>122</v>
      </c>
      <c r="B23" s="23" t="s">
        <v>123</v>
      </c>
      <c r="C23" s="24">
        <v>3.968</v>
      </c>
      <c r="D23" s="24">
        <v>6.1261429999999999</v>
      </c>
      <c r="E23" s="24">
        <v>8.0084429999999998</v>
      </c>
      <c r="F23" s="24">
        <v>8.6735559999999996</v>
      </c>
      <c r="G23" s="24">
        <v>9.2545570000000001</v>
      </c>
      <c r="H23" s="24">
        <v>10.032829</v>
      </c>
      <c r="I23" s="24">
        <v>11.139533999999999</v>
      </c>
      <c r="J23" s="24">
        <v>12.032443000000001</v>
      </c>
      <c r="K23" s="24">
        <v>13.025045</v>
      </c>
      <c r="L23" s="24">
        <v>13.593137</v>
      </c>
      <c r="M23" s="24">
        <v>15.338768999999999</v>
      </c>
      <c r="N23" s="24">
        <v>15.58619</v>
      </c>
      <c r="O23" s="24">
        <v>15.881866</v>
      </c>
      <c r="P23" s="24">
        <v>16.279346</v>
      </c>
      <c r="Q23" s="24">
        <v>16.658192</v>
      </c>
      <c r="R23" s="24">
        <v>16.836300000000001</v>
      </c>
      <c r="S23" s="24">
        <v>16.872845000000002</v>
      </c>
      <c r="T23" s="24">
        <v>16.872845000000002</v>
      </c>
      <c r="U23" s="24">
        <v>17.212707999999999</v>
      </c>
      <c r="V23" s="24">
        <v>17.759139999999999</v>
      </c>
      <c r="W23" s="24">
        <v>17.884982999999998</v>
      </c>
      <c r="X23" s="24">
        <v>18.278164</v>
      </c>
      <c r="Y23" s="24">
        <v>18.771431</v>
      </c>
      <c r="Z23" s="24">
        <v>18.793793000000001</v>
      </c>
      <c r="AA23" s="24">
        <v>20.418227999999999</v>
      </c>
      <c r="AB23" s="24">
        <v>20.981915000000001</v>
      </c>
      <c r="AC23" s="24">
        <v>21.615448000000001</v>
      </c>
      <c r="AD23" s="24">
        <v>22.514900000000001</v>
      </c>
      <c r="AE23" s="24">
        <v>22.563030000000001</v>
      </c>
      <c r="AF23" s="24">
        <v>22.744553</v>
      </c>
      <c r="AG23" s="25">
        <v>6.2059000000000003E-2</v>
      </c>
    </row>
    <row r="24" spans="1:33" ht="15" customHeight="1" x14ac:dyDescent="0.25">
      <c r="A24" s="18" t="s">
        <v>124</v>
      </c>
      <c r="B24" s="23" t="s">
        <v>125</v>
      </c>
      <c r="C24" s="24">
        <v>0.22309999999999999</v>
      </c>
      <c r="D24" s="24">
        <v>0.25269999999999998</v>
      </c>
      <c r="E24" s="24">
        <v>0.25269999999999998</v>
      </c>
      <c r="F24" s="24">
        <v>0.25525700000000001</v>
      </c>
      <c r="G24" s="24">
        <v>0.25744800000000001</v>
      </c>
      <c r="H24" s="24">
        <v>0.25744800000000001</v>
      </c>
      <c r="I24" s="24">
        <v>0.25744800000000001</v>
      </c>
      <c r="J24" s="24">
        <v>0.25744800000000001</v>
      </c>
      <c r="K24" s="24">
        <v>0.25744800000000001</v>
      </c>
      <c r="L24" s="24">
        <v>0.25744800000000001</v>
      </c>
      <c r="M24" s="24">
        <v>0.25634800000000002</v>
      </c>
      <c r="N24" s="24">
        <v>0.25634800000000002</v>
      </c>
      <c r="O24" s="24">
        <v>0.25634800000000002</v>
      </c>
      <c r="P24" s="24">
        <v>0.25634800000000002</v>
      </c>
      <c r="Q24" s="24">
        <v>0.25634800000000002</v>
      </c>
      <c r="R24" s="24">
        <v>0.25634800000000002</v>
      </c>
      <c r="S24" s="24">
        <v>0.25634800000000002</v>
      </c>
      <c r="T24" s="24">
        <v>0.25634800000000002</v>
      </c>
      <c r="U24" s="24">
        <v>0.25634800000000002</v>
      </c>
      <c r="V24" s="24">
        <v>0.25634800000000002</v>
      </c>
      <c r="W24" s="24">
        <v>0.257353</v>
      </c>
      <c r="X24" s="24">
        <v>0.257353</v>
      </c>
      <c r="Y24" s="24">
        <v>0.257353</v>
      </c>
      <c r="Z24" s="24">
        <v>0.257353</v>
      </c>
      <c r="AA24" s="24">
        <v>0.257353</v>
      </c>
      <c r="AB24" s="24">
        <v>0.257353</v>
      </c>
      <c r="AC24" s="24">
        <v>0.257353</v>
      </c>
      <c r="AD24" s="24">
        <v>0.257353</v>
      </c>
      <c r="AE24" s="24">
        <v>0.257353</v>
      </c>
      <c r="AF24" s="24">
        <v>0.257353</v>
      </c>
      <c r="AG24" s="25">
        <v>4.9370000000000004E-3</v>
      </c>
    </row>
    <row r="25" spans="1:33" ht="15" customHeight="1" x14ac:dyDescent="0.25">
      <c r="A25" s="18" t="s">
        <v>126</v>
      </c>
      <c r="B25" s="23" t="s">
        <v>127</v>
      </c>
      <c r="C25" s="24">
        <v>285.27877799999999</v>
      </c>
      <c r="D25" s="24">
        <v>310.07849099999999</v>
      </c>
      <c r="E25" s="24">
        <v>341.74648999999999</v>
      </c>
      <c r="F25" s="24">
        <v>360.11535600000002</v>
      </c>
      <c r="G25" s="24">
        <v>379.08093300000002</v>
      </c>
      <c r="H25" s="24">
        <v>387.515961</v>
      </c>
      <c r="I25" s="24">
        <v>397.43685900000003</v>
      </c>
      <c r="J25" s="24">
        <v>407.62445100000002</v>
      </c>
      <c r="K25" s="24">
        <v>428.78735399999999</v>
      </c>
      <c r="L25" s="24">
        <v>444.36245700000001</v>
      </c>
      <c r="M25" s="24">
        <v>451.424194</v>
      </c>
      <c r="N25" s="24">
        <v>464.14111300000002</v>
      </c>
      <c r="O25" s="24">
        <v>469.93182400000001</v>
      </c>
      <c r="P25" s="24">
        <v>481.84448200000003</v>
      </c>
      <c r="Q25" s="24">
        <v>503.21978799999999</v>
      </c>
      <c r="R25" s="24">
        <v>514.62805200000003</v>
      </c>
      <c r="S25" s="24">
        <v>521.95336899999995</v>
      </c>
      <c r="T25" s="24">
        <v>525.64709500000004</v>
      </c>
      <c r="U25" s="24">
        <v>530.26489300000003</v>
      </c>
      <c r="V25" s="24">
        <v>538.36261000000002</v>
      </c>
      <c r="W25" s="24">
        <v>545.12231399999996</v>
      </c>
      <c r="X25" s="24">
        <v>554.09613000000002</v>
      </c>
      <c r="Y25" s="24">
        <v>564.09252900000001</v>
      </c>
      <c r="Z25" s="24">
        <v>574.10839799999997</v>
      </c>
      <c r="AA25" s="24">
        <v>585.30780000000004</v>
      </c>
      <c r="AB25" s="24">
        <v>598.75616500000001</v>
      </c>
      <c r="AC25" s="24">
        <v>608.66369599999996</v>
      </c>
      <c r="AD25" s="24">
        <v>613.22796600000004</v>
      </c>
      <c r="AE25" s="24">
        <v>619.86840800000004</v>
      </c>
      <c r="AF25" s="24">
        <v>629.14929199999995</v>
      </c>
      <c r="AG25" s="25">
        <v>2.7647999999999999E-2</v>
      </c>
    </row>
    <row r="26" spans="1:33" ht="15" customHeight="1" x14ac:dyDescent="0.25">
      <c r="A26" s="18" t="s">
        <v>128</v>
      </c>
      <c r="B26" s="23" t="s">
        <v>129</v>
      </c>
      <c r="C26" s="24">
        <v>0</v>
      </c>
      <c r="D26" s="24">
        <v>0</v>
      </c>
      <c r="E26" s="24">
        <v>1.4066639999999999</v>
      </c>
      <c r="F26" s="24">
        <v>1.7270160000000001</v>
      </c>
      <c r="G26" s="24">
        <v>2.0334430000000001</v>
      </c>
      <c r="H26" s="24">
        <v>2.398342</v>
      </c>
      <c r="I26" s="24">
        <v>2.900115</v>
      </c>
      <c r="J26" s="24">
        <v>3.4319310000000001</v>
      </c>
      <c r="K26" s="24">
        <v>4.0720729999999996</v>
      </c>
      <c r="L26" s="24">
        <v>4.7172280000000004</v>
      </c>
      <c r="M26" s="24">
        <v>5.3679800000000002</v>
      </c>
      <c r="N26" s="24">
        <v>6.2395360000000002</v>
      </c>
      <c r="O26" s="24">
        <v>7.0548310000000001</v>
      </c>
      <c r="P26" s="24">
        <v>8.0500349999999994</v>
      </c>
      <c r="Q26" s="24">
        <v>9.2620290000000001</v>
      </c>
      <c r="R26" s="24">
        <v>10.580568</v>
      </c>
      <c r="S26" s="24">
        <v>11.906597</v>
      </c>
      <c r="T26" s="24">
        <v>13.289574</v>
      </c>
      <c r="U26" s="24">
        <v>14.791002000000001</v>
      </c>
      <c r="V26" s="24">
        <v>16.277266999999998</v>
      </c>
      <c r="W26" s="24">
        <v>17.700707999999999</v>
      </c>
      <c r="X26" s="24">
        <v>19.367348</v>
      </c>
      <c r="Y26" s="24">
        <v>21.070259</v>
      </c>
      <c r="Z26" s="24">
        <v>22.835100000000001</v>
      </c>
      <c r="AA26" s="24">
        <v>24.582397</v>
      </c>
      <c r="AB26" s="24">
        <v>26.379559</v>
      </c>
      <c r="AC26" s="24">
        <v>28.267868</v>
      </c>
      <c r="AD26" s="24">
        <v>29.958508999999999</v>
      </c>
      <c r="AE26" s="24">
        <v>31.640951000000001</v>
      </c>
      <c r="AF26" s="24">
        <v>33.440154999999997</v>
      </c>
      <c r="AG26" s="25" t="s">
        <v>130</v>
      </c>
    </row>
    <row r="27" spans="1:33" ht="15" customHeight="1" x14ac:dyDescent="0.25">
      <c r="A27" s="18" t="s">
        <v>131</v>
      </c>
      <c r="B27" s="22" t="s">
        <v>132</v>
      </c>
      <c r="C27" s="26">
        <v>1079.889038</v>
      </c>
      <c r="D27" s="26">
        <v>1116.9957280000001</v>
      </c>
      <c r="E27" s="26">
        <v>1156.137573</v>
      </c>
      <c r="F27" s="26">
        <v>1186.1933590000001</v>
      </c>
      <c r="G27" s="26">
        <v>1210.462769</v>
      </c>
      <c r="H27" s="26">
        <v>1220.9053960000001</v>
      </c>
      <c r="I27" s="26">
        <v>1243.610596</v>
      </c>
      <c r="J27" s="26">
        <v>1241.6791989999999</v>
      </c>
      <c r="K27" s="26">
        <v>1271.575928</v>
      </c>
      <c r="L27" s="26">
        <v>1291.635986</v>
      </c>
      <c r="M27" s="26">
        <v>1307.9121090000001</v>
      </c>
      <c r="N27" s="26">
        <v>1330.6585689999999</v>
      </c>
      <c r="O27" s="26">
        <v>1328.9991460000001</v>
      </c>
      <c r="P27" s="26">
        <v>1349.638428</v>
      </c>
      <c r="Q27" s="26">
        <v>1385.7037350000001</v>
      </c>
      <c r="R27" s="26">
        <v>1407.2366939999999</v>
      </c>
      <c r="S27" s="26">
        <v>1424.4736330000001</v>
      </c>
      <c r="T27" s="26">
        <v>1439.775513</v>
      </c>
      <c r="U27" s="26">
        <v>1452.9011230000001</v>
      </c>
      <c r="V27" s="26">
        <v>1470.560547</v>
      </c>
      <c r="W27" s="26">
        <v>1488.6917719999999</v>
      </c>
      <c r="X27" s="26">
        <v>1509.2497559999999</v>
      </c>
      <c r="Y27" s="26">
        <v>1533.265991</v>
      </c>
      <c r="Z27" s="26">
        <v>1561.7667240000001</v>
      </c>
      <c r="AA27" s="26">
        <v>1586.048462</v>
      </c>
      <c r="AB27" s="26">
        <v>1612.290649</v>
      </c>
      <c r="AC27" s="26">
        <v>1641.1660159999999</v>
      </c>
      <c r="AD27" s="26">
        <v>1662.8625489999999</v>
      </c>
      <c r="AE27" s="26">
        <v>1681.0686040000001</v>
      </c>
      <c r="AF27" s="26">
        <v>1709.787231</v>
      </c>
      <c r="AG27" s="27">
        <v>1.5970999999999999E-2</v>
      </c>
    </row>
    <row r="28" spans="1:33" ht="15" customHeight="1" x14ac:dyDescent="0.25">
      <c r="B28" s="22" t="s">
        <v>133</v>
      </c>
    </row>
    <row r="29" spans="1:33" ht="15" customHeight="1" x14ac:dyDescent="0.25">
      <c r="A29" s="18" t="s">
        <v>134</v>
      </c>
      <c r="B29" s="23" t="s">
        <v>135</v>
      </c>
      <c r="C29" s="24">
        <v>1.6835</v>
      </c>
      <c r="D29" s="24">
        <v>1.6835</v>
      </c>
      <c r="E29" s="24">
        <v>1.6835</v>
      </c>
      <c r="F29" s="24">
        <v>1.4395</v>
      </c>
      <c r="G29" s="24">
        <v>1.4395</v>
      </c>
      <c r="H29" s="24">
        <v>1.4395</v>
      </c>
      <c r="I29" s="24">
        <v>1.4395</v>
      </c>
      <c r="J29" s="24">
        <v>1.4395</v>
      </c>
      <c r="K29" s="24">
        <v>1.4395</v>
      </c>
      <c r="L29" s="24">
        <v>1.4395</v>
      </c>
      <c r="M29" s="24">
        <v>1.4395</v>
      </c>
      <c r="N29" s="24">
        <v>1.4395</v>
      </c>
      <c r="O29" s="24">
        <v>1.4395</v>
      </c>
      <c r="P29" s="24">
        <v>1.4395</v>
      </c>
      <c r="Q29" s="24">
        <v>1.4395</v>
      </c>
      <c r="R29" s="24">
        <v>1.4395</v>
      </c>
      <c r="S29" s="24">
        <v>1.4395</v>
      </c>
      <c r="T29" s="24">
        <v>1.4395</v>
      </c>
      <c r="U29" s="24">
        <v>1.4395</v>
      </c>
      <c r="V29" s="24">
        <v>1.4395</v>
      </c>
      <c r="W29" s="24">
        <v>1.4395</v>
      </c>
      <c r="X29" s="24">
        <v>1.4395</v>
      </c>
      <c r="Y29" s="24">
        <v>1.4395</v>
      </c>
      <c r="Z29" s="24">
        <v>1.4395</v>
      </c>
      <c r="AA29" s="24">
        <v>1.4395</v>
      </c>
      <c r="AB29" s="24">
        <v>1.4395</v>
      </c>
      <c r="AC29" s="24">
        <v>1.4395</v>
      </c>
      <c r="AD29" s="24">
        <v>1.4395</v>
      </c>
      <c r="AE29" s="24">
        <v>1.4395</v>
      </c>
      <c r="AF29" s="24">
        <v>1.4395</v>
      </c>
      <c r="AG29" s="25">
        <v>-5.385E-3</v>
      </c>
    </row>
    <row r="30" spans="1:33" ht="15" customHeight="1" x14ac:dyDescent="0.25">
      <c r="A30" s="18" t="s">
        <v>136</v>
      </c>
      <c r="B30" s="23" t="s">
        <v>137</v>
      </c>
      <c r="C30" s="24">
        <v>0.57179999999999997</v>
      </c>
      <c r="D30" s="24">
        <v>0.57179999999999997</v>
      </c>
      <c r="E30" s="24">
        <v>0.57179999999999997</v>
      </c>
      <c r="F30" s="24">
        <v>0.57179999999999997</v>
      </c>
      <c r="G30" s="24">
        <v>0.57179999999999997</v>
      </c>
      <c r="H30" s="24">
        <v>0.57179999999999997</v>
      </c>
      <c r="I30" s="24">
        <v>0.57179999999999997</v>
      </c>
      <c r="J30" s="24">
        <v>0.57179999999999997</v>
      </c>
      <c r="K30" s="24">
        <v>0.57179999999999997</v>
      </c>
      <c r="L30" s="24">
        <v>0.57179999999999997</v>
      </c>
      <c r="M30" s="24">
        <v>0.57179999999999997</v>
      </c>
      <c r="N30" s="24">
        <v>0.57179999999999997</v>
      </c>
      <c r="O30" s="24">
        <v>0.57179999999999997</v>
      </c>
      <c r="P30" s="24">
        <v>0.57179999999999997</v>
      </c>
      <c r="Q30" s="24">
        <v>0.57179999999999997</v>
      </c>
      <c r="R30" s="24">
        <v>0.57179999999999997</v>
      </c>
      <c r="S30" s="24">
        <v>0.57179999999999997</v>
      </c>
      <c r="T30" s="24">
        <v>0.57179999999999997</v>
      </c>
      <c r="U30" s="24">
        <v>0.57179999999999997</v>
      </c>
      <c r="V30" s="24">
        <v>0.57179999999999997</v>
      </c>
      <c r="W30" s="24">
        <v>0.57179999999999997</v>
      </c>
      <c r="X30" s="24">
        <v>0.57179999999999997</v>
      </c>
      <c r="Y30" s="24">
        <v>0.57179999999999997</v>
      </c>
      <c r="Z30" s="24">
        <v>0.57179999999999997</v>
      </c>
      <c r="AA30" s="24">
        <v>0.57179999999999997</v>
      </c>
      <c r="AB30" s="24">
        <v>0.57179999999999997</v>
      </c>
      <c r="AC30" s="24">
        <v>0.57179999999999997</v>
      </c>
      <c r="AD30" s="24">
        <v>0.57179999999999997</v>
      </c>
      <c r="AE30" s="24">
        <v>0.57179999999999997</v>
      </c>
      <c r="AF30" s="24">
        <v>0.57179999999999997</v>
      </c>
      <c r="AG30" s="25">
        <v>0</v>
      </c>
    </row>
    <row r="31" spans="1:33" x14ac:dyDescent="0.25">
      <c r="A31" s="18" t="s">
        <v>138</v>
      </c>
      <c r="B31" s="23" t="s">
        <v>115</v>
      </c>
      <c r="C31" s="24">
        <v>21.351203999999999</v>
      </c>
      <c r="D31" s="24">
        <v>21.351203999999999</v>
      </c>
      <c r="E31" s="24">
        <v>21.172604</v>
      </c>
      <c r="F31" s="24">
        <v>21.172604</v>
      </c>
      <c r="G31" s="24">
        <v>21.172604</v>
      </c>
      <c r="H31" s="24">
        <v>21.172604</v>
      </c>
      <c r="I31" s="24">
        <v>21.172604</v>
      </c>
      <c r="J31" s="24">
        <v>21.172604</v>
      </c>
      <c r="K31" s="24">
        <v>21.172604</v>
      </c>
      <c r="L31" s="24">
        <v>21.172604</v>
      </c>
      <c r="M31" s="24">
        <v>21.172604</v>
      </c>
      <c r="N31" s="24">
        <v>21.172604</v>
      </c>
      <c r="O31" s="24">
        <v>21.172604</v>
      </c>
      <c r="P31" s="24">
        <v>21.172604</v>
      </c>
      <c r="Q31" s="24">
        <v>21.172604</v>
      </c>
      <c r="R31" s="24">
        <v>21.172604</v>
      </c>
      <c r="S31" s="24">
        <v>21.172604</v>
      </c>
      <c r="T31" s="24">
        <v>21.172604</v>
      </c>
      <c r="U31" s="24">
        <v>21.172604</v>
      </c>
      <c r="V31" s="24">
        <v>21.172604</v>
      </c>
      <c r="W31" s="24">
        <v>21.172604</v>
      </c>
      <c r="X31" s="24">
        <v>21.172604</v>
      </c>
      <c r="Y31" s="24">
        <v>21.172604</v>
      </c>
      <c r="Z31" s="24">
        <v>21.172604</v>
      </c>
      <c r="AA31" s="24">
        <v>21.172604</v>
      </c>
      <c r="AB31" s="24">
        <v>21.172604</v>
      </c>
      <c r="AC31" s="24">
        <v>21.172604</v>
      </c>
      <c r="AD31" s="24">
        <v>21.172604</v>
      </c>
      <c r="AE31" s="24">
        <v>21.172604</v>
      </c>
      <c r="AF31" s="24">
        <v>21.172604</v>
      </c>
      <c r="AG31" s="25">
        <v>-2.9E-4</v>
      </c>
    </row>
    <row r="32" spans="1:33" x14ac:dyDescent="0.25">
      <c r="A32" s="18" t="s">
        <v>139</v>
      </c>
      <c r="B32" s="23" t="s">
        <v>117</v>
      </c>
      <c r="C32" s="24">
        <v>2.8765999999999998</v>
      </c>
      <c r="D32" s="24">
        <v>2.8765999999999998</v>
      </c>
      <c r="E32" s="24">
        <v>2.8765999999999998</v>
      </c>
      <c r="F32" s="24">
        <v>2.8765999999999998</v>
      </c>
      <c r="G32" s="24">
        <v>2.8765999999999998</v>
      </c>
      <c r="H32" s="24">
        <v>2.8765999999999998</v>
      </c>
      <c r="I32" s="24">
        <v>2.8765999999999998</v>
      </c>
      <c r="J32" s="24">
        <v>2.8765999999999998</v>
      </c>
      <c r="K32" s="24">
        <v>2.8765999999999998</v>
      </c>
      <c r="L32" s="24">
        <v>2.8765999999999998</v>
      </c>
      <c r="M32" s="24">
        <v>2.8765999999999998</v>
      </c>
      <c r="N32" s="24">
        <v>2.8765999999999998</v>
      </c>
      <c r="O32" s="24">
        <v>2.8765999999999998</v>
      </c>
      <c r="P32" s="24">
        <v>2.8765999999999998</v>
      </c>
      <c r="Q32" s="24">
        <v>2.8765999999999998</v>
      </c>
      <c r="R32" s="24">
        <v>2.8765999999999998</v>
      </c>
      <c r="S32" s="24">
        <v>2.8765999999999998</v>
      </c>
      <c r="T32" s="24">
        <v>2.8765999999999998</v>
      </c>
      <c r="U32" s="24">
        <v>2.8765999999999998</v>
      </c>
      <c r="V32" s="24">
        <v>2.8765999999999998</v>
      </c>
      <c r="W32" s="24">
        <v>2.8765999999999998</v>
      </c>
      <c r="X32" s="24">
        <v>2.8765999999999998</v>
      </c>
      <c r="Y32" s="24">
        <v>2.8765999999999998</v>
      </c>
      <c r="Z32" s="24">
        <v>2.8765999999999998</v>
      </c>
      <c r="AA32" s="24">
        <v>2.8765999999999998</v>
      </c>
      <c r="AB32" s="24">
        <v>2.8765999999999998</v>
      </c>
      <c r="AC32" s="24">
        <v>2.8765999999999998</v>
      </c>
      <c r="AD32" s="24">
        <v>2.8765999999999998</v>
      </c>
      <c r="AE32" s="24">
        <v>2.8765999999999998</v>
      </c>
      <c r="AF32" s="24">
        <v>2.8765999999999998</v>
      </c>
      <c r="AG32" s="25">
        <v>0</v>
      </c>
    </row>
    <row r="33" spans="1:33" x14ac:dyDescent="0.25">
      <c r="A33" s="18" t="s">
        <v>140</v>
      </c>
      <c r="B33" s="23" t="s">
        <v>127</v>
      </c>
      <c r="C33" s="24">
        <v>0.97529999999999994</v>
      </c>
      <c r="D33" s="24">
        <v>0.97529999999999994</v>
      </c>
      <c r="E33" s="24">
        <v>0.97529999999999994</v>
      </c>
      <c r="F33" s="24">
        <v>0.97529999999999994</v>
      </c>
      <c r="G33" s="24">
        <v>0.97529999999999994</v>
      </c>
      <c r="H33" s="24">
        <v>0.97529999999999994</v>
      </c>
      <c r="I33" s="24">
        <v>0.97529999999999994</v>
      </c>
      <c r="J33" s="24">
        <v>0.97529999999999994</v>
      </c>
      <c r="K33" s="24">
        <v>0.97529999999999994</v>
      </c>
      <c r="L33" s="24">
        <v>0.97529999999999994</v>
      </c>
      <c r="M33" s="24">
        <v>0.97529999999999994</v>
      </c>
      <c r="N33" s="24">
        <v>0.97529999999999994</v>
      </c>
      <c r="O33" s="24">
        <v>0.97529999999999994</v>
      </c>
      <c r="P33" s="24">
        <v>0.97529999999999994</v>
      </c>
      <c r="Q33" s="24">
        <v>0.97529999999999994</v>
      </c>
      <c r="R33" s="24">
        <v>0.97529999999999994</v>
      </c>
      <c r="S33" s="24">
        <v>0.97529999999999994</v>
      </c>
      <c r="T33" s="24">
        <v>0.97529999999999994</v>
      </c>
      <c r="U33" s="24">
        <v>0.97529999999999994</v>
      </c>
      <c r="V33" s="24">
        <v>0.97529999999999994</v>
      </c>
      <c r="W33" s="24">
        <v>0.97529999999999994</v>
      </c>
      <c r="X33" s="24">
        <v>0.97529999999999994</v>
      </c>
      <c r="Y33" s="24">
        <v>0.97529999999999994</v>
      </c>
      <c r="Z33" s="24">
        <v>0.97529999999999994</v>
      </c>
      <c r="AA33" s="24">
        <v>0.97529999999999994</v>
      </c>
      <c r="AB33" s="24">
        <v>0.97529999999999994</v>
      </c>
      <c r="AC33" s="24">
        <v>0.97529999999999994</v>
      </c>
      <c r="AD33" s="24">
        <v>0.97529999999999994</v>
      </c>
      <c r="AE33" s="24">
        <v>0.97529999999999994</v>
      </c>
      <c r="AF33" s="24">
        <v>0.97529999999999994</v>
      </c>
      <c r="AG33" s="25">
        <v>0</v>
      </c>
    </row>
    <row r="34" spans="1:33" x14ac:dyDescent="0.25">
      <c r="A34" s="18" t="s">
        <v>141</v>
      </c>
      <c r="B34" s="22" t="s">
        <v>132</v>
      </c>
      <c r="C34" s="26">
        <v>27.458404999999999</v>
      </c>
      <c r="D34" s="26">
        <v>27.458404999999999</v>
      </c>
      <c r="E34" s="26">
        <v>27.279803999999999</v>
      </c>
      <c r="F34" s="26">
        <v>27.035803000000001</v>
      </c>
      <c r="G34" s="26">
        <v>27.035803000000001</v>
      </c>
      <c r="H34" s="26">
        <v>27.035803000000001</v>
      </c>
      <c r="I34" s="26">
        <v>27.035803000000001</v>
      </c>
      <c r="J34" s="26">
        <v>27.035803000000001</v>
      </c>
      <c r="K34" s="26">
        <v>27.035803000000001</v>
      </c>
      <c r="L34" s="26">
        <v>27.035803000000001</v>
      </c>
      <c r="M34" s="26">
        <v>27.035803000000001</v>
      </c>
      <c r="N34" s="26">
        <v>27.035803000000001</v>
      </c>
      <c r="O34" s="26">
        <v>27.035803000000001</v>
      </c>
      <c r="P34" s="26">
        <v>27.035803000000001</v>
      </c>
      <c r="Q34" s="26">
        <v>27.035803000000001</v>
      </c>
      <c r="R34" s="26">
        <v>27.035803000000001</v>
      </c>
      <c r="S34" s="26">
        <v>27.035803000000001</v>
      </c>
      <c r="T34" s="26">
        <v>27.035803000000001</v>
      </c>
      <c r="U34" s="26">
        <v>27.035803000000001</v>
      </c>
      <c r="V34" s="26">
        <v>27.035803000000001</v>
      </c>
      <c r="W34" s="26">
        <v>27.035803000000001</v>
      </c>
      <c r="X34" s="26">
        <v>27.035803000000001</v>
      </c>
      <c r="Y34" s="26">
        <v>27.035803000000001</v>
      </c>
      <c r="Z34" s="26">
        <v>27.035803000000001</v>
      </c>
      <c r="AA34" s="26">
        <v>27.035803000000001</v>
      </c>
      <c r="AB34" s="26">
        <v>27.035803000000001</v>
      </c>
      <c r="AC34" s="26">
        <v>27.035803000000001</v>
      </c>
      <c r="AD34" s="26">
        <v>27.035803000000001</v>
      </c>
      <c r="AE34" s="26">
        <v>27.035803000000001</v>
      </c>
      <c r="AF34" s="26">
        <v>27.035803000000001</v>
      </c>
      <c r="AG34" s="27">
        <v>-5.3499999999999999E-4</v>
      </c>
    </row>
    <row r="36" spans="1:33" x14ac:dyDescent="0.25">
      <c r="B36" s="22" t="s">
        <v>142</v>
      </c>
    </row>
    <row r="37" spans="1:33" x14ac:dyDescent="0.25">
      <c r="A37" s="18" t="s">
        <v>143</v>
      </c>
      <c r="B37" s="23" t="s">
        <v>135</v>
      </c>
      <c r="C37" s="24" t="s">
        <v>130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24">
        <v>0</v>
      </c>
      <c r="Y37" s="24">
        <v>0</v>
      </c>
      <c r="Z37" s="24">
        <v>0</v>
      </c>
      <c r="AA37" s="24">
        <v>0</v>
      </c>
      <c r="AB37" s="24">
        <v>0</v>
      </c>
      <c r="AC37" s="24">
        <v>0</v>
      </c>
      <c r="AD37" s="24">
        <v>0</v>
      </c>
      <c r="AE37" s="24">
        <v>0</v>
      </c>
      <c r="AF37" s="24">
        <v>0</v>
      </c>
      <c r="AG37" s="25" t="s">
        <v>130</v>
      </c>
    </row>
    <row r="38" spans="1:33" x14ac:dyDescent="0.25">
      <c r="A38" s="18" t="s">
        <v>144</v>
      </c>
      <c r="B38" s="23" t="s">
        <v>137</v>
      </c>
      <c r="C38" s="24" t="s">
        <v>130</v>
      </c>
      <c r="D38" s="24">
        <v>0</v>
      </c>
      <c r="E38" s="24">
        <v>0.33500000000000002</v>
      </c>
      <c r="F38" s="24">
        <v>0.33500000000000002</v>
      </c>
      <c r="G38" s="24">
        <v>0.33500000000000002</v>
      </c>
      <c r="H38" s="24">
        <v>0.33500000000000002</v>
      </c>
      <c r="I38" s="24">
        <v>0.33500000000000002</v>
      </c>
      <c r="J38" s="24">
        <v>0.33500000000000002</v>
      </c>
      <c r="K38" s="24">
        <v>0.33500000000000002</v>
      </c>
      <c r="L38" s="24">
        <v>0.33500000000000002</v>
      </c>
      <c r="M38" s="24">
        <v>0.33500000000000002</v>
      </c>
      <c r="N38" s="24">
        <v>0.33500000000000002</v>
      </c>
      <c r="O38" s="24">
        <v>0.33500000000000002</v>
      </c>
      <c r="P38" s="24">
        <v>0.33500000000000002</v>
      </c>
      <c r="Q38" s="24">
        <v>0.33500000000000002</v>
      </c>
      <c r="R38" s="24">
        <v>0.33500000000000002</v>
      </c>
      <c r="S38" s="24">
        <v>0.33500000000000002</v>
      </c>
      <c r="T38" s="24">
        <v>0.33500000000000002</v>
      </c>
      <c r="U38" s="24">
        <v>0.33500000000000002</v>
      </c>
      <c r="V38" s="24">
        <v>0.33500000000000002</v>
      </c>
      <c r="W38" s="24">
        <v>0.33500000000000002</v>
      </c>
      <c r="X38" s="24">
        <v>0.33500000000000002</v>
      </c>
      <c r="Y38" s="24">
        <v>0.33500000000000002</v>
      </c>
      <c r="Z38" s="24">
        <v>0.33500000000000002</v>
      </c>
      <c r="AA38" s="24">
        <v>0.33500000000000002</v>
      </c>
      <c r="AB38" s="24">
        <v>0.33500000000000002</v>
      </c>
      <c r="AC38" s="24">
        <v>0.33500000000000002</v>
      </c>
      <c r="AD38" s="24">
        <v>0.33500000000000002</v>
      </c>
      <c r="AE38" s="24">
        <v>0.33500000000000002</v>
      </c>
      <c r="AF38" s="24">
        <v>0.33500000000000002</v>
      </c>
      <c r="AG38" s="25" t="s">
        <v>130</v>
      </c>
    </row>
    <row r="39" spans="1:33" x14ac:dyDescent="0.25">
      <c r="A39" s="18" t="s">
        <v>145</v>
      </c>
      <c r="B39" s="23" t="s">
        <v>115</v>
      </c>
      <c r="C39" s="24" t="s">
        <v>130</v>
      </c>
      <c r="D39" s="24">
        <v>8.0784000000000002</v>
      </c>
      <c r="E39" s="24">
        <v>12.3492</v>
      </c>
      <c r="F39" s="24">
        <v>12.895201</v>
      </c>
      <c r="G39" s="24">
        <v>12.895201</v>
      </c>
      <c r="H39" s="24">
        <v>12.895201</v>
      </c>
      <c r="I39" s="24">
        <v>12.895201</v>
      </c>
      <c r="J39" s="24">
        <v>12.895201</v>
      </c>
      <c r="K39" s="24">
        <v>12.895201</v>
      </c>
      <c r="L39" s="24">
        <v>12.895201</v>
      </c>
      <c r="M39" s="24">
        <v>12.895201</v>
      </c>
      <c r="N39" s="24">
        <v>12.895201</v>
      </c>
      <c r="O39" s="24">
        <v>12.895201</v>
      </c>
      <c r="P39" s="24">
        <v>12.895201</v>
      </c>
      <c r="Q39" s="24">
        <v>12.895201</v>
      </c>
      <c r="R39" s="24">
        <v>12.895201</v>
      </c>
      <c r="S39" s="24">
        <v>12.895201</v>
      </c>
      <c r="T39" s="24">
        <v>12.895201</v>
      </c>
      <c r="U39" s="24">
        <v>12.895201</v>
      </c>
      <c r="V39" s="24">
        <v>12.895201</v>
      </c>
      <c r="W39" s="24">
        <v>12.895201</v>
      </c>
      <c r="X39" s="24">
        <v>12.895201</v>
      </c>
      <c r="Y39" s="24">
        <v>12.895201</v>
      </c>
      <c r="Z39" s="24">
        <v>12.895201</v>
      </c>
      <c r="AA39" s="24">
        <v>12.895201</v>
      </c>
      <c r="AB39" s="24">
        <v>12.895201</v>
      </c>
      <c r="AC39" s="24">
        <v>12.895201</v>
      </c>
      <c r="AD39" s="24">
        <v>12.895201</v>
      </c>
      <c r="AE39" s="24">
        <v>12.895201</v>
      </c>
      <c r="AF39" s="24">
        <v>12.895201</v>
      </c>
      <c r="AG39" s="25" t="s">
        <v>130</v>
      </c>
    </row>
    <row r="40" spans="1:33" x14ac:dyDescent="0.25">
      <c r="A40" s="18" t="s">
        <v>146</v>
      </c>
      <c r="B40" s="23" t="s">
        <v>117</v>
      </c>
      <c r="C40" s="24" t="s">
        <v>130</v>
      </c>
      <c r="D40" s="24">
        <v>1.8994</v>
      </c>
      <c r="E40" s="24">
        <v>3.4050009999999999</v>
      </c>
      <c r="F40" s="24">
        <v>3.9220000000000002</v>
      </c>
      <c r="G40" s="24">
        <v>3.9220000000000002</v>
      </c>
      <c r="H40" s="24">
        <v>3.9220000000000002</v>
      </c>
      <c r="I40" s="24">
        <v>3.9220000000000002</v>
      </c>
      <c r="J40" s="24">
        <v>3.9220000000000002</v>
      </c>
      <c r="K40" s="24">
        <v>3.9220000000000002</v>
      </c>
      <c r="L40" s="24">
        <v>3.9220000000000002</v>
      </c>
      <c r="M40" s="24">
        <v>3.9220000000000002</v>
      </c>
      <c r="N40" s="24">
        <v>3.9220000000000002</v>
      </c>
      <c r="O40" s="24">
        <v>3.9220000000000002</v>
      </c>
      <c r="P40" s="24">
        <v>3.9220000000000002</v>
      </c>
      <c r="Q40" s="24">
        <v>3.9220000000000002</v>
      </c>
      <c r="R40" s="24">
        <v>3.9220000000000002</v>
      </c>
      <c r="S40" s="24">
        <v>3.9220000000000002</v>
      </c>
      <c r="T40" s="24">
        <v>3.9220000000000002</v>
      </c>
      <c r="U40" s="24">
        <v>3.9220000000000002</v>
      </c>
      <c r="V40" s="24">
        <v>3.9220000000000002</v>
      </c>
      <c r="W40" s="24">
        <v>3.9220000000000002</v>
      </c>
      <c r="X40" s="24">
        <v>3.9220000000000002</v>
      </c>
      <c r="Y40" s="24">
        <v>3.9220000000000002</v>
      </c>
      <c r="Z40" s="24">
        <v>3.9220000000000002</v>
      </c>
      <c r="AA40" s="24">
        <v>3.9220000000000002</v>
      </c>
      <c r="AB40" s="24">
        <v>3.9220000000000002</v>
      </c>
      <c r="AC40" s="24">
        <v>3.9220000000000002</v>
      </c>
      <c r="AD40" s="24">
        <v>3.9220000000000002</v>
      </c>
      <c r="AE40" s="24">
        <v>3.9220000000000002</v>
      </c>
      <c r="AF40" s="24">
        <v>3.9220000000000002</v>
      </c>
      <c r="AG40" s="25" t="s">
        <v>130</v>
      </c>
    </row>
    <row r="41" spans="1:33" x14ac:dyDescent="0.25">
      <c r="A41" s="18" t="s">
        <v>147</v>
      </c>
      <c r="B41" s="23" t="s">
        <v>148</v>
      </c>
      <c r="C41" s="24" t="s">
        <v>130</v>
      </c>
      <c r="D41" s="24">
        <v>2.2280000000000002</v>
      </c>
      <c r="E41" s="24">
        <v>2.2280000000000002</v>
      </c>
      <c r="F41" s="24">
        <v>2.2280000000000002</v>
      </c>
      <c r="G41" s="24">
        <v>2.2280000000000002</v>
      </c>
      <c r="H41" s="24">
        <v>2.2280000000000002</v>
      </c>
      <c r="I41" s="24">
        <v>2.2280000000000002</v>
      </c>
      <c r="J41" s="24">
        <v>2.2280000000000002</v>
      </c>
      <c r="K41" s="24">
        <v>2.2280000000000002</v>
      </c>
      <c r="L41" s="24">
        <v>2.2280000000000002</v>
      </c>
      <c r="M41" s="24">
        <v>2.2280000000000002</v>
      </c>
      <c r="N41" s="24">
        <v>2.2280000000000002</v>
      </c>
      <c r="O41" s="24">
        <v>2.2280000000000002</v>
      </c>
      <c r="P41" s="24">
        <v>2.2280000000000002</v>
      </c>
      <c r="Q41" s="24">
        <v>2.2280000000000002</v>
      </c>
      <c r="R41" s="24">
        <v>2.2280000000000002</v>
      </c>
      <c r="S41" s="24">
        <v>2.2280000000000002</v>
      </c>
      <c r="T41" s="24">
        <v>2.2280000000000002</v>
      </c>
      <c r="U41" s="24">
        <v>2.2280000000000002</v>
      </c>
      <c r="V41" s="24">
        <v>2.2280000000000002</v>
      </c>
      <c r="W41" s="24">
        <v>2.2280000000000002</v>
      </c>
      <c r="X41" s="24">
        <v>2.2280000000000002</v>
      </c>
      <c r="Y41" s="24">
        <v>2.2280000000000002</v>
      </c>
      <c r="Z41" s="24">
        <v>2.2280000000000002</v>
      </c>
      <c r="AA41" s="24">
        <v>2.2280000000000002</v>
      </c>
      <c r="AB41" s="24">
        <v>2.2280000000000002</v>
      </c>
      <c r="AC41" s="24">
        <v>2.2280000000000002</v>
      </c>
      <c r="AD41" s="24">
        <v>2.2280000000000002</v>
      </c>
      <c r="AE41" s="24">
        <v>2.2280000000000002</v>
      </c>
      <c r="AF41" s="24">
        <v>2.2280000000000002</v>
      </c>
      <c r="AG41" s="25" t="s">
        <v>130</v>
      </c>
    </row>
    <row r="42" spans="1:33" x14ac:dyDescent="0.25">
      <c r="A42" s="18" t="s">
        <v>149</v>
      </c>
      <c r="B42" s="23" t="s">
        <v>121</v>
      </c>
      <c r="C42" s="24" t="s">
        <v>130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v>0</v>
      </c>
      <c r="O42" s="24">
        <v>0</v>
      </c>
      <c r="P42" s="24">
        <v>0</v>
      </c>
      <c r="Q42" s="24">
        <v>0</v>
      </c>
      <c r="R42" s="24">
        <v>0</v>
      </c>
      <c r="S42" s="24">
        <v>0</v>
      </c>
      <c r="T42" s="24">
        <v>0</v>
      </c>
      <c r="U42" s="24">
        <v>0</v>
      </c>
      <c r="V42" s="24">
        <v>0</v>
      </c>
      <c r="W42" s="24">
        <v>0</v>
      </c>
      <c r="X42" s="24">
        <v>0</v>
      </c>
      <c r="Y42" s="24">
        <v>0</v>
      </c>
      <c r="Z42" s="24">
        <v>0</v>
      </c>
      <c r="AA42" s="24">
        <v>0</v>
      </c>
      <c r="AB42" s="24">
        <v>0</v>
      </c>
      <c r="AC42" s="24">
        <v>0</v>
      </c>
      <c r="AD42" s="24">
        <v>0</v>
      </c>
      <c r="AE42" s="24">
        <v>0</v>
      </c>
      <c r="AF42" s="24">
        <v>0</v>
      </c>
      <c r="AG42" s="25" t="s">
        <v>130</v>
      </c>
    </row>
    <row r="43" spans="1:33" x14ac:dyDescent="0.25">
      <c r="A43" s="18" t="s">
        <v>150</v>
      </c>
      <c r="B43" s="23" t="s">
        <v>123</v>
      </c>
      <c r="C43" s="24" t="s">
        <v>130</v>
      </c>
      <c r="D43" s="24">
        <v>1.7702</v>
      </c>
      <c r="E43" s="24">
        <v>3.6524999999999999</v>
      </c>
      <c r="F43" s="24">
        <v>4.2984999999999998</v>
      </c>
      <c r="G43" s="24">
        <v>4.8795000000000002</v>
      </c>
      <c r="H43" s="24">
        <v>5.4284999999999997</v>
      </c>
      <c r="I43" s="24">
        <v>5.9775</v>
      </c>
      <c r="J43" s="24">
        <v>6.5265000000000004</v>
      </c>
      <c r="K43" s="24">
        <v>7.0754999999999999</v>
      </c>
      <c r="L43" s="24">
        <v>7.6245000000000003</v>
      </c>
      <c r="M43" s="24">
        <v>7.8635000000000002</v>
      </c>
      <c r="N43" s="24">
        <v>8.1024999999999991</v>
      </c>
      <c r="O43" s="24">
        <v>8.3414999999999999</v>
      </c>
      <c r="P43" s="24">
        <v>8.5805000000000007</v>
      </c>
      <c r="Q43" s="24">
        <v>8.8194999999999997</v>
      </c>
      <c r="R43" s="24">
        <v>8.8194999999999997</v>
      </c>
      <c r="S43" s="24">
        <v>8.8194999999999997</v>
      </c>
      <c r="T43" s="24">
        <v>8.8194999999999997</v>
      </c>
      <c r="U43" s="24">
        <v>8.8194999999999997</v>
      </c>
      <c r="V43" s="24">
        <v>8.8194999999999997</v>
      </c>
      <c r="W43" s="24">
        <v>8.8194999999999997</v>
      </c>
      <c r="X43" s="24">
        <v>8.8194999999999997</v>
      </c>
      <c r="Y43" s="24">
        <v>8.8194999999999997</v>
      </c>
      <c r="Z43" s="24">
        <v>8.8194999999999997</v>
      </c>
      <c r="AA43" s="24">
        <v>8.8194999999999997</v>
      </c>
      <c r="AB43" s="24">
        <v>8.8194999999999997</v>
      </c>
      <c r="AC43" s="24">
        <v>8.8194999999999997</v>
      </c>
      <c r="AD43" s="24">
        <v>8.8194999999999997</v>
      </c>
      <c r="AE43" s="24">
        <v>8.8194999999999997</v>
      </c>
      <c r="AF43" s="24">
        <v>8.8194999999999997</v>
      </c>
      <c r="AG43" s="25" t="s">
        <v>130</v>
      </c>
    </row>
    <row r="44" spans="1:33" x14ac:dyDescent="0.25">
      <c r="A44" s="18" t="s">
        <v>151</v>
      </c>
      <c r="B44" s="23" t="s">
        <v>125</v>
      </c>
      <c r="C44" s="24" t="s">
        <v>130</v>
      </c>
      <c r="D44" s="24">
        <v>2.9600000000000001E-2</v>
      </c>
      <c r="E44" s="24">
        <v>2.9600000000000001E-2</v>
      </c>
      <c r="F44" s="24">
        <v>2.9600000000000001E-2</v>
      </c>
      <c r="G44" s="24">
        <v>2.9600000000000001E-2</v>
      </c>
      <c r="H44" s="24">
        <v>2.9600000000000001E-2</v>
      </c>
      <c r="I44" s="24">
        <v>2.9600000000000001E-2</v>
      </c>
      <c r="J44" s="24">
        <v>2.9600000000000001E-2</v>
      </c>
      <c r="K44" s="24">
        <v>2.9600000000000001E-2</v>
      </c>
      <c r="L44" s="24">
        <v>2.9600000000000001E-2</v>
      </c>
      <c r="M44" s="24">
        <v>2.9600000000000001E-2</v>
      </c>
      <c r="N44" s="24">
        <v>2.9600000000000001E-2</v>
      </c>
      <c r="O44" s="24">
        <v>2.9600000000000001E-2</v>
      </c>
      <c r="P44" s="24">
        <v>2.9600000000000001E-2</v>
      </c>
      <c r="Q44" s="24">
        <v>2.9600000000000001E-2</v>
      </c>
      <c r="R44" s="24">
        <v>2.9600000000000001E-2</v>
      </c>
      <c r="S44" s="24">
        <v>2.9600000000000001E-2</v>
      </c>
      <c r="T44" s="24">
        <v>2.9600000000000001E-2</v>
      </c>
      <c r="U44" s="24">
        <v>2.9600000000000001E-2</v>
      </c>
      <c r="V44" s="24">
        <v>2.9600000000000001E-2</v>
      </c>
      <c r="W44" s="24">
        <v>2.9600000000000001E-2</v>
      </c>
      <c r="X44" s="24">
        <v>2.9600000000000001E-2</v>
      </c>
      <c r="Y44" s="24">
        <v>2.9600000000000001E-2</v>
      </c>
      <c r="Z44" s="24">
        <v>2.9600000000000001E-2</v>
      </c>
      <c r="AA44" s="24">
        <v>2.9600000000000001E-2</v>
      </c>
      <c r="AB44" s="24">
        <v>2.9600000000000001E-2</v>
      </c>
      <c r="AC44" s="24">
        <v>2.9600000000000001E-2</v>
      </c>
      <c r="AD44" s="24">
        <v>2.9600000000000001E-2</v>
      </c>
      <c r="AE44" s="24">
        <v>2.9600000000000001E-2</v>
      </c>
      <c r="AF44" s="24">
        <v>2.9600000000000001E-2</v>
      </c>
      <c r="AG44" s="25" t="s">
        <v>130</v>
      </c>
    </row>
    <row r="45" spans="1:33" x14ac:dyDescent="0.25">
      <c r="A45" s="18" t="s">
        <v>152</v>
      </c>
      <c r="B45" s="23" t="s">
        <v>127</v>
      </c>
      <c r="C45" s="24" t="s">
        <v>130</v>
      </c>
      <c r="D45" s="24">
        <v>24.811789999999998</v>
      </c>
      <c r="E45" s="24">
        <v>40.999099999999999</v>
      </c>
      <c r="F45" s="24">
        <v>41.059105000000002</v>
      </c>
      <c r="G45" s="24">
        <v>42.559105000000002</v>
      </c>
      <c r="H45" s="24">
        <v>44.059105000000002</v>
      </c>
      <c r="I45" s="24">
        <v>44.059105000000002</v>
      </c>
      <c r="J45" s="24">
        <v>46.059105000000002</v>
      </c>
      <c r="K45" s="24">
        <v>46.059105000000002</v>
      </c>
      <c r="L45" s="24">
        <v>53.159106999999999</v>
      </c>
      <c r="M45" s="24">
        <v>53.159106999999999</v>
      </c>
      <c r="N45" s="24">
        <v>53.159106999999999</v>
      </c>
      <c r="O45" s="24">
        <v>53.159106999999999</v>
      </c>
      <c r="P45" s="24">
        <v>58.359107999999999</v>
      </c>
      <c r="Q45" s="24">
        <v>66.559105000000002</v>
      </c>
      <c r="R45" s="24">
        <v>66.559105000000002</v>
      </c>
      <c r="S45" s="24">
        <v>66.559105000000002</v>
      </c>
      <c r="T45" s="24">
        <v>66.559105000000002</v>
      </c>
      <c r="U45" s="24">
        <v>66.559105000000002</v>
      </c>
      <c r="V45" s="24">
        <v>66.559105000000002</v>
      </c>
      <c r="W45" s="24">
        <v>66.559105000000002</v>
      </c>
      <c r="X45" s="24">
        <v>66.559105000000002</v>
      </c>
      <c r="Y45" s="24">
        <v>66.559105000000002</v>
      </c>
      <c r="Z45" s="24">
        <v>66.559105000000002</v>
      </c>
      <c r="AA45" s="24">
        <v>66.559105000000002</v>
      </c>
      <c r="AB45" s="24">
        <v>66.559105000000002</v>
      </c>
      <c r="AC45" s="24">
        <v>66.559105000000002</v>
      </c>
      <c r="AD45" s="24">
        <v>66.559105000000002</v>
      </c>
      <c r="AE45" s="24">
        <v>66.559105000000002</v>
      </c>
      <c r="AF45" s="24">
        <v>66.559105000000002</v>
      </c>
      <c r="AG45" s="25" t="s">
        <v>130</v>
      </c>
    </row>
    <row r="46" spans="1:33" x14ac:dyDescent="0.25">
      <c r="A46" s="18" t="s">
        <v>153</v>
      </c>
      <c r="B46" s="23" t="s">
        <v>154</v>
      </c>
      <c r="C46" s="24" t="s">
        <v>130</v>
      </c>
      <c r="D46" s="24">
        <v>0</v>
      </c>
      <c r="E46" s="24">
        <v>0</v>
      </c>
      <c r="F46" s="24">
        <v>0</v>
      </c>
      <c r="G46" s="24">
        <v>0</v>
      </c>
      <c r="H46" s="24">
        <v>0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4">
        <v>0</v>
      </c>
      <c r="U46" s="24">
        <v>0</v>
      </c>
      <c r="V46" s="24">
        <v>0</v>
      </c>
      <c r="W46" s="24">
        <v>0</v>
      </c>
      <c r="X46" s="24">
        <v>0</v>
      </c>
      <c r="Y46" s="24">
        <v>0</v>
      </c>
      <c r="Z46" s="24">
        <v>0</v>
      </c>
      <c r="AA46" s="24">
        <v>0</v>
      </c>
      <c r="AB46" s="24">
        <v>0</v>
      </c>
      <c r="AC46" s="24">
        <v>0</v>
      </c>
      <c r="AD46" s="24">
        <v>0</v>
      </c>
      <c r="AE46" s="24">
        <v>0</v>
      </c>
      <c r="AF46" s="24">
        <v>0</v>
      </c>
      <c r="AG46" s="25" t="s">
        <v>130</v>
      </c>
    </row>
    <row r="47" spans="1:33" x14ac:dyDescent="0.25">
      <c r="A47" s="18" t="s">
        <v>155</v>
      </c>
      <c r="B47" s="22" t="s">
        <v>132</v>
      </c>
      <c r="C47" s="26" t="s">
        <v>130</v>
      </c>
      <c r="D47" s="26">
        <v>38.817390000000003</v>
      </c>
      <c r="E47" s="26">
        <v>62.998398000000002</v>
      </c>
      <c r="F47" s="26">
        <v>64.767394999999993</v>
      </c>
      <c r="G47" s="26">
        <v>66.848404000000002</v>
      </c>
      <c r="H47" s="26">
        <v>68.897400000000005</v>
      </c>
      <c r="I47" s="26">
        <v>69.446395999999993</v>
      </c>
      <c r="J47" s="26">
        <v>71.995399000000006</v>
      </c>
      <c r="K47" s="26">
        <v>72.544394999999994</v>
      </c>
      <c r="L47" s="26">
        <v>80.193398000000002</v>
      </c>
      <c r="M47" s="26">
        <v>80.432395999999997</v>
      </c>
      <c r="N47" s="26">
        <v>80.671402</v>
      </c>
      <c r="O47" s="26">
        <v>80.910399999999996</v>
      </c>
      <c r="P47" s="26">
        <v>86.349411000000003</v>
      </c>
      <c r="Q47" s="26">
        <v>94.788405999999995</v>
      </c>
      <c r="R47" s="26">
        <v>94.788405999999995</v>
      </c>
      <c r="S47" s="26">
        <v>94.788405999999995</v>
      </c>
      <c r="T47" s="26">
        <v>94.788405999999995</v>
      </c>
      <c r="U47" s="26">
        <v>94.788405999999995</v>
      </c>
      <c r="V47" s="26">
        <v>94.788405999999995</v>
      </c>
      <c r="W47" s="26">
        <v>94.788405999999995</v>
      </c>
      <c r="X47" s="26">
        <v>94.788405999999995</v>
      </c>
      <c r="Y47" s="26">
        <v>94.788405999999995</v>
      </c>
      <c r="Z47" s="26">
        <v>94.788405999999995</v>
      </c>
      <c r="AA47" s="26">
        <v>94.788405999999995</v>
      </c>
      <c r="AB47" s="26">
        <v>94.788405999999995</v>
      </c>
      <c r="AC47" s="26">
        <v>94.788405999999995</v>
      </c>
      <c r="AD47" s="26">
        <v>94.788405999999995</v>
      </c>
      <c r="AE47" s="26">
        <v>94.788405999999995</v>
      </c>
      <c r="AF47" s="26">
        <v>94.788405999999995</v>
      </c>
      <c r="AG47" s="27" t="s">
        <v>130</v>
      </c>
    </row>
    <row r="48" spans="1:33" x14ac:dyDescent="0.25">
      <c r="B48" s="22" t="s">
        <v>156</v>
      </c>
    </row>
    <row r="49" spans="1:33" x14ac:dyDescent="0.25">
      <c r="A49" s="18" t="s">
        <v>157</v>
      </c>
      <c r="B49" s="23" t="s">
        <v>135</v>
      </c>
      <c r="C49" s="24" t="s">
        <v>130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4">
        <v>0</v>
      </c>
      <c r="U49" s="24">
        <v>0</v>
      </c>
      <c r="V49" s="24">
        <v>0</v>
      </c>
      <c r="W49" s="24">
        <v>0</v>
      </c>
      <c r="X49" s="24">
        <v>0</v>
      </c>
      <c r="Y49" s="24">
        <v>0</v>
      </c>
      <c r="Z49" s="24">
        <v>0</v>
      </c>
      <c r="AA49" s="24">
        <v>0</v>
      </c>
      <c r="AB49" s="24">
        <v>0</v>
      </c>
      <c r="AC49" s="24">
        <v>0</v>
      </c>
      <c r="AD49" s="24">
        <v>0</v>
      </c>
      <c r="AE49" s="24">
        <v>0</v>
      </c>
      <c r="AF49" s="24">
        <v>0</v>
      </c>
      <c r="AG49" s="25" t="s">
        <v>130</v>
      </c>
    </row>
    <row r="50" spans="1:33" ht="15" customHeight="1" x14ac:dyDescent="0.25">
      <c r="A50" s="18" t="s">
        <v>158</v>
      </c>
      <c r="B50" s="23" t="s">
        <v>137</v>
      </c>
      <c r="C50" s="24" t="s">
        <v>130</v>
      </c>
      <c r="D50" s="24">
        <v>0</v>
      </c>
      <c r="E50" s="24">
        <v>0</v>
      </c>
      <c r="F50" s="24">
        <v>0</v>
      </c>
      <c r="G50" s="24">
        <v>0</v>
      </c>
      <c r="H50" s="24">
        <v>0</v>
      </c>
      <c r="I50" s="24">
        <v>0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4">
        <v>0</v>
      </c>
      <c r="U50" s="24">
        <v>0</v>
      </c>
      <c r="V50" s="24">
        <v>0</v>
      </c>
      <c r="W50" s="24">
        <v>0</v>
      </c>
      <c r="X50" s="24">
        <v>0</v>
      </c>
      <c r="Y50" s="24">
        <v>0</v>
      </c>
      <c r="Z50" s="24">
        <v>0</v>
      </c>
      <c r="AA50" s="24">
        <v>0</v>
      </c>
      <c r="AB50" s="24">
        <v>0</v>
      </c>
      <c r="AC50" s="24">
        <v>0</v>
      </c>
      <c r="AD50" s="24">
        <v>0</v>
      </c>
      <c r="AE50" s="24">
        <v>0</v>
      </c>
      <c r="AF50" s="24">
        <v>0</v>
      </c>
      <c r="AG50" s="25" t="s">
        <v>130</v>
      </c>
    </row>
    <row r="51" spans="1:33" ht="15" customHeight="1" x14ac:dyDescent="0.25">
      <c r="A51" s="18" t="s">
        <v>159</v>
      </c>
      <c r="B51" s="23" t="s">
        <v>115</v>
      </c>
      <c r="C51" s="24" t="s">
        <v>130</v>
      </c>
      <c r="D51" s="24">
        <v>0</v>
      </c>
      <c r="E51" s="24">
        <v>0</v>
      </c>
      <c r="F51" s="24">
        <v>17.377974999999999</v>
      </c>
      <c r="G51" s="24">
        <v>36.302962999999998</v>
      </c>
      <c r="H51" s="24">
        <v>45.228755999999997</v>
      </c>
      <c r="I51" s="24">
        <v>69.049460999999994</v>
      </c>
      <c r="J51" s="24">
        <v>81.040999999999997</v>
      </c>
      <c r="K51" s="24">
        <v>93.334350999999998</v>
      </c>
      <c r="L51" s="24">
        <v>100.113541</v>
      </c>
      <c r="M51" s="24">
        <v>107.831276</v>
      </c>
      <c r="N51" s="24">
        <v>119.800774</v>
      </c>
      <c r="O51" s="24">
        <v>128.796738</v>
      </c>
      <c r="P51" s="24">
        <v>136.42164600000001</v>
      </c>
      <c r="Q51" s="24">
        <v>146.308685</v>
      </c>
      <c r="R51" s="24">
        <v>154.499878</v>
      </c>
      <c r="S51" s="24">
        <v>159.20739699999999</v>
      </c>
      <c r="T51" s="24">
        <v>163.93267800000001</v>
      </c>
      <c r="U51" s="24">
        <v>168.871872</v>
      </c>
      <c r="V51" s="24">
        <v>173.506516</v>
      </c>
      <c r="W51" s="24">
        <v>178.243484</v>
      </c>
      <c r="X51" s="24">
        <v>183.38119499999999</v>
      </c>
      <c r="Y51" s="24">
        <v>191.20193499999999</v>
      </c>
      <c r="Z51" s="24">
        <v>200.49298099999999</v>
      </c>
      <c r="AA51" s="24">
        <v>206.479691</v>
      </c>
      <c r="AB51" s="24">
        <v>212.609634</v>
      </c>
      <c r="AC51" s="24">
        <v>219.71803299999999</v>
      </c>
      <c r="AD51" s="24">
        <v>222.62240600000001</v>
      </c>
      <c r="AE51" s="24">
        <v>227.14033499999999</v>
      </c>
      <c r="AF51" s="24">
        <v>230.86956799999999</v>
      </c>
      <c r="AG51" s="25" t="s">
        <v>130</v>
      </c>
    </row>
    <row r="52" spans="1:33" ht="15" customHeight="1" x14ac:dyDescent="0.25">
      <c r="A52" s="18" t="s">
        <v>160</v>
      </c>
      <c r="B52" s="23" t="s">
        <v>117</v>
      </c>
      <c r="C52" s="24" t="s">
        <v>130</v>
      </c>
      <c r="D52" s="24">
        <v>11.449007</v>
      </c>
      <c r="E52" s="24">
        <v>25.158871000000001</v>
      </c>
      <c r="F52" s="24">
        <v>34.193153000000002</v>
      </c>
      <c r="G52" s="24">
        <v>50.473618000000002</v>
      </c>
      <c r="H52" s="24">
        <v>54.335391999999999</v>
      </c>
      <c r="I52" s="24">
        <v>61.996676999999998</v>
      </c>
      <c r="J52" s="24">
        <v>66.777634000000006</v>
      </c>
      <c r="K52" s="24">
        <v>72.369101999999998</v>
      </c>
      <c r="L52" s="24">
        <v>75.733199999999997</v>
      </c>
      <c r="M52" s="24">
        <v>79.412002999999999</v>
      </c>
      <c r="N52" s="24">
        <v>85.158455000000004</v>
      </c>
      <c r="O52" s="24">
        <v>89.549858</v>
      </c>
      <c r="P52" s="24">
        <v>94.181731999999997</v>
      </c>
      <c r="Q52" s="24">
        <v>99.995223999999993</v>
      </c>
      <c r="R52" s="24">
        <v>104.29418200000001</v>
      </c>
      <c r="S52" s="24">
        <v>108.749008</v>
      </c>
      <c r="T52" s="24">
        <v>115.289192</v>
      </c>
      <c r="U52" s="24">
        <v>119.499786</v>
      </c>
      <c r="V52" s="24">
        <v>127.26625799999999</v>
      </c>
      <c r="W52" s="24">
        <v>132.778503</v>
      </c>
      <c r="X52" s="24">
        <v>137.77578700000001</v>
      </c>
      <c r="Y52" s="24">
        <v>142.634186</v>
      </c>
      <c r="Z52" s="24">
        <v>150.886078</v>
      </c>
      <c r="AA52" s="24">
        <v>158.343796</v>
      </c>
      <c r="AB52" s="24">
        <v>165.14836099999999</v>
      </c>
      <c r="AC52" s="24">
        <v>174.431702</v>
      </c>
      <c r="AD52" s="24">
        <v>186.03587300000001</v>
      </c>
      <c r="AE52" s="24">
        <v>191.31230199999999</v>
      </c>
      <c r="AF52" s="24">
        <v>205.092285</v>
      </c>
      <c r="AG52" s="25" t="s">
        <v>130</v>
      </c>
    </row>
    <row r="53" spans="1:33" ht="15" customHeight="1" x14ac:dyDescent="0.25">
      <c r="A53" s="18" t="s">
        <v>161</v>
      </c>
      <c r="B53" s="23" t="s">
        <v>148</v>
      </c>
      <c r="C53" s="24" t="s">
        <v>130</v>
      </c>
      <c r="D53" s="24">
        <v>0</v>
      </c>
      <c r="E53" s="24">
        <v>0</v>
      </c>
      <c r="F53" s="24">
        <v>0</v>
      </c>
      <c r="G53" s="24">
        <v>0</v>
      </c>
      <c r="H53" s="24">
        <v>0</v>
      </c>
      <c r="I53" s="24">
        <v>0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4">
        <v>0</v>
      </c>
      <c r="U53" s="24">
        <v>0</v>
      </c>
      <c r="V53" s="24">
        <v>0</v>
      </c>
      <c r="W53" s="24">
        <v>0</v>
      </c>
      <c r="X53" s="24">
        <v>0</v>
      </c>
      <c r="Y53" s="24">
        <v>0</v>
      </c>
      <c r="Z53" s="24">
        <v>0</v>
      </c>
      <c r="AA53" s="24">
        <v>0</v>
      </c>
      <c r="AB53" s="24">
        <v>0</v>
      </c>
      <c r="AC53" s="24">
        <v>0</v>
      </c>
      <c r="AD53" s="24">
        <v>0</v>
      </c>
      <c r="AE53" s="24">
        <v>0</v>
      </c>
      <c r="AF53" s="24">
        <v>0</v>
      </c>
      <c r="AG53" s="25" t="s">
        <v>130</v>
      </c>
    </row>
    <row r="54" spans="1:33" ht="15" customHeight="1" x14ac:dyDescent="0.25">
      <c r="A54" s="18" t="s">
        <v>162</v>
      </c>
      <c r="B54" s="23" t="s">
        <v>121</v>
      </c>
      <c r="C54" s="24" t="s">
        <v>130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v>0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4">
        <v>0</v>
      </c>
      <c r="U54" s="24">
        <v>0</v>
      </c>
      <c r="V54" s="24">
        <v>0</v>
      </c>
      <c r="W54" s="24">
        <v>0</v>
      </c>
      <c r="X54" s="24">
        <v>0</v>
      </c>
      <c r="Y54" s="24">
        <v>0</v>
      </c>
      <c r="Z54" s="24">
        <v>0</v>
      </c>
      <c r="AA54" s="24">
        <v>0</v>
      </c>
      <c r="AB54" s="24">
        <v>0</v>
      </c>
      <c r="AC54" s="24">
        <v>0</v>
      </c>
      <c r="AD54" s="24">
        <v>0</v>
      </c>
      <c r="AE54" s="24">
        <v>0</v>
      </c>
      <c r="AF54" s="24">
        <v>0</v>
      </c>
      <c r="AG54" s="25" t="s">
        <v>130</v>
      </c>
    </row>
    <row r="55" spans="1:33" ht="15" customHeight="1" x14ac:dyDescent="0.25">
      <c r="A55" s="18" t="s">
        <v>163</v>
      </c>
      <c r="B55" s="23" t="s">
        <v>123</v>
      </c>
      <c r="C55" s="24" t="s">
        <v>130</v>
      </c>
      <c r="D55" s="24">
        <v>0.38794299999999998</v>
      </c>
      <c r="E55" s="24">
        <v>0.38794299999999998</v>
      </c>
      <c r="F55" s="24">
        <v>0.40805599999999997</v>
      </c>
      <c r="G55" s="24">
        <v>0.40805599999999997</v>
      </c>
      <c r="H55" s="24">
        <v>0.63732800000000001</v>
      </c>
      <c r="I55" s="24">
        <v>1.1950339999999999</v>
      </c>
      <c r="J55" s="24">
        <v>1.5389440000000001</v>
      </c>
      <c r="K55" s="24">
        <v>1.9825459999999999</v>
      </c>
      <c r="L55" s="24">
        <v>2.0016370000000001</v>
      </c>
      <c r="M55" s="24">
        <v>3.50827</v>
      </c>
      <c r="N55" s="24">
        <v>3.5166909999999998</v>
      </c>
      <c r="O55" s="24">
        <v>3.5733670000000002</v>
      </c>
      <c r="P55" s="24">
        <v>3.7318470000000001</v>
      </c>
      <c r="Q55" s="24">
        <v>3.8716930000000001</v>
      </c>
      <c r="R55" s="24">
        <v>4.0498010000000004</v>
      </c>
      <c r="S55" s="24">
        <v>4.0883459999999996</v>
      </c>
      <c r="T55" s="24">
        <v>4.0883459999999996</v>
      </c>
      <c r="U55" s="24">
        <v>4.4282089999999998</v>
      </c>
      <c r="V55" s="24">
        <v>4.9746410000000001</v>
      </c>
      <c r="W55" s="24">
        <v>5.1004829999999997</v>
      </c>
      <c r="X55" s="24">
        <v>5.4936639999999999</v>
      </c>
      <c r="Y55" s="24">
        <v>5.9869289999999999</v>
      </c>
      <c r="Z55" s="24">
        <v>6.0092930000000004</v>
      </c>
      <c r="AA55" s="24">
        <v>7.6337279999999996</v>
      </c>
      <c r="AB55" s="24">
        <v>8.1974149999999995</v>
      </c>
      <c r="AC55" s="24">
        <v>8.8309499999999996</v>
      </c>
      <c r="AD55" s="24">
        <v>9.7303999999999995</v>
      </c>
      <c r="AE55" s="24">
        <v>9.7785309999999992</v>
      </c>
      <c r="AF55" s="24">
        <v>9.9600539999999995</v>
      </c>
      <c r="AG55" s="25" t="s">
        <v>130</v>
      </c>
    </row>
    <row r="56" spans="1:33" ht="15" customHeight="1" x14ac:dyDescent="0.25">
      <c r="A56" s="18" t="s">
        <v>164</v>
      </c>
      <c r="B56" s="23" t="s">
        <v>125</v>
      </c>
      <c r="C56" s="24" t="s">
        <v>130</v>
      </c>
      <c r="D56" s="24">
        <v>0</v>
      </c>
      <c r="E56" s="24">
        <v>0</v>
      </c>
      <c r="F56" s="24">
        <v>2.5569999999999998E-3</v>
      </c>
      <c r="G56" s="24">
        <v>4.7479999999999996E-3</v>
      </c>
      <c r="H56" s="24">
        <v>4.7479999999999996E-3</v>
      </c>
      <c r="I56" s="24">
        <v>4.7479999999999996E-3</v>
      </c>
      <c r="J56" s="24">
        <v>4.7479999999999996E-3</v>
      </c>
      <c r="K56" s="24">
        <v>4.7479999999999996E-3</v>
      </c>
      <c r="L56" s="24">
        <v>4.7479999999999996E-3</v>
      </c>
      <c r="M56" s="24">
        <v>4.7479999999999996E-3</v>
      </c>
      <c r="N56" s="24">
        <v>4.7479999999999996E-3</v>
      </c>
      <c r="O56" s="24">
        <v>4.7479999999999996E-3</v>
      </c>
      <c r="P56" s="24">
        <v>4.7479999999999996E-3</v>
      </c>
      <c r="Q56" s="24">
        <v>4.7479999999999996E-3</v>
      </c>
      <c r="R56" s="24">
        <v>4.7479999999999996E-3</v>
      </c>
      <c r="S56" s="24">
        <v>4.7479999999999996E-3</v>
      </c>
      <c r="T56" s="24">
        <v>4.7479999999999996E-3</v>
      </c>
      <c r="U56" s="24">
        <v>4.7479999999999996E-3</v>
      </c>
      <c r="V56" s="24">
        <v>4.7479999999999996E-3</v>
      </c>
      <c r="W56" s="24">
        <v>5.7530000000000003E-3</v>
      </c>
      <c r="X56" s="24">
        <v>5.7530000000000003E-3</v>
      </c>
      <c r="Y56" s="24">
        <v>5.7530000000000003E-3</v>
      </c>
      <c r="Z56" s="24">
        <v>5.7530000000000003E-3</v>
      </c>
      <c r="AA56" s="24">
        <v>5.7530000000000003E-3</v>
      </c>
      <c r="AB56" s="24">
        <v>5.7530000000000003E-3</v>
      </c>
      <c r="AC56" s="24">
        <v>5.7530000000000003E-3</v>
      </c>
      <c r="AD56" s="24">
        <v>5.7530000000000003E-3</v>
      </c>
      <c r="AE56" s="24">
        <v>5.7530000000000003E-3</v>
      </c>
      <c r="AF56" s="24">
        <v>5.7530000000000003E-3</v>
      </c>
      <c r="AG56" s="25" t="s">
        <v>130</v>
      </c>
    </row>
    <row r="57" spans="1:33" ht="15" customHeight="1" x14ac:dyDescent="0.25">
      <c r="A57" s="18" t="s">
        <v>165</v>
      </c>
      <c r="B57" s="23" t="s">
        <v>127</v>
      </c>
      <c r="C57" s="24" t="s">
        <v>130</v>
      </c>
      <c r="D57" s="24">
        <v>0</v>
      </c>
      <c r="E57" s="24">
        <v>15.502046999999999</v>
      </c>
      <c r="F57" s="24">
        <v>33.830703999999997</v>
      </c>
      <c r="G57" s="24">
        <v>51.389705999999997</v>
      </c>
      <c r="H57" s="24">
        <v>58.387180000000001</v>
      </c>
      <c r="I57" s="24">
        <v>68.379822000000004</v>
      </c>
      <c r="J57" s="24">
        <v>76.885116999999994</v>
      </c>
      <c r="K57" s="24">
        <v>98.154083</v>
      </c>
      <c r="L57" s="24">
        <v>106.802582</v>
      </c>
      <c r="M57" s="24">
        <v>113.864311</v>
      </c>
      <c r="N57" s="24">
        <v>126.581284</v>
      </c>
      <c r="O57" s="24">
        <v>132.37191799999999</v>
      </c>
      <c r="P57" s="24">
        <v>139.146118</v>
      </c>
      <c r="Q57" s="24">
        <v>152.336411</v>
      </c>
      <c r="R57" s="24">
        <v>163.74465900000001</v>
      </c>
      <c r="S57" s="24">
        <v>171.070053</v>
      </c>
      <c r="T57" s="24">
        <v>174.763779</v>
      </c>
      <c r="U57" s="24">
        <v>179.38154599999999</v>
      </c>
      <c r="V57" s="24">
        <v>187.48931899999999</v>
      </c>
      <c r="W57" s="24">
        <v>194.24903900000001</v>
      </c>
      <c r="X57" s="24">
        <v>203.22280900000001</v>
      </c>
      <c r="Y57" s="24">
        <v>213.21916200000001</v>
      </c>
      <c r="Z57" s="24">
        <v>223.314987</v>
      </c>
      <c r="AA57" s="24">
        <v>234.514374</v>
      </c>
      <c r="AB57" s="24">
        <v>247.967422</v>
      </c>
      <c r="AC57" s="24">
        <v>257.90301499999998</v>
      </c>
      <c r="AD57" s="24">
        <v>262.48037699999998</v>
      </c>
      <c r="AE57" s="24">
        <v>269.15472399999999</v>
      </c>
      <c r="AF57" s="24">
        <v>278.43557700000002</v>
      </c>
      <c r="AG57" s="25" t="s">
        <v>130</v>
      </c>
    </row>
    <row r="58" spans="1:33" ht="15" customHeight="1" x14ac:dyDescent="0.25">
      <c r="A58" s="18" t="s">
        <v>166</v>
      </c>
      <c r="B58" s="23" t="s">
        <v>154</v>
      </c>
      <c r="C58" s="24" t="s">
        <v>130</v>
      </c>
      <c r="D58" s="24">
        <v>0</v>
      </c>
      <c r="E58" s="24">
        <v>1.4066639999999999</v>
      </c>
      <c r="F58" s="24">
        <v>1.7270160000000001</v>
      </c>
      <c r="G58" s="24">
        <v>2.0334430000000001</v>
      </c>
      <c r="H58" s="24">
        <v>2.398342</v>
      </c>
      <c r="I58" s="24">
        <v>2.900115</v>
      </c>
      <c r="J58" s="24">
        <v>3.4319310000000001</v>
      </c>
      <c r="K58" s="24">
        <v>4.0720729999999996</v>
      </c>
      <c r="L58" s="24">
        <v>4.7172280000000004</v>
      </c>
      <c r="M58" s="24">
        <v>5.3679800000000002</v>
      </c>
      <c r="N58" s="24">
        <v>6.2395360000000002</v>
      </c>
      <c r="O58" s="24">
        <v>7.0548310000000001</v>
      </c>
      <c r="P58" s="24">
        <v>8.0500349999999994</v>
      </c>
      <c r="Q58" s="24">
        <v>9.2620290000000001</v>
      </c>
      <c r="R58" s="24">
        <v>10.580568</v>
      </c>
      <c r="S58" s="24">
        <v>11.906597</v>
      </c>
      <c r="T58" s="24">
        <v>13.289574</v>
      </c>
      <c r="U58" s="24">
        <v>14.791002000000001</v>
      </c>
      <c r="V58" s="24">
        <v>16.277266999999998</v>
      </c>
      <c r="W58" s="24">
        <v>17.700707999999999</v>
      </c>
      <c r="X58" s="24">
        <v>19.367348</v>
      </c>
      <c r="Y58" s="24">
        <v>21.070259</v>
      </c>
      <c r="Z58" s="24">
        <v>22.835100000000001</v>
      </c>
      <c r="AA58" s="24">
        <v>24.582397</v>
      </c>
      <c r="AB58" s="24">
        <v>26.379559</v>
      </c>
      <c r="AC58" s="24">
        <v>28.267868</v>
      </c>
      <c r="AD58" s="24">
        <v>29.958508999999999</v>
      </c>
      <c r="AE58" s="24">
        <v>31.640951000000001</v>
      </c>
      <c r="AF58" s="24">
        <v>33.440154999999997</v>
      </c>
      <c r="AG58" s="25" t="s">
        <v>130</v>
      </c>
    </row>
    <row r="59" spans="1:33" ht="15" customHeight="1" x14ac:dyDescent="0.25">
      <c r="A59" s="18" t="s">
        <v>167</v>
      </c>
      <c r="B59" s="22" t="s">
        <v>132</v>
      </c>
      <c r="C59" s="26" t="s">
        <v>130</v>
      </c>
      <c r="D59" s="26">
        <v>11.836949000000001</v>
      </c>
      <c r="E59" s="26">
        <v>42.455536000000002</v>
      </c>
      <c r="F59" s="26">
        <v>87.539458999999994</v>
      </c>
      <c r="G59" s="26">
        <v>140.61253400000001</v>
      </c>
      <c r="H59" s="26">
        <v>160.99179100000001</v>
      </c>
      <c r="I59" s="26">
        <v>203.525848</v>
      </c>
      <c r="J59" s="26">
        <v>229.67936700000001</v>
      </c>
      <c r="K59" s="26">
        <v>269.91687000000002</v>
      </c>
      <c r="L59" s="26">
        <v>289.37289399999997</v>
      </c>
      <c r="M59" s="26">
        <v>309.98855600000002</v>
      </c>
      <c r="N59" s="26">
        <v>341.301422</v>
      </c>
      <c r="O59" s="26">
        <v>361.35140999999999</v>
      </c>
      <c r="P59" s="26">
        <v>381.53610200000003</v>
      </c>
      <c r="Q59" s="26">
        <v>411.77868699999999</v>
      </c>
      <c r="R59" s="26">
        <v>437.17370599999998</v>
      </c>
      <c r="S59" s="26">
        <v>455.02612299999998</v>
      </c>
      <c r="T59" s="26">
        <v>471.36825599999997</v>
      </c>
      <c r="U59" s="26">
        <v>486.97717299999999</v>
      </c>
      <c r="V59" s="26">
        <v>509.51861600000001</v>
      </c>
      <c r="W59" s="26">
        <v>528.07788100000005</v>
      </c>
      <c r="X59" s="26">
        <v>549.24645999999996</v>
      </c>
      <c r="Y59" s="26">
        <v>574.11828600000001</v>
      </c>
      <c r="Z59" s="26">
        <v>603.544128</v>
      </c>
      <c r="AA59" s="26">
        <v>631.55957000000001</v>
      </c>
      <c r="AB59" s="26">
        <v>660.30810499999995</v>
      </c>
      <c r="AC59" s="26">
        <v>689.15734899999995</v>
      </c>
      <c r="AD59" s="26">
        <v>710.83325200000002</v>
      </c>
      <c r="AE59" s="26">
        <v>729.03253199999995</v>
      </c>
      <c r="AF59" s="26">
        <v>757.80304000000001</v>
      </c>
      <c r="AG59" s="27" t="s">
        <v>130</v>
      </c>
    </row>
    <row r="60" spans="1:33" ht="15" customHeight="1" x14ac:dyDescent="0.25">
      <c r="A60" s="18" t="s">
        <v>168</v>
      </c>
      <c r="B60" s="22" t="s">
        <v>169</v>
      </c>
      <c r="C60" s="26" t="s">
        <v>130</v>
      </c>
      <c r="D60" s="26">
        <v>50.654339</v>
      </c>
      <c r="E60" s="26">
        <v>105.453934</v>
      </c>
      <c r="F60" s="26">
        <v>152.30685399999999</v>
      </c>
      <c r="G60" s="26">
        <v>207.460938</v>
      </c>
      <c r="H60" s="26">
        <v>229.88919100000001</v>
      </c>
      <c r="I60" s="26">
        <v>272.97222900000003</v>
      </c>
      <c r="J60" s="26">
        <v>301.67477400000001</v>
      </c>
      <c r="K60" s="26">
        <v>342.46127300000001</v>
      </c>
      <c r="L60" s="26">
        <v>369.566284</v>
      </c>
      <c r="M60" s="26">
        <v>390.42095899999998</v>
      </c>
      <c r="N60" s="26">
        <v>421.97283900000002</v>
      </c>
      <c r="O60" s="26">
        <v>442.26181000000003</v>
      </c>
      <c r="P60" s="26">
        <v>467.88549799999998</v>
      </c>
      <c r="Q60" s="26">
        <v>506.56707799999998</v>
      </c>
      <c r="R60" s="26">
        <v>531.96209699999997</v>
      </c>
      <c r="S60" s="26">
        <v>549.81451400000003</v>
      </c>
      <c r="T60" s="26">
        <v>566.15667699999995</v>
      </c>
      <c r="U60" s="26">
        <v>581.76556400000004</v>
      </c>
      <c r="V60" s="26">
        <v>604.307007</v>
      </c>
      <c r="W60" s="26">
        <v>622.86627199999998</v>
      </c>
      <c r="X60" s="26">
        <v>644.034851</v>
      </c>
      <c r="Y60" s="26">
        <v>668.90667699999995</v>
      </c>
      <c r="Z60" s="26">
        <v>698.33252000000005</v>
      </c>
      <c r="AA60" s="26">
        <v>726.34796100000005</v>
      </c>
      <c r="AB60" s="26">
        <v>755.096497</v>
      </c>
      <c r="AC60" s="26">
        <v>783.94574</v>
      </c>
      <c r="AD60" s="26">
        <v>805.62164299999995</v>
      </c>
      <c r="AE60" s="26">
        <v>823.82092299999999</v>
      </c>
      <c r="AF60" s="26">
        <v>852.59143100000006</v>
      </c>
      <c r="AG60" s="27" t="s">
        <v>130</v>
      </c>
    </row>
    <row r="61" spans="1:33" ht="15" customHeight="1" x14ac:dyDescent="0.25"/>
    <row r="62" spans="1:33" ht="15" customHeight="1" x14ac:dyDescent="0.25">
      <c r="B62" s="22" t="s">
        <v>170</v>
      </c>
    </row>
    <row r="63" spans="1:33" ht="15" customHeight="1" x14ac:dyDescent="0.25">
      <c r="A63" s="18" t="s">
        <v>171</v>
      </c>
      <c r="B63" s="23" t="s">
        <v>135</v>
      </c>
      <c r="C63" s="24" t="s">
        <v>130</v>
      </c>
      <c r="D63" s="24">
        <v>9.8132990000000007</v>
      </c>
      <c r="E63" s="24">
        <v>18.804302</v>
      </c>
      <c r="F63" s="24">
        <v>26.918900000000001</v>
      </c>
      <c r="G63" s="24">
        <v>50.124991999999999</v>
      </c>
      <c r="H63" s="24">
        <v>56.838501000000001</v>
      </c>
      <c r="I63" s="24">
        <v>71.621612999999996</v>
      </c>
      <c r="J63" s="24">
        <v>86.232506000000001</v>
      </c>
      <c r="K63" s="24">
        <v>94.349502999999999</v>
      </c>
      <c r="L63" s="24">
        <v>99.126801</v>
      </c>
      <c r="M63" s="24">
        <v>100.9832</v>
      </c>
      <c r="N63" s="24">
        <v>105.023201</v>
      </c>
      <c r="O63" s="24">
        <v>110.35309599999999</v>
      </c>
      <c r="P63" s="24">
        <v>114.818901</v>
      </c>
      <c r="Q63" s="24">
        <v>116.434906</v>
      </c>
      <c r="R63" s="24">
        <v>118.195511</v>
      </c>
      <c r="S63" s="24">
        <v>118.58551799999999</v>
      </c>
      <c r="T63" s="24">
        <v>119.652512</v>
      </c>
      <c r="U63" s="24">
        <v>119.991516</v>
      </c>
      <c r="V63" s="24">
        <v>124.266518</v>
      </c>
      <c r="W63" s="24">
        <v>124.62751</v>
      </c>
      <c r="X63" s="24">
        <v>124.62751</v>
      </c>
      <c r="Y63" s="24">
        <v>124.62751</v>
      </c>
      <c r="Z63" s="24">
        <v>124.62751</v>
      </c>
      <c r="AA63" s="24">
        <v>127.141502</v>
      </c>
      <c r="AB63" s="24">
        <v>127.141502</v>
      </c>
      <c r="AC63" s="24">
        <v>127.141502</v>
      </c>
      <c r="AD63" s="24">
        <v>127.141502</v>
      </c>
      <c r="AE63" s="24">
        <v>127.141502</v>
      </c>
      <c r="AF63" s="24">
        <v>127.141502</v>
      </c>
      <c r="AG63" s="25" t="s">
        <v>130</v>
      </c>
    </row>
    <row r="64" spans="1:33" ht="15" customHeight="1" x14ac:dyDescent="0.25">
      <c r="A64" s="18" t="s">
        <v>172</v>
      </c>
      <c r="B64" s="23" t="s">
        <v>137</v>
      </c>
      <c r="C64" s="24" t="s">
        <v>130</v>
      </c>
      <c r="D64" s="24">
        <v>2.2204000000000002</v>
      </c>
      <c r="E64" s="24">
        <v>7.6055000000000001</v>
      </c>
      <c r="F64" s="24">
        <v>14.363802</v>
      </c>
      <c r="G64" s="24">
        <v>19.675405999999999</v>
      </c>
      <c r="H64" s="24">
        <v>22.988603999999999</v>
      </c>
      <c r="I64" s="24">
        <v>25.271301000000001</v>
      </c>
      <c r="J64" s="24">
        <v>26.031300999999999</v>
      </c>
      <c r="K64" s="24">
        <v>28.500896000000001</v>
      </c>
      <c r="L64" s="24">
        <v>28.500896000000001</v>
      </c>
      <c r="M64" s="24">
        <v>30.029495000000001</v>
      </c>
      <c r="N64" s="24">
        <v>30.272494999999999</v>
      </c>
      <c r="O64" s="24">
        <v>31.014595</v>
      </c>
      <c r="P64" s="24">
        <v>31.559597</v>
      </c>
      <c r="Q64" s="24">
        <v>32.509093999999997</v>
      </c>
      <c r="R64" s="24">
        <v>33.219096999999998</v>
      </c>
      <c r="S64" s="24">
        <v>33.469096999999998</v>
      </c>
      <c r="T64" s="24">
        <v>33.469096999999998</v>
      </c>
      <c r="U64" s="24">
        <v>33.469096999999998</v>
      </c>
      <c r="V64" s="24">
        <v>33.469096999999998</v>
      </c>
      <c r="W64" s="24">
        <v>33.469096999999998</v>
      </c>
      <c r="X64" s="24">
        <v>33.469096999999998</v>
      </c>
      <c r="Y64" s="24">
        <v>33.469096999999998</v>
      </c>
      <c r="Z64" s="24">
        <v>33.469096999999998</v>
      </c>
      <c r="AA64" s="24">
        <v>34.081263999999997</v>
      </c>
      <c r="AB64" s="24">
        <v>34.081263999999997</v>
      </c>
      <c r="AC64" s="24">
        <v>34.081263999999997</v>
      </c>
      <c r="AD64" s="24">
        <v>34.081263999999997</v>
      </c>
      <c r="AE64" s="24">
        <v>34.081263999999997</v>
      </c>
      <c r="AF64" s="24">
        <v>34.081263999999997</v>
      </c>
      <c r="AG64" s="25" t="s">
        <v>130</v>
      </c>
    </row>
    <row r="65" spans="1:33" ht="15" customHeight="1" x14ac:dyDescent="0.25">
      <c r="A65" s="18" t="s">
        <v>173</v>
      </c>
      <c r="B65" s="23" t="s">
        <v>115</v>
      </c>
      <c r="C65" s="24" t="s">
        <v>130</v>
      </c>
      <c r="D65" s="24">
        <v>0</v>
      </c>
      <c r="E65" s="24">
        <v>0.9385</v>
      </c>
      <c r="F65" s="24">
        <v>3.0577000000000001</v>
      </c>
      <c r="G65" s="24">
        <v>4.1091009999999999</v>
      </c>
      <c r="H65" s="24">
        <v>4.2102009999999996</v>
      </c>
      <c r="I65" s="24">
        <v>4.6602009999999998</v>
      </c>
      <c r="J65" s="24">
        <v>4.6602009999999998</v>
      </c>
      <c r="K65" s="24">
        <v>4.9022009999999998</v>
      </c>
      <c r="L65" s="24">
        <v>4.9022009999999998</v>
      </c>
      <c r="M65" s="24">
        <v>5.2142010000000001</v>
      </c>
      <c r="N65" s="24">
        <v>5.3170010000000003</v>
      </c>
      <c r="O65" s="24">
        <v>5.3170010000000003</v>
      </c>
      <c r="P65" s="24">
        <v>5.3170010000000003</v>
      </c>
      <c r="Q65" s="24">
        <v>5.5142009999999999</v>
      </c>
      <c r="R65" s="24">
        <v>6.2222999999999997</v>
      </c>
      <c r="S65" s="24">
        <v>6.2222999999999997</v>
      </c>
      <c r="T65" s="24">
        <v>6.2222999999999997</v>
      </c>
      <c r="U65" s="24">
        <v>6.2222999999999997</v>
      </c>
      <c r="V65" s="24">
        <v>6.8632999999999997</v>
      </c>
      <c r="W65" s="24">
        <v>6.8632999999999997</v>
      </c>
      <c r="X65" s="24">
        <v>7.5571010000000003</v>
      </c>
      <c r="Y65" s="24">
        <v>7.5571010000000003</v>
      </c>
      <c r="Z65" s="24">
        <v>8.0671009999999992</v>
      </c>
      <c r="AA65" s="24">
        <v>8.0671009999999992</v>
      </c>
      <c r="AB65" s="24">
        <v>8.0671009999999992</v>
      </c>
      <c r="AC65" s="24">
        <v>8.0671009999999992</v>
      </c>
      <c r="AD65" s="24">
        <v>8.0671009999999992</v>
      </c>
      <c r="AE65" s="24">
        <v>8.0671009999999992</v>
      </c>
      <c r="AF65" s="24">
        <v>8.0671009999999992</v>
      </c>
      <c r="AG65" s="25" t="s">
        <v>130</v>
      </c>
    </row>
    <row r="66" spans="1:33" x14ac:dyDescent="0.25">
      <c r="A66" s="18" t="s">
        <v>174</v>
      </c>
      <c r="B66" s="23" t="s">
        <v>117</v>
      </c>
      <c r="C66" s="24" t="s">
        <v>130</v>
      </c>
      <c r="D66" s="24">
        <v>0.80130000000000001</v>
      </c>
      <c r="E66" s="24">
        <v>1.3456999999999999</v>
      </c>
      <c r="F66" s="24">
        <v>1.4249000000000001</v>
      </c>
      <c r="G66" s="24">
        <v>1.5559000000000001</v>
      </c>
      <c r="H66" s="24">
        <v>2.2645010000000001</v>
      </c>
      <c r="I66" s="24">
        <v>2.9191009999999999</v>
      </c>
      <c r="J66" s="24">
        <v>2.934901</v>
      </c>
      <c r="K66" s="24">
        <v>2.934901</v>
      </c>
      <c r="L66" s="24">
        <v>2.9384009999999998</v>
      </c>
      <c r="M66" s="24">
        <v>3.0834000000000001</v>
      </c>
      <c r="N66" s="24">
        <v>3.8408009999999999</v>
      </c>
      <c r="O66" s="24">
        <v>3.8408009999999999</v>
      </c>
      <c r="P66" s="24">
        <v>3.8408009999999999</v>
      </c>
      <c r="Q66" s="24">
        <v>3.8578009999999998</v>
      </c>
      <c r="R66" s="24">
        <v>4.6738010000000001</v>
      </c>
      <c r="S66" s="24">
        <v>4.6738010000000001</v>
      </c>
      <c r="T66" s="24">
        <v>4.6738010000000001</v>
      </c>
      <c r="U66" s="24">
        <v>4.6753010000000002</v>
      </c>
      <c r="V66" s="24">
        <v>4.6753010000000002</v>
      </c>
      <c r="W66" s="24">
        <v>4.9011009999999997</v>
      </c>
      <c r="X66" s="24">
        <v>4.9331009999999997</v>
      </c>
      <c r="Y66" s="24">
        <v>4.9615010000000002</v>
      </c>
      <c r="Z66" s="24">
        <v>5.392601</v>
      </c>
      <c r="AA66" s="24">
        <v>5.5026999999999999</v>
      </c>
      <c r="AB66" s="24">
        <v>5.5426000000000002</v>
      </c>
      <c r="AC66" s="24">
        <v>5.5426000000000002</v>
      </c>
      <c r="AD66" s="24">
        <v>5.5426000000000002</v>
      </c>
      <c r="AE66" s="24">
        <v>5.5426000000000002</v>
      </c>
      <c r="AF66" s="24">
        <v>5.6570999999999998</v>
      </c>
      <c r="AG66" s="25" t="s">
        <v>130</v>
      </c>
    </row>
    <row r="67" spans="1:33" ht="15" customHeight="1" x14ac:dyDescent="0.25">
      <c r="A67" s="18" t="s">
        <v>175</v>
      </c>
      <c r="B67" s="23" t="s">
        <v>148</v>
      </c>
      <c r="C67" s="24" t="s">
        <v>130</v>
      </c>
      <c r="D67" s="24">
        <v>0.76849999999999996</v>
      </c>
      <c r="E67" s="24">
        <v>0.76849999999999996</v>
      </c>
      <c r="F67" s="24">
        <v>0.76849999999999996</v>
      </c>
      <c r="G67" s="24">
        <v>1.8905000000000001</v>
      </c>
      <c r="H67" s="24">
        <v>3.0085000000000002</v>
      </c>
      <c r="I67" s="24">
        <v>5.1795</v>
      </c>
      <c r="J67" s="24">
        <v>20.144200999999999</v>
      </c>
      <c r="K67" s="24">
        <v>20.144200999999999</v>
      </c>
      <c r="L67" s="24">
        <v>22.321200999999999</v>
      </c>
      <c r="M67" s="24">
        <v>23.195201999999998</v>
      </c>
      <c r="N67" s="24">
        <v>26.953700999999999</v>
      </c>
      <c r="O67" s="24">
        <v>42.922806000000001</v>
      </c>
      <c r="P67" s="24">
        <v>42.922806000000001</v>
      </c>
      <c r="Q67" s="24">
        <v>42.922806000000001</v>
      </c>
      <c r="R67" s="24">
        <v>42.922806000000001</v>
      </c>
      <c r="S67" s="24">
        <v>42.922806000000001</v>
      </c>
      <c r="T67" s="24">
        <v>42.922806000000001</v>
      </c>
      <c r="U67" s="24">
        <v>45.065609000000002</v>
      </c>
      <c r="V67" s="24">
        <v>45.065609000000002</v>
      </c>
      <c r="W67" s="24">
        <v>45.065609000000002</v>
      </c>
      <c r="X67" s="24">
        <v>45.065609000000002</v>
      </c>
      <c r="Y67" s="24">
        <v>46.003608999999997</v>
      </c>
      <c r="Z67" s="24">
        <v>46.003608999999997</v>
      </c>
      <c r="AA67" s="24">
        <v>46.604908000000002</v>
      </c>
      <c r="AB67" s="24">
        <v>49.120609000000002</v>
      </c>
      <c r="AC67" s="24">
        <v>49.120609000000002</v>
      </c>
      <c r="AD67" s="24">
        <v>49.120609000000002</v>
      </c>
      <c r="AE67" s="24">
        <v>49.120609000000002</v>
      </c>
      <c r="AF67" s="24">
        <v>49.120609000000002</v>
      </c>
      <c r="AG67" s="25" t="s">
        <v>130</v>
      </c>
    </row>
    <row r="68" spans="1:33" ht="15" customHeight="1" x14ac:dyDescent="0.25">
      <c r="A68" s="18" t="s">
        <v>176</v>
      </c>
      <c r="B68" s="23" t="s">
        <v>121</v>
      </c>
      <c r="C68" s="24" t="s">
        <v>130</v>
      </c>
      <c r="D68" s="24">
        <v>0</v>
      </c>
      <c r="E68" s="24">
        <v>0</v>
      </c>
      <c r="F68" s="24">
        <v>0</v>
      </c>
      <c r="G68" s="24">
        <v>0</v>
      </c>
      <c r="H68" s="24">
        <v>0</v>
      </c>
      <c r="I68" s="24">
        <v>0</v>
      </c>
      <c r="J68" s="24">
        <v>0</v>
      </c>
      <c r="K68" s="24">
        <v>0</v>
      </c>
      <c r="L68" s="24">
        <v>0</v>
      </c>
      <c r="M68" s="24">
        <v>0</v>
      </c>
      <c r="N68" s="24">
        <v>0</v>
      </c>
      <c r="O68" s="24">
        <v>0</v>
      </c>
      <c r="P68" s="24">
        <v>0</v>
      </c>
      <c r="Q68" s="24">
        <v>0</v>
      </c>
      <c r="R68" s="24">
        <v>0</v>
      </c>
      <c r="S68" s="24">
        <v>0</v>
      </c>
      <c r="T68" s="24">
        <v>0</v>
      </c>
      <c r="U68" s="24">
        <v>0</v>
      </c>
      <c r="V68" s="24">
        <v>0</v>
      </c>
      <c r="W68" s="24">
        <v>0</v>
      </c>
      <c r="X68" s="24">
        <v>0</v>
      </c>
      <c r="Y68" s="24">
        <v>0</v>
      </c>
      <c r="Z68" s="24">
        <v>0</v>
      </c>
      <c r="AA68" s="24">
        <v>0</v>
      </c>
      <c r="AB68" s="24">
        <v>0</v>
      </c>
      <c r="AC68" s="24">
        <v>0</v>
      </c>
      <c r="AD68" s="24">
        <v>0</v>
      </c>
      <c r="AE68" s="24">
        <v>0</v>
      </c>
      <c r="AF68" s="24">
        <v>0</v>
      </c>
      <c r="AG68" s="25" t="s">
        <v>130</v>
      </c>
    </row>
    <row r="69" spans="1:33" ht="15" customHeight="1" x14ac:dyDescent="0.25">
      <c r="A69" s="18" t="s">
        <v>177</v>
      </c>
      <c r="B69" s="23" t="s">
        <v>123</v>
      </c>
      <c r="C69" s="24" t="s">
        <v>130</v>
      </c>
      <c r="D69" s="24">
        <v>0</v>
      </c>
      <c r="E69" s="24">
        <v>0</v>
      </c>
      <c r="F69" s="24">
        <v>1E-3</v>
      </c>
      <c r="G69" s="24">
        <v>1E-3</v>
      </c>
      <c r="H69" s="24">
        <v>1E-3</v>
      </c>
      <c r="I69" s="24">
        <v>1E-3</v>
      </c>
      <c r="J69" s="24">
        <v>1E-3</v>
      </c>
      <c r="K69" s="24">
        <v>1E-3</v>
      </c>
      <c r="L69" s="24">
        <v>1E-3</v>
      </c>
      <c r="M69" s="24">
        <v>1E-3</v>
      </c>
      <c r="N69" s="24">
        <v>1E-3</v>
      </c>
      <c r="O69" s="24">
        <v>1E-3</v>
      </c>
      <c r="P69" s="24">
        <v>1E-3</v>
      </c>
      <c r="Q69" s="24">
        <v>1E-3</v>
      </c>
      <c r="R69" s="24">
        <v>1E-3</v>
      </c>
      <c r="S69" s="24">
        <v>3.0000000000000001E-3</v>
      </c>
      <c r="T69" s="24">
        <v>3.0000000000000001E-3</v>
      </c>
      <c r="U69" s="24">
        <v>3.0000000000000001E-3</v>
      </c>
      <c r="V69" s="24">
        <v>3.0000000000000001E-3</v>
      </c>
      <c r="W69" s="24">
        <v>3.0000000000000001E-3</v>
      </c>
      <c r="X69" s="24">
        <v>3.0000000000000001E-3</v>
      </c>
      <c r="Y69" s="24">
        <v>3.0000000000000001E-3</v>
      </c>
      <c r="Z69" s="24">
        <v>3.0000000000000001E-3</v>
      </c>
      <c r="AA69" s="24">
        <v>3.0000000000000001E-3</v>
      </c>
      <c r="AB69" s="24">
        <v>3.0000000000000001E-3</v>
      </c>
      <c r="AC69" s="24">
        <v>3.0000000000000001E-3</v>
      </c>
      <c r="AD69" s="24">
        <v>3.0000000000000001E-3</v>
      </c>
      <c r="AE69" s="24">
        <v>3.0000000000000001E-3</v>
      </c>
      <c r="AF69" s="24">
        <v>3.0000000000000001E-3</v>
      </c>
      <c r="AG69" s="25" t="s">
        <v>130</v>
      </c>
    </row>
    <row r="70" spans="1:33" ht="15" customHeight="1" x14ac:dyDescent="0.25">
      <c r="A70" s="18" t="s">
        <v>178</v>
      </c>
      <c r="B70" s="23" t="s">
        <v>125</v>
      </c>
      <c r="C70" s="24" t="s">
        <v>130</v>
      </c>
      <c r="D70" s="24">
        <v>0</v>
      </c>
      <c r="E70" s="24">
        <v>0</v>
      </c>
      <c r="F70" s="24">
        <v>0</v>
      </c>
      <c r="G70" s="24">
        <v>0</v>
      </c>
      <c r="H70" s="24">
        <v>0</v>
      </c>
      <c r="I70" s="24">
        <v>0</v>
      </c>
      <c r="J70" s="24">
        <v>0</v>
      </c>
      <c r="K70" s="24">
        <v>0</v>
      </c>
      <c r="L70" s="24">
        <v>0</v>
      </c>
      <c r="M70" s="24">
        <v>1.1000000000000001E-3</v>
      </c>
      <c r="N70" s="24">
        <v>1.1000000000000001E-3</v>
      </c>
      <c r="O70" s="24">
        <v>1.1000000000000001E-3</v>
      </c>
      <c r="P70" s="24">
        <v>1.1000000000000001E-3</v>
      </c>
      <c r="Q70" s="24">
        <v>1.1000000000000001E-3</v>
      </c>
      <c r="R70" s="24">
        <v>1.1000000000000001E-3</v>
      </c>
      <c r="S70" s="24">
        <v>1.1000000000000001E-3</v>
      </c>
      <c r="T70" s="24">
        <v>1.1000000000000001E-3</v>
      </c>
      <c r="U70" s="24">
        <v>1.1000000000000001E-3</v>
      </c>
      <c r="V70" s="24">
        <v>1.1000000000000001E-3</v>
      </c>
      <c r="W70" s="24">
        <v>1.1000000000000001E-3</v>
      </c>
      <c r="X70" s="24">
        <v>1.1000000000000001E-3</v>
      </c>
      <c r="Y70" s="24">
        <v>1.1000000000000001E-3</v>
      </c>
      <c r="Z70" s="24">
        <v>1.1000000000000001E-3</v>
      </c>
      <c r="AA70" s="24">
        <v>1.1000000000000001E-3</v>
      </c>
      <c r="AB70" s="24">
        <v>1.1000000000000001E-3</v>
      </c>
      <c r="AC70" s="24">
        <v>1.1000000000000001E-3</v>
      </c>
      <c r="AD70" s="24">
        <v>1.1000000000000001E-3</v>
      </c>
      <c r="AE70" s="24">
        <v>1.1000000000000001E-3</v>
      </c>
      <c r="AF70" s="24">
        <v>1.1000000000000001E-3</v>
      </c>
      <c r="AG70" s="25" t="s">
        <v>130</v>
      </c>
    </row>
    <row r="71" spans="1:33" ht="15" customHeight="1" x14ac:dyDescent="0.25">
      <c r="A71" s="18" t="s">
        <v>179</v>
      </c>
      <c r="B71" s="23" t="s">
        <v>127</v>
      </c>
      <c r="C71" s="24" t="s">
        <v>130</v>
      </c>
      <c r="D71" s="24">
        <v>1.21E-2</v>
      </c>
      <c r="E71" s="24">
        <v>3.3500000000000002E-2</v>
      </c>
      <c r="F71" s="24">
        <v>5.33E-2</v>
      </c>
      <c r="G71" s="24">
        <v>0.1467</v>
      </c>
      <c r="H71" s="24">
        <v>0.2092</v>
      </c>
      <c r="I71" s="24">
        <v>0.28089999999999998</v>
      </c>
      <c r="J71" s="24">
        <v>0.59860000000000002</v>
      </c>
      <c r="K71" s="24">
        <v>0.7046</v>
      </c>
      <c r="L71" s="24">
        <v>0.92520000000000002</v>
      </c>
      <c r="M71" s="24">
        <v>0.92520000000000002</v>
      </c>
      <c r="N71" s="24">
        <v>0.92520000000000002</v>
      </c>
      <c r="O71" s="24">
        <v>0.92520000000000002</v>
      </c>
      <c r="P71" s="24">
        <v>0.98670000000000002</v>
      </c>
      <c r="Q71" s="24">
        <v>1.0017</v>
      </c>
      <c r="R71" s="24">
        <v>1.0017</v>
      </c>
      <c r="S71" s="24">
        <v>1.0017</v>
      </c>
      <c r="T71" s="24">
        <v>1.0017</v>
      </c>
      <c r="U71" s="24">
        <v>1.0017</v>
      </c>
      <c r="V71" s="24">
        <v>1.0117</v>
      </c>
      <c r="W71" s="24">
        <v>1.0117</v>
      </c>
      <c r="X71" s="24">
        <v>1.0117</v>
      </c>
      <c r="Y71" s="24">
        <v>1.0117</v>
      </c>
      <c r="Z71" s="24">
        <v>1.0915999999999999</v>
      </c>
      <c r="AA71" s="24">
        <v>1.0915999999999999</v>
      </c>
      <c r="AB71" s="24">
        <v>1.0963000000000001</v>
      </c>
      <c r="AC71" s="24">
        <v>1.1243000000000001</v>
      </c>
      <c r="AD71" s="24">
        <v>1.1375</v>
      </c>
      <c r="AE71" s="24">
        <v>1.1713</v>
      </c>
      <c r="AF71" s="24">
        <v>1.1713</v>
      </c>
      <c r="AG71" s="25" t="s">
        <v>130</v>
      </c>
    </row>
    <row r="72" spans="1:33" ht="15" customHeight="1" x14ac:dyDescent="0.25">
      <c r="A72" s="18" t="s">
        <v>180</v>
      </c>
      <c r="B72" s="22" t="s">
        <v>132</v>
      </c>
      <c r="C72" s="26" t="s">
        <v>130</v>
      </c>
      <c r="D72" s="26">
        <v>13.615594</v>
      </c>
      <c r="E72" s="26">
        <v>29.495998</v>
      </c>
      <c r="F72" s="26">
        <v>46.588093000000001</v>
      </c>
      <c r="G72" s="26">
        <v>77.503615999999994</v>
      </c>
      <c r="H72" s="26">
        <v>89.520515000000003</v>
      </c>
      <c r="I72" s="26">
        <v>109.933632</v>
      </c>
      <c r="J72" s="26">
        <v>140.602722</v>
      </c>
      <c r="K72" s="26">
        <v>151.53735399999999</v>
      </c>
      <c r="L72" s="26">
        <v>158.715744</v>
      </c>
      <c r="M72" s="26">
        <v>163.432816</v>
      </c>
      <c r="N72" s="26">
        <v>172.334518</v>
      </c>
      <c r="O72" s="26">
        <v>194.375641</v>
      </c>
      <c r="P72" s="26">
        <v>199.44795199999999</v>
      </c>
      <c r="Q72" s="26">
        <v>202.242615</v>
      </c>
      <c r="R72" s="26">
        <v>206.237289</v>
      </c>
      <c r="S72" s="26">
        <v>206.879288</v>
      </c>
      <c r="T72" s="26">
        <v>207.94627399999999</v>
      </c>
      <c r="U72" s="26">
        <v>210.42961099999999</v>
      </c>
      <c r="V72" s="26">
        <v>215.355591</v>
      </c>
      <c r="W72" s="26">
        <v>215.94238300000001</v>
      </c>
      <c r="X72" s="26">
        <v>216.66816700000001</v>
      </c>
      <c r="Y72" s="26">
        <v>217.63458299999999</v>
      </c>
      <c r="Z72" s="26">
        <v>218.655609</v>
      </c>
      <c r="AA72" s="26">
        <v>222.49316400000001</v>
      </c>
      <c r="AB72" s="26">
        <v>225.053482</v>
      </c>
      <c r="AC72" s="26">
        <v>225.08148199999999</v>
      </c>
      <c r="AD72" s="26">
        <v>225.09466599999999</v>
      </c>
      <c r="AE72" s="26">
        <v>225.128479</v>
      </c>
      <c r="AF72" s="26">
        <v>225.24298099999999</v>
      </c>
      <c r="AG72" s="27" t="s">
        <v>130</v>
      </c>
    </row>
    <row r="74" spans="1:33" ht="15" customHeight="1" x14ac:dyDescent="0.25">
      <c r="A74" s="18" t="s">
        <v>181</v>
      </c>
      <c r="B74" s="22" t="s">
        <v>182</v>
      </c>
      <c r="C74" s="26">
        <v>1107.3474120000001</v>
      </c>
      <c r="D74" s="26">
        <v>1144.4541019999999</v>
      </c>
      <c r="E74" s="26">
        <v>1183.4173579999999</v>
      </c>
      <c r="F74" s="26">
        <v>1213.229126</v>
      </c>
      <c r="G74" s="26">
        <v>1237.4985349999999</v>
      </c>
      <c r="H74" s="26">
        <v>1247.9411620000001</v>
      </c>
      <c r="I74" s="26">
        <v>1270.646362</v>
      </c>
      <c r="J74" s="26">
        <v>1268.714966</v>
      </c>
      <c r="K74" s="26">
        <v>1298.6116939999999</v>
      </c>
      <c r="L74" s="26">
        <v>1318.6717530000001</v>
      </c>
      <c r="M74" s="26">
        <v>1334.947876</v>
      </c>
      <c r="N74" s="26">
        <v>1357.694336</v>
      </c>
      <c r="O74" s="26">
        <v>1356.0349120000001</v>
      </c>
      <c r="P74" s="26">
        <v>1376.6741939999999</v>
      </c>
      <c r="Q74" s="26">
        <v>1412.7395019999999</v>
      </c>
      <c r="R74" s="26">
        <v>1434.272461</v>
      </c>
      <c r="S74" s="26">
        <v>1451.509399</v>
      </c>
      <c r="T74" s="26">
        <v>1466.811279</v>
      </c>
      <c r="U74" s="26">
        <v>1479.9368899999999</v>
      </c>
      <c r="V74" s="26">
        <v>1497.596313</v>
      </c>
      <c r="W74" s="26">
        <v>1515.727539</v>
      </c>
      <c r="X74" s="26">
        <v>1536.2855219999999</v>
      </c>
      <c r="Y74" s="26">
        <v>1560.3017580000001</v>
      </c>
      <c r="Z74" s="26">
        <v>1588.80249</v>
      </c>
      <c r="AA74" s="26">
        <v>1613.0842290000001</v>
      </c>
      <c r="AB74" s="26">
        <v>1639.3264160000001</v>
      </c>
      <c r="AC74" s="26">
        <v>1668.2017820000001</v>
      </c>
      <c r="AD74" s="26">
        <v>1689.8983149999999</v>
      </c>
      <c r="AE74" s="26">
        <v>1708.10437</v>
      </c>
      <c r="AF74" s="26">
        <v>1736.8229980000001</v>
      </c>
      <c r="AG74" s="27">
        <v>1.5640999999999999E-2</v>
      </c>
    </row>
    <row r="75" spans="1:33" ht="15" customHeight="1" x14ac:dyDescent="0.25"/>
    <row r="76" spans="1:33" ht="15" customHeight="1" x14ac:dyDescent="0.25">
      <c r="B76" s="22" t="s">
        <v>183</v>
      </c>
    </row>
    <row r="77" spans="1:33" ht="15" customHeight="1" x14ac:dyDescent="0.25">
      <c r="A77" s="18" t="s">
        <v>184</v>
      </c>
      <c r="B77" s="23" t="s">
        <v>135</v>
      </c>
      <c r="C77" s="24">
        <v>1.737735</v>
      </c>
      <c r="D77" s="24">
        <v>1.738694</v>
      </c>
      <c r="E77" s="24">
        <v>1.7368410000000001</v>
      </c>
      <c r="F77" s="24">
        <v>1.733808</v>
      </c>
      <c r="G77" s="24">
        <v>1.720213</v>
      </c>
      <c r="H77" s="24">
        <v>1.7114510000000001</v>
      </c>
      <c r="I77" s="24">
        <v>1.701336</v>
      </c>
      <c r="J77" s="24">
        <v>1.6925110000000001</v>
      </c>
      <c r="K77" s="24">
        <v>1.6825909999999999</v>
      </c>
      <c r="L77" s="24">
        <v>1.671889</v>
      </c>
      <c r="M77" s="24">
        <v>1.6616390000000001</v>
      </c>
      <c r="N77" s="24">
        <v>1.6514599999999999</v>
      </c>
      <c r="O77" s="24">
        <v>1.6411579999999999</v>
      </c>
      <c r="P77" s="24">
        <v>1.631502</v>
      </c>
      <c r="Q77" s="24">
        <v>1.622366</v>
      </c>
      <c r="R77" s="24">
        <v>1.6133420000000001</v>
      </c>
      <c r="S77" s="24">
        <v>1.6047659999999999</v>
      </c>
      <c r="T77" s="24">
        <v>1.5966849999999999</v>
      </c>
      <c r="U77" s="24">
        <v>1.5879319999999999</v>
      </c>
      <c r="V77" s="24">
        <v>1.5788549999999999</v>
      </c>
      <c r="W77" s="24">
        <v>1.5713269999999999</v>
      </c>
      <c r="X77" s="24">
        <v>1.563882</v>
      </c>
      <c r="Y77" s="24">
        <v>1.5563819999999999</v>
      </c>
      <c r="Z77" s="24">
        <v>1.548162</v>
      </c>
      <c r="AA77" s="24">
        <v>1.5392790000000001</v>
      </c>
      <c r="AB77" s="24">
        <v>1.5313369999999999</v>
      </c>
      <c r="AC77" s="24">
        <v>1.5242450000000001</v>
      </c>
      <c r="AD77" s="24">
        <v>1.5162329999999999</v>
      </c>
      <c r="AE77" s="24">
        <v>1.5072749999999999</v>
      </c>
      <c r="AF77" s="24">
        <v>1.49942</v>
      </c>
      <c r="AG77" s="25">
        <v>-5.0730000000000003E-3</v>
      </c>
    </row>
    <row r="78" spans="1:33" ht="15" customHeight="1" x14ac:dyDescent="0.25">
      <c r="A78" s="18" t="s">
        <v>185</v>
      </c>
      <c r="B78" s="23" t="s">
        <v>186</v>
      </c>
      <c r="C78" s="24">
        <v>0.53763399999999995</v>
      </c>
      <c r="D78" s="24">
        <v>0.53806500000000002</v>
      </c>
      <c r="E78" s="24">
        <v>0.53833399999999998</v>
      </c>
      <c r="F78" s="24">
        <v>0.53860799999999998</v>
      </c>
      <c r="G78" s="24">
        <v>0.53837500000000005</v>
      </c>
      <c r="H78" s="24">
        <v>0.53838200000000003</v>
      </c>
      <c r="I78" s="24">
        <v>0.53833799999999998</v>
      </c>
      <c r="J78" s="24">
        <v>0.53832400000000002</v>
      </c>
      <c r="K78" s="24">
        <v>0.53830100000000003</v>
      </c>
      <c r="L78" s="24">
        <v>0.53823500000000002</v>
      </c>
      <c r="M78" s="24">
        <v>0.53818500000000002</v>
      </c>
      <c r="N78" s="24">
        <v>0.53811699999999996</v>
      </c>
      <c r="O78" s="24">
        <v>0.53803999999999996</v>
      </c>
      <c r="P78" s="24">
        <v>0.53798000000000001</v>
      </c>
      <c r="Q78" s="24">
        <v>0.53794600000000004</v>
      </c>
      <c r="R78" s="24">
        <v>0.53792399999999996</v>
      </c>
      <c r="S78" s="24">
        <v>0.53793000000000002</v>
      </c>
      <c r="T78" s="24">
        <v>0.53795999999999999</v>
      </c>
      <c r="U78" s="24">
        <v>0.53798299999999999</v>
      </c>
      <c r="V78" s="24">
        <v>0.53797300000000003</v>
      </c>
      <c r="W78" s="24">
        <v>0.53806900000000002</v>
      </c>
      <c r="X78" s="24">
        <v>0.53817199999999998</v>
      </c>
      <c r="Y78" s="24">
        <v>0.53829099999999996</v>
      </c>
      <c r="Z78" s="24">
        <v>0.53836399999999995</v>
      </c>
      <c r="AA78" s="24">
        <v>0.53841099999999997</v>
      </c>
      <c r="AB78" s="24">
        <v>0.53852900000000004</v>
      </c>
      <c r="AC78" s="24">
        <v>0.53873099999999996</v>
      </c>
      <c r="AD78" s="24">
        <v>0.53887600000000002</v>
      </c>
      <c r="AE78" s="24">
        <v>0.53893999999999997</v>
      </c>
      <c r="AF78" s="24">
        <v>0.53909300000000004</v>
      </c>
      <c r="AG78" s="25">
        <v>9.2999999999999997E-5</v>
      </c>
    </row>
    <row r="79" spans="1:33" x14ac:dyDescent="0.25">
      <c r="A79" s="18" t="s">
        <v>187</v>
      </c>
      <c r="B79" s="23" t="s">
        <v>188</v>
      </c>
      <c r="C79" s="24">
        <v>18.692056999999998</v>
      </c>
      <c r="D79" s="24">
        <v>19.04044</v>
      </c>
      <c r="E79" s="24">
        <v>19.358844999999999</v>
      </c>
      <c r="F79" s="24">
        <v>19.652363000000001</v>
      </c>
      <c r="G79" s="24">
        <v>19.892752000000002</v>
      </c>
      <c r="H79" s="24">
        <v>20.176468</v>
      </c>
      <c r="I79" s="24">
        <v>20.454052000000001</v>
      </c>
      <c r="J79" s="24">
        <v>20.74757</v>
      </c>
      <c r="K79" s="24">
        <v>21.036545</v>
      </c>
      <c r="L79" s="24">
        <v>21.324646000000001</v>
      </c>
      <c r="M79" s="24">
        <v>21.596243000000001</v>
      </c>
      <c r="N79" s="24">
        <v>21.865811999999998</v>
      </c>
      <c r="O79" s="24">
        <v>22.141113000000001</v>
      </c>
      <c r="P79" s="24">
        <v>22.428249000000001</v>
      </c>
      <c r="Q79" s="24">
        <v>22.721298000000001</v>
      </c>
      <c r="R79" s="24">
        <v>23.025019</v>
      </c>
      <c r="S79" s="24">
        <v>23.341774000000001</v>
      </c>
      <c r="T79" s="24">
        <v>23.670781999999999</v>
      </c>
      <c r="U79" s="24">
        <v>24.006181999999999</v>
      </c>
      <c r="V79" s="24">
        <v>24.355854000000001</v>
      </c>
      <c r="W79" s="24">
        <v>24.729209999999998</v>
      </c>
      <c r="X79" s="24">
        <v>25.122185000000002</v>
      </c>
      <c r="Y79" s="24">
        <v>25.53145</v>
      </c>
      <c r="Z79" s="24">
        <v>25.943038999999999</v>
      </c>
      <c r="AA79" s="24">
        <v>26.361231</v>
      </c>
      <c r="AB79" s="24">
        <v>26.817833</v>
      </c>
      <c r="AC79" s="24">
        <v>27.298645</v>
      </c>
      <c r="AD79" s="24">
        <v>27.788685000000001</v>
      </c>
      <c r="AE79" s="24">
        <v>28.275282000000001</v>
      </c>
      <c r="AF79" s="24">
        <v>28.79776</v>
      </c>
      <c r="AG79" s="25">
        <v>1.5015000000000001E-2</v>
      </c>
    </row>
    <row r="80" spans="1:33" ht="15" customHeight="1" x14ac:dyDescent="0.25">
      <c r="A80" s="18" t="s">
        <v>189</v>
      </c>
      <c r="B80" s="23" t="s">
        <v>190</v>
      </c>
      <c r="C80" s="24">
        <v>2.6621999999999999</v>
      </c>
      <c r="D80" s="24">
        <v>2.6621999999999999</v>
      </c>
      <c r="E80" s="24">
        <v>2.6856</v>
      </c>
      <c r="F80" s="24">
        <v>2.7057000000000002</v>
      </c>
      <c r="G80" s="24">
        <v>2.7057000000000002</v>
      </c>
      <c r="H80" s="24">
        <v>2.7057000000000002</v>
      </c>
      <c r="I80" s="24">
        <v>2.7057000000000002</v>
      </c>
      <c r="J80" s="24">
        <v>2.7057000000000002</v>
      </c>
      <c r="K80" s="24">
        <v>2.7057000000000002</v>
      </c>
      <c r="L80" s="24">
        <v>2.7057000000000002</v>
      </c>
      <c r="M80" s="24">
        <v>2.7057000000000002</v>
      </c>
      <c r="N80" s="24">
        <v>2.7057000000000002</v>
      </c>
      <c r="O80" s="24">
        <v>2.7057000000000002</v>
      </c>
      <c r="P80" s="24">
        <v>2.7057000000000002</v>
      </c>
      <c r="Q80" s="24">
        <v>2.7057000000000002</v>
      </c>
      <c r="R80" s="24">
        <v>2.7057000000000002</v>
      </c>
      <c r="S80" s="24">
        <v>2.7057000000000002</v>
      </c>
      <c r="T80" s="24">
        <v>2.7057000000000002</v>
      </c>
      <c r="U80" s="24">
        <v>2.7057000000000002</v>
      </c>
      <c r="V80" s="24">
        <v>2.7057000000000002</v>
      </c>
      <c r="W80" s="24">
        <v>2.7057000000000002</v>
      </c>
      <c r="X80" s="24">
        <v>2.7057000000000002</v>
      </c>
      <c r="Y80" s="24">
        <v>2.7057000000000002</v>
      </c>
      <c r="Z80" s="24">
        <v>2.7057000000000002</v>
      </c>
      <c r="AA80" s="24">
        <v>2.7057000000000002</v>
      </c>
      <c r="AB80" s="24">
        <v>2.7057000000000002</v>
      </c>
      <c r="AC80" s="24">
        <v>2.7057000000000002</v>
      </c>
      <c r="AD80" s="24">
        <v>2.7057000000000002</v>
      </c>
      <c r="AE80" s="24">
        <v>2.7057000000000002</v>
      </c>
      <c r="AF80" s="24">
        <v>2.7057000000000002</v>
      </c>
      <c r="AG80" s="25">
        <v>5.5900000000000004E-4</v>
      </c>
    </row>
    <row r="81" spans="1:34" x14ac:dyDescent="0.25">
      <c r="A81" s="18" t="s">
        <v>191</v>
      </c>
      <c r="B81" s="23" t="s">
        <v>127</v>
      </c>
      <c r="C81" s="24">
        <v>47.050167000000002</v>
      </c>
      <c r="D81" s="24">
        <v>51.926022000000003</v>
      </c>
      <c r="E81" s="24">
        <v>56.827331999999998</v>
      </c>
      <c r="F81" s="24">
        <v>61.162941000000004</v>
      </c>
      <c r="G81" s="24">
        <v>64.470862999999994</v>
      </c>
      <c r="H81" s="24">
        <v>67.854163999999997</v>
      </c>
      <c r="I81" s="24">
        <v>71.312591999999995</v>
      </c>
      <c r="J81" s="24">
        <v>74.357276999999996</v>
      </c>
      <c r="K81" s="24">
        <v>77.204284999999999</v>
      </c>
      <c r="L81" s="24">
        <v>79.650542999999999</v>
      </c>
      <c r="M81" s="24">
        <v>83.425537000000006</v>
      </c>
      <c r="N81" s="24">
        <v>86.367310000000003</v>
      </c>
      <c r="O81" s="24">
        <v>89.794632000000007</v>
      </c>
      <c r="P81" s="24">
        <v>93.512062</v>
      </c>
      <c r="Q81" s="24">
        <v>95.996071000000001</v>
      </c>
      <c r="R81" s="24">
        <v>100.704437</v>
      </c>
      <c r="S81" s="24">
        <v>105.34116400000001</v>
      </c>
      <c r="T81" s="24">
        <v>109.30231499999999</v>
      </c>
      <c r="U81" s="24">
        <v>114.04599</v>
      </c>
      <c r="V81" s="24">
        <v>119.402405</v>
      </c>
      <c r="W81" s="24">
        <v>124.312805</v>
      </c>
      <c r="X81" s="24">
        <v>129.96890300000001</v>
      </c>
      <c r="Y81" s="24">
        <v>135.87994399999999</v>
      </c>
      <c r="Z81" s="24">
        <v>141.283783</v>
      </c>
      <c r="AA81" s="24">
        <v>147.18150299999999</v>
      </c>
      <c r="AB81" s="24">
        <v>154.768845</v>
      </c>
      <c r="AC81" s="24">
        <v>160.80114699999999</v>
      </c>
      <c r="AD81" s="24">
        <v>168.109894</v>
      </c>
      <c r="AE81" s="24">
        <v>175.18626399999999</v>
      </c>
      <c r="AF81" s="24">
        <v>182.278595</v>
      </c>
      <c r="AG81" s="25">
        <v>4.7808000000000003E-2</v>
      </c>
    </row>
    <row r="82" spans="1:34" ht="15" customHeight="1" x14ac:dyDescent="0.25">
      <c r="A82" s="18" t="s">
        <v>192</v>
      </c>
      <c r="B82" s="23" t="s">
        <v>193</v>
      </c>
      <c r="C82" s="24">
        <v>0.88580000000000003</v>
      </c>
      <c r="D82" s="24">
        <v>0.88580000000000003</v>
      </c>
      <c r="E82" s="24">
        <v>0.93579999999999997</v>
      </c>
      <c r="F82" s="24">
        <v>0.93579999999999997</v>
      </c>
      <c r="G82" s="24">
        <v>0.93579999999999997</v>
      </c>
      <c r="H82" s="24">
        <v>0.93579999999999997</v>
      </c>
      <c r="I82" s="24">
        <v>0.93579999999999997</v>
      </c>
      <c r="J82" s="24">
        <v>0.93579999999999997</v>
      </c>
      <c r="K82" s="24">
        <v>0.93579999999999997</v>
      </c>
      <c r="L82" s="24">
        <v>0.93579999999999997</v>
      </c>
      <c r="M82" s="24">
        <v>0.93579999999999997</v>
      </c>
      <c r="N82" s="24">
        <v>0.93579999999999997</v>
      </c>
      <c r="O82" s="24">
        <v>0.93579999999999997</v>
      </c>
      <c r="P82" s="24">
        <v>0.93579999999999997</v>
      </c>
      <c r="Q82" s="24">
        <v>0.93579999999999997</v>
      </c>
      <c r="R82" s="24">
        <v>0.93579999999999997</v>
      </c>
      <c r="S82" s="24">
        <v>0.93579999999999997</v>
      </c>
      <c r="T82" s="24">
        <v>0.93579999999999997</v>
      </c>
      <c r="U82" s="24">
        <v>0.93579999999999997</v>
      </c>
      <c r="V82" s="24">
        <v>0.93579999999999997</v>
      </c>
      <c r="W82" s="24">
        <v>0.93579999999999997</v>
      </c>
      <c r="X82" s="24">
        <v>0.93579999999999997</v>
      </c>
      <c r="Y82" s="24">
        <v>0.93579999999999997</v>
      </c>
      <c r="Z82" s="24">
        <v>0.93579999999999997</v>
      </c>
      <c r="AA82" s="24">
        <v>0.93579999999999997</v>
      </c>
      <c r="AB82" s="24">
        <v>0.93579999999999997</v>
      </c>
      <c r="AC82" s="24">
        <v>0.93579999999999997</v>
      </c>
      <c r="AD82" s="24">
        <v>0.93579999999999997</v>
      </c>
      <c r="AE82" s="24">
        <v>0.93579999999999997</v>
      </c>
      <c r="AF82" s="24">
        <v>0.93579999999999997</v>
      </c>
      <c r="AG82" s="25">
        <v>1.895E-3</v>
      </c>
    </row>
    <row r="83" spans="1:34" ht="15" customHeight="1" x14ac:dyDescent="0.25">
      <c r="A83" s="18" t="s">
        <v>194</v>
      </c>
      <c r="B83" s="22" t="s">
        <v>132</v>
      </c>
      <c r="C83" s="26">
        <v>71.56559</v>
      </c>
      <c r="D83" s="26">
        <v>76.791222000000005</v>
      </c>
      <c r="E83" s="26">
        <v>82.082747999999995</v>
      </c>
      <c r="F83" s="26">
        <v>86.729218000000003</v>
      </c>
      <c r="G83" s="26">
        <v>90.263701999999995</v>
      </c>
      <c r="H83" s="26">
        <v>93.921966999999995</v>
      </c>
      <c r="I83" s="26">
        <v>97.647812000000002</v>
      </c>
      <c r="J83" s="26">
        <v>100.97718</v>
      </c>
      <c r="K83" s="26">
        <v>104.10322600000001</v>
      </c>
      <c r="L83" s="26">
        <v>106.826813</v>
      </c>
      <c r="M83" s="26">
        <v>110.86309799999999</v>
      </c>
      <c r="N83" s="26">
        <v>114.064201</v>
      </c>
      <c r="O83" s="26">
        <v>117.756439</v>
      </c>
      <c r="P83" s="26">
        <v>121.75129699999999</v>
      </c>
      <c r="Q83" s="26">
        <v>124.51918000000001</v>
      </c>
      <c r="R83" s="26">
        <v>129.52221700000001</v>
      </c>
      <c r="S83" s="26">
        <v>134.46713299999999</v>
      </c>
      <c r="T83" s="26">
        <v>138.74923699999999</v>
      </c>
      <c r="U83" s="26">
        <v>143.81958</v>
      </c>
      <c r="V83" s="26">
        <v>149.51658599999999</v>
      </c>
      <c r="W83" s="26">
        <v>154.79290800000001</v>
      </c>
      <c r="X83" s="26">
        <v>160.83462499999999</v>
      </c>
      <c r="Y83" s="26">
        <v>167.14756800000001</v>
      </c>
      <c r="Z83" s="26">
        <v>172.95483400000001</v>
      </c>
      <c r="AA83" s="26">
        <v>179.26191700000001</v>
      </c>
      <c r="AB83" s="26">
        <v>187.298035</v>
      </c>
      <c r="AC83" s="26">
        <v>193.80427599999999</v>
      </c>
      <c r="AD83" s="26">
        <v>201.59518399999999</v>
      </c>
      <c r="AE83" s="26">
        <v>209.149261</v>
      </c>
      <c r="AF83" s="26">
        <v>216.75636299999999</v>
      </c>
      <c r="AG83" s="27">
        <v>3.8952000000000001E-2</v>
      </c>
    </row>
    <row r="84" spans="1:34" ht="15" customHeight="1" x14ac:dyDescent="0.25"/>
    <row r="85" spans="1:34" ht="15" customHeight="1" x14ac:dyDescent="0.25">
      <c r="A85" s="18" t="s">
        <v>195</v>
      </c>
      <c r="B85" s="22" t="s">
        <v>196</v>
      </c>
      <c r="C85" s="26" t="s">
        <v>130</v>
      </c>
      <c r="D85" s="26">
        <v>5.2256289999999996</v>
      </c>
      <c r="E85" s="26">
        <v>10.520507</v>
      </c>
      <c r="F85" s="26">
        <v>15.170472999999999</v>
      </c>
      <c r="G85" s="26">
        <v>18.718782000000001</v>
      </c>
      <c r="H85" s="26">
        <v>22.385807</v>
      </c>
      <c r="I85" s="26">
        <v>26.121815000000002</v>
      </c>
      <c r="J85" s="26">
        <v>29.460024000000001</v>
      </c>
      <c r="K85" s="26">
        <v>32.596020000000003</v>
      </c>
      <c r="L85" s="26">
        <v>35.468696999999999</v>
      </c>
      <c r="M85" s="26">
        <v>39.515289000000003</v>
      </c>
      <c r="N85" s="26">
        <v>42.726619999999997</v>
      </c>
      <c r="O85" s="26">
        <v>46.429256000000002</v>
      </c>
      <c r="P85" s="26">
        <v>50.433815000000003</v>
      </c>
      <c r="Q85" s="26">
        <v>53.468674</v>
      </c>
      <c r="R85" s="26">
        <v>58.48077</v>
      </c>
      <c r="S85" s="26">
        <v>63.434249999999999</v>
      </c>
      <c r="T85" s="26">
        <v>67.724425999999994</v>
      </c>
      <c r="U85" s="26">
        <v>72.803534999999997</v>
      </c>
      <c r="V85" s="26">
        <v>78.509643999999994</v>
      </c>
      <c r="W85" s="26">
        <v>83.793480000000002</v>
      </c>
      <c r="X85" s="26">
        <v>89.842667000000006</v>
      </c>
      <c r="Y85" s="26">
        <v>96.163094000000001</v>
      </c>
      <c r="Z85" s="26">
        <v>101.9786</v>
      </c>
      <c r="AA85" s="26">
        <v>108.294533</v>
      </c>
      <c r="AB85" s="26">
        <v>116.338593</v>
      </c>
      <c r="AC85" s="26">
        <v>122.87876900000001</v>
      </c>
      <c r="AD85" s="26">
        <v>130.67775</v>
      </c>
      <c r="AE85" s="26">
        <v>138.24073799999999</v>
      </c>
      <c r="AF85" s="26">
        <v>145.85569799999999</v>
      </c>
      <c r="AG85" s="27" t="s">
        <v>130</v>
      </c>
    </row>
    <row r="86" spans="1:34" ht="15" customHeight="1" thickBot="1" x14ac:dyDescent="0.3"/>
    <row r="87" spans="1:34" ht="15" customHeight="1" x14ac:dyDescent="0.25">
      <c r="B87" s="35" t="s">
        <v>197</v>
      </c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29"/>
    </row>
    <row r="88" spans="1:34" ht="15" customHeight="1" x14ac:dyDescent="0.25">
      <c r="B88" s="30" t="s">
        <v>198</v>
      </c>
    </row>
    <row r="89" spans="1:34" ht="15" customHeight="1" x14ac:dyDescent="0.25">
      <c r="B89" s="30" t="s">
        <v>199</v>
      </c>
    </row>
    <row r="90" spans="1:34" ht="15" customHeight="1" x14ac:dyDescent="0.25">
      <c r="B90" s="30" t="s">
        <v>200</v>
      </c>
    </row>
    <row r="91" spans="1:34" ht="15" customHeight="1" x14ac:dyDescent="0.25">
      <c r="B91" s="30" t="s">
        <v>201</v>
      </c>
    </row>
    <row r="92" spans="1:34" x14ac:dyDescent="0.25">
      <c r="B92" s="30" t="s">
        <v>202</v>
      </c>
    </row>
    <row r="93" spans="1:34" ht="15" customHeight="1" x14ac:dyDescent="0.25">
      <c r="B93" s="30" t="s">
        <v>203</v>
      </c>
    </row>
    <row r="94" spans="1:34" ht="15" customHeight="1" x14ac:dyDescent="0.25">
      <c r="B94" s="30" t="s">
        <v>204</v>
      </c>
    </row>
    <row r="95" spans="1:34" ht="15" customHeight="1" x14ac:dyDescent="0.25">
      <c r="B95" s="30" t="s">
        <v>205</v>
      </c>
    </row>
    <row r="96" spans="1:34" ht="15" customHeight="1" x14ac:dyDescent="0.25">
      <c r="B96" s="30" t="s">
        <v>206</v>
      </c>
    </row>
    <row r="97" spans="2:33" ht="15" customHeight="1" x14ac:dyDescent="0.25">
      <c r="B97" s="30" t="s">
        <v>207</v>
      </c>
    </row>
    <row r="98" spans="2:33" ht="15" customHeight="1" x14ac:dyDescent="0.25">
      <c r="B98" s="30" t="s">
        <v>208</v>
      </c>
    </row>
    <row r="99" spans="2:33" ht="15" customHeight="1" x14ac:dyDescent="0.25">
      <c r="B99" s="30" t="s">
        <v>209</v>
      </c>
    </row>
    <row r="100" spans="2:33" ht="15" customHeight="1" x14ac:dyDescent="0.25">
      <c r="B100" s="30" t="s">
        <v>210</v>
      </c>
    </row>
    <row r="101" spans="2:33" x14ac:dyDescent="0.25">
      <c r="B101" s="30" t="s">
        <v>211</v>
      </c>
    </row>
    <row r="102" spans="2:33" x14ac:dyDescent="0.25">
      <c r="B102" s="30" t="s">
        <v>212</v>
      </c>
    </row>
    <row r="103" spans="2:33" ht="15" customHeight="1" x14ac:dyDescent="0.25">
      <c r="B103" s="30" t="s">
        <v>213</v>
      </c>
    </row>
    <row r="104" spans="2:33" ht="15" customHeight="1" x14ac:dyDescent="0.25">
      <c r="B104" s="30" t="s">
        <v>214</v>
      </c>
    </row>
    <row r="105" spans="2:33" ht="15" customHeight="1" x14ac:dyDescent="0.25">
      <c r="B105" s="30" t="s">
        <v>215</v>
      </c>
    </row>
    <row r="106" spans="2:33" ht="15" customHeight="1" x14ac:dyDescent="0.25">
      <c r="B106" s="30" t="s">
        <v>216</v>
      </c>
    </row>
    <row r="107" spans="2:33" ht="15" customHeight="1" x14ac:dyDescent="0.25">
      <c r="B107" s="30" t="s">
        <v>217</v>
      </c>
    </row>
    <row r="108" spans="2:33" ht="15" customHeight="1" x14ac:dyDescent="0.25">
      <c r="B108" s="30" t="s">
        <v>218</v>
      </c>
    </row>
    <row r="109" spans="2:33" ht="15" customHeight="1" x14ac:dyDescent="0.25">
      <c r="B109" s="30" t="s">
        <v>219</v>
      </c>
    </row>
    <row r="110" spans="2:33" ht="15" customHeight="1" x14ac:dyDescent="0.25">
      <c r="B110" s="30" t="s">
        <v>220</v>
      </c>
    </row>
    <row r="111" spans="2:33" ht="15" customHeight="1" x14ac:dyDescent="0.25">
      <c r="B111" s="30" t="s">
        <v>224</v>
      </c>
    </row>
    <row r="112" spans="2:33" ht="15" customHeight="1" x14ac:dyDescent="0.25"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</row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4" ht="15" customHeight="1" x14ac:dyDescent="0.25"/>
    <row r="225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spans="2:33" ht="15" customHeight="1" x14ac:dyDescent="0.25"/>
    <row r="306" spans="2:33" ht="15" customHeight="1" x14ac:dyDescent="0.25"/>
    <row r="307" spans="2:33" ht="15" customHeight="1" x14ac:dyDescent="0.25"/>
    <row r="308" spans="2:33" ht="15" customHeight="1" x14ac:dyDescent="0.25"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</row>
    <row r="309" spans="2:33" ht="15" customHeight="1" x14ac:dyDescent="0.25"/>
    <row r="310" spans="2:33" ht="15" customHeight="1" x14ac:dyDescent="0.25"/>
    <row r="311" spans="2:33" ht="15" customHeight="1" x14ac:dyDescent="0.25"/>
    <row r="312" spans="2:33" ht="15" customHeight="1" x14ac:dyDescent="0.25"/>
    <row r="313" spans="2:33" ht="15" customHeight="1" x14ac:dyDescent="0.25"/>
    <row r="314" spans="2:33" ht="15" customHeight="1" x14ac:dyDescent="0.25"/>
    <row r="315" spans="2:33" ht="15" customHeight="1" x14ac:dyDescent="0.25"/>
    <row r="316" spans="2:33" ht="15" customHeight="1" x14ac:dyDescent="0.25"/>
    <row r="317" spans="2:33" ht="15" customHeight="1" x14ac:dyDescent="0.25"/>
    <row r="318" spans="2:33" ht="15" customHeight="1" x14ac:dyDescent="0.25"/>
    <row r="319" spans="2:33" ht="15" customHeight="1" x14ac:dyDescent="0.25"/>
    <row r="320" spans="2:33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2:33" ht="15" customHeight="1" x14ac:dyDescent="0.25"/>
    <row r="498" spans="2:33" ht="15" customHeight="1" x14ac:dyDescent="0.25"/>
    <row r="500" spans="2:33" ht="15" customHeight="1" x14ac:dyDescent="0.25"/>
    <row r="501" spans="2:33" ht="15" customHeight="1" x14ac:dyDescent="0.25"/>
    <row r="502" spans="2:33" ht="15" customHeight="1" x14ac:dyDescent="0.25"/>
    <row r="503" spans="2:33" ht="15" customHeight="1" x14ac:dyDescent="0.25"/>
    <row r="504" spans="2:33" ht="15" customHeight="1" x14ac:dyDescent="0.25"/>
    <row r="505" spans="2:33" ht="15" customHeight="1" x14ac:dyDescent="0.25"/>
    <row r="506" spans="2:33" ht="15" customHeight="1" x14ac:dyDescent="0.25"/>
    <row r="507" spans="2:33" ht="15" customHeight="1" x14ac:dyDescent="0.25"/>
    <row r="508" spans="2:33" ht="15" customHeight="1" x14ac:dyDescent="0.25"/>
    <row r="510" spans="2:33" ht="15" customHeight="1" x14ac:dyDescent="0.25"/>
    <row r="511" spans="2:33" ht="15" customHeight="1" x14ac:dyDescent="0.25"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</row>
    <row r="512" spans="2:33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7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9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60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spans="2:33" ht="15" customHeight="1" x14ac:dyDescent="0.25"/>
    <row r="706" spans="2:33" ht="15" customHeight="1" x14ac:dyDescent="0.25"/>
    <row r="707" spans="2:33" ht="15" customHeight="1" x14ac:dyDescent="0.25"/>
    <row r="708" spans="2:33" ht="15" customHeight="1" x14ac:dyDescent="0.25"/>
    <row r="709" spans="2:33" ht="15" customHeight="1" x14ac:dyDescent="0.25"/>
    <row r="710" spans="2:33" ht="15" customHeight="1" x14ac:dyDescent="0.25"/>
    <row r="711" spans="2:33" ht="15" customHeight="1" x14ac:dyDescent="0.25"/>
    <row r="712" spans="2:33" ht="15" customHeight="1" x14ac:dyDescent="0.25"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</row>
    <row r="713" spans="2:33" ht="15" customHeight="1" x14ac:dyDescent="0.25"/>
    <row r="714" spans="2:33" ht="15" customHeight="1" x14ac:dyDescent="0.25"/>
    <row r="715" spans="2:33" ht="15" customHeight="1" x14ac:dyDescent="0.25"/>
    <row r="716" spans="2:33" ht="15" customHeight="1" x14ac:dyDescent="0.25"/>
    <row r="717" spans="2:33" ht="15" customHeight="1" x14ac:dyDescent="0.25"/>
    <row r="718" spans="2:33" ht="15" customHeight="1" x14ac:dyDescent="0.25"/>
    <row r="719" spans="2:33" ht="15" customHeight="1" x14ac:dyDescent="0.25"/>
    <row r="720" spans="2:33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2" ht="15" customHeight="1" x14ac:dyDescent="0.25"/>
    <row r="823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40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spans="2:33" ht="15" customHeight="1" x14ac:dyDescent="0.25"/>
    <row r="882" spans="2:33" ht="15" customHeight="1" x14ac:dyDescent="0.25"/>
    <row r="883" spans="2:33" ht="15" customHeight="1" x14ac:dyDescent="0.25"/>
    <row r="884" spans="2:33" ht="15" customHeight="1" x14ac:dyDescent="0.25"/>
    <row r="885" spans="2:33" ht="15" customHeight="1" x14ac:dyDescent="0.25"/>
    <row r="886" spans="2:33" ht="15" customHeight="1" x14ac:dyDescent="0.25"/>
    <row r="887" spans="2:33" ht="15" customHeight="1" x14ac:dyDescent="0.25"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</row>
    <row r="888" spans="2:33" ht="15" customHeight="1" x14ac:dyDescent="0.25"/>
    <row r="889" spans="2:33" ht="15" customHeight="1" x14ac:dyDescent="0.25"/>
    <row r="890" spans="2:33" ht="15" customHeight="1" x14ac:dyDescent="0.25"/>
    <row r="891" spans="2:33" ht="15" customHeight="1" x14ac:dyDescent="0.25"/>
    <row r="892" spans="2:33" ht="15" customHeight="1" x14ac:dyDescent="0.25"/>
    <row r="893" spans="2:33" ht="15" customHeight="1" x14ac:dyDescent="0.25"/>
    <row r="894" spans="2:33" ht="15" customHeight="1" x14ac:dyDescent="0.25"/>
    <row r="895" spans="2:33" ht="15" customHeight="1" x14ac:dyDescent="0.25"/>
    <row r="896" spans="2:33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spans="2:33" ht="15" customHeight="1" x14ac:dyDescent="0.25"/>
    <row r="1090" spans="2:33" ht="15" customHeight="1" x14ac:dyDescent="0.25"/>
    <row r="1091" spans="2:33" ht="15" customHeight="1" x14ac:dyDescent="0.25"/>
    <row r="1092" spans="2:33" ht="15" customHeight="1" x14ac:dyDescent="0.25"/>
    <row r="1093" spans="2:33" ht="15" customHeight="1" x14ac:dyDescent="0.25"/>
    <row r="1094" spans="2:33" ht="15" customHeight="1" x14ac:dyDescent="0.25"/>
    <row r="1096" spans="2:33" ht="15" customHeight="1" x14ac:dyDescent="0.25"/>
    <row r="1097" spans="2:33" ht="15" customHeight="1" x14ac:dyDescent="0.25"/>
    <row r="1098" spans="2:33" ht="15" customHeight="1" x14ac:dyDescent="0.25"/>
    <row r="1099" spans="2:33" ht="15" customHeight="1" x14ac:dyDescent="0.25"/>
    <row r="1100" spans="2:33" ht="15" customHeight="1" x14ac:dyDescent="0.25">
      <c r="B1100" s="34"/>
      <c r="C1100" s="34"/>
      <c r="D1100" s="34"/>
      <c r="E1100" s="34"/>
      <c r="F1100" s="34"/>
      <c r="G1100" s="34"/>
      <c r="H1100" s="34"/>
      <c r="I1100" s="34"/>
      <c r="J1100" s="34"/>
      <c r="K1100" s="34"/>
      <c r="L1100" s="34"/>
      <c r="M1100" s="34"/>
      <c r="N1100" s="34"/>
      <c r="O1100" s="34"/>
      <c r="P1100" s="34"/>
      <c r="Q1100" s="34"/>
      <c r="R1100" s="34"/>
      <c r="S1100" s="34"/>
      <c r="T1100" s="34"/>
      <c r="U1100" s="34"/>
      <c r="V1100" s="34"/>
      <c r="W1100" s="34"/>
      <c r="X1100" s="34"/>
      <c r="Y1100" s="34"/>
      <c r="Z1100" s="34"/>
      <c r="AA1100" s="34"/>
      <c r="AB1100" s="34"/>
      <c r="AC1100" s="34"/>
      <c r="AD1100" s="34"/>
      <c r="AE1100" s="34"/>
      <c r="AF1100" s="34"/>
      <c r="AG1100" s="34"/>
    </row>
    <row r="1101" spans="2:33" ht="15" customHeight="1" x14ac:dyDescent="0.25"/>
    <row r="1102" spans="2:33" ht="15" customHeight="1" x14ac:dyDescent="0.25"/>
    <row r="1103" spans="2:33" ht="15" customHeight="1" x14ac:dyDescent="0.25"/>
    <row r="1104" spans="2:33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spans="2:33" ht="15" customHeight="1" x14ac:dyDescent="0.25"/>
    <row r="1218" spans="2:33" ht="15" customHeight="1" x14ac:dyDescent="0.25"/>
    <row r="1219" spans="2:33" ht="15" customHeight="1" x14ac:dyDescent="0.25"/>
    <row r="1220" spans="2:33" ht="15" customHeight="1" x14ac:dyDescent="0.25"/>
    <row r="1221" spans="2:33" ht="15" customHeight="1" x14ac:dyDescent="0.25"/>
    <row r="1222" spans="2:33" ht="15" customHeight="1" x14ac:dyDescent="0.25"/>
    <row r="1223" spans="2:33" ht="15" customHeight="1" x14ac:dyDescent="0.25"/>
    <row r="1224" spans="2:33" ht="15" customHeight="1" x14ac:dyDescent="0.25"/>
    <row r="1225" spans="2:33" ht="15" customHeight="1" x14ac:dyDescent="0.25"/>
    <row r="1226" spans="2:33" ht="15" customHeight="1" x14ac:dyDescent="0.25"/>
    <row r="1227" spans="2:33" ht="15" customHeight="1" x14ac:dyDescent="0.25">
      <c r="B1227" s="34"/>
      <c r="C1227" s="34"/>
      <c r="D1227" s="34"/>
      <c r="E1227" s="34"/>
      <c r="F1227" s="34"/>
      <c r="G1227" s="34"/>
      <c r="H1227" s="34"/>
      <c r="I1227" s="34"/>
      <c r="J1227" s="34"/>
      <c r="K1227" s="34"/>
      <c r="L1227" s="34"/>
      <c r="M1227" s="34"/>
      <c r="N1227" s="34"/>
      <c r="O1227" s="34"/>
      <c r="P1227" s="34"/>
      <c r="Q1227" s="34"/>
      <c r="R1227" s="34"/>
      <c r="S1227" s="34"/>
      <c r="T1227" s="34"/>
      <c r="U1227" s="34"/>
      <c r="V1227" s="34"/>
      <c r="W1227" s="34"/>
      <c r="X1227" s="34"/>
      <c r="Y1227" s="34"/>
      <c r="Z1227" s="34"/>
      <c r="AA1227" s="34"/>
      <c r="AB1227" s="34"/>
      <c r="AC1227" s="34"/>
      <c r="AD1227" s="34"/>
      <c r="AE1227" s="34"/>
      <c r="AF1227" s="34"/>
      <c r="AG1227" s="34"/>
    </row>
    <row r="1228" spans="2:33" ht="15" customHeight="1" x14ac:dyDescent="0.25"/>
    <row r="1229" spans="2:33" ht="15" customHeight="1" x14ac:dyDescent="0.25"/>
    <row r="1230" spans="2:33" ht="15" customHeight="1" x14ac:dyDescent="0.25"/>
    <row r="1231" spans="2:33" ht="15" customHeight="1" x14ac:dyDescent="0.25"/>
    <row r="1232" spans="2:33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7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50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5" ht="15" customHeight="1" x14ac:dyDescent="0.25"/>
    <row r="1376" ht="15" customHeight="1" x14ac:dyDescent="0.25"/>
    <row r="1377" spans="2:33" ht="15" customHeight="1" x14ac:dyDescent="0.25"/>
    <row r="1378" spans="2:33" ht="15" customHeight="1" x14ac:dyDescent="0.25"/>
    <row r="1379" spans="2:33" ht="15" customHeight="1" x14ac:dyDescent="0.25"/>
    <row r="1380" spans="2:33" ht="15" customHeight="1" x14ac:dyDescent="0.25"/>
    <row r="1381" spans="2:33" ht="15" customHeight="1" x14ac:dyDescent="0.25"/>
    <row r="1382" spans="2:33" ht="15" customHeight="1" x14ac:dyDescent="0.25"/>
    <row r="1383" spans="2:33" ht="15" customHeight="1" x14ac:dyDescent="0.25"/>
    <row r="1385" spans="2:33" ht="15" customHeight="1" x14ac:dyDescent="0.25"/>
    <row r="1386" spans="2:33" ht="15" customHeight="1" x14ac:dyDescent="0.25"/>
    <row r="1387" spans="2:33" ht="15" customHeight="1" x14ac:dyDescent="0.25"/>
    <row r="1388" spans="2:33" ht="15" customHeight="1" x14ac:dyDescent="0.25"/>
    <row r="1389" spans="2:33" ht="15" customHeight="1" x14ac:dyDescent="0.25"/>
    <row r="1390" spans="2:33" ht="15" customHeight="1" x14ac:dyDescent="0.25">
      <c r="B1390" s="34"/>
      <c r="C1390" s="34"/>
      <c r="D1390" s="34"/>
      <c r="E1390" s="34"/>
      <c r="F1390" s="34"/>
      <c r="G1390" s="34"/>
      <c r="H1390" s="34"/>
      <c r="I1390" s="34"/>
      <c r="J1390" s="34"/>
      <c r="K1390" s="34"/>
      <c r="L1390" s="34"/>
      <c r="M1390" s="34"/>
      <c r="N1390" s="34"/>
      <c r="O1390" s="34"/>
      <c r="P1390" s="34"/>
      <c r="Q1390" s="34"/>
      <c r="R1390" s="34"/>
      <c r="S1390" s="34"/>
      <c r="T1390" s="34"/>
      <c r="U1390" s="34"/>
      <c r="V1390" s="34"/>
      <c r="W1390" s="34"/>
      <c r="X1390" s="34"/>
      <c r="Y1390" s="34"/>
      <c r="Z1390" s="34"/>
      <c r="AA1390" s="34"/>
      <c r="AB1390" s="34"/>
      <c r="AC1390" s="34"/>
      <c r="AD1390" s="34"/>
      <c r="AE1390" s="34"/>
      <c r="AF1390" s="34"/>
      <c r="AG1390" s="34"/>
    </row>
    <row r="1391" spans="2:33" ht="15" customHeight="1" x14ac:dyDescent="0.25"/>
    <row r="1392" spans="2:33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9" spans="2:33" ht="15" customHeight="1" x14ac:dyDescent="0.25"/>
    <row r="1491" spans="2:33" ht="15" customHeight="1" x14ac:dyDescent="0.25"/>
    <row r="1492" spans="2:33" ht="15" customHeight="1" x14ac:dyDescent="0.25"/>
    <row r="1493" spans="2:33" ht="15" customHeight="1" x14ac:dyDescent="0.25"/>
    <row r="1494" spans="2:33" ht="15" customHeight="1" x14ac:dyDescent="0.25"/>
    <row r="1495" spans="2:33" ht="15" customHeight="1" x14ac:dyDescent="0.25"/>
    <row r="1496" spans="2:33" ht="15" customHeight="1" x14ac:dyDescent="0.25"/>
    <row r="1497" spans="2:33" ht="15" customHeight="1" x14ac:dyDescent="0.25"/>
    <row r="1498" spans="2:33" ht="15" customHeight="1" x14ac:dyDescent="0.25"/>
    <row r="1500" spans="2:33" ht="15" customHeight="1" x14ac:dyDescent="0.25"/>
    <row r="1501" spans="2:33" ht="15" customHeight="1" x14ac:dyDescent="0.25"/>
    <row r="1502" spans="2:33" ht="15" customHeight="1" x14ac:dyDescent="0.25">
      <c r="B1502" s="34"/>
      <c r="C1502" s="34"/>
      <c r="D1502" s="34"/>
      <c r="E1502" s="34"/>
      <c r="F1502" s="34"/>
      <c r="G1502" s="34"/>
      <c r="H1502" s="34"/>
      <c r="I1502" s="34"/>
      <c r="J1502" s="34"/>
      <c r="K1502" s="34"/>
      <c r="L1502" s="34"/>
      <c r="M1502" s="34"/>
      <c r="N1502" s="34"/>
      <c r="O1502" s="34"/>
      <c r="P1502" s="34"/>
      <c r="Q1502" s="34"/>
      <c r="R1502" s="34"/>
      <c r="S1502" s="34"/>
      <c r="T1502" s="34"/>
      <c r="U1502" s="34"/>
      <c r="V1502" s="34"/>
      <c r="W1502" s="34"/>
      <c r="X1502" s="34"/>
      <c r="Y1502" s="34"/>
      <c r="Z1502" s="34"/>
      <c r="AA1502" s="34"/>
      <c r="AB1502" s="34"/>
      <c r="AC1502" s="34"/>
      <c r="AD1502" s="34"/>
      <c r="AE1502" s="34"/>
      <c r="AF1502" s="34"/>
      <c r="AG1502" s="34"/>
    </row>
    <row r="1503" spans="2:33" ht="15" customHeight="1" x14ac:dyDescent="0.25"/>
    <row r="1504" spans="2:33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2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9" ht="15" customHeight="1" x14ac:dyDescent="0.25"/>
    <row r="1600" ht="15" customHeight="1" x14ac:dyDescent="0.25"/>
    <row r="1601" spans="2:33" ht="15" customHeight="1" x14ac:dyDescent="0.25"/>
    <row r="1602" spans="2:33" ht="15" customHeight="1" x14ac:dyDescent="0.25"/>
    <row r="1603" spans="2:33" ht="15" customHeight="1" x14ac:dyDescent="0.25"/>
    <row r="1604" spans="2:33" ht="15" customHeight="1" x14ac:dyDescent="0.25">
      <c r="B1604" s="34"/>
      <c r="C1604" s="34"/>
      <c r="D1604" s="34"/>
      <c r="E1604" s="34"/>
      <c r="F1604" s="34"/>
      <c r="G1604" s="34"/>
      <c r="H1604" s="34"/>
      <c r="I1604" s="34"/>
      <c r="J1604" s="34"/>
      <c r="K1604" s="34"/>
      <c r="L1604" s="34"/>
      <c r="M1604" s="34"/>
      <c r="N1604" s="34"/>
      <c r="O1604" s="34"/>
      <c r="P1604" s="34"/>
      <c r="Q1604" s="34"/>
      <c r="R1604" s="34"/>
      <c r="S1604" s="34"/>
      <c r="T1604" s="34"/>
      <c r="U1604" s="34"/>
      <c r="V1604" s="34"/>
      <c r="W1604" s="34"/>
      <c r="X1604" s="34"/>
      <c r="Y1604" s="34"/>
      <c r="Z1604" s="34"/>
      <c r="AA1604" s="34"/>
      <c r="AB1604" s="34"/>
      <c r="AC1604" s="34"/>
      <c r="AD1604" s="34"/>
      <c r="AE1604" s="34"/>
      <c r="AF1604" s="34"/>
      <c r="AG1604" s="34"/>
    </row>
    <row r="1605" spans="2:33" ht="15" customHeight="1" x14ac:dyDescent="0.25"/>
    <row r="1606" spans="2:33" ht="15" customHeight="1" x14ac:dyDescent="0.25"/>
    <row r="1607" spans="2:33" ht="15" customHeight="1" x14ac:dyDescent="0.25"/>
    <row r="1608" spans="2:33" ht="15" customHeight="1" x14ac:dyDescent="0.25"/>
    <row r="1609" spans="2:33" ht="15" customHeight="1" x14ac:dyDescent="0.25"/>
    <row r="1610" spans="2:33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5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6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7" spans="2:33" ht="15" customHeight="1" x14ac:dyDescent="0.25"/>
    <row r="1698" spans="2:33" ht="15" customHeight="1" x14ac:dyDescent="0.25">
      <c r="B1698" s="34"/>
      <c r="C1698" s="34"/>
      <c r="D1698" s="34"/>
      <c r="E1698" s="34"/>
      <c r="F1698" s="34"/>
      <c r="G1698" s="34"/>
      <c r="H1698" s="34"/>
      <c r="I1698" s="34"/>
      <c r="J1698" s="34"/>
      <c r="K1698" s="34"/>
      <c r="L1698" s="34"/>
      <c r="M1698" s="34"/>
      <c r="N1698" s="34"/>
      <c r="O1698" s="34"/>
      <c r="P1698" s="34"/>
      <c r="Q1698" s="34"/>
      <c r="R1698" s="34"/>
      <c r="S1698" s="34"/>
      <c r="T1698" s="34"/>
      <c r="U1698" s="34"/>
      <c r="V1698" s="34"/>
      <c r="W1698" s="34"/>
      <c r="X1698" s="34"/>
      <c r="Y1698" s="34"/>
      <c r="Z1698" s="34"/>
      <c r="AA1698" s="34"/>
      <c r="AB1698" s="34"/>
      <c r="AC1698" s="34"/>
      <c r="AD1698" s="34"/>
      <c r="AE1698" s="34"/>
      <c r="AF1698" s="34"/>
      <c r="AG1698" s="34"/>
    </row>
    <row r="1699" spans="2:33" ht="15" customHeight="1" x14ac:dyDescent="0.25"/>
    <row r="1700" spans="2:33" ht="15" customHeight="1" x14ac:dyDescent="0.25"/>
    <row r="1701" spans="2:33" ht="15" customHeight="1" x14ac:dyDescent="0.25"/>
    <row r="1702" spans="2:33" ht="15" customHeight="1" x14ac:dyDescent="0.25"/>
    <row r="1703" spans="2:33" ht="15" customHeight="1" x14ac:dyDescent="0.25"/>
    <row r="1704" spans="2:33" ht="15" customHeight="1" x14ac:dyDescent="0.25"/>
    <row r="1705" spans="2:33" ht="15" customHeight="1" x14ac:dyDescent="0.25"/>
    <row r="1706" spans="2:33" ht="15" customHeight="1" x14ac:dyDescent="0.25"/>
    <row r="1707" spans="2:33" ht="15" customHeight="1" x14ac:dyDescent="0.25"/>
    <row r="1708" spans="2:33" ht="15" customHeight="1" x14ac:dyDescent="0.25"/>
    <row r="1709" spans="2:33" ht="15" customHeight="1" x14ac:dyDescent="0.25"/>
    <row r="1710" spans="2:33" ht="15" customHeight="1" x14ac:dyDescent="0.25"/>
    <row r="1711" spans="2:33" ht="15" customHeight="1" x14ac:dyDescent="0.25"/>
    <row r="1712" spans="2:33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1" ht="15" customHeight="1" x14ac:dyDescent="0.25"/>
    <row r="1863" ht="15" customHeight="1" x14ac:dyDescent="0.25"/>
    <row r="1864" ht="15" customHeight="1" x14ac:dyDescent="0.25"/>
    <row r="1865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5" ht="15" customHeight="1" x14ac:dyDescent="0.25"/>
    <row r="1916" ht="15" customHeight="1" x14ac:dyDescent="0.25"/>
    <row r="1917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3" ht="15" customHeight="1" x14ac:dyDescent="0.25"/>
    <row r="1934" ht="15" customHeight="1" x14ac:dyDescent="0.25"/>
    <row r="1935" ht="15" customHeight="1" x14ac:dyDescent="0.25"/>
    <row r="1937" spans="2:33" ht="15" customHeight="1" x14ac:dyDescent="0.25"/>
    <row r="1938" spans="2:33" ht="15" customHeight="1" x14ac:dyDescent="0.25"/>
    <row r="1939" spans="2:33" ht="15" customHeight="1" x14ac:dyDescent="0.25"/>
    <row r="1940" spans="2:33" ht="15" customHeight="1" x14ac:dyDescent="0.25"/>
    <row r="1941" spans="2:33" ht="15" customHeight="1" x14ac:dyDescent="0.25"/>
    <row r="1942" spans="2:33" ht="15" customHeight="1" x14ac:dyDescent="0.25"/>
    <row r="1943" spans="2:33" ht="15" customHeight="1" x14ac:dyDescent="0.25"/>
    <row r="1944" spans="2:33" ht="15" customHeight="1" x14ac:dyDescent="0.25"/>
    <row r="1945" spans="2:33" ht="15" customHeight="1" x14ac:dyDescent="0.25">
      <c r="B1945" s="34"/>
      <c r="C1945" s="34"/>
      <c r="D1945" s="34"/>
      <c r="E1945" s="34"/>
      <c r="F1945" s="34"/>
      <c r="G1945" s="34"/>
      <c r="H1945" s="34"/>
      <c r="I1945" s="34"/>
      <c r="J1945" s="34"/>
      <c r="K1945" s="34"/>
      <c r="L1945" s="34"/>
      <c r="M1945" s="34"/>
      <c r="N1945" s="34"/>
      <c r="O1945" s="34"/>
      <c r="P1945" s="34"/>
      <c r="Q1945" s="34"/>
      <c r="R1945" s="34"/>
      <c r="S1945" s="34"/>
      <c r="T1945" s="34"/>
      <c r="U1945" s="34"/>
      <c r="V1945" s="34"/>
      <c r="W1945" s="34"/>
      <c r="X1945" s="34"/>
      <c r="Y1945" s="34"/>
      <c r="Z1945" s="34"/>
      <c r="AA1945" s="34"/>
      <c r="AB1945" s="34"/>
      <c r="AC1945" s="34"/>
      <c r="AD1945" s="34"/>
      <c r="AE1945" s="34"/>
      <c r="AF1945" s="34"/>
      <c r="AG1945" s="34"/>
    </row>
    <row r="1946" spans="2:33" ht="15" customHeight="1" x14ac:dyDescent="0.25"/>
    <row r="1947" spans="2:33" ht="15" customHeight="1" x14ac:dyDescent="0.25"/>
    <row r="1948" spans="2:33" ht="15" customHeight="1" x14ac:dyDescent="0.25"/>
    <row r="1949" spans="2:33" ht="15" customHeight="1" x14ac:dyDescent="0.25"/>
    <row r="1950" spans="2:33" ht="15" customHeight="1" x14ac:dyDescent="0.25"/>
    <row r="1951" spans="2:33" ht="15" customHeight="1" x14ac:dyDescent="0.25"/>
    <row r="1952" spans="2:33" ht="15" customHeight="1" x14ac:dyDescent="0.25"/>
    <row r="1953" ht="15" customHeight="1" x14ac:dyDescent="0.25"/>
    <row r="1954" ht="15" customHeight="1" x14ac:dyDescent="0.25"/>
    <row r="1955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4" ht="15" customHeight="1" x14ac:dyDescent="0.25"/>
    <row r="1985" ht="15" customHeight="1" x14ac:dyDescent="0.25"/>
    <row r="1986" ht="15" customHeight="1" x14ac:dyDescent="0.25"/>
    <row r="1988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4" ht="15" customHeight="1" x14ac:dyDescent="0.25"/>
    <row r="2006" ht="15" customHeight="1" x14ac:dyDescent="0.25"/>
    <row r="2008" ht="15" customHeight="1" x14ac:dyDescent="0.25"/>
    <row r="2009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spans="2:33" ht="15" customHeight="1" x14ac:dyDescent="0.25"/>
    <row r="2018" spans="2:33" ht="15" customHeight="1" x14ac:dyDescent="0.25"/>
    <row r="2019" spans="2:33" ht="15" customHeight="1" x14ac:dyDescent="0.25"/>
    <row r="2020" spans="2:33" ht="15" customHeight="1" x14ac:dyDescent="0.25"/>
    <row r="2022" spans="2:33" ht="15" customHeight="1" x14ac:dyDescent="0.25"/>
    <row r="2023" spans="2:33" ht="15" customHeight="1" x14ac:dyDescent="0.25"/>
    <row r="2024" spans="2:33" ht="15" customHeight="1" x14ac:dyDescent="0.25"/>
    <row r="2025" spans="2:33" ht="15" customHeight="1" x14ac:dyDescent="0.25"/>
    <row r="2026" spans="2:33" ht="15" customHeight="1" x14ac:dyDescent="0.25"/>
    <row r="2027" spans="2:33" ht="15" customHeight="1" x14ac:dyDescent="0.25"/>
    <row r="2028" spans="2:33" ht="15" customHeight="1" x14ac:dyDescent="0.25"/>
    <row r="2029" spans="2:33" ht="15" customHeight="1" x14ac:dyDescent="0.25"/>
    <row r="2030" spans="2:33" ht="15" customHeight="1" x14ac:dyDescent="0.25"/>
    <row r="2031" spans="2:33" ht="15" customHeight="1" x14ac:dyDescent="0.25">
      <c r="B2031" s="34"/>
      <c r="C2031" s="34"/>
      <c r="D2031" s="34"/>
      <c r="E2031" s="34"/>
      <c r="F2031" s="34"/>
      <c r="G2031" s="34"/>
      <c r="H2031" s="34"/>
      <c r="I2031" s="34"/>
      <c r="J2031" s="34"/>
      <c r="K2031" s="34"/>
      <c r="L2031" s="34"/>
      <c r="M2031" s="34"/>
      <c r="N2031" s="34"/>
      <c r="O2031" s="34"/>
      <c r="P2031" s="34"/>
      <c r="Q2031" s="34"/>
      <c r="R2031" s="34"/>
      <c r="S2031" s="34"/>
      <c r="T2031" s="34"/>
      <c r="U2031" s="34"/>
      <c r="V2031" s="34"/>
      <c r="W2031" s="34"/>
      <c r="X2031" s="34"/>
      <c r="Y2031" s="34"/>
      <c r="Z2031" s="34"/>
      <c r="AA2031" s="34"/>
      <c r="AB2031" s="34"/>
      <c r="AC2031" s="34"/>
      <c r="AD2031" s="34"/>
      <c r="AE2031" s="34"/>
      <c r="AF2031" s="34"/>
      <c r="AG2031" s="34"/>
    </row>
    <row r="2032" spans="2:33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7" ht="15" customHeight="1" x14ac:dyDescent="0.25"/>
    <row r="2108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1" ht="15" customHeight="1" x14ac:dyDescent="0.25"/>
    <row r="2133" ht="15" customHeight="1" x14ac:dyDescent="0.25"/>
    <row r="2134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spans="2:33" ht="15" customHeight="1" x14ac:dyDescent="0.25"/>
    <row r="2146" spans="2:33" ht="15" customHeight="1" x14ac:dyDescent="0.25"/>
    <row r="2148" spans="2:33" ht="15" customHeight="1" x14ac:dyDescent="0.25"/>
    <row r="2151" spans="2:33" ht="15" customHeight="1" x14ac:dyDescent="0.25"/>
    <row r="2152" spans="2:33" ht="15" customHeight="1" x14ac:dyDescent="0.25"/>
    <row r="2153" spans="2:33" ht="15" customHeight="1" x14ac:dyDescent="0.25">
      <c r="B2153" s="34"/>
      <c r="C2153" s="34"/>
      <c r="D2153" s="34"/>
      <c r="E2153" s="34"/>
      <c r="F2153" s="34"/>
      <c r="G2153" s="34"/>
      <c r="H2153" s="34"/>
      <c r="I2153" s="34"/>
      <c r="J2153" s="34"/>
      <c r="K2153" s="34"/>
      <c r="L2153" s="34"/>
      <c r="M2153" s="34"/>
      <c r="N2153" s="34"/>
      <c r="O2153" s="34"/>
      <c r="P2153" s="34"/>
      <c r="Q2153" s="34"/>
      <c r="R2153" s="34"/>
      <c r="S2153" s="34"/>
      <c r="T2153" s="34"/>
      <c r="U2153" s="34"/>
      <c r="V2153" s="34"/>
      <c r="W2153" s="34"/>
      <c r="X2153" s="34"/>
      <c r="Y2153" s="34"/>
      <c r="Z2153" s="34"/>
      <c r="AA2153" s="34"/>
      <c r="AB2153" s="34"/>
      <c r="AC2153" s="34"/>
      <c r="AD2153" s="34"/>
      <c r="AE2153" s="34"/>
      <c r="AF2153" s="34"/>
      <c r="AG2153" s="34"/>
    </row>
    <row r="2154" spans="2:33" ht="15" customHeight="1" x14ac:dyDescent="0.25"/>
    <row r="2155" spans="2:33" ht="15" customHeight="1" x14ac:dyDescent="0.25"/>
    <row r="2156" spans="2:33" ht="15" customHeight="1" x14ac:dyDescent="0.25"/>
    <row r="2157" spans="2:33" ht="15" customHeight="1" x14ac:dyDescent="0.25"/>
    <row r="2158" spans="2:33" ht="15" customHeight="1" x14ac:dyDescent="0.25"/>
    <row r="2159" spans="2:33" ht="15" customHeight="1" x14ac:dyDescent="0.25"/>
    <row r="2160" spans="2:33" ht="15" customHeight="1" x14ac:dyDescent="0.25"/>
    <row r="2161" ht="15" customHeight="1" x14ac:dyDescent="0.25"/>
    <row r="2162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60" ht="15" customHeight="1" x14ac:dyDescent="0.25"/>
    <row r="2261" ht="15" customHeight="1" x14ac:dyDescent="0.25"/>
    <row r="2262" ht="15" customHeight="1" x14ac:dyDescent="0.25"/>
    <row r="2264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1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2" ht="15" customHeight="1" x14ac:dyDescent="0.25"/>
    <row r="2284" ht="15" customHeight="1" x14ac:dyDescent="0.25"/>
    <row r="2285" ht="15" customHeight="1" x14ac:dyDescent="0.25"/>
    <row r="2286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301" ht="15" customHeight="1" x14ac:dyDescent="0.25"/>
    <row r="2302" ht="15" customHeight="1" x14ac:dyDescent="0.25"/>
    <row r="2303" ht="15" customHeight="1" x14ac:dyDescent="0.25"/>
    <row r="2305" spans="2:33" ht="15" customHeight="1" x14ac:dyDescent="0.25"/>
    <row r="2306" spans="2:33" ht="15" customHeight="1" x14ac:dyDescent="0.25"/>
    <row r="2307" spans="2:33" ht="15" customHeight="1" x14ac:dyDescent="0.25"/>
    <row r="2308" spans="2:33" ht="15" customHeight="1" x14ac:dyDescent="0.25"/>
    <row r="2309" spans="2:33" ht="15" customHeight="1" x14ac:dyDescent="0.25"/>
    <row r="2310" spans="2:33" ht="15" customHeight="1" x14ac:dyDescent="0.25"/>
    <row r="2311" spans="2:33" ht="15" customHeight="1" x14ac:dyDescent="0.25"/>
    <row r="2312" spans="2:33" ht="15" customHeight="1" x14ac:dyDescent="0.25"/>
    <row r="2313" spans="2:33" ht="15" customHeight="1" x14ac:dyDescent="0.25"/>
    <row r="2314" spans="2:33" ht="15" customHeight="1" x14ac:dyDescent="0.25"/>
    <row r="2315" spans="2:33" ht="15" customHeight="1" x14ac:dyDescent="0.25"/>
    <row r="2316" spans="2:33" ht="15" customHeight="1" x14ac:dyDescent="0.25"/>
    <row r="2317" spans="2:33" ht="15" customHeight="1" x14ac:dyDescent="0.25">
      <c r="B2317" s="34"/>
      <c r="C2317" s="34"/>
      <c r="D2317" s="34"/>
      <c r="E2317" s="34"/>
      <c r="F2317" s="34"/>
      <c r="G2317" s="34"/>
      <c r="H2317" s="34"/>
      <c r="I2317" s="34"/>
      <c r="J2317" s="34"/>
      <c r="K2317" s="34"/>
      <c r="L2317" s="34"/>
      <c r="M2317" s="34"/>
      <c r="N2317" s="34"/>
      <c r="O2317" s="34"/>
      <c r="P2317" s="34"/>
      <c r="Q2317" s="34"/>
      <c r="R2317" s="34"/>
      <c r="S2317" s="34"/>
      <c r="T2317" s="34"/>
      <c r="U2317" s="34"/>
      <c r="V2317" s="34"/>
      <c r="W2317" s="34"/>
      <c r="X2317" s="34"/>
      <c r="Y2317" s="34"/>
      <c r="Z2317" s="34"/>
      <c r="AA2317" s="34"/>
      <c r="AB2317" s="34"/>
      <c r="AC2317" s="34"/>
      <c r="AD2317" s="34"/>
      <c r="AE2317" s="34"/>
      <c r="AF2317" s="34"/>
      <c r="AG2317" s="34"/>
    </row>
    <row r="2318" spans="2:33" ht="15" customHeight="1" x14ac:dyDescent="0.25"/>
    <row r="2319" spans="2:33" ht="15" customHeight="1" x14ac:dyDescent="0.25"/>
    <row r="2320" spans="2:33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spans="2:33" ht="15" customHeight="1" x14ac:dyDescent="0.25"/>
    <row r="2418" spans="2:33" ht="15" customHeight="1" x14ac:dyDescent="0.25"/>
    <row r="2419" spans="2:33" ht="15" customHeight="1" x14ac:dyDescent="0.25">
      <c r="B2419" s="34"/>
      <c r="C2419" s="34"/>
      <c r="D2419" s="34"/>
      <c r="E2419" s="34"/>
      <c r="F2419" s="34"/>
      <c r="G2419" s="34"/>
      <c r="H2419" s="34"/>
      <c r="I2419" s="34"/>
      <c r="J2419" s="34"/>
      <c r="K2419" s="34"/>
      <c r="L2419" s="34"/>
      <c r="M2419" s="34"/>
      <c r="N2419" s="34"/>
      <c r="O2419" s="34"/>
      <c r="P2419" s="34"/>
      <c r="Q2419" s="34"/>
      <c r="R2419" s="34"/>
      <c r="S2419" s="34"/>
      <c r="T2419" s="34"/>
      <c r="U2419" s="34"/>
      <c r="V2419" s="34"/>
      <c r="W2419" s="34"/>
      <c r="X2419" s="34"/>
      <c r="Y2419" s="34"/>
      <c r="Z2419" s="34"/>
      <c r="AA2419" s="34"/>
      <c r="AB2419" s="34"/>
      <c r="AC2419" s="34"/>
      <c r="AD2419" s="34"/>
      <c r="AE2419" s="34"/>
      <c r="AF2419" s="34"/>
      <c r="AG2419" s="34"/>
    </row>
    <row r="2420" spans="2:33" ht="15" customHeight="1" x14ac:dyDescent="0.25"/>
    <row r="2421" spans="2:33" ht="15" customHeight="1" x14ac:dyDescent="0.25"/>
    <row r="2422" spans="2:33" ht="15" customHeight="1" x14ac:dyDescent="0.25"/>
    <row r="2423" spans="2:33" ht="15" customHeight="1" x14ac:dyDescent="0.25"/>
    <row r="2424" spans="2:33" ht="15" customHeight="1" x14ac:dyDescent="0.25"/>
    <row r="2425" spans="2:33" ht="15" customHeight="1" x14ac:dyDescent="0.25"/>
    <row r="2426" spans="2:33" ht="15" customHeight="1" x14ac:dyDescent="0.25"/>
    <row r="2427" spans="2:33" ht="15" customHeight="1" x14ac:dyDescent="0.25"/>
    <row r="2428" spans="2:33" ht="15" customHeight="1" x14ac:dyDescent="0.25"/>
    <row r="2429" spans="2:33" ht="15" customHeight="1" x14ac:dyDescent="0.25"/>
    <row r="2430" spans="2:33" ht="15" customHeight="1" x14ac:dyDescent="0.25"/>
    <row r="2431" spans="2:33" ht="15" customHeight="1" x14ac:dyDescent="0.25"/>
    <row r="2432" spans="2:33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7" ht="15" customHeight="1" x14ac:dyDescent="0.25"/>
    <row r="2459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6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5" ht="15" customHeight="1" x14ac:dyDescent="0.25"/>
    <row r="2496" ht="15" customHeight="1" x14ac:dyDescent="0.25"/>
    <row r="2498" spans="2:33" ht="15" customHeight="1" x14ac:dyDescent="0.25"/>
    <row r="2499" spans="2:33" ht="15" customHeight="1" x14ac:dyDescent="0.25"/>
    <row r="2500" spans="2:33" ht="15" customHeight="1" x14ac:dyDescent="0.25"/>
    <row r="2501" spans="2:33" ht="15" customHeight="1" x14ac:dyDescent="0.25"/>
    <row r="2502" spans="2:33" ht="15" customHeight="1" x14ac:dyDescent="0.25"/>
    <row r="2504" spans="2:33" ht="15" customHeight="1" x14ac:dyDescent="0.25"/>
    <row r="2505" spans="2:33" ht="15" customHeight="1" x14ac:dyDescent="0.25"/>
    <row r="2506" spans="2:33" ht="15" customHeight="1" x14ac:dyDescent="0.25"/>
    <row r="2507" spans="2:33" ht="15" customHeight="1" x14ac:dyDescent="0.25"/>
    <row r="2508" spans="2:33" ht="15" customHeight="1" x14ac:dyDescent="0.25"/>
    <row r="2509" spans="2:33" ht="15" customHeight="1" x14ac:dyDescent="0.25">
      <c r="B2509" s="34"/>
      <c r="C2509" s="34"/>
      <c r="D2509" s="34"/>
      <c r="E2509" s="34"/>
      <c r="F2509" s="34"/>
      <c r="G2509" s="34"/>
      <c r="H2509" s="34"/>
      <c r="I2509" s="34"/>
      <c r="J2509" s="34"/>
      <c r="K2509" s="34"/>
      <c r="L2509" s="34"/>
      <c r="M2509" s="34"/>
      <c r="N2509" s="34"/>
      <c r="O2509" s="34"/>
      <c r="P2509" s="34"/>
      <c r="Q2509" s="34"/>
      <c r="R2509" s="34"/>
      <c r="S2509" s="34"/>
      <c r="T2509" s="34"/>
      <c r="U2509" s="34"/>
      <c r="V2509" s="34"/>
      <c r="W2509" s="34"/>
      <c r="X2509" s="34"/>
      <c r="Y2509" s="34"/>
      <c r="Z2509" s="34"/>
      <c r="AA2509" s="34"/>
      <c r="AB2509" s="34"/>
      <c r="AC2509" s="34"/>
      <c r="AD2509" s="34"/>
      <c r="AE2509" s="34"/>
      <c r="AF2509" s="34"/>
      <c r="AG2509" s="34"/>
    </row>
    <row r="2510" spans="2:33" ht="15" customHeight="1" x14ac:dyDescent="0.25"/>
    <row r="2511" spans="2:33" ht="15" customHeight="1" x14ac:dyDescent="0.25"/>
    <row r="2512" spans="2:33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spans="2:33" ht="15" customHeight="1" x14ac:dyDescent="0.25"/>
    <row r="2595" spans="2:33" ht="15" customHeight="1" x14ac:dyDescent="0.25"/>
    <row r="2596" spans="2:33" ht="15" customHeight="1" x14ac:dyDescent="0.25"/>
    <row r="2597" spans="2:33" ht="15" customHeight="1" x14ac:dyDescent="0.25"/>
    <row r="2598" spans="2:33" ht="15" customHeight="1" x14ac:dyDescent="0.25">
      <c r="B2598" s="34"/>
      <c r="C2598" s="34"/>
      <c r="D2598" s="34"/>
      <c r="E2598" s="34"/>
      <c r="F2598" s="34"/>
      <c r="G2598" s="34"/>
      <c r="H2598" s="34"/>
      <c r="I2598" s="34"/>
      <c r="J2598" s="34"/>
      <c r="K2598" s="34"/>
      <c r="L2598" s="34"/>
      <c r="M2598" s="34"/>
      <c r="N2598" s="34"/>
      <c r="O2598" s="34"/>
      <c r="P2598" s="34"/>
      <c r="Q2598" s="34"/>
      <c r="R2598" s="34"/>
      <c r="S2598" s="34"/>
      <c r="T2598" s="34"/>
      <c r="U2598" s="34"/>
      <c r="V2598" s="34"/>
      <c r="W2598" s="34"/>
      <c r="X2598" s="34"/>
      <c r="Y2598" s="34"/>
      <c r="Z2598" s="34"/>
      <c r="AA2598" s="34"/>
      <c r="AB2598" s="34"/>
      <c r="AC2598" s="34"/>
      <c r="AD2598" s="34"/>
      <c r="AE2598" s="34"/>
      <c r="AF2598" s="34"/>
      <c r="AG2598" s="34"/>
    </row>
    <row r="2599" spans="2:33" ht="15" customHeight="1" x14ac:dyDescent="0.25"/>
    <row r="2600" spans="2:33" ht="15" customHeight="1" x14ac:dyDescent="0.25"/>
    <row r="2601" spans="2:33" ht="15" customHeight="1" x14ac:dyDescent="0.25"/>
    <row r="2602" spans="2:33" ht="15" customHeight="1" x14ac:dyDescent="0.25"/>
    <row r="2603" spans="2:33" ht="15" customHeight="1" x14ac:dyDescent="0.25"/>
    <row r="2604" spans="2:33" ht="15" customHeight="1" x14ac:dyDescent="0.25"/>
    <row r="2605" spans="2:33" ht="15" customHeight="1" x14ac:dyDescent="0.25"/>
    <row r="2606" spans="2:33" ht="15" customHeight="1" x14ac:dyDescent="0.25"/>
    <row r="2607" spans="2:33" ht="15" customHeight="1" x14ac:dyDescent="0.25"/>
    <row r="2608" spans="2:33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7" spans="2:33" ht="15" customHeight="1" x14ac:dyDescent="0.25"/>
    <row r="2708" spans="2:33" ht="15" customHeight="1" x14ac:dyDescent="0.25"/>
    <row r="2709" spans="2:33" ht="15" customHeight="1" x14ac:dyDescent="0.25"/>
    <row r="2710" spans="2:33" ht="15" customHeight="1" x14ac:dyDescent="0.25"/>
    <row r="2711" spans="2:33" ht="15" customHeight="1" x14ac:dyDescent="0.25"/>
    <row r="2712" spans="2:33" ht="15" customHeight="1" x14ac:dyDescent="0.25"/>
    <row r="2713" spans="2:33" ht="15" customHeight="1" x14ac:dyDescent="0.25"/>
    <row r="2714" spans="2:33" ht="15" customHeight="1" x14ac:dyDescent="0.25"/>
    <row r="2715" spans="2:33" ht="15" customHeight="1" x14ac:dyDescent="0.25"/>
    <row r="2716" spans="2:33" ht="15" customHeight="1" x14ac:dyDescent="0.25"/>
    <row r="2717" spans="2:33" ht="15" customHeight="1" x14ac:dyDescent="0.25"/>
    <row r="2718" spans="2:33" ht="15" customHeight="1" x14ac:dyDescent="0.25"/>
    <row r="2719" spans="2:33" ht="15" customHeight="1" x14ac:dyDescent="0.25">
      <c r="B2719" s="34"/>
      <c r="C2719" s="34"/>
      <c r="D2719" s="34"/>
      <c r="E2719" s="34"/>
      <c r="F2719" s="34"/>
      <c r="G2719" s="34"/>
      <c r="H2719" s="34"/>
      <c r="I2719" s="34"/>
      <c r="J2719" s="34"/>
      <c r="K2719" s="34"/>
      <c r="L2719" s="34"/>
      <c r="M2719" s="34"/>
      <c r="N2719" s="34"/>
      <c r="O2719" s="34"/>
      <c r="P2719" s="34"/>
      <c r="Q2719" s="34"/>
      <c r="R2719" s="34"/>
      <c r="S2719" s="34"/>
      <c r="T2719" s="34"/>
      <c r="U2719" s="34"/>
      <c r="V2719" s="34"/>
      <c r="W2719" s="34"/>
      <c r="X2719" s="34"/>
      <c r="Y2719" s="34"/>
      <c r="Z2719" s="34"/>
      <c r="AA2719" s="34"/>
      <c r="AB2719" s="34"/>
      <c r="AC2719" s="34"/>
      <c r="AD2719" s="34"/>
      <c r="AE2719" s="34"/>
      <c r="AF2719" s="34"/>
      <c r="AG2719" s="34"/>
    </row>
    <row r="2720" spans="2:33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31" ht="15" customHeight="1" x14ac:dyDescent="0.25"/>
    <row r="2832" ht="15" customHeight="1" x14ac:dyDescent="0.25"/>
    <row r="2833" spans="2:33" ht="15" customHeight="1" x14ac:dyDescent="0.25"/>
    <row r="2834" spans="2:33" ht="15" customHeight="1" x14ac:dyDescent="0.25"/>
    <row r="2835" spans="2:33" ht="15" customHeight="1" x14ac:dyDescent="0.25"/>
    <row r="2836" spans="2:33" ht="15" customHeight="1" x14ac:dyDescent="0.25"/>
    <row r="2837" spans="2:33" ht="15" customHeight="1" x14ac:dyDescent="0.25">
      <c r="B2837" s="34"/>
      <c r="C2837" s="34"/>
      <c r="D2837" s="34"/>
      <c r="E2837" s="34"/>
      <c r="F2837" s="34"/>
      <c r="G2837" s="34"/>
      <c r="H2837" s="34"/>
      <c r="I2837" s="34"/>
      <c r="J2837" s="34"/>
      <c r="K2837" s="34"/>
      <c r="L2837" s="34"/>
      <c r="M2837" s="34"/>
      <c r="N2837" s="34"/>
      <c r="O2837" s="34"/>
      <c r="P2837" s="34"/>
      <c r="Q2837" s="34"/>
      <c r="R2837" s="34"/>
      <c r="S2837" s="34"/>
      <c r="T2837" s="34"/>
      <c r="U2837" s="34"/>
      <c r="V2837" s="34"/>
      <c r="W2837" s="34"/>
      <c r="X2837" s="34"/>
      <c r="Y2837" s="34"/>
      <c r="Z2837" s="34"/>
      <c r="AA2837" s="34"/>
      <c r="AB2837" s="34"/>
      <c r="AC2837" s="34"/>
      <c r="AD2837" s="34"/>
      <c r="AE2837" s="34"/>
      <c r="AF2837" s="34"/>
      <c r="AG2837" s="34"/>
    </row>
    <row r="2838" spans="2:33" ht="15" customHeight="1" x14ac:dyDescent="0.25"/>
    <row r="2839" spans="2:33" ht="15" customHeight="1" x14ac:dyDescent="0.25"/>
    <row r="2840" spans="2:33" ht="15" customHeight="1" x14ac:dyDescent="0.25"/>
    <row r="2841" spans="2:33" ht="15" customHeight="1" x14ac:dyDescent="0.25"/>
  </sheetData>
  <mergeCells count="21">
    <mergeCell ref="B1698:AG1698"/>
    <mergeCell ref="B87:AG87"/>
    <mergeCell ref="B112:AG112"/>
    <mergeCell ref="B308:AG308"/>
    <mergeCell ref="B511:AG511"/>
    <mergeCell ref="B712:AG712"/>
    <mergeCell ref="B887:AG887"/>
    <mergeCell ref="B1100:AG1100"/>
    <mergeCell ref="B1227:AG1227"/>
    <mergeCell ref="B1390:AG1390"/>
    <mergeCell ref="B1502:AG1502"/>
    <mergeCell ref="B1604:AG1604"/>
    <mergeCell ref="B2598:AG2598"/>
    <mergeCell ref="B2719:AG2719"/>
    <mergeCell ref="B2837:AG2837"/>
    <mergeCell ref="B1945:AG1945"/>
    <mergeCell ref="B2031:AG2031"/>
    <mergeCell ref="B2153:AG2153"/>
    <mergeCell ref="B2317:AG2317"/>
    <mergeCell ref="B2419:AG2419"/>
    <mergeCell ref="B2509:AG250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50" sqref="L50"/>
    </sheetView>
  </sheetViews>
  <sheetFormatPr defaultRowHeight="15" x14ac:dyDescent="0.25"/>
  <cols>
    <col min="2" max="2" width="12.42578125" bestFit="1" customWidth="1"/>
    <col min="3" max="3" width="11.5703125" bestFit="1" customWidth="1"/>
    <col min="31" max="31" width="10.5703125" bestFit="1" customWidth="1"/>
  </cols>
  <sheetData>
    <row r="1" spans="1:31" x14ac:dyDescent="0.25">
      <c r="A1" s="1" t="s">
        <v>64</v>
      </c>
    </row>
    <row r="2" spans="1:31" x14ac:dyDescent="0.25"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 x14ac:dyDescent="0.25">
      <c r="A3" t="s">
        <v>72</v>
      </c>
    </row>
    <row r="4" spans="1:31" x14ac:dyDescent="0.25">
      <c r="A4" t="s">
        <v>22</v>
      </c>
      <c r="B4">
        <v>1.6758165980733077E-6</v>
      </c>
      <c r="C4">
        <v>1.5561152426620363E-6</v>
      </c>
      <c r="D4">
        <v>1.5619421547859293E-6</v>
      </c>
      <c r="E4">
        <v>1.5763105021599844E-6</v>
      </c>
      <c r="F4">
        <v>1.5220604602709279E-6</v>
      </c>
      <c r="G4">
        <v>1.4930439913144747E-6</v>
      </c>
      <c r="H4">
        <v>1.4826955158517886E-6</v>
      </c>
      <c r="I4">
        <v>1.4723121676832467E-6</v>
      </c>
      <c r="J4">
        <v>1.4648129508012721E-6</v>
      </c>
      <c r="K4">
        <v>1.457524555277426E-6</v>
      </c>
      <c r="L4">
        <v>1.4551944244770661E-6</v>
      </c>
      <c r="M4">
        <v>1.4435279192453329E-6</v>
      </c>
      <c r="N4">
        <v>1.4321514915213993E-6</v>
      </c>
      <c r="O4">
        <v>1.4272415730492128E-6</v>
      </c>
      <c r="P4">
        <v>1.4060714629102974E-6</v>
      </c>
      <c r="Q4">
        <v>1.3906537641145837E-6</v>
      </c>
      <c r="R4">
        <v>1.3870468167430065E-6</v>
      </c>
      <c r="S4">
        <v>1.3810193865604432E-6</v>
      </c>
      <c r="T4">
        <v>1.3749887861318929E-6</v>
      </c>
      <c r="U4">
        <v>1.3665543466837881E-6</v>
      </c>
      <c r="V4">
        <v>1.3575143902521882E-6</v>
      </c>
      <c r="W4">
        <v>1.3517215582726544E-6</v>
      </c>
      <c r="X4">
        <v>1.3379365361601857E-6</v>
      </c>
      <c r="Y4">
        <v>1.3304571333156295E-6</v>
      </c>
      <c r="Z4">
        <v>1.3269254792862405E-6</v>
      </c>
      <c r="AA4">
        <v>1.3093179330750863E-6</v>
      </c>
      <c r="AB4">
        <v>1.3037589067370854E-6</v>
      </c>
      <c r="AC4">
        <v>1.2969722026406633E-6</v>
      </c>
      <c r="AD4">
        <v>1.295933154518462E-6</v>
      </c>
      <c r="AE4">
        <v>1.2943947926533267E-6</v>
      </c>
    </row>
    <row r="5" spans="1:31" x14ac:dyDescent="0.25">
      <c r="A5" t="s">
        <v>63</v>
      </c>
      <c r="B5">
        <v>4.0668342934857433E-6</v>
      </c>
      <c r="C5">
        <v>2.9893570992890424E-6</v>
      </c>
      <c r="D5">
        <v>2.678215506339092E-6</v>
      </c>
      <c r="E5">
        <v>2.3975218923523336E-6</v>
      </c>
      <c r="F5">
        <v>2.257714836730206E-6</v>
      </c>
      <c r="G5">
        <v>2.2175742340205038E-6</v>
      </c>
      <c r="H5">
        <v>2.2453372756577915E-6</v>
      </c>
      <c r="I5">
        <v>2.3460587510018078E-6</v>
      </c>
      <c r="J5">
        <v>2.3739884166907922E-6</v>
      </c>
      <c r="K5">
        <v>2.413458574756467E-6</v>
      </c>
      <c r="L5">
        <v>2.4255692214711881E-6</v>
      </c>
      <c r="M5">
        <v>2.4302939214773286E-6</v>
      </c>
      <c r="N5">
        <v>2.4964823646855365E-6</v>
      </c>
      <c r="O5">
        <v>2.48974948949711E-6</v>
      </c>
      <c r="P5">
        <v>2.454694473957648E-6</v>
      </c>
      <c r="Q5">
        <v>2.4403521705126314E-6</v>
      </c>
      <c r="R5">
        <v>2.4251072543136433E-6</v>
      </c>
      <c r="S5">
        <v>2.4019591461271133E-6</v>
      </c>
      <c r="T5">
        <v>2.410147415283669E-6</v>
      </c>
      <c r="U5">
        <v>2.3875749892473108E-6</v>
      </c>
      <c r="V5">
        <v>2.3635961298646486E-6</v>
      </c>
      <c r="W5">
        <v>2.3169816694497248E-6</v>
      </c>
      <c r="X5">
        <v>2.2991671102923567E-6</v>
      </c>
      <c r="Y5">
        <v>2.2834562784985787E-6</v>
      </c>
      <c r="Z5">
        <v>2.2754251571443331E-6</v>
      </c>
      <c r="AA5">
        <v>2.2574605573716941E-6</v>
      </c>
      <c r="AB5">
        <v>2.2467302843174664E-6</v>
      </c>
      <c r="AC5">
        <v>2.223109153349108E-6</v>
      </c>
      <c r="AD5">
        <v>2.2168027093830305E-6</v>
      </c>
      <c r="AE5">
        <v>2.2160738278677927E-6</v>
      </c>
    </row>
    <row r="6" spans="1:31" x14ac:dyDescent="0.25">
      <c r="A6" t="s">
        <v>24</v>
      </c>
      <c r="B6">
        <v>5.6594056580326965E-7</v>
      </c>
      <c r="C6">
        <v>5.6676894793705564E-7</v>
      </c>
      <c r="D6">
        <v>5.6842650189207649E-7</v>
      </c>
      <c r="E6">
        <v>5.6925488402586248E-7</v>
      </c>
      <c r="F6">
        <v>5.7091164829343457E-7</v>
      </c>
      <c r="G6">
        <v>5.7174082011466943E-7</v>
      </c>
      <c r="H6">
        <v>5.7339758438224142E-7</v>
      </c>
      <c r="I6">
        <v>5.7422675620347628E-7</v>
      </c>
      <c r="J6">
        <v>5.7588352047104826E-7</v>
      </c>
      <c r="K6">
        <v>5.7754107442606911E-7</v>
      </c>
      <c r="L6">
        <v>5.7836945655985532E-7</v>
      </c>
      <c r="M6">
        <v>5.8002701051487606E-7</v>
      </c>
      <c r="N6">
        <v>5.8168377478244826E-7</v>
      </c>
      <c r="O6">
        <v>5.8251215691623414E-7</v>
      </c>
      <c r="P6">
        <v>5.8416971087125489E-7</v>
      </c>
      <c r="Q6">
        <v>5.8582726482627585E-7</v>
      </c>
      <c r="R6">
        <v>5.8665564696006184E-7</v>
      </c>
      <c r="S6">
        <v>5.8831320091508269E-7</v>
      </c>
      <c r="T6">
        <v>5.8996996518265478E-7</v>
      </c>
      <c r="U6">
        <v>5.9162751913767553E-7</v>
      </c>
      <c r="V6">
        <v>5.9328428340524772E-7</v>
      </c>
      <c r="W6">
        <v>5.9494183736026847E-7</v>
      </c>
      <c r="X6">
        <v>5.9659860162784056E-7</v>
      </c>
      <c r="Y6">
        <v>5.9825615558286141E-7</v>
      </c>
      <c r="Z6">
        <v>5.9991370953788226E-7</v>
      </c>
      <c r="AA6">
        <v>6.0157047380545435E-7</v>
      </c>
      <c r="AB6">
        <v>6.032280277604751E-7</v>
      </c>
      <c r="AC6">
        <v>6.0488479202804729E-7</v>
      </c>
      <c r="AD6">
        <v>6.0654234598306804E-7</v>
      </c>
      <c r="AE6">
        <v>6.0819911025064013E-7</v>
      </c>
    </row>
    <row r="8" spans="1:31" x14ac:dyDescent="0.25">
      <c r="A8" t="s">
        <v>73</v>
      </c>
    </row>
    <row r="9" spans="1:31" x14ac:dyDescent="0.25">
      <c r="A9" t="s">
        <v>22</v>
      </c>
      <c r="B9">
        <v>1.2226988054612117E-7</v>
      </c>
      <c r="C9">
        <v>1.1353630525860353E-7</v>
      </c>
      <c r="D9">
        <v>1.1396144476978886E-7</v>
      </c>
      <c r="E9">
        <v>1.1500977912755252E-7</v>
      </c>
      <c r="F9">
        <v>1.1105162156483166E-7</v>
      </c>
      <c r="G9">
        <v>1.0893454013882436E-7</v>
      </c>
      <c r="H9">
        <v>1.0817950115656827E-7</v>
      </c>
      <c r="I9">
        <v>1.0742191781379913E-7</v>
      </c>
      <c r="J9">
        <v>1.0687476465073661E-7</v>
      </c>
      <c r="K9">
        <v>1.063429933035032E-7</v>
      </c>
      <c r="L9">
        <v>1.061729837601293E-7</v>
      </c>
      <c r="M9">
        <v>1.0532177951575392E-7</v>
      </c>
      <c r="N9">
        <v>1.0449173972473731E-7</v>
      </c>
      <c r="O9">
        <v>1.0413350532977091E-7</v>
      </c>
      <c r="P9">
        <v>1.0258890501920627E-7</v>
      </c>
      <c r="Q9">
        <v>1.0146400854054905E-7</v>
      </c>
      <c r="R9">
        <v>1.0120084070657131E-7</v>
      </c>
      <c r="S9">
        <v>1.0076107112243578E-7</v>
      </c>
      <c r="T9">
        <v>1.0032107023279907E-7</v>
      </c>
      <c r="U9">
        <v>9.9705681946885837E-8</v>
      </c>
      <c r="V9">
        <v>9.9046114310245499E-8</v>
      </c>
      <c r="W9">
        <v>9.8623461333197973E-8</v>
      </c>
      <c r="X9">
        <v>9.7617687187653053E-8</v>
      </c>
      <c r="Y9">
        <v>9.7071979683972991E-8</v>
      </c>
      <c r="Z9">
        <v>9.6814305355648465E-8</v>
      </c>
      <c r="AA9">
        <v>9.5529634602044938E-8</v>
      </c>
      <c r="AB9">
        <v>9.5124040405710119E-8</v>
      </c>
      <c r="AC9">
        <v>9.4628873154039819E-8</v>
      </c>
      <c r="AD9">
        <v>9.4553062776025143E-8</v>
      </c>
      <c r="AE9">
        <v>9.44408217815732E-8</v>
      </c>
    </row>
    <row r="10" spans="1:31" x14ac:dyDescent="0.25">
      <c r="A10" t="s">
        <v>63</v>
      </c>
      <c r="B10">
        <v>2.9672181540453928E-7</v>
      </c>
      <c r="C10">
        <v>2.1810759951894303E-7</v>
      </c>
      <c r="D10">
        <v>1.9540628157838873E-7</v>
      </c>
      <c r="E10">
        <v>1.7492648999995571E-7</v>
      </c>
      <c r="F10">
        <v>1.6472597521207514E-7</v>
      </c>
      <c r="G10">
        <v>1.617972617096505E-7</v>
      </c>
      <c r="H10">
        <v>1.6382289135700625E-7</v>
      </c>
      <c r="I10">
        <v>1.7117166852802894E-7</v>
      </c>
      <c r="J10">
        <v>1.7320945529503635E-7</v>
      </c>
      <c r="K10">
        <v>1.7608925223545041E-7</v>
      </c>
      <c r="L10">
        <v>1.7697286165240432E-7</v>
      </c>
      <c r="M10">
        <v>1.7731758225371071E-7</v>
      </c>
      <c r="N10">
        <v>1.8214678197276448E-7</v>
      </c>
      <c r="O10">
        <v>1.8165554215214967E-7</v>
      </c>
      <c r="P10">
        <v>1.7909788007416318E-7</v>
      </c>
      <c r="Q10">
        <v>1.7805144591723065E-7</v>
      </c>
      <c r="R10">
        <v>1.7693915589412851E-7</v>
      </c>
      <c r="S10">
        <v>1.7525023812944604E-7</v>
      </c>
      <c r="T10">
        <v>1.7584766549279991E-7</v>
      </c>
      <c r="U10">
        <v>1.7420075028843045E-7</v>
      </c>
      <c r="V10">
        <v>1.7245121977553234E-7</v>
      </c>
      <c r="W10">
        <v>1.6905016472379967E-7</v>
      </c>
      <c r="X10">
        <v>1.6775039002133077E-7</v>
      </c>
      <c r="Y10">
        <v>1.6660410615654867E-7</v>
      </c>
      <c r="Z10">
        <v>1.6601814451267669E-7</v>
      </c>
      <c r="AA10">
        <v>1.6470742264085323E-7</v>
      </c>
      <c r="AB10">
        <v>1.6392452718196109E-7</v>
      </c>
      <c r="AC10">
        <v>1.6220109702547141E-7</v>
      </c>
      <c r="AD10">
        <v>1.6174097021249581E-7</v>
      </c>
      <c r="AE10">
        <v>1.6168779001610508E-7</v>
      </c>
    </row>
    <row r="11" spans="1:31" x14ac:dyDescent="0.25">
      <c r="A11" t="s">
        <v>24</v>
      </c>
      <c r="B11">
        <v>4.1291800938435987E-8</v>
      </c>
      <c r="C11">
        <v>4.1352240836609217E-8</v>
      </c>
      <c r="D11">
        <v>4.1473178249636492E-8</v>
      </c>
      <c r="E11">
        <v>4.1533618147809715E-8</v>
      </c>
      <c r="F11">
        <v>4.165449794415618E-8</v>
      </c>
      <c r="G11">
        <v>4.171499545901022E-8</v>
      </c>
      <c r="H11">
        <v>4.1835875255356672E-8</v>
      </c>
      <c r="I11">
        <v>4.1896372770210725E-8</v>
      </c>
      <c r="J11">
        <v>4.2017252566557177E-8</v>
      </c>
      <c r="K11">
        <v>4.2138189979584452E-8</v>
      </c>
      <c r="L11">
        <v>4.2198629877757688E-8</v>
      </c>
      <c r="M11">
        <v>4.231956729078495E-8</v>
      </c>
      <c r="N11">
        <v>4.2440447087131422E-8</v>
      </c>
      <c r="O11">
        <v>4.2500886985304645E-8</v>
      </c>
      <c r="P11">
        <v>4.2621824398331907E-8</v>
      </c>
      <c r="Q11">
        <v>4.2742761811359189E-8</v>
      </c>
      <c r="R11">
        <v>4.2803201709532419E-8</v>
      </c>
      <c r="S11">
        <v>4.2924139122559688E-8</v>
      </c>
      <c r="T11">
        <v>4.3045018918906153E-8</v>
      </c>
      <c r="U11">
        <v>4.3165956331933415E-8</v>
      </c>
      <c r="V11">
        <v>4.3286836128279881E-8</v>
      </c>
      <c r="W11">
        <v>4.3407773541307149E-8</v>
      </c>
      <c r="X11">
        <v>4.3528653337653608E-8</v>
      </c>
      <c r="Y11">
        <v>4.3649590750680884E-8</v>
      </c>
      <c r="Z11">
        <v>4.3770528163708153E-8</v>
      </c>
      <c r="AA11">
        <v>4.3891407960054618E-8</v>
      </c>
      <c r="AB11">
        <v>4.401234537308188E-8</v>
      </c>
      <c r="AC11">
        <v>4.4133225169428345E-8</v>
      </c>
      <c r="AD11">
        <v>4.4254162582455614E-8</v>
      </c>
      <c r="AE11">
        <v>4.4375042378802073E-8</v>
      </c>
    </row>
    <row r="13" spans="1:31" x14ac:dyDescent="0.25">
      <c r="A13" t="s">
        <v>74</v>
      </c>
    </row>
    <row r="14" spans="1:31" x14ac:dyDescent="0.25">
      <c r="A14" t="s">
        <v>22</v>
      </c>
      <c r="B14">
        <f>B4+B9</f>
        <v>1.7980864786194289E-6</v>
      </c>
      <c r="C14">
        <f t="shared" ref="C14:AE16" si="0">C4+C9</f>
        <v>1.6696515479206399E-6</v>
      </c>
      <c r="D14">
        <f t="shared" si="0"/>
        <v>1.6759035995557181E-6</v>
      </c>
      <c r="E14">
        <f t="shared" si="0"/>
        <v>1.691320281287537E-6</v>
      </c>
      <c r="F14">
        <f t="shared" si="0"/>
        <v>1.6331120818357595E-6</v>
      </c>
      <c r="G14">
        <f t="shared" si="0"/>
        <v>1.601978531453299E-6</v>
      </c>
      <c r="H14">
        <f t="shared" si="0"/>
        <v>1.5908750170083568E-6</v>
      </c>
      <c r="I14">
        <f t="shared" si="0"/>
        <v>1.5797340854970459E-6</v>
      </c>
      <c r="J14">
        <f t="shared" si="0"/>
        <v>1.5716877154520087E-6</v>
      </c>
      <c r="K14">
        <f t="shared" si="0"/>
        <v>1.5638675485809293E-6</v>
      </c>
      <c r="L14">
        <f t="shared" si="0"/>
        <v>1.5613674082371954E-6</v>
      </c>
      <c r="M14">
        <f t="shared" si="0"/>
        <v>1.5488496987610868E-6</v>
      </c>
      <c r="N14">
        <f t="shared" si="0"/>
        <v>1.5366432312461366E-6</v>
      </c>
      <c r="O14">
        <f t="shared" si="0"/>
        <v>1.5313750783789838E-6</v>
      </c>
      <c r="P14">
        <f t="shared" si="0"/>
        <v>1.5086603679295036E-6</v>
      </c>
      <c r="Q14">
        <f t="shared" si="0"/>
        <v>1.4921177726551327E-6</v>
      </c>
      <c r="R14">
        <f t="shared" si="0"/>
        <v>1.4882476574495777E-6</v>
      </c>
      <c r="S14">
        <f t="shared" si="0"/>
        <v>1.4817804576828789E-6</v>
      </c>
      <c r="T14">
        <f t="shared" si="0"/>
        <v>1.475309856364692E-6</v>
      </c>
      <c r="U14">
        <f t="shared" si="0"/>
        <v>1.4662600286306739E-6</v>
      </c>
      <c r="V14">
        <f t="shared" si="0"/>
        <v>1.4565605045624337E-6</v>
      </c>
      <c r="W14">
        <f t="shared" si="0"/>
        <v>1.4503450196058524E-6</v>
      </c>
      <c r="X14">
        <f t="shared" si="0"/>
        <v>1.4355542233478387E-6</v>
      </c>
      <c r="Y14">
        <f t="shared" si="0"/>
        <v>1.4275291129996025E-6</v>
      </c>
      <c r="Z14">
        <f t="shared" si="0"/>
        <v>1.4237397846418891E-6</v>
      </c>
      <c r="AA14">
        <f t="shared" si="0"/>
        <v>1.4048475676771312E-6</v>
      </c>
      <c r="AB14">
        <f t="shared" si="0"/>
        <v>1.3988829471427955E-6</v>
      </c>
      <c r="AC14">
        <f t="shared" si="0"/>
        <v>1.3916010757947032E-6</v>
      </c>
      <c r="AD14">
        <f t="shared" si="0"/>
        <v>1.3904862172944873E-6</v>
      </c>
      <c r="AE14">
        <f t="shared" si="0"/>
        <v>1.3888356144348999E-6</v>
      </c>
    </row>
    <row r="15" spans="1:31" x14ac:dyDescent="0.25">
      <c r="A15" t="s">
        <v>63</v>
      </c>
      <c r="B15">
        <f t="shared" ref="B15:Q16" si="1">B5+B10</f>
        <v>4.3635561088902829E-6</v>
      </c>
      <c r="C15">
        <f t="shared" si="1"/>
        <v>3.2074646988079854E-6</v>
      </c>
      <c r="D15">
        <f t="shared" si="1"/>
        <v>2.8736217879174809E-6</v>
      </c>
      <c r="E15">
        <f t="shared" si="1"/>
        <v>2.5724483823522891E-6</v>
      </c>
      <c r="F15">
        <f t="shared" si="1"/>
        <v>2.4224408119422812E-6</v>
      </c>
      <c r="G15">
        <f t="shared" si="1"/>
        <v>2.3793714957301543E-6</v>
      </c>
      <c r="H15">
        <f t="shared" si="1"/>
        <v>2.4091601670147979E-6</v>
      </c>
      <c r="I15">
        <f t="shared" si="1"/>
        <v>2.5172304195298366E-6</v>
      </c>
      <c r="J15">
        <f t="shared" si="1"/>
        <v>2.5471978719858286E-6</v>
      </c>
      <c r="K15">
        <f t="shared" si="1"/>
        <v>2.5895478269919175E-6</v>
      </c>
      <c r="L15">
        <f t="shared" si="1"/>
        <v>2.6025420831235922E-6</v>
      </c>
      <c r="M15">
        <f t="shared" si="1"/>
        <v>2.6076115037310391E-6</v>
      </c>
      <c r="N15">
        <f t="shared" si="1"/>
        <v>2.678629146658301E-6</v>
      </c>
      <c r="O15">
        <f t="shared" si="1"/>
        <v>2.6714050316492597E-6</v>
      </c>
      <c r="P15">
        <f t="shared" si="1"/>
        <v>2.6337923540318113E-6</v>
      </c>
      <c r="Q15">
        <f t="shared" si="1"/>
        <v>2.6184036164298622E-6</v>
      </c>
      <c r="R15">
        <f t="shared" si="0"/>
        <v>2.6020464102077719E-6</v>
      </c>
      <c r="S15">
        <f t="shared" si="0"/>
        <v>2.5772093842565593E-6</v>
      </c>
      <c r="T15">
        <f t="shared" si="0"/>
        <v>2.585995080776469E-6</v>
      </c>
      <c r="U15">
        <f t="shared" si="0"/>
        <v>2.5617757395357411E-6</v>
      </c>
      <c r="V15">
        <f t="shared" si="0"/>
        <v>2.5360473496401808E-6</v>
      </c>
      <c r="W15">
        <f t="shared" si="0"/>
        <v>2.4860318341735245E-6</v>
      </c>
      <c r="X15">
        <f t="shared" si="0"/>
        <v>2.4669175003136872E-6</v>
      </c>
      <c r="Y15">
        <f t="shared" si="0"/>
        <v>2.4500603846551274E-6</v>
      </c>
      <c r="Z15">
        <f t="shared" si="0"/>
        <v>2.4414433016570099E-6</v>
      </c>
      <c r="AA15">
        <f t="shared" si="0"/>
        <v>2.4221679800125473E-6</v>
      </c>
      <c r="AB15">
        <f t="shared" si="0"/>
        <v>2.4106548114994277E-6</v>
      </c>
      <c r="AC15">
        <f t="shared" si="0"/>
        <v>2.3853102503745795E-6</v>
      </c>
      <c r="AD15">
        <f t="shared" si="0"/>
        <v>2.3785436795955263E-6</v>
      </c>
      <c r="AE15">
        <f t="shared" si="0"/>
        <v>2.3777616178838979E-6</v>
      </c>
    </row>
    <row r="16" spans="1:31" x14ac:dyDescent="0.25">
      <c r="A16" t="s">
        <v>24</v>
      </c>
      <c r="B16">
        <f t="shared" si="1"/>
        <v>6.0723236674170564E-7</v>
      </c>
      <c r="C16">
        <f t="shared" si="0"/>
        <v>6.081211887736649E-7</v>
      </c>
      <c r="D16">
        <f t="shared" si="0"/>
        <v>6.0989968014171304E-7</v>
      </c>
      <c r="E16">
        <f t="shared" si="0"/>
        <v>6.1078850217367219E-7</v>
      </c>
      <c r="F16">
        <f t="shared" si="0"/>
        <v>6.1256614623759071E-7</v>
      </c>
      <c r="G16">
        <f t="shared" si="0"/>
        <v>6.1345581557367969E-7</v>
      </c>
      <c r="H16">
        <f t="shared" si="0"/>
        <v>6.1523345963759811E-7</v>
      </c>
      <c r="I16">
        <f t="shared" si="0"/>
        <v>6.1612312897368698E-7</v>
      </c>
      <c r="J16">
        <f t="shared" si="0"/>
        <v>6.179007730376054E-7</v>
      </c>
      <c r="K16">
        <f t="shared" si="0"/>
        <v>6.1967926440565353E-7</v>
      </c>
      <c r="L16">
        <f t="shared" si="0"/>
        <v>6.20568086437613E-7</v>
      </c>
      <c r="M16">
        <f t="shared" si="0"/>
        <v>6.2234657780566103E-7</v>
      </c>
      <c r="N16">
        <f t="shared" si="0"/>
        <v>6.2412422186957966E-7</v>
      </c>
      <c r="O16">
        <f t="shared" si="0"/>
        <v>6.2501304390153881E-7</v>
      </c>
      <c r="P16">
        <f t="shared" si="0"/>
        <v>6.2679153526958684E-7</v>
      </c>
      <c r="Q16">
        <f t="shared" si="0"/>
        <v>6.2857002663763508E-7</v>
      </c>
      <c r="R16">
        <f t="shared" si="0"/>
        <v>6.2945884866959424E-7</v>
      </c>
      <c r="S16">
        <f t="shared" si="0"/>
        <v>6.3123734003764237E-7</v>
      </c>
      <c r="T16">
        <f t="shared" si="0"/>
        <v>6.3301498410156089E-7</v>
      </c>
      <c r="U16">
        <f t="shared" si="0"/>
        <v>6.3479347546960892E-7</v>
      </c>
      <c r="V16">
        <f t="shared" si="0"/>
        <v>6.3657111953352755E-7</v>
      </c>
      <c r="W16">
        <f t="shared" si="0"/>
        <v>6.3834961090157558E-7</v>
      </c>
      <c r="X16">
        <f t="shared" si="0"/>
        <v>6.401272549654942E-7</v>
      </c>
      <c r="Y16">
        <f t="shared" si="0"/>
        <v>6.4190574633354234E-7</v>
      </c>
      <c r="Z16">
        <f t="shared" si="0"/>
        <v>6.4368423770159037E-7</v>
      </c>
      <c r="AA16">
        <f t="shared" si="0"/>
        <v>6.45461881765509E-7</v>
      </c>
      <c r="AB16">
        <f t="shared" si="0"/>
        <v>6.4724037313355703E-7</v>
      </c>
      <c r="AC16">
        <f t="shared" si="0"/>
        <v>6.4901801719747565E-7</v>
      </c>
      <c r="AD16">
        <f t="shared" si="0"/>
        <v>6.5079650856552368E-7</v>
      </c>
      <c r="AE16">
        <f t="shared" si="0"/>
        <v>6.525741526294422E-7</v>
      </c>
    </row>
    <row r="18" spans="1:31" x14ac:dyDescent="0.25">
      <c r="A18" s="1" t="s">
        <v>65</v>
      </c>
    </row>
    <row r="19" spans="1:31" x14ac:dyDescent="0.25">
      <c r="B19">
        <v>2021</v>
      </c>
      <c r="C19">
        <v>2022</v>
      </c>
      <c r="D19">
        <v>2023</v>
      </c>
      <c r="E19">
        <v>2024</v>
      </c>
      <c r="F19">
        <v>2025</v>
      </c>
      <c r="G19">
        <v>2026</v>
      </c>
      <c r="H19">
        <v>2027</v>
      </c>
      <c r="I19">
        <v>2028</v>
      </c>
      <c r="J19">
        <v>2029</v>
      </c>
      <c r="K19">
        <v>2030</v>
      </c>
      <c r="L19">
        <v>2031</v>
      </c>
      <c r="M19">
        <v>2032</v>
      </c>
      <c r="N19">
        <v>2033</v>
      </c>
      <c r="O19">
        <v>2034</v>
      </c>
      <c r="P19">
        <v>2035</v>
      </c>
      <c r="Q19">
        <v>2036</v>
      </c>
      <c r="R19">
        <v>2037</v>
      </c>
      <c r="S19">
        <v>2038</v>
      </c>
      <c r="T19">
        <v>2039</v>
      </c>
      <c r="U19">
        <v>2040</v>
      </c>
      <c r="V19">
        <v>2041</v>
      </c>
      <c r="W19">
        <v>2042</v>
      </c>
      <c r="X19">
        <v>2043</v>
      </c>
      <c r="Y19">
        <v>2044</v>
      </c>
      <c r="Z19">
        <v>2045</v>
      </c>
      <c r="AA19">
        <v>2046</v>
      </c>
      <c r="AB19">
        <v>2047</v>
      </c>
      <c r="AC19">
        <v>2048</v>
      </c>
      <c r="AD19">
        <v>2049</v>
      </c>
      <c r="AE19">
        <v>2050</v>
      </c>
    </row>
    <row r="20" spans="1:31" x14ac:dyDescent="0.25">
      <c r="A20" t="s">
        <v>72</v>
      </c>
    </row>
    <row r="21" spans="1:31" x14ac:dyDescent="0.25">
      <c r="A21" t="s">
        <v>22</v>
      </c>
      <c r="B21">
        <v>1.6305050647442705E-6</v>
      </c>
      <c r="C21">
        <v>1.6084036948467081E-6</v>
      </c>
      <c r="D21">
        <v>1.5947890734560347E-6</v>
      </c>
      <c r="E21">
        <v>1.5940765606704825E-6</v>
      </c>
      <c r="F21">
        <v>1.5547972128929893E-6</v>
      </c>
      <c r="G21">
        <v>1.5291015766077971E-6</v>
      </c>
      <c r="H21">
        <v>1.5279777244054466E-6</v>
      </c>
      <c r="I21">
        <v>1.5198991450693695E-6</v>
      </c>
      <c r="J21">
        <v>1.5256222316371919E-6</v>
      </c>
      <c r="K21">
        <v>1.5233388619651389E-6</v>
      </c>
      <c r="L21">
        <v>1.522352122901721E-6</v>
      </c>
      <c r="M21">
        <v>1.5135015886678372E-6</v>
      </c>
      <c r="N21">
        <v>1.5107212829373403E-6</v>
      </c>
      <c r="O21">
        <v>1.5052423053105075E-6</v>
      </c>
      <c r="P21">
        <v>1.4944317664952331E-6</v>
      </c>
      <c r="Q21">
        <v>1.4823610549001721E-6</v>
      </c>
      <c r="R21">
        <v>1.4798375390946126E-6</v>
      </c>
      <c r="S21">
        <v>1.4793033526458227E-6</v>
      </c>
      <c r="T21">
        <v>1.4772054423640021E-6</v>
      </c>
      <c r="U21">
        <v>1.4811531911791693E-6</v>
      </c>
      <c r="V21">
        <v>1.4778545502298167E-6</v>
      </c>
      <c r="W21">
        <v>1.4693701794074182E-6</v>
      </c>
      <c r="X21">
        <v>1.4604126493714772E-6</v>
      </c>
      <c r="Y21">
        <v>1.4562223767383133E-6</v>
      </c>
      <c r="Z21">
        <v>1.4537868352588896E-6</v>
      </c>
      <c r="AA21">
        <v>1.451543886223169E-6</v>
      </c>
      <c r="AB21">
        <v>1.4471840054297068E-6</v>
      </c>
      <c r="AC21">
        <v>1.4403616360659324E-6</v>
      </c>
      <c r="AD21">
        <v>1.4414086098031008E-6</v>
      </c>
      <c r="AE21">
        <v>1.4392607681469868E-6</v>
      </c>
    </row>
    <row r="22" spans="1:31" x14ac:dyDescent="0.25">
      <c r="A22" t="s">
        <v>63</v>
      </c>
      <c r="B22">
        <v>4.0664220766374717E-6</v>
      </c>
      <c r="C22" s="6">
        <v>3.1912312193241162E-6</v>
      </c>
      <c r="D22">
        <v>2.9878195778262385E-6</v>
      </c>
      <c r="E22">
        <v>2.7515403550220612E-6</v>
      </c>
      <c r="F22">
        <v>2.6177057055751699E-6</v>
      </c>
      <c r="G22">
        <v>2.614700155145056E-6</v>
      </c>
      <c r="H22">
        <v>2.6853092686916186E-6</v>
      </c>
      <c r="I22">
        <v>2.8023677979763063E-6</v>
      </c>
      <c r="J22">
        <v>2.8702477516998332E-6</v>
      </c>
      <c r="K22">
        <v>2.9312289958706862E-6</v>
      </c>
      <c r="L22">
        <v>2.9712369310889904E-6</v>
      </c>
      <c r="M22">
        <v>2.9878511653241904E-6</v>
      </c>
      <c r="N22">
        <v>3.0315682624894853E-6</v>
      </c>
      <c r="O22">
        <v>3.0088781730232566E-6</v>
      </c>
      <c r="P22">
        <v>2.9851093705019737E-6</v>
      </c>
      <c r="Q22">
        <v>2.9791243293275557E-6</v>
      </c>
      <c r="R22">
        <v>2.9814894432366971E-6</v>
      </c>
      <c r="S22">
        <v>2.9935732405781592E-6</v>
      </c>
      <c r="T22">
        <v>2.9920783622375904E-6</v>
      </c>
      <c r="U22">
        <v>3.0175742112093872E-6</v>
      </c>
      <c r="V22">
        <v>3.0135373289711473E-6</v>
      </c>
      <c r="W22">
        <v>2.9965195644496134E-6</v>
      </c>
      <c r="X22">
        <v>2.988779837763973E-6</v>
      </c>
      <c r="Y22">
        <v>2.9500251365269064E-6</v>
      </c>
      <c r="Z22">
        <v>2.9393912053414313E-6</v>
      </c>
      <c r="AA22">
        <v>2.9351434765543634E-6</v>
      </c>
      <c r="AB22">
        <v>2.9264892918030182E-6</v>
      </c>
      <c r="AC22">
        <v>2.9376578413913268E-6</v>
      </c>
      <c r="AD22">
        <v>2.9223931830061182E-6</v>
      </c>
      <c r="AE22">
        <v>2.9153310081515436E-6</v>
      </c>
    </row>
    <row r="23" spans="1:31" x14ac:dyDescent="0.25">
      <c r="A23" t="s">
        <v>24</v>
      </c>
      <c r="B23">
        <v>5.6594056580326965E-7</v>
      </c>
      <c r="C23">
        <v>5.6676894793705564E-7</v>
      </c>
      <c r="D23">
        <v>5.6842650189207649E-7</v>
      </c>
      <c r="E23">
        <v>5.6925488402586248E-7</v>
      </c>
      <c r="F23">
        <v>5.7091164829343457E-7</v>
      </c>
      <c r="G23">
        <v>5.7174082011466943E-7</v>
      </c>
      <c r="H23">
        <v>5.7339758438224142E-7</v>
      </c>
      <c r="I23">
        <v>5.7422596651602751E-7</v>
      </c>
      <c r="J23">
        <v>5.7588352047104826E-7</v>
      </c>
      <c r="K23">
        <v>5.7754107442606911E-7</v>
      </c>
      <c r="L23">
        <v>5.7836945655985532E-7</v>
      </c>
      <c r="M23">
        <v>5.8002701051487606E-7</v>
      </c>
      <c r="N23">
        <v>5.8168377478244826E-7</v>
      </c>
      <c r="O23">
        <v>5.8251215691623414E-7</v>
      </c>
      <c r="P23">
        <v>5.8416971087125489E-7</v>
      </c>
      <c r="Q23">
        <v>5.8582726482627585E-7</v>
      </c>
      <c r="R23">
        <v>5.8665564696006184E-7</v>
      </c>
      <c r="S23">
        <v>5.8831241122763393E-7</v>
      </c>
      <c r="T23">
        <v>5.8996996518265478E-7</v>
      </c>
      <c r="U23">
        <v>5.9162751913767553E-7</v>
      </c>
      <c r="V23">
        <v>5.9328428340524772E-7</v>
      </c>
      <c r="W23">
        <v>5.9494183736026847E-7</v>
      </c>
      <c r="X23">
        <v>5.9659860162784056E-7</v>
      </c>
      <c r="Y23">
        <v>5.9825615558286141E-7</v>
      </c>
      <c r="Z23">
        <v>5.9991370953788226E-7</v>
      </c>
      <c r="AA23">
        <v>6.0157047380545435E-7</v>
      </c>
      <c r="AB23">
        <v>6.032280277604751E-7</v>
      </c>
      <c r="AC23">
        <v>6.0488479202804729E-7</v>
      </c>
      <c r="AD23">
        <v>6.0654234598306804E-7</v>
      </c>
      <c r="AE23">
        <v>6.0819911025064013E-7</v>
      </c>
    </row>
    <row r="25" spans="1:31" x14ac:dyDescent="0.25">
      <c r="A25" t="s">
        <v>73</v>
      </c>
    </row>
    <row r="26" spans="1:31" x14ac:dyDescent="0.25">
      <c r="A26" t="s">
        <v>22</v>
      </c>
      <c r="B26">
        <v>1.1896388884400258E-7</v>
      </c>
      <c r="C26">
        <v>1.173513425424637E-7</v>
      </c>
      <c r="D26">
        <v>1.1635800106760769E-7</v>
      </c>
      <c r="E26">
        <v>1.1630601515621546E-7</v>
      </c>
      <c r="F26">
        <v>1.1344013999648422E-7</v>
      </c>
      <c r="G26">
        <v>1.1156535108297234E-7</v>
      </c>
      <c r="H26">
        <v>1.1148335328280084E-7</v>
      </c>
      <c r="I26">
        <v>1.1089392903939607E-7</v>
      </c>
      <c r="J26">
        <v>1.1131149329541744E-7</v>
      </c>
      <c r="K26">
        <v>1.1114489550818612E-7</v>
      </c>
      <c r="L26">
        <v>1.1107290167094103E-7</v>
      </c>
      <c r="M26">
        <v>1.1042715453799672E-7</v>
      </c>
      <c r="N26">
        <v>1.1022429961345402E-7</v>
      </c>
      <c r="O26">
        <v>1.0982454588102418E-7</v>
      </c>
      <c r="P26">
        <v>1.0903579412196982E-7</v>
      </c>
      <c r="Q26">
        <v>1.0815509842619284E-7</v>
      </c>
      <c r="R26">
        <v>1.0797097924724643E-7</v>
      </c>
      <c r="S26">
        <v>1.0793200427029609E-7</v>
      </c>
      <c r="T26">
        <v>1.0777893785488428E-7</v>
      </c>
      <c r="U26">
        <v>1.0806697103023984E-7</v>
      </c>
      <c r="V26">
        <v>1.0782629765625273E-7</v>
      </c>
      <c r="W26">
        <v>1.0720726630869576E-7</v>
      </c>
      <c r="X26">
        <v>1.0655371261508633E-7</v>
      </c>
      <c r="Y26">
        <v>1.0624798456888982E-7</v>
      </c>
      <c r="Z26">
        <v>1.0607028411760141E-7</v>
      </c>
      <c r="AA26">
        <v>1.059066354755102E-7</v>
      </c>
      <c r="AB26">
        <v>1.0558853258500008E-7</v>
      </c>
      <c r="AC26">
        <v>1.0509076314644143E-7</v>
      </c>
      <c r="AD26">
        <v>1.0516715178820909E-7</v>
      </c>
      <c r="AE26">
        <v>1.0501044231115356E-7</v>
      </c>
    </row>
    <row r="27" spans="1:31" x14ac:dyDescent="0.25">
      <c r="A27" t="s">
        <v>63</v>
      </c>
      <c r="B27">
        <v>2.9669173949715461E-7</v>
      </c>
      <c r="C27">
        <v>2.3283661256871238E-7</v>
      </c>
      <c r="D27">
        <v>2.1799541984139941E-7</v>
      </c>
      <c r="E27">
        <v>2.0075616324195299E-7</v>
      </c>
      <c r="F27">
        <v>1.9099140341106392E-7</v>
      </c>
      <c r="G27">
        <v>1.9077211432388822E-7</v>
      </c>
      <c r="H27">
        <v>1.9592385222213528E-7</v>
      </c>
      <c r="I27">
        <v>2.0446460328582496E-7</v>
      </c>
      <c r="J27">
        <v>2.0941721793518099E-7</v>
      </c>
      <c r="K27">
        <v>2.1386649326095138E-7</v>
      </c>
      <c r="L27">
        <v>2.1678552716099934E-7</v>
      </c>
      <c r="M27">
        <v>2.1799772450863192E-7</v>
      </c>
      <c r="N27">
        <v>2.2118738395846031E-7</v>
      </c>
      <c r="O27">
        <v>2.1953188386864966E-7</v>
      </c>
      <c r="P27">
        <v>2.1779767939284788E-7</v>
      </c>
      <c r="Q27">
        <v>2.1736100256896332E-7</v>
      </c>
      <c r="R27">
        <v>2.1753356452799939E-7</v>
      </c>
      <c r="S27">
        <v>2.1841521497780565E-7</v>
      </c>
      <c r="T27">
        <v>2.1830614660102594E-7</v>
      </c>
      <c r="U27">
        <v>2.2016635875776649E-7</v>
      </c>
      <c r="V27">
        <v>2.1987182228544856E-7</v>
      </c>
      <c r="W27">
        <v>2.1863018281392033E-7</v>
      </c>
      <c r="X27">
        <v>2.1806548172526845E-7</v>
      </c>
      <c r="Y27">
        <v>2.1523788549767131E-7</v>
      </c>
      <c r="Z27">
        <v>2.1446201927383839E-7</v>
      </c>
      <c r="AA27">
        <v>2.1415209914774326E-7</v>
      </c>
      <c r="AB27">
        <v>2.1352067794270952E-7</v>
      </c>
      <c r="AC27">
        <v>2.1433555065945306E-7</v>
      </c>
      <c r="AD27">
        <v>2.1322182021933054E-7</v>
      </c>
      <c r="AE27">
        <v>2.1270655424281652E-7</v>
      </c>
    </row>
    <row r="28" spans="1:31" x14ac:dyDescent="0.25">
      <c r="A28" t="s">
        <v>24</v>
      </c>
      <c r="B28">
        <v>4.1291800938435987E-8</v>
      </c>
      <c r="C28">
        <v>4.1352240836609217E-8</v>
      </c>
      <c r="D28">
        <v>4.1473178249636492E-8</v>
      </c>
      <c r="E28">
        <v>4.1533618147809715E-8</v>
      </c>
      <c r="F28">
        <v>4.165449794415618E-8</v>
      </c>
      <c r="G28">
        <v>4.171499545901022E-8</v>
      </c>
      <c r="H28">
        <v>4.1835875255356672E-8</v>
      </c>
      <c r="I28">
        <v>4.1896315153529914E-8</v>
      </c>
      <c r="J28">
        <v>4.2017252566557177E-8</v>
      </c>
      <c r="K28">
        <v>4.2138189979584452E-8</v>
      </c>
      <c r="L28">
        <v>4.2198629877757688E-8</v>
      </c>
      <c r="M28">
        <v>4.231956729078495E-8</v>
      </c>
      <c r="N28">
        <v>4.2440447087131422E-8</v>
      </c>
      <c r="O28">
        <v>4.2500886985304645E-8</v>
      </c>
      <c r="P28">
        <v>4.2621824398331907E-8</v>
      </c>
      <c r="Q28">
        <v>4.2742761811359189E-8</v>
      </c>
      <c r="R28">
        <v>4.2803201709532419E-8</v>
      </c>
      <c r="S28">
        <v>4.2924081505878877E-8</v>
      </c>
      <c r="T28">
        <v>4.3045018918906153E-8</v>
      </c>
      <c r="U28">
        <v>4.3165956331933415E-8</v>
      </c>
      <c r="V28">
        <v>4.3286836128279881E-8</v>
      </c>
      <c r="W28">
        <v>4.3407773541307149E-8</v>
      </c>
      <c r="X28">
        <v>4.3528653337653608E-8</v>
      </c>
      <c r="Y28">
        <v>4.3649590750680884E-8</v>
      </c>
      <c r="Z28">
        <v>4.3770528163708153E-8</v>
      </c>
      <c r="AA28">
        <v>4.3891407960054618E-8</v>
      </c>
      <c r="AB28">
        <v>4.401234537308188E-8</v>
      </c>
      <c r="AC28">
        <v>4.4133225169428345E-8</v>
      </c>
      <c r="AD28">
        <v>4.4254162582455614E-8</v>
      </c>
      <c r="AE28">
        <v>4.4375042378802073E-8</v>
      </c>
    </row>
    <row r="30" spans="1:31" x14ac:dyDescent="0.25">
      <c r="A30" t="s">
        <v>74</v>
      </c>
    </row>
    <row r="31" spans="1:31" x14ac:dyDescent="0.25">
      <c r="A31" t="s">
        <v>22</v>
      </c>
      <c r="B31">
        <f t="shared" ref="B31:AE31" si="2">SUM(B21,B26)</f>
        <v>1.7494689535882731E-6</v>
      </c>
      <c r="C31">
        <f t="shared" si="2"/>
        <v>1.7257550373891717E-6</v>
      </c>
      <c r="D31">
        <f t="shared" si="2"/>
        <v>1.7111470745236424E-6</v>
      </c>
      <c r="E31">
        <f t="shared" si="2"/>
        <v>1.710382575826698E-6</v>
      </c>
      <c r="F31">
        <f t="shared" si="2"/>
        <v>1.6682373528894735E-6</v>
      </c>
      <c r="G31">
        <f t="shared" si="2"/>
        <v>1.6406669276907694E-6</v>
      </c>
      <c r="H31">
        <f t="shared" si="2"/>
        <v>1.6394610776882474E-6</v>
      </c>
      <c r="I31">
        <f t="shared" si="2"/>
        <v>1.6307930741087656E-6</v>
      </c>
      <c r="J31">
        <f t="shared" si="2"/>
        <v>1.6369337249326094E-6</v>
      </c>
      <c r="K31">
        <f t="shared" si="2"/>
        <v>1.634483757473325E-6</v>
      </c>
      <c r="L31">
        <f t="shared" si="2"/>
        <v>1.6334250245726621E-6</v>
      </c>
      <c r="M31">
        <f t="shared" si="2"/>
        <v>1.6239287432058339E-6</v>
      </c>
      <c r="N31">
        <f t="shared" si="2"/>
        <v>1.6209455825507944E-6</v>
      </c>
      <c r="O31">
        <f t="shared" si="2"/>
        <v>1.6150668511915317E-6</v>
      </c>
      <c r="P31">
        <f t="shared" si="2"/>
        <v>1.6034675606172029E-6</v>
      </c>
      <c r="Q31">
        <f t="shared" si="2"/>
        <v>1.5905161533263651E-6</v>
      </c>
      <c r="R31">
        <f t="shared" si="2"/>
        <v>1.5878085183418592E-6</v>
      </c>
      <c r="S31">
        <f t="shared" si="2"/>
        <v>1.5872353569161188E-6</v>
      </c>
      <c r="T31">
        <f t="shared" si="2"/>
        <v>1.5849843802188864E-6</v>
      </c>
      <c r="U31">
        <f t="shared" si="2"/>
        <v>1.5892201622094092E-6</v>
      </c>
      <c r="V31">
        <f t="shared" si="2"/>
        <v>1.5856808478860695E-6</v>
      </c>
      <c r="W31">
        <f t="shared" si="2"/>
        <v>1.5765774457161139E-6</v>
      </c>
      <c r="X31">
        <f t="shared" si="2"/>
        <v>1.5669663619865635E-6</v>
      </c>
      <c r="Y31">
        <f t="shared" si="2"/>
        <v>1.5624703613072032E-6</v>
      </c>
      <c r="Z31">
        <f t="shared" si="2"/>
        <v>1.559857119376491E-6</v>
      </c>
      <c r="AA31">
        <f t="shared" si="2"/>
        <v>1.5574505216986793E-6</v>
      </c>
      <c r="AB31">
        <f t="shared" si="2"/>
        <v>1.5527725380147069E-6</v>
      </c>
      <c r="AC31">
        <f t="shared" si="2"/>
        <v>1.5454523992123739E-6</v>
      </c>
      <c r="AD31">
        <f t="shared" si="2"/>
        <v>1.5465757615913099E-6</v>
      </c>
      <c r="AE31">
        <f t="shared" si="2"/>
        <v>1.5442712104581404E-6</v>
      </c>
    </row>
    <row r="32" spans="1:31" x14ac:dyDescent="0.25">
      <c r="A32" t="s">
        <v>63</v>
      </c>
      <c r="B32">
        <f t="shared" ref="B32:AE32" si="3">SUM(B22,B27)</f>
        <v>4.3631138161346265E-6</v>
      </c>
      <c r="C32">
        <f t="shared" si="3"/>
        <v>3.4240678318928285E-6</v>
      </c>
      <c r="D32">
        <f t="shared" si="3"/>
        <v>3.2058149976676381E-6</v>
      </c>
      <c r="E32">
        <f t="shared" si="3"/>
        <v>2.9522965182640142E-6</v>
      </c>
      <c r="F32">
        <f t="shared" si="3"/>
        <v>2.8086971089862339E-6</v>
      </c>
      <c r="G32">
        <f t="shared" si="3"/>
        <v>2.8054722694689443E-6</v>
      </c>
      <c r="H32">
        <f t="shared" si="3"/>
        <v>2.8812331209137541E-6</v>
      </c>
      <c r="I32">
        <f t="shared" si="3"/>
        <v>3.0068324012621311E-6</v>
      </c>
      <c r="J32">
        <f t="shared" si="3"/>
        <v>3.079664969635014E-6</v>
      </c>
      <c r="K32">
        <f t="shared" si="3"/>
        <v>3.1450954891316376E-6</v>
      </c>
      <c r="L32">
        <f t="shared" si="3"/>
        <v>3.1880224582499897E-6</v>
      </c>
      <c r="M32">
        <f t="shared" si="3"/>
        <v>3.2058488898328224E-6</v>
      </c>
      <c r="N32">
        <f t="shared" si="3"/>
        <v>3.2527556464479456E-6</v>
      </c>
      <c r="O32">
        <f t="shared" si="3"/>
        <v>3.2284100568919061E-6</v>
      </c>
      <c r="P32">
        <f t="shared" si="3"/>
        <v>3.2029070498948216E-6</v>
      </c>
      <c r="Q32">
        <f t="shared" si="3"/>
        <v>3.1964853318965192E-6</v>
      </c>
      <c r="R32">
        <f t="shared" si="3"/>
        <v>3.1990230077646966E-6</v>
      </c>
      <c r="S32">
        <f t="shared" si="3"/>
        <v>3.211988455555965E-6</v>
      </c>
      <c r="T32">
        <f t="shared" si="3"/>
        <v>3.2103845088386163E-6</v>
      </c>
      <c r="U32">
        <f t="shared" si="3"/>
        <v>3.2377405699671537E-6</v>
      </c>
      <c r="V32">
        <f t="shared" si="3"/>
        <v>3.233409151256596E-6</v>
      </c>
      <c r="W32">
        <f t="shared" si="3"/>
        <v>3.2151497472635336E-6</v>
      </c>
      <c r="X32">
        <f t="shared" si="3"/>
        <v>3.2068453194892413E-6</v>
      </c>
      <c r="Y32">
        <f t="shared" si="3"/>
        <v>3.1652630220245778E-6</v>
      </c>
      <c r="Z32">
        <f t="shared" si="3"/>
        <v>3.1538532246152696E-6</v>
      </c>
      <c r="AA32">
        <f t="shared" si="3"/>
        <v>3.1492955757021067E-6</v>
      </c>
      <c r="AB32">
        <f t="shared" si="3"/>
        <v>3.1400099697457279E-6</v>
      </c>
      <c r="AC32">
        <f t="shared" si="3"/>
        <v>3.1519933920507799E-6</v>
      </c>
      <c r="AD32">
        <f t="shared" si="3"/>
        <v>3.1356150032254488E-6</v>
      </c>
      <c r="AE32">
        <f t="shared" si="3"/>
        <v>3.12803756239436E-6</v>
      </c>
    </row>
    <row r="33" spans="1:31" x14ac:dyDescent="0.25">
      <c r="A33" t="s">
        <v>24</v>
      </c>
      <c r="B33">
        <f t="shared" ref="B33:AE33" si="4">SUM(B23,B28)</f>
        <v>6.0723236674170564E-7</v>
      </c>
      <c r="C33">
        <f t="shared" si="4"/>
        <v>6.081211887736649E-7</v>
      </c>
      <c r="D33">
        <f t="shared" si="4"/>
        <v>6.0989968014171304E-7</v>
      </c>
      <c r="E33">
        <f t="shared" si="4"/>
        <v>6.1078850217367219E-7</v>
      </c>
      <c r="F33">
        <f t="shared" si="4"/>
        <v>6.1256614623759071E-7</v>
      </c>
      <c r="G33">
        <f t="shared" si="4"/>
        <v>6.1345581557367969E-7</v>
      </c>
      <c r="H33">
        <f t="shared" si="4"/>
        <v>6.1523345963759811E-7</v>
      </c>
      <c r="I33">
        <f t="shared" si="4"/>
        <v>6.1612228166955747E-7</v>
      </c>
      <c r="J33">
        <f t="shared" si="4"/>
        <v>6.179007730376054E-7</v>
      </c>
      <c r="K33">
        <f t="shared" si="4"/>
        <v>6.1967926440565353E-7</v>
      </c>
      <c r="L33">
        <f t="shared" si="4"/>
        <v>6.20568086437613E-7</v>
      </c>
      <c r="M33">
        <f t="shared" si="4"/>
        <v>6.2234657780566103E-7</v>
      </c>
      <c r="N33">
        <f t="shared" si="4"/>
        <v>6.2412422186957966E-7</v>
      </c>
      <c r="O33">
        <f t="shared" si="4"/>
        <v>6.2501304390153881E-7</v>
      </c>
      <c r="P33">
        <f t="shared" si="4"/>
        <v>6.2679153526958684E-7</v>
      </c>
      <c r="Q33">
        <f t="shared" si="4"/>
        <v>6.2857002663763508E-7</v>
      </c>
      <c r="R33">
        <f t="shared" si="4"/>
        <v>6.2945884866959424E-7</v>
      </c>
      <c r="S33">
        <f t="shared" si="4"/>
        <v>6.3123649273351276E-7</v>
      </c>
      <c r="T33">
        <f t="shared" si="4"/>
        <v>6.3301498410156089E-7</v>
      </c>
      <c r="U33">
        <f t="shared" si="4"/>
        <v>6.3479347546960892E-7</v>
      </c>
      <c r="V33">
        <f t="shared" si="4"/>
        <v>6.3657111953352755E-7</v>
      </c>
      <c r="W33">
        <f t="shared" si="4"/>
        <v>6.3834961090157558E-7</v>
      </c>
      <c r="X33">
        <f t="shared" si="4"/>
        <v>6.401272549654942E-7</v>
      </c>
      <c r="Y33">
        <f t="shared" si="4"/>
        <v>6.4190574633354234E-7</v>
      </c>
      <c r="Z33">
        <f t="shared" si="4"/>
        <v>6.4368423770159037E-7</v>
      </c>
      <c r="AA33">
        <f t="shared" si="4"/>
        <v>6.45461881765509E-7</v>
      </c>
      <c r="AB33">
        <f t="shared" si="4"/>
        <v>6.4724037313355703E-7</v>
      </c>
      <c r="AC33">
        <f t="shared" si="4"/>
        <v>6.4901801719747565E-7</v>
      </c>
      <c r="AD33">
        <f t="shared" si="4"/>
        <v>6.5079650856552368E-7</v>
      </c>
      <c r="AE33">
        <f t="shared" si="4"/>
        <v>6.525741526294422E-7</v>
      </c>
    </row>
    <row r="35" spans="1:31" x14ac:dyDescent="0.25">
      <c r="A35" s="1" t="s">
        <v>78</v>
      </c>
    </row>
    <row r="36" spans="1:31" x14ac:dyDescent="0.25">
      <c r="A36" t="s">
        <v>22</v>
      </c>
      <c r="B36">
        <f>B31-B14</f>
        <v>-4.8617525031155767E-8</v>
      </c>
      <c r="C36">
        <f t="shared" ref="C36:AE36" si="5">C31-C14</f>
        <v>5.6103489468531864E-8</v>
      </c>
      <c r="D36">
        <f t="shared" si="5"/>
        <v>3.5243474967924288E-8</v>
      </c>
      <c r="E36">
        <f t="shared" si="5"/>
        <v>1.9062294539161005E-8</v>
      </c>
      <c r="F36">
        <f t="shared" si="5"/>
        <v>3.5125271053713928E-8</v>
      </c>
      <c r="G36">
        <f t="shared" si="5"/>
        <v>3.8688396237470335E-8</v>
      </c>
      <c r="H36">
        <f t="shared" si="5"/>
        <v>4.8586060679890571E-8</v>
      </c>
      <c r="I36">
        <f t="shared" si="5"/>
        <v>5.1058988611719694E-8</v>
      </c>
      <c r="J36">
        <f t="shared" si="5"/>
        <v>6.5246009480600731E-8</v>
      </c>
      <c r="K36">
        <f t="shared" si="5"/>
        <v>7.0616208892395733E-8</v>
      </c>
      <c r="L36">
        <f t="shared" si="5"/>
        <v>7.2057616335466663E-8</v>
      </c>
      <c r="M36">
        <f t="shared" si="5"/>
        <v>7.5079044444747071E-8</v>
      </c>
      <c r="N36">
        <f t="shared" si="5"/>
        <v>8.4302351304657779E-8</v>
      </c>
      <c r="O36">
        <f t="shared" si="5"/>
        <v>8.3691772812547853E-8</v>
      </c>
      <c r="P36">
        <f t="shared" si="5"/>
        <v>9.4807192687699239E-8</v>
      </c>
      <c r="Q36">
        <f t="shared" si="5"/>
        <v>9.8398380671232352E-8</v>
      </c>
      <c r="R36">
        <f t="shared" si="5"/>
        <v>9.9560860892281417E-8</v>
      </c>
      <c r="S36">
        <f t="shared" si="5"/>
        <v>1.0545489923323991E-7</v>
      </c>
      <c r="T36">
        <f t="shared" si="5"/>
        <v>1.096745238541944E-7</v>
      </c>
      <c r="U36">
        <f t="shared" si="5"/>
        <v>1.229601335787353E-7</v>
      </c>
      <c r="V36">
        <f t="shared" si="5"/>
        <v>1.2912034332363579E-7</v>
      </c>
      <c r="W36">
        <f t="shared" si="5"/>
        <v>1.2623242611026151E-7</v>
      </c>
      <c r="X36">
        <f t="shared" si="5"/>
        <v>1.3141213863872479E-7</v>
      </c>
      <c r="Y36">
        <f t="shared" si="5"/>
        <v>1.3494124830760075E-7</v>
      </c>
      <c r="Z36">
        <f t="shared" si="5"/>
        <v>1.3611733473460186E-7</v>
      </c>
      <c r="AA36">
        <f t="shared" si="5"/>
        <v>1.5260295402154804E-7</v>
      </c>
      <c r="AB36">
        <f t="shared" si="5"/>
        <v>1.5388959087191142E-7</v>
      </c>
      <c r="AC36">
        <f t="shared" si="5"/>
        <v>1.5385132341767073E-7</v>
      </c>
      <c r="AD36">
        <f t="shared" si="5"/>
        <v>1.5608954429682264E-7</v>
      </c>
      <c r="AE36">
        <f t="shared" si="5"/>
        <v>1.5543559602324045E-7</v>
      </c>
    </row>
    <row r="37" spans="1:31" x14ac:dyDescent="0.25">
      <c r="A37" t="s">
        <v>63</v>
      </c>
      <c r="B37">
        <f t="shared" ref="B37:AE37" si="6">B32-B15</f>
        <v>-4.4229275565643451E-10</v>
      </c>
      <c r="C37">
        <f t="shared" si="6"/>
        <v>2.1660313308484306E-7</v>
      </c>
      <c r="D37">
        <f t="shared" si="6"/>
        <v>3.3219320975015716E-7</v>
      </c>
      <c r="E37">
        <f t="shared" si="6"/>
        <v>3.7984813591172505E-7</v>
      </c>
      <c r="F37">
        <f t="shared" si="6"/>
        <v>3.8625629704395273E-7</v>
      </c>
      <c r="G37">
        <f t="shared" si="6"/>
        <v>4.2610077373878995E-7</v>
      </c>
      <c r="H37">
        <f t="shared" si="6"/>
        <v>4.7207295389895621E-7</v>
      </c>
      <c r="I37">
        <f t="shared" si="6"/>
        <v>4.8960198173229453E-7</v>
      </c>
      <c r="J37">
        <f t="shared" si="6"/>
        <v>5.3246709764918549E-7</v>
      </c>
      <c r="K37">
        <f t="shared" si="6"/>
        <v>5.5554766213972011E-7</v>
      </c>
      <c r="L37">
        <f t="shared" si="6"/>
        <v>5.8548037512639744E-7</v>
      </c>
      <c r="M37">
        <f t="shared" si="6"/>
        <v>5.9823738610178322E-7</v>
      </c>
      <c r="N37">
        <f t="shared" si="6"/>
        <v>5.7412649978964458E-7</v>
      </c>
      <c r="O37">
        <f t="shared" si="6"/>
        <v>5.5700502524264639E-7</v>
      </c>
      <c r="P37">
        <f t="shared" si="6"/>
        <v>5.6911469586301035E-7</v>
      </c>
      <c r="Q37">
        <f t="shared" si="6"/>
        <v>5.78081715466657E-7</v>
      </c>
      <c r="R37">
        <f t="shared" si="6"/>
        <v>5.9697659755692467E-7</v>
      </c>
      <c r="S37">
        <f t="shared" si="6"/>
        <v>6.3477907129940565E-7</v>
      </c>
      <c r="T37">
        <f t="shared" si="6"/>
        <v>6.2438942806214732E-7</v>
      </c>
      <c r="U37">
        <f t="shared" si="6"/>
        <v>6.7596483043141259E-7</v>
      </c>
      <c r="V37">
        <f t="shared" si="6"/>
        <v>6.9736180161641522E-7</v>
      </c>
      <c r="W37">
        <f t="shared" si="6"/>
        <v>7.2911791309000912E-7</v>
      </c>
      <c r="X37">
        <f t="shared" si="6"/>
        <v>7.3992781917555405E-7</v>
      </c>
      <c r="Y37">
        <f t="shared" si="6"/>
        <v>7.1520263736945045E-7</v>
      </c>
      <c r="Z37">
        <f t="shared" si="6"/>
        <v>7.1240992295825975E-7</v>
      </c>
      <c r="AA37">
        <f t="shared" si="6"/>
        <v>7.271275956895594E-7</v>
      </c>
      <c r="AB37">
        <f t="shared" si="6"/>
        <v>7.2935515824630016E-7</v>
      </c>
      <c r="AC37">
        <f t="shared" si="6"/>
        <v>7.6668314167620032E-7</v>
      </c>
      <c r="AD37">
        <f t="shared" si="6"/>
        <v>7.5707132362992249E-7</v>
      </c>
      <c r="AE37">
        <f t="shared" si="6"/>
        <v>7.502759445104621E-7</v>
      </c>
    </row>
    <row r="38" spans="1:31" x14ac:dyDescent="0.25">
      <c r="A38" t="s">
        <v>24</v>
      </c>
      <c r="B38">
        <f t="shared" ref="B38:AE38" si="7">B33-B16</f>
        <v>0</v>
      </c>
      <c r="C38">
        <f t="shared" si="7"/>
        <v>0</v>
      </c>
      <c r="D38">
        <f t="shared" si="7"/>
        <v>0</v>
      </c>
      <c r="E38">
        <f t="shared" si="7"/>
        <v>0</v>
      </c>
      <c r="F38">
        <f t="shared" si="7"/>
        <v>0</v>
      </c>
      <c r="G38">
        <f t="shared" si="7"/>
        <v>0</v>
      </c>
      <c r="H38">
        <f t="shared" si="7"/>
        <v>0</v>
      </c>
      <c r="I38">
        <f t="shared" si="7"/>
        <v>-8.4730412951104501E-13</v>
      </c>
      <c r="J38">
        <f t="shared" si="7"/>
        <v>0</v>
      </c>
      <c r="K38">
        <f t="shared" si="7"/>
        <v>0</v>
      </c>
      <c r="L38">
        <f t="shared" si="7"/>
        <v>0</v>
      </c>
      <c r="M38">
        <f t="shared" si="7"/>
        <v>0</v>
      </c>
      <c r="N38">
        <f t="shared" si="7"/>
        <v>0</v>
      </c>
      <c r="O38">
        <f t="shared" si="7"/>
        <v>0</v>
      </c>
      <c r="P38">
        <f t="shared" si="7"/>
        <v>0</v>
      </c>
      <c r="Q38">
        <f t="shared" si="7"/>
        <v>0</v>
      </c>
      <c r="R38">
        <f t="shared" si="7"/>
        <v>0</v>
      </c>
      <c r="S38">
        <f t="shared" si="7"/>
        <v>-8.4730412961692413E-13</v>
      </c>
      <c r="T38">
        <f t="shared" si="7"/>
        <v>0</v>
      </c>
      <c r="U38">
        <f t="shared" si="7"/>
        <v>0</v>
      </c>
      <c r="V38">
        <f t="shared" si="7"/>
        <v>0</v>
      </c>
      <c r="W38">
        <f t="shared" si="7"/>
        <v>0</v>
      </c>
      <c r="X38">
        <f t="shared" si="7"/>
        <v>0</v>
      </c>
      <c r="Y38">
        <f t="shared" si="7"/>
        <v>0</v>
      </c>
      <c r="Z38">
        <f t="shared" si="7"/>
        <v>0</v>
      </c>
      <c r="AA38">
        <f t="shared" si="7"/>
        <v>0</v>
      </c>
      <c r="AB38">
        <f t="shared" si="7"/>
        <v>0</v>
      </c>
      <c r="AC38">
        <f t="shared" si="7"/>
        <v>0</v>
      </c>
      <c r="AD38">
        <f t="shared" si="7"/>
        <v>0</v>
      </c>
      <c r="AE38">
        <f t="shared" si="7"/>
        <v>0</v>
      </c>
    </row>
    <row r="40" spans="1:31" x14ac:dyDescent="0.25">
      <c r="A40" t="s">
        <v>66</v>
      </c>
    </row>
    <row r="41" spans="1:31" x14ac:dyDescent="0.25">
      <c r="A41" t="s">
        <v>22</v>
      </c>
      <c r="C41" s="31">
        <f>-C36/C21</f>
        <v>-3.4881472635437408E-2</v>
      </c>
      <c r="D41" s="31">
        <f t="shared" ref="D41:AE41" si="8">-D36/D21</f>
        <v>-2.209914499323028E-2</v>
      </c>
      <c r="E41" s="31">
        <f t="shared" si="8"/>
        <v>-1.1958205151164908E-2</v>
      </c>
      <c r="F41" s="31">
        <f t="shared" si="8"/>
        <v>-2.2591544905304295E-2</v>
      </c>
      <c r="G41" s="31">
        <f t="shared" si="8"/>
        <v>-2.5301390587339389E-2</v>
      </c>
      <c r="H41" s="31">
        <f t="shared" si="8"/>
        <v>-3.1797623685120117E-2</v>
      </c>
      <c r="I41" s="31">
        <f t="shared" si="8"/>
        <v>-3.3593668880831776E-2</v>
      </c>
      <c r="J41" s="31">
        <f t="shared" si="8"/>
        <v>-4.2766818762586624E-2</v>
      </c>
      <c r="K41" s="31">
        <f t="shared" si="8"/>
        <v>-4.6356205211819615E-2</v>
      </c>
      <c r="L41" s="31">
        <f t="shared" si="8"/>
        <v>-4.7333080994506886E-2</v>
      </c>
      <c r="M41" s="31">
        <f t="shared" si="8"/>
        <v>-4.9606188065405725E-2</v>
      </c>
      <c r="N41" s="31">
        <f t="shared" si="8"/>
        <v>-5.5802716395671748E-2</v>
      </c>
      <c r="O41" s="31">
        <f t="shared" si="8"/>
        <v>-5.5600199726836386E-2</v>
      </c>
      <c r="P41" s="31">
        <f t="shared" si="8"/>
        <v>-6.344029537731434E-2</v>
      </c>
      <c r="Q41" s="31">
        <f t="shared" si="8"/>
        <v>-6.6379496645544878E-2</v>
      </c>
      <c r="R41" s="31">
        <f t="shared" si="8"/>
        <v>-6.7278237145676337E-2</v>
      </c>
      <c r="S41" s="31">
        <f t="shared" si="8"/>
        <v>-7.1286865567246574E-2</v>
      </c>
      <c r="T41" s="31">
        <f t="shared" si="8"/>
        <v>-7.4244597744427487E-2</v>
      </c>
      <c r="U41" s="31">
        <f t="shared" si="8"/>
        <v>-8.3016486283127008E-2</v>
      </c>
      <c r="V41" s="31">
        <f t="shared" si="8"/>
        <v>-8.7370129424141685E-2</v>
      </c>
      <c r="W41" s="31">
        <f t="shared" si="8"/>
        <v>-8.5909206460940801E-2</v>
      </c>
      <c r="X41" s="31">
        <f t="shared" si="8"/>
        <v>-8.9982881684352076E-2</v>
      </c>
      <c r="Y41" s="31">
        <f t="shared" si="8"/>
        <v>-9.2665275896835098E-2</v>
      </c>
      <c r="Z41" s="31">
        <f t="shared" si="8"/>
        <v>-9.3629500166963725E-2</v>
      </c>
      <c r="AA41" s="31">
        <f t="shared" si="8"/>
        <v>-0.10513147791804757</v>
      </c>
      <c r="AB41" s="31">
        <f t="shared" si="8"/>
        <v>-0.10633726623188983</v>
      </c>
      <c r="AC41" s="31">
        <f t="shared" si="8"/>
        <v>-0.1068143718669748</v>
      </c>
      <c r="AD41" s="31">
        <f t="shared" si="8"/>
        <v>-0.10828958786235138</v>
      </c>
      <c r="AE41" s="31">
        <f t="shared" si="8"/>
        <v>-0.10799682688729159</v>
      </c>
    </row>
    <row r="42" spans="1:31" x14ac:dyDescent="0.25">
      <c r="A42" t="s">
        <v>63</v>
      </c>
      <c r="C42" s="31">
        <f>-C37/C22</f>
        <v>-6.787447170021052E-2</v>
      </c>
      <c r="D42" s="31">
        <f t="shared" ref="D42:AE42" si="9">-D37/D22</f>
        <v>-0.11118248645784742</v>
      </c>
      <c r="E42" s="31">
        <f t="shared" si="9"/>
        <v>-0.13804926946407789</v>
      </c>
      <c r="F42" s="31">
        <f t="shared" si="9"/>
        <v>-0.14755527950346251</v>
      </c>
      <c r="G42" s="31">
        <f t="shared" si="9"/>
        <v>-0.16296353251072918</v>
      </c>
      <c r="H42" s="31">
        <f t="shared" si="9"/>
        <v>-0.17579835566909113</v>
      </c>
      <c r="I42" s="31">
        <f t="shared" si="9"/>
        <v>-0.17471010838971754</v>
      </c>
      <c r="J42" s="31">
        <f t="shared" si="9"/>
        <v>-0.18551259114612842</v>
      </c>
      <c r="K42" s="31">
        <f t="shared" si="9"/>
        <v>-0.18952721296164082</v>
      </c>
      <c r="L42" s="31">
        <f t="shared" si="9"/>
        <v>-0.19704937327627137</v>
      </c>
      <c r="M42" s="31">
        <f t="shared" si="9"/>
        <v>-0.20022328857765334</v>
      </c>
      <c r="N42" s="31">
        <f t="shared" si="9"/>
        <v>-0.18938267262310604</v>
      </c>
      <c r="O42" s="31">
        <f t="shared" si="9"/>
        <v>-0.18512049781097639</v>
      </c>
      <c r="P42" s="31">
        <f t="shared" si="9"/>
        <v>-0.19065120410221634</v>
      </c>
      <c r="Q42" s="31">
        <f t="shared" si="9"/>
        <v>-0.19404417256970974</v>
      </c>
      <c r="R42" s="31">
        <f t="shared" si="9"/>
        <v>-0.20022764088973211</v>
      </c>
      <c r="S42" s="31">
        <f t="shared" si="9"/>
        <v>-0.21204728272384227</v>
      </c>
      <c r="T42" s="31">
        <f t="shared" si="9"/>
        <v>-0.20868084069670056</v>
      </c>
      <c r="U42" s="31">
        <f t="shared" si="9"/>
        <v>-0.22400934761451932</v>
      </c>
      <c r="V42" s="31">
        <f t="shared" si="9"/>
        <v>-0.23140971074498079</v>
      </c>
      <c r="W42" s="31">
        <f t="shared" si="9"/>
        <v>-0.24332159273718276</v>
      </c>
      <c r="X42" s="31">
        <f t="shared" si="9"/>
        <v>-0.24756852606752192</v>
      </c>
      <c r="Y42" s="31">
        <f t="shared" si="9"/>
        <v>-0.24243950619738297</v>
      </c>
      <c r="Z42" s="31">
        <f t="shared" si="9"/>
        <v>-0.24236648788486398</v>
      </c>
      <c r="AA42" s="31">
        <f t="shared" si="9"/>
        <v>-0.2477315339089155</v>
      </c>
      <c r="AB42" s="31">
        <f t="shared" si="9"/>
        <v>-0.24922529540401714</v>
      </c>
      <c r="AC42" s="31">
        <f t="shared" si="9"/>
        <v>-0.26098449277301999</v>
      </c>
      <c r="AD42" s="31">
        <f t="shared" si="9"/>
        <v>-0.25905868109477365</v>
      </c>
      <c r="AE42" s="31">
        <f t="shared" si="9"/>
        <v>-0.25735532000058275</v>
      </c>
    </row>
    <row r="44" spans="1:31" x14ac:dyDescent="0.25">
      <c r="A44" t="s">
        <v>67</v>
      </c>
    </row>
    <row r="45" spans="1:31" x14ac:dyDescent="0.25">
      <c r="A45" t="s">
        <v>22</v>
      </c>
      <c r="C45">
        <f>C41/MAX($C41:$AE41)</f>
        <v>2.9169488392695313</v>
      </c>
      <c r="D45">
        <f t="shared" ref="D45:AE45" si="10">D41/MAX($C41:$AE41)</f>
        <v>1.8480319340463476</v>
      </c>
      <c r="E45">
        <f t="shared" si="10"/>
        <v>1</v>
      </c>
      <c r="F45">
        <f t="shared" si="10"/>
        <v>1.8892086746900758</v>
      </c>
      <c r="G45">
        <f t="shared" si="10"/>
        <v>2.1158184081558975</v>
      </c>
      <c r="H45">
        <f t="shared" si="10"/>
        <v>2.6590632359257151</v>
      </c>
      <c r="I45">
        <f t="shared" si="10"/>
        <v>2.8092567786027027</v>
      </c>
      <c r="J45">
        <f t="shared" si="10"/>
        <v>3.5763576742468324</v>
      </c>
      <c r="K45">
        <f t="shared" si="10"/>
        <v>3.8765186435444141</v>
      </c>
      <c r="L45">
        <f t="shared" si="10"/>
        <v>3.958209480115495</v>
      </c>
      <c r="M45">
        <f t="shared" si="10"/>
        <v>4.1482971263938673</v>
      </c>
      <c r="N45">
        <f t="shared" si="10"/>
        <v>4.6664792659319554</v>
      </c>
      <c r="O45">
        <f t="shared" si="10"/>
        <v>4.6495438925815797</v>
      </c>
      <c r="P45">
        <f t="shared" si="10"/>
        <v>5.3051686750109237</v>
      </c>
      <c r="Q45">
        <f t="shared" si="10"/>
        <v>5.5509581752808881</v>
      </c>
      <c r="R45">
        <f t="shared" si="10"/>
        <v>5.6261149809026678</v>
      </c>
      <c r="S45">
        <f t="shared" si="10"/>
        <v>5.9613348881459993</v>
      </c>
      <c r="T45">
        <f t="shared" si="10"/>
        <v>6.2086740280747694</v>
      </c>
      <c r="U45">
        <f t="shared" si="10"/>
        <v>6.9422196085204275</v>
      </c>
      <c r="V45">
        <f t="shared" si="10"/>
        <v>7.3062912301375365</v>
      </c>
      <c r="W45">
        <f t="shared" si="10"/>
        <v>7.1841221466728191</v>
      </c>
      <c r="X45">
        <f t="shared" si="10"/>
        <v>7.5247815660351334</v>
      </c>
      <c r="Y45">
        <f t="shared" si="10"/>
        <v>7.7490956816214274</v>
      </c>
      <c r="Z45">
        <f t="shared" si="10"/>
        <v>7.8297285406449824</v>
      </c>
      <c r="AA45">
        <f t="shared" si="10"/>
        <v>8.7915767114771555</v>
      </c>
      <c r="AB45">
        <f t="shared" si="10"/>
        <v>8.8924102645563821</v>
      </c>
      <c r="AC45">
        <f t="shared" si="10"/>
        <v>8.9323080275612661</v>
      </c>
      <c r="AD45">
        <f t="shared" si="10"/>
        <v>9.0556723599780646</v>
      </c>
      <c r="AE45">
        <f t="shared" si="10"/>
        <v>9.0311903435417378</v>
      </c>
    </row>
    <row r="46" spans="1:31" x14ac:dyDescent="0.25">
      <c r="A46" t="s">
        <v>63</v>
      </c>
      <c r="C46">
        <f>C42/MAX($C42:$AE42)</f>
        <v>1</v>
      </c>
      <c r="D46">
        <f t="shared" ref="D46:AE46" si="11">D42/MAX($C42:$AE42)</f>
        <v>1.6380604323363386</v>
      </c>
      <c r="E46">
        <f t="shared" si="11"/>
        <v>2.0338908871927135</v>
      </c>
      <c r="F46">
        <f t="shared" si="11"/>
        <v>2.1739436905702627</v>
      </c>
      <c r="G46">
        <f t="shared" si="11"/>
        <v>2.4009547099019812</v>
      </c>
      <c r="H46">
        <f t="shared" si="11"/>
        <v>2.5900511822112033</v>
      </c>
      <c r="I46">
        <f t="shared" si="11"/>
        <v>2.5740179483293959</v>
      </c>
      <c r="J46">
        <f t="shared" si="11"/>
        <v>2.7331717875537147</v>
      </c>
      <c r="K46">
        <f t="shared" si="11"/>
        <v>2.7923195306587258</v>
      </c>
      <c r="L46">
        <f t="shared" si="11"/>
        <v>2.9031441179623974</v>
      </c>
      <c r="M46">
        <f t="shared" si="11"/>
        <v>2.9499056650047168</v>
      </c>
      <c r="N46">
        <f t="shared" si="11"/>
        <v>2.7901900063336869</v>
      </c>
      <c r="O46">
        <f t="shared" si="11"/>
        <v>2.727395045203751</v>
      </c>
      <c r="P46">
        <f t="shared" si="11"/>
        <v>2.8088793816957991</v>
      </c>
      <c r="Q46">
        <f t="shared" si="11"/>
        <v>2.8588682564892491</v>
      </c>
      <c r="R46">
        <f t="shared" si="11"/>
        <v>2.9499697879653786</v>
      </c>
      <c r="S46">
        <f t="shared" si="11"/>
        <v>3.1241095129317165</v>
      </c>
      <c r="T46">
        <f t="shared" si="11"/>
        <v>3.0745114542976739</v>
      </c>
      <c r="U46">
        <f t="shared" si="11"/>
        <v>3.3003475681391494</v>
      </c>
      <c r="V46">
        <f t="shared" si="11"/>
        <v>3.4093777078232943</v>
      </c>
      <c r="W46">
        <f t="shared" si="11"/>
        <v>3.5848764143887704</v>
      </c>
      <c r="X46">
        <f t="shared" si="11"/>
        <v>3.6474468215530003</v>
      </c>
      <c r="Y46">
        <f t="shared" si="11"/>
        <v>3.5718805631106076</v>
      </c>
      <c r="Z46">
        <f t="shared" si="11"/>
        <v>3.5708047784939483</v>
      </c>
      <c r="AA46">
        <f t="shared" si="11"/>
        <v>3.6498484290692037</v>
      </c>
      <c r="AB46">
        <f t="shared" si="11"/>
        <v>3.6718561362039175</v>
      </c>
      <c r="AC46">
        <f t="shared" si="11"/>
        <v>3.8451053280494341</v>
      </c>
      <c r="AD46">
        <f t="shared" si="11"/>
        <v>3.8167321911393994</v>
      </c>
      <c r="AE46">
        <f t="shared" si="11"/>
        <v>3.7916364364097812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E9EB5-FB92-466C-B875-4F3B03CAA2D5}">
  <dimension ref="A1:AD3"/>
  <sheetViews>
    <sheetView workbookViewId="0">
      <selection activeCell="B28" sqref="B28"/>
    </sheetView>
  </sheetViews>
  <sheetFormatPr defaultRowHeight="15" x14ac:dyDescent="0.25"/>
  <cols>
    <col min="1" max="1" width="33.140625" bestFit="1" customWidth="1"/>
    <col min="2" max="2" width="20.42578125" bestFit="1" customWidth="1"/>
  </cols>
  <sheetData>
    <row r="1" spans="1:30" x14ac:dyDescent="0.25">
      <c r="B1">
        <v>2022</v>
      </c>
      <c r="C1">
        <v>2023</v>
      </c>
      <c r="D1">
        <v>2024</v>
      </c>
      <c r="E1">
        <v>2025</v>
      </c>
      <c r="F1">
        <v>2026</v>
      </c>
      <c r="G1">
        <v>2027</v>
      </c>
      <c r="H1">
        <v>2028</v>
      </c>
      <c r="I1">
        <v>2029</v>
      </c>
      <c r="J1">
        <v>2030</v>
      </c>
      <c r="K1">
        <v>2031</v>
      </c>
      <c r="L1">
        <v>2032</v>
      </c>
      <c r="M1">
        <v>2033</v>
      </c>
      <c r="N1">
        <v>2034</v>
      </c>
      <c r="O1">
        <v>2035</v>
      </c>
      <c r="P1">
        <v>2036</v>
      </c>
      <c r="Q1">
        <v>2037</v>
      </c>
      <c r="R1">
        <v>2038</v>
      </c>
      <c r="S1">
        <v>2039</v>
      </c>
      <c r="T1">
        <v>2040</v>
      </c>
      <c r="U1">
        <v>2041</v>
      </c>
      <c r="V1">
        <v>2042</v>
      </c>
      <c r="W1">
        <v>2043</v>
      </c>
      <c r="X1">
        <v>2044</v>
      </c>
      <c r="Y1">
        <v>2045</v>
      </c>
      <c r="Z1">
        <v>2046</v>
      </c>
      <c r="AA1">
        <v>2047</v>
      </c>
      <c r="AB1">
        <v>2048</v>
      </c>
      <c r="AC1">
        <v>2049</v>
      </c>
      <c r="AD1">
        <v>2050</v>
      </c>
    </row>
    <row r="2" spans="1:30" x14ac:dyDescent="0.25">
      <c r="A2" t="s">
        <v>1299</v>
      </c>
      <c r="B2" s="7">
        <f>('Table 3'!G94-'Table 3'!G93)/'Table 3'!G93</f>
        <v>-6.3259007624596339E-2</v>
      </c>
      <c r="C2" s="7">
        <f>('Table 3'!H94-'Table 3'!H93)/'Table 3'!H93</f>
        <v>-0.10362207737871372</v>
      </c>
      <c r="D2" s="7">
        <f>('Table 3'!I94-'Table 3'!I93)/'Table 3'!I93</f>
        <v>-0.12866191914052039</v>
      </c>
      <c r="E2" s="7">
        <f>('Table 3'!J94-'Table 3'!J93)/'Table 3'!J93</f>
        <v>-0.1375215204972271</v>
      </c>
      <c r="F2" s="7">
        <f>('Table 3'!K94-'Table 3'!K93)/'Table 3'!K93</f>
        <v>-0.15188201229999962</v>
      </c>
      <c r="G2" s="7">
        <f>('Table 3'!L94-'Table 3'!L93)/'Table 3'!L93</f>
        <v>-0.16384406748359273</v>
      </c>
      <c r="H2" s="7">
        <f>('Table 3'!M94-'Table 3'!M93)/'Table 3'!M93</f>
        <v>-0.16282982101921684</v>
      </c>
      <c r="I2" s="7">
        <f>('Table 3'!N94-'Table 3'!N93)/'Table 3'!N93</f>
        <v>-0.17289773494819188</v>
      </c>
      <c r="J2" s="7">
        <f>('Table 3'!O94-'Table 3'!O93)/'Table 3'!O93</f>
        <v>-0.17663936248024922</v>
      </c>
      <c r="K2" s="7">
        <f>('Table 3'!P94-'Table 3'!P93)/'Table 3'!P93</f>
        <v>-0.18365001589348484</v>
      </c>
      <c r="L2" s="7">
        <f>('Table 3'!Q94-'Table 3'!Q93)/'Table 3'!Q93</f>
        <v>-0.18660810495437266</v>
      </c>
      <c r="M2" s="7">
        <f>('Table 3'!R94-'Table 3'!R93)/'Table 3'!R93</f>
        <v>-0.17650465088473485</v>
      </c>
      <c r="N2" s="7">
        <f>('Table 3'!S94-'Table 3'!S93)/'Table 3'!S93</f>
        <v>-0.1725323039598301</v>
      </c>
      <c r="O2" s="7">
        <f>('Table 3'!T94-'Table 3'!T93)/'Table 3'!T93</f>
        <v>-0.17768692222326565</v>
      </c>
      <c r="P2" s="7">
        <f>('Table 3'!U94-'Table 3'!U93)/'Table 3'!U93</f>
        <v>-0.18084916883496943</v>
      </c>
      <c r="Q2" s="7">
        <f>('Table 3'!V94-'Table 3'!V93)/'Table 3'!V93</f>
        <v>-0.18661216130923036</v>
      </c>
      <c r="R2" s="7">
        <f>('Table 3'!W94-'Table 3'!W93)/'Table 3'!W93</f>
        <v>-0.19762806749862105</v>
      </c>
      <c r="S2" s="7">
        <f>('Table 3'!X94-'Table 3'!X93)/'Table 3'!X93</f>
        <v>-0.19449054352932491</v>
      </c>
      <c r="T2" s="7">
        <f>('Table 3'!Y94-'Table 3'!Y93)/'Table 3'!Y93</f>
        <v>-0.20877671197673206</v>
      </c>
      <c r="U2" s="7">
        <f>('Table 3'!Z94-'Table 3'!Z93)/'Table 3'!Z93</f>
        <v>-0.21567385041432194</v>
      </c>
      <c r="V2" s="7">
        <f>('Table 3'!AA94-'Table 3'!AA93)/'Table 3'!AA93</f>
        <v>-0.22677572443105451</v>
      </c>
      <c r="W2" s="7">
        <f>('Table 3'!AB94-'Table 3'!AB93)/'Table 3'!AB93</f>
        <v>-0.23073386629493042</v>
      </c>
      <c r="X2" s="7">
        <f>('Table 3'!AC94-'Table 3'!AC93)/'Table 3'!AC93</f>
        <v>-0.22595361977596085</v>
      </c>
      <c r="Y2" s="7">
        <f>('Table 3'!AD94-'Table 3'!AD93)/'Table 3'!AD93</f>
        <v>-0.22588556670869347</v>
      </c>
      <c r="Z2" s="7">
        <f>('Table 3'!AE94-'Table 3'!AE93)/'Table 3'!AE93</f>
        <v>-0.23088578960310935</v>
      </c>
      <c r="AA2" s="7">
        <f>('Table 3'!AF94-'Table 3'!AF93)/'Table 3'!AF93</f>
        <v>-0.23227797531654398</v>
      </c>
      <c r="AB2" s="7">
        <f>('Table 3'!AG94-'Table 3'!AG93)/'Table 3'!AG93</f>
        <v>-0.24323754726445454</v>
      </c>
      <c r="AC2" s="7">
        <f>('Table 3'!AH94-'Table 3'!AH93)/'Table 3'!AH93</f>
        <v>-0.24144269078032898</v>
      </c>
      <c r="AD2" s="7">
        <f>('Table 3'!AI94-'Table 3'!AI93)/'Table 3'!AI93</f>
        <v>-0.23985515824054313</v>
      </c>
    </row>
    <row r="3" spans="1:30" x14ac:dyDescent="0.25">
      <c r="B3" s="33">
        <f t="shared" ref="B3:AC3" si="0">B2/MIN($B$2:$AD$2)</f>
        <v>0.26007089915201048</v>
      </c>
      <c r="C3" s="33">
        <f t="shared" si="0"/>
        <v>0.42601184950304138</v>
      </c>
      <c r="D3" s="33">
        <f t="shared" si="0"/>
        <v>0.52895583180928729</v>
      </c>
      <c r="E3" s="33">
        <f t="shared" si="0"/>
        <v>0.56537949031244727</v>
      </c>
      <c r="F3" s="33">
        <f t="shared" si="0"/>
        <v>0.62441845022746145</v>
      </c>
      <c r="G3" s="33">
        <f t="shared" si="0"/>
        <v>0.6735969398073931</v>
      </c>
      <c r="H3" s="33">
        <f t="shared" si="0"/>
        <v>0.66942716225543819</v>
      </c>
      <c r="I3" s="33">
        <f t="shared" si="0"/>
        <v>0.71081844432600172</v>
      </c>
      <c r="J3" s="33">
        <f t="shared" si="0"/>
        <v>0.72620105105813315</v>
      </c>
      <c r="K3" s="33">
        <f t="shared" si="0"/>
        <v>0.75502330112634919</v>
      </c>
      <c r="L3" s="33">
        <f t="shared" si="0"/>
        <v>0.76718461871138344</v>
      </c>
      <c r="M3" s="33">
        <f t="shared" si="0"/>
        <v>0.72564722375215429</v>
      </c>
      <c r="N3" s="33">
        <f t="shared" si="0"/>
        <v>0.70931608174887673</v>
      </c>
      <c r="O3" s="33">
        <f t="shared" si="0"/>
        <v>0.73050778640716829</v>
      </c>
      <c r="P3" s="33">
        <f t="shared" si="0"/>
        <v>0.74350843802229782</v>
      </c>
      <c r="Q3" s="33">
        <f t="shared" si="0"/>
        <v>0.7672012952274202</v>
      </c>
      <c r="R3" s="33">
        <f t="shared" si="0"/>
        <v>0.81248997007749957</v>
      </c>
      <c r="S3" s="33">
        <f t="shared" si="0"/>
        <v>0.79959095837234961</v>
      </c>
      <c r="T3" s="33">
        <f t="shared" si="0"/>
        <v>0.85832435956009823</v>
      </c>
      <c r="U3" s="33">
        <f t="shared" si="0"/>
        <v>0.88667992602242207</v>
      </c>
      <c r="V3" s="33">
        <f t="shared" si="0"/>
        <v>0.93232203243892164</v>
      </c>
      <c r="W3" s="33">
        <f t="shared" si="0"/>
        <v>0.94859477449042939</v>
      </c>
      <c r="X3" s="33">
        <f t="shared" si="0"/>
        <v>0.92894218971176301</v>
      </c>
      <c r="Y3" s="33">
        <f t="shared" si="0"/>
        <v>0.92866240943921574</v>
      </c>
      <c r="Z3" s="33">
        <f t="shared" si="0"/>
        <v>0.94921936271657914</v>
      </c>
      <c r="AA3" s="33">
        <f t="shared" si="0"/>
        <v>0.95494292689937788</v>
      </c>
      <c r="AB3" s="33">
        <f t="shared" si="0"/>
        <v>1</v>
      </c>
      <c r="AC3" s="33">
        <f t="shared" si="0"/>
        <v>0.99262097277204431</v>
      </c>
      <c r="AD3" s="33">
        <f>AD2/MIN($B$2:$AD$2)</f>
        <v>0.98609429727461451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9"/>
  <sheetViews>
    <sheetView workbookViewId="0">
      <selection activeCell="B29" sqref="B29"/>
    </sheetView>
  </sheetViews>
  <sheetFormatPr defaultRowHeight="15" x14ac:dyDescent="0.25"/>
  <cols>
    <col min="1" max="1" width="45" customWidth="1"/>
  </cols>
  <sheetData>
    <row r="1" spans="1:32" x14ac:dyDescent="0.25">
      <c r="A1" s="1" t="s">
        <v>1300</v>
      </c>
    </row>
    <row r="2" spans="1:32" x14ac:dyDescent="0.25"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  <c r="AB2">
        <v>2046</v>
      </c>
      <c r="AC2">
        <v>2047</v>
      </c>
      <c r="AD2">
        <v>2048</v>
      </c>
      <c r="AE2">
        <v>2049</v>
      </c>
      <c r="AF2">
        <v>2050</v>
      </c>
    </row>
    <row r="3" spans="1:32" x14ac:dyDescent="0.25">
      <c r="A3" t="s">
        <v>22</v>
      </c>
      <c r="C3">
        <v>0</v>
      </c>
      <c r="D3">
        <f>-('Table 9'!G134-'Table 9'!G133)</f>
        <v>0</v>
      </c>
      <c r="E3">
        <f>-('Table 9'!H134-'Table 9'!H133)</f>
        <v>0</v>
      </c>
      <c r="F3">
        <f>-('Table 9'!I134-'Table 9'!I133)</f>
        <v>-1.1945000000000014</v>
      </c>
      <c r="G3">
        <f>-('Table 9'!J134-'Table 9'!J133)</f>
        <v>-4.5108029999999957</v>
      </c>
      <c r="H3">
        <f>-('Table 9'!K134-'Table 9'!K133)</f>
        <v>-4.4183039999999991</v>
      </c>
      <c r="I3">
        <f>-('Table 9'!L134-'Table 9'!L133)</f>
        <v>-12.686614999999996</v>
      </c>
      <c r="J3">
        <f>-('Table 9'!M134-'Table 9'!M133)</f>
        <v>-16.126807999999997</v>
      </c>
      <c r="K3">
        <f>-('Table 9'!N134-'Table 9'!N133)</f>
        <v>-13.248490000000004</v>
      </c>
      <c r="L3">
        <f>-('Table 9'!O134-'Table 9'!O133)</f>
        <v>-13.040795000000003</v>
      </c>
      <c r="M3">
        <f>-('Table 9'!P134-'Table 9'!P133)</f>
        <v>-14.080185</v>
      </c>
      <c r="N3">
        <f>-('Table 9'!Q134-'Table 9'!Q133)</f>
        <v>-15.604186999999996</v>
      </c>
      <c r="O3">
        <f>-('Table 9'!R134-'Table 9'!R133)</f>
        <v>-20.172080999999991</v>
      </c>
      <c r="P3">
        <f>-('Table 9'!S134-'Table 9'!S133)</f>
        <v>-19.367888999999991</v>
      </c>
      <c r="Q3">
        <f>-('Table 9'!T134-'Table 9'!T133)</f>
        <v>-19.367896999999999</v>
      </c>
      <c r="R3">
        <f>-('Table 9'!U134-'Table 9'!U133)</f>
        <v>-20.124504000000002</v>
      </c>
      <c r="S3">
        <f>-('Table 9'!V134-'Table 9'!V133)</f>
        <v>-19.801513999999997</v>
      </c>
      <c r="T3">
        <f>-('Table 9'!W134-'Table 9'!W133)</f>
        <v>-19.801506000000003</v>
      </c>
      <c r="U3">
        <f>-('Table 9'!X134-'Table 9'!X133)</f>
        <v>-19.801506000000003</v>
      </c>
      <c r="V3">
        <f>-('Table 9'!Y134-'Table 9'!Y133)</f>
        <v>-22.311509000000001</v>
      </c>
      <c r="W3">
        <f>-('Table 9'!Z134-'Table 9'!Z133)</f>
        <v>-22.332504</v>
      </c>
      <c r="X3">
        <f>-('Table 9'!AA134-'Table 9'!AA133)</f>
        <v>-22.332504</v>
      </c>
      <c r="Y3">
        <f>-('Table 9'!AB134-'Table 9'!AB133)</f>
        <v>-22.332504</v>
      </c>
      <c r="Z3">
        <f>-('Table 9'!AC134-'Table 9'!AC133)</f>
        <v>-22.332504</v>
      </c>
      <c r="AA3">
        <f>-('Table 9'!AD134-'Table 9'!AD133)</f>
        <v>-22.33248900000001</v>
      </c>
      <c r="AB3">
        <f>-('Table 9'!AE134-'Table 9'!AE133)</f>
        <v>-22.33248900000001</v>
      </c>
      <c r="AC3">
        <f>-('Table 9'!AF134-'Table 9'!AF133)</f>
        <v>-22.33248900000001</v>
      </c>
      <c r="AD3">
        <f>-('Table 9'!AG134-'Table 9'!AG133)</f>
        <v>-22.33248900000001</v>
      </c>
      <c r="AE3">
        <f>-('Table 9'!AH134-'Table 9'!AH133)</f>
        <v>-22.33248900000001</v>
      </c>
      <c r="AF3">
        <f>-('Table 9'!AI134-'Table 9'!AI133)</f>
        <v>-22.33248900000001</v>
      </c>
    </row>
    <row r="4" spans="1:32" x14ac:dyDescent="0.25">
      <c r="A4" t="s">
        <v>24</v>
      </c>
      <c r="C4">
        <v>0</v>
      </c>
      <c r="D4">
        <f>-('Table 9'!G146-'Table 9'!G145)</f>
        <v>0</v>
      </c>
      <c r="E4">
        <f>-('Table 9'!H146-'Table 9'!H145)</f>
        <v>0</v>
      </c>
      <c r="F4">
        <f>-('Table 9'!I146-'Table 9'!I145)</f>
        <v>0</v>
      </c>
      <c r="G4">
        <f>-('Table 9'!J146-'Table 9'!J145)</f>
        <v>0</v>
      </c>
      <c r="H4">
        <f>-('Table 9'!K146-'Table 9'!K145)</f>
        <v>0</v>
      </c>
      <c r="I4">
        <f>-('Table 9'!L146-'Table 9'!L145)</f>
        <v>0</v>
      </c>
      <c r="J4">
        <f>-('Table 9'!M146-'Table 9'!M145)</f>
        <v>-10.190799999999999</v>
      </c>
      <c r="K4">
        <f>-('Table 9'!N146-'Table 9'!N145)</f>
        <v>-9.2062999999999988</v>
      </c>
      <c r="L4">
        <f>-('Table 9'!O146-'Table 9'!O145)</f>
        <v>-10.215298999999998</v>
      </c>
      <c r="M4">
        <f>-('Table 9'!P146-'Table 9'!P145)</f>
        <v>-11.089299999999998</v>
      </c>
      <c r="N4">
        <f>-('Table 9'!Q146-'Table 9'!Q145)</f>
        <v>-14.847798999999998</v>
      </c>
      <c r="O4">
        <f>-('Table 9'!R146-'Table 9'!R145)</f>
        <v>-25.809904000000003</v>
      </c>
      <c r="P4">
        <f>-('Table 9'!S146-'Table 9'!S145)</f>
        <v>-25.809904000000003</v>
      </c>
      <c r="Q4">
        <f>-('Table 9'!T146-'Table 9'!T145)</f>
        <v>-25.809904000000003</v>
      </c>
      <c r="R4">
        <f>-('Table 9'!U146-'Table 9'!U145)</f>
        <v>-25.809904000000003</v>
      </c>
      <c r="S4">
        <f>-('Table 9'!V146-'Table 9'!V145)</f>
        <v>-24.976605000000003</v>
      </c>
      <c r="T4">
        <f>-('Table 9'!W146-'Table 9'!W145)</f>
        <v>-24.976605000000003</v>
      </c>
      <c r="U4">
        <f>-('Table 9'!X146-'Table 9'!X145)</f>
        <v>-27.119408000000004</v>
      </c>
      <c r="V4">
        <f>-('Table 9'!Y146-'Table 9'!Y145)</f>
        <v>-27.119408000000004</v>
      </c>
      <c r="W4">
        <f>-('Table 9'!Z146-'Table 9'!Z145)</f>
        <v>-27.119408000000004</v>
      </c>
      <c r="X4">
        <f>-('Table 9'!AA146-'Table 9'!AA145)</f>
        <v>-27.119408000000004</v>
      </c>
      <c r="Y4">
        <f>-('Table 9'!AB146-'Table 9'!AB145)</f>
        <v>-28.057407999999999</v>
      </c>
      <c r="Z4">
        <f>-('Table 9'!AC146-'Table 9'!AC145)</f>
        <v>-28.057407999999999</v>
      </c>
      <c r="AA4">
        <f>-('Table 9'!AD146-'Table 9'!AD145)</f>
        <v>-28.658707000000003</v>
      </c>
      <c r="AB4">
        <f>-('Table 9'!AE146-'Table 9'!AE145)</f>
        <v>-31.174408000000003</v>
      </c>
      <c r="AC4">
        <f>-('Table 9'!AF146-'Table 9'!AF145)</f>
        <v>-31.174408000000003</v>
      </c>
      <c r="AD4">
        <f>-('Table 9'!AG146-'Table 9'!AG145)</f>
        <v>-29.949407000000001</v>
      </c>
      <c r="AE4">
        <f>-('Table 9'!AH146-'Table 9'!AH145)</f>
        <v>-29.949407000000001</v>
      </c>
      <c r="AF4">
        <f>-('Table 9'!AI146-'Table 9'!AI145)</f>
        <v>-29.949407000000001</v>
      </c>
    </row>
    <row r="6" spans="1:32" x14ac:dyDescent="0.25">
      <c r="A6" s="1" t="s">
        <v>75</v>
      </c>
    </row>
    <row r="7" spans="1:32" x14ac:dyDescent="0.25">
      <c r="A7" t="s">
        <v>225</v>
      </c>
      <c r="B7">
        <v>2020</v>
      </c>
      <c r="C7">
        <v>2021</v>
      </c>
      <c r="D7">
        <v>2022</v>
      </c>
      <c r="E7">
        <v>2023</v>
      </c>
      <c r="F7">
        <v>2024</v>
      </c>
      <c r="G7">
        <v>2025</v>
      </c>
      <c r="H7">
        <v>2026</v>
      </c>
      <c r="I7">
        <v>2027</v>
      </c>
      <c r="J7">
        <v>2028</v>
      </c>
      <c r="K7">
        <v>2029</v>
      </c>
      <c r="L7">
        <v>2030</v>
      </c>
      <c r="M7">
        <v>2031</v>
      </c>
      <c r="N7">
        <v>2032</v>
      </c>
      <c r="O7">
        <v>2033</v>
      </c>
      <c r="P7">
        <v>2034</v>
      </c>
      <c r="Q7">
        <v>2035</v>
      </c>
      <c r="R7">
        <v>2036</v>
      </c>
      <c r="S7">
        <v>2037</v>
      </c>
      <c r="T7">
        <v>2038</v>
      </c>
      <c r="U7">
        <v>2039</v>
      </c>
      <c r="V7">
        <v>2040</v>
      </c>
      <c r="W7">
        <v>2041</v>
      </c>
      <c r="X7">
        <v>2042</v>
      </c>
      <c r="Y7">
        <v>2043</v>
      </c>
      <c r="Z7">
        <v>2044</v>
      </c>
      <c r="AA7">
        <v>2045</v>
      </c>
      <c r="AB7">
        <v>2046</v>
      </c>
      <c r="AC7">
        <v>2047</v>
      </c>
      <c r="AD7">
        <v>2048</v>
      </c>
      <c r="AE7">
        <v>2049</v>
      </c>
      <c r="AF7">
        <v>2050</v>
      </c>
    </row>
    <row r="8" spans="1:32" x14ac:dyDescent="0.25">
      <c r="A8" t="s">
        <v>1301</v>
      </c>
      <c r="B8">
        <v>0</v>
      </c>
      <c r="C8">
        <v>0</v>
      </c>
      <c r="D8">
        <v>-2.2746900000000001</v>
      </c>
      <c r="E8">
        <v>-4.7864100000000001</v>
      </c>
      <c r="F8">
        <v>-6.8754900000000001</v>
      </c>
      <c r="G8">
        <v>-8.3664000000000005</v>
      </c>
      <c r="H8">
        <v>-10.1228</v>
      </c>
      <c r="I8">
        <v>-11.6327</v>
      </c>
      <c r="J8">
        <v>-12.5739</v>
      </c>
      <c r="K8">
        <v>-13.7784</v>
      </c>
      <c r="L8">
        <v>-14.973699999999999</v>
      </c>
      <c r="M8">
        <v>-16.1938</v>
      </c>
      <c r="N8">
        <v>-17.1433</v>
      </c>
      <c r="O8">
        <v>-17.807700000000001</v>
      </c>
      <c r="P8">
        <v>-18.4236</v>
      </c>
      <c r="Q8">
        <v>-19.0337</v>
      </c>
      <c r="R8">
        <v>-19.641400000000001</v>
      </c>
      <c r="S8">
        <v>-20.530899999999999</v>
      </c>
      <c r="T8">
        <v>-21.444199999999999</v>
      </c>
      <c r="U8">
        <v>-22.089200000000002</v>
      </c>
      <c r="V8">
        <v>-23.289200000000001</v>
      </c>
      <c r="W8">
        <v>-24.511500000000002</v>
      </c>
      <c r="X8">
        <v>-25.5001</v>
      </c>
      <c r="Y8">
        <v>-26.223800000000001</v>
      </c>
      <c r="Z8">
        <v>-26.926100000000002</v>
      </c>
      <c r="AA8">
        <v>-27.589700000000001</v>
      </c>
      <c r="AB8">
        <v>-28.256799999999998</v>
      </c>
      <c r="AC8">
        <v>-28.9194</v>
      </c>
      <c r="AD8">
        <v>-29.6145</v>
      </c>
      <c r="AE8">
        <v>-30.302399999999999</v>
      </c>
      <c r="AF8">
        <v>-30.989799999999999</v>
      </c>
    </row>
    <row r="9" spans="1:32" x14ac:dyDescent="0.25">
      <c r="A9" t="s">
        <v>1302</v>
      </c>
      <c r="B9">
        <v>0</v>
      </c>
      <c r="C9">
        <v>0</v>
      </c>
      <c r="D9">
        <v>0.43369000000000002</v>
      </c>
      <c r="E9">
        <v>3.7564099999999998</v>
      </c>
      <c r="F9">
        <v>7.4944899999999999</v>
      </c>
      <c r="G9">
        <v>13.032400000000001</v>
      </c>
      <c r="H9">
        <v>16.8568</v>
      </c>
      <c r="I9">
        <v>19.9177</v>
      </c>
      <c r="J9">
        <v>22.779900000000001</v>
      </c>
      <c r="K9">
        <v>24.706399999999999</v>
      </c>
      <c r="L9">
        <v>26.311699999999998</v>
      </c>
      <c r="M9">
        <v>27.629799999999999</v>
      </c>
      <c r="N9">
        <v>28.940300000000001</v>
      </c>
      <c r="O9">
        <v>30.384699999999999</v>
      </c>
      <c r="P9">
        <v>31.468599999999999</v>
      </c>
      <c r="Q9">
        <v>32.546700000000001</v>
      </c>
      <c r="R9">
        <v>33.622399999999999</v>
      </c>
      <c r="S9">
        <v>34.716900000000003</v>
      </c>
      <c r="T9">
        <v>35.8352</v>
      </c>
      <c r="U9">
        <v>36.9482</v>
      </c>
      <c r="V9">
        <v>38.090200000000003</v>
      </c>
      <c r="W9">
        <v>39.2545</v>
      </c>
      <c r="X9">
        <v>40.448099999999997</v>
      </c>
      <c r="Y9">
        <v>41.639800000000001</v>
      </c>
      <c r="Z9">
        <v>42.810099999999998</v>
      </c>
      <c r="AA9">
        <v>43.941699999999997</v>
      </c>
      <c r="AB9">
        <v>45.076799999999999</v>
      </c>
      <c r="AC9">
        <v>46.051400000000001</v>
      </c>
      <c r="AD9">
        <v>47.214500000000001</v>
      </c>
      <c r="AE9">
        <v>48.370399999999997</v>
      </c>
      <c r="AF9">
        <v>49.525799999999997</v>
      </c>
    </row>
    <row r="10" spans="1:32" x14ac:dyDescent="0.25">
      <c r="A10" t="s">
        <v>1303</v>
      </c>
      <c r="B10">
        <v>0</v>
      </c>
      <c r="C10">
        <v>0</v>
      </c>
      <c r="D10">
        <v>0</v>
      </c>
      <c r="E10">
        <v>-5.5</v>
      </c>
      <c r="F10">
        <v>-10.5</v>
      </c>
      <c r="G10">
        <v>-13</v>
      </c>
      <c r="H10">
        <v>-16</v>
      </c>
      <c r="I10">
        <v>-19</v>
      </c>
      <c r="J10">
        <v>-20</v>
      </c>
      <c r="K10">
        <v>-21.5</v>
      </c>
      <c r="L10">
        <v>-22.5</v>
      </c>
      <c r="M10">
        <v>-23.5</v>
      </c>
      <c r="N10">
        <v>-24</v>
      </c>
      <c r="O10">
        <v>-24</v>
      </c>
      <c r="P10">
        <v>-24</v>
      </c>
      <c r="Q10">
        <v>-24</v>
      </c>
      <c r="R10">
        <v>-24</v>
      </c>
      <c r="S10">
        <v>-24</v>
      </c>
      <c r="T10">
        <v>-24.5</v>
      </c>
      <c r="U10">
        <v>-24.5</v>
      </c>
      <c r="V10">
        <v>-25.5</v>
      </c>
      <c r="W10">
        <v>-26.5</v>
      </c>
      <c r="X10">
        <v>-27.5</v>
      </c>
      <c r="Y10">
        <v>-28</v>
      </c>
      <c r="Z10">
        <v>-28</v>
      </c>
      <c r="AA10">
        <v>-28</v>
      </c>
      <c r="AB10">
        <v>-28</v>
      </c>
      <c r="AC10">
        <v>-28</v>
      </c>
      <c r="AD10">
        <v>-28.5</v>
      </c>
      <c r="AE10">
        <v>-28.5</v>
      </c>
      <c r="AF10">
        <v>-28.5</v>
      </c>
    </row>
    <row r="11" spans="1:32" x14ac:dyDescent="0.25">
      <c r="A11" t="s">
        <v>1304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1305</v>
      </c>
      <c r="B12">
        <v>0</v>
      </c>
      <c r="C12">
        <v>0</v>
      </c>
      <c r="D12">
        <v>0</v>
      </c>
      <c r="E12">
        <v>10.705</v>
      </c>
      <c r="F12">
        <v>20.475000000000001</v>
      </c>
      <c r="G12">
        <v>28.204999999999998</v>
      </c>
      <c r="H12">
        <v>31.97</v>
      </c>
      <c r="I12">
        <v>34.645000000000003</v>
      </c>
      <c r="J12">
        <v>35.484999999999999</v>
      </c>
      <c r="K12">
        <v>37.42</v>
      </c>
      <c r="L12">
        <v>38.755000000000003</v>
      </c>
      <c r="M12">
        <v>40.005000000000003</v>
      </c>
      <c r="N12">
        <v>40.71</v>
      </c>
      <c r="O12">
        <v>40.83</v>
      </c>
      <c r="P12">
        <v>40.94</v>
      </c>
      <c r="Q12">
        <v>41.05</v>
      </c>
      <c r="R12">
        <v>41.174999999999997</v>
      </c>
      <c r="S12">
        <v>41.42</v>
      </c>
      <c r="T12">
        <v>42.115000000000002</v>
      </c>
      <c r="U12">
        <v>42.314999999999998</v>
      </c>
      <c r="V12">
        <v>43.564999999999998</v>
      </c>
      <c r="W12">
        <v>45.27</v>
      </c>
      <c r="X12">
        <v>47.055</v>
      </c>
      <c r="Y12">
        <v>48.16</v>
      </c>
      <c r="Z12">
        <v>48.71</v>
      </c>
      <c r="AA12">
        <v>49.13</v>
      </c>
      <c r="AB12">
        <v>49.58</v>
      </c>
      <c r="AC12">
        <v>49.95</v>
      </c>
      <c r="AD12">
        <v>51.145000000000003</v>
      </c>
      <c r="AE12">
        <v>51.49</v>
      </c>
      <c r="AF12">
        <v>51.78</v>
      </c>
    </row>
    <row r="13" spans="1:32" x14ac:dyDescent="0.25">
      <c r="A13" t="s">
        <v>1306</v>
      </c>
      <c r="B13">
        <v>0</v>
      </c>
      <c r="C13">
        <v>0</v>
      </c>
      <c r="D13">
        <v>0</v>
      </c>
      <c r="E13">
        <v>8.9760000000000009</v>
      </c>
      <c r="F13">
        <v>18.094000000000001</v>
      </c>
      <c r="G13">
        <v>29.591999999999999</v>
      </c>
      <c r="H13">
        <v>33.938000000000002</v>
      </c>
      <c r="I13">
        <v>37.340000000000003</v>
      </c>
      <c r="J13">
        <v>38.512</v>
      </c>
      <c r="K13">
        <v>41.386000000000003</v>
      </c>
      <c r="L13">
        <v>43.58</v>
      </c>
      <c r="M13">
        <v>45.654000000000003</v>
      </c>
      <c r="N13">
        <v>46.781999999999996</v>
      </c>
      <c r="O13">
        <v>46.76</v>
      </c>
      <c r="P13">
        <v>46.758000000000003</v>
      </c>
      <c r="Q13">
        <v>46.712000000000003</v>
      </c>
      <c r="R13">
        <v>46.7</v>
      </c>
      <c r="S13">
        <v>46.9</v>
      </c>
      <c r="T13">
        <v>47.923999999999999</v>
      </c>
      <c r="U13">
        <v>48.024000000000001</v>
      </c>
      <c r="V13">
        <v>50.14</v>
      </c>
      <c r="W13">
        <v>53.143999999999998</v>
      </c>
      <c r="X13">
        <v>56.3</v>
      </c>
      <c r="Y13">
        <v>58.107999999999997</v>
      </c>
      <c r="Z13">
        <v>58.845999999999997</v>
      </c>
      <c r="AA13">
        <v>59.212000000000003</v>
      </c>
      <c r="AB13">
        <v>59.667999999999999</v>
      </c>
      <c r="AC13">
        <v>59.972000000000001</v>
      </c>
      <c r="AD13">
        <v>61.942</v>
      </c>
      <c r="AE13">
        <v>62.164000000000001</v>
      </c>
      <c r="AF13">
        <v>62.213999999999999</v>
      </c>
    </row>
    <row r="14" spans="1:32" x14ac:dyDescent="0.25">
      <c r="A14" t="s">
        <v>1307</v>
      </c>
      <c r="B14">
        <v>0</v>
      </c>
      <c r="C14">
        <v>0</v>
      </c>
      <c r="D14">
        <v>-1.716</v>
      </c>
      <c r="E14">
        <v>-1.716</v>
      </c>
      <c r="F14">
        <v>-1.716</v>
      </c>
      <c r="G14">
        <v>-1.56</v>
      </c>
      <c r="H14">
        <v>-1.56</v>
      </c>
      <c r="I14">
        <v>-1.56</v>
      </c>
      <c r="J14">
        <v>-1.56</v>
      </c>
      <c r="K14">
        <v>-1.56</v>
      </c>
      <c r="L14">
        <v>-1.56</v>
      </c>
      <c r="M14">
        <v>-1.56</v>
      </c>
      <c r="N14">
        <v>-1.56</v>
      </c>
      <c r="O14">
        <v>-1.56</v>
      </c>
      <c r="P14">
        <v>-1.56</v>
      </c>
      <c r="Q14">
        <v>-1.56</v>
      </c>
      <c r="R14">
        <v>-1.56</v>
      </c>
      <c r="S14">
        <v>-1.56</v>
      </c>
      <c r="T14">
        <v>-1.56</v>
      </c>
      <c r="U14">
        <v>-1.56</v>
      </c>
      <c r="V14">
        <v>-1.56</v>
      </c>
      <c r="W14">
        <v>-1.56</v>
      </c>
      <c r="X14">
        <v>-1.56</v>
      </c>
      <c r="Y14">
        <v>-1.56</v>
      </c>
      <c r="Z14">
        <v>-1.56</v>
      </c>
      <c r="AA14">
        <v>-1.56</v>
      </c>
      <c r="AB14">
        <v>-1.56</v>
      </c>
      <c r="AC14">
        <v>-1.56</v>
      </c>
      <c r="AD14">
        <v>-1.56</v>
      </c>
      <c r="AE14">
        <v>-1.56</v>
      </c>
      <c r="AF14">
        <v>-1.56</v>
      </c>
    </row>
    <row r="15" spans="1:32" x14ac:dyDescent="0.25">
      <c r="A15" t="s">
        <v>1308</v>
      </c>
      <c r="B15">
        <v>0</v>
      </c>
      <c r="C15">
        <v>0</v>
      </c>
      <c r="D15">
        <v>-4.9320000000000004</v>
      </c>
      <c r="E15">
        <v>-4.95</v>
      </c>
      <c r="F15">
        <v>-4.968</v>
      </c>
      <c r="G15">
        <v>-4.968</v>
      </c>
      <c r="H15">
        <v>-4.9859999999999998</v>
      </c>
      <c r="I15">
        <v>-5.0220000000000002</v>
      </c>
      <c r="J15">
        <v>-5.04</v>
      </c>
      <c r="K15">
        <v>-5.0759999999999996</v>
      </c>
      <c r="L15">
        <v>-5.0940000000000003</v>
      </c>
      <c r="M15">
        <v>-5.0940000000000003</v>
      </c>
      <c r="N15">
        <v>-5.0940000000000003</v>
      </c>
      <c r="O15">
        <v>-5.0940000000000003</v>
      </c>
      <c r="P15">
        <v>-5.0940000000000003</v>
      </c>
      <c r="Q15">
        <v>-5.0940000000000003</v>
      </c>
      <c r="R15">
        <v>-5.0940000000000003</v>
      </c>
      <c r="S15">
        <v>-5.1120000000000001</v>
      </c>
      <c r="T15">
        <v>-5.1120000000000001</v>
      </c>
      <c r="U15">
        <v>-5.1120000000000001</v>
      </c>
      <c r="V15">
        <v>-5.1120000000000001</v>
      </c>
      <c r="W15">
        <v>-5.1120000000000001</v>
      </c>
      <c r="X15">
        <v>-5.1120000000000001</v>
      </c>
      <c r="Y15">
        <v>-5.1120000000000001</v>
      </c>
      <c r="Z15">
        <v>-5.1120000000000001</v>
      </c>
      <c r="AA15">
        <v>-5.1120000000000001</v>
      </c>
      <c r="AB15">
        <v>-5.1120000000000001</v>
      </c>
      <c r="AC15">
        <v>-5.1120000000000001</v>
      </c>
      <c r="AD15">
        <v>-5.1120000000000001</v>
      </c>
      <c r="AE15">
        <v>-5.1120000000000001</v>
      </c>
      <c r="AF15">
        <v>-5.1120000000000001</v>
      </c>
    </row>
    <row r="16" spans="1:32" x14ac:dyDescent="0.25">
      <c r="A16" t="s">
        <v>1309</v>
      </c>
      <c r="B16">
        <v>0</v>
      </c>
      <c r="C16">
        <v>0</v>
      </c>
      <c r="D16">
        <v>0</v>
      </c>
      <c r="E16">
        <v>6.5000000000000002E-2</v>
      </c>
      <c r="F16">
        <v>0.11700000000000001</v>
      </c>
      <c r="G16">
        <v>0.182</v>
      </c>
      <c r="H16">
        <v>0.20799999999999999</v>
      </c>
      <c r="I16">
        <v>0.221</v>
      </c>
      <c r="J16">
        <v>0.221</v>
      </c>
      <c r="K16">
        <v>0.23400000000000001</v>
      </c>
      <c r="L16">
        <v>0.23400000000000001</v>
      </c>
      <c r="M16">
        <v>0.23400000000000001</v>
      </c>
      <c r="N16">
        <v>0.23400000000000001</v>
      </c>
      <c r="O16">
        <v>0.23400000000000001</v>
      </c>
      <c r="P16">
        <v>0.23400000000000001</v>
      </c>
      <c r="Q16">
        <v>0.23400000000000001</v>
      </c>
      <c r="R16">
        <v>0.23400000000000001</v>
      </c>
      <c r="S16">
        <v>0.23400000000000001</v>
      </c>
      <c r="T16">
        <v>0.23400000000000001</v>
      </c>
      <c r="U16">
        <v>0.23400000000000001</v>
      </c>
      <c r="V16">
        <v>0.247</v>
      </c>
      <c r="W16">
        <v>-0.247</v>
      </c>
      <c r="X16">
        <v>-0.76700000000000002</v>
      </c>
      <c r="Y16">
        <v>-0.97499999999999998</v>
      </c>
      <c r="Z16">
        <v>-0.97499999999999998</v>
      </c>
      <c r="AA16">
        <v>-0.97499999999999998</v>
      </c>
      <c r="AB16">
        <v>-1.04</v>
      </c>
      <c r="AC16">
        <v>-1.04</v>
      </c>
      <c r="AD16">
        <v>-1.716</v>
      </c>
      <c r="AE16">
        <v>-1.716</v>
      </c>
      <c r="AF16">
        <v>-1.716</v>
      </c>
    </row>
    <row r="17" spans="1:32" x14ac:dyDescent="0.25">
      <c r="A17" t="s">
        <v>1310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-4.0000000000000001E-3</v>
      </c>
      <c r="I17">
        <v>-8.9999999999999993E-3</v>
      </c>
      <c r="J17">
        <v>-1.4999999999999999E-2</v>
      </c>
      <c r="K17">
        <v>-2.1000000000000001E-2</v>
      </c>
      <c r="L17">
        <v>-2.7E-2</v>
      </c>
      <c r="M17">
        <v>-3.2000000000000001E-2</v>
      </c>
      <c r="N17">
        <v>-3.7999999999999999E-2</v>
      </c>
      <c r="O17">
        <v>-4.1000000000000002E-2</v>
      </c>
      <c r="P17">
        <v>-4.5999999999999999E-2</v>
      </c>
      <c r="Q17">
        <v>-0.05</v>
      </c>
      <c r="R17">
        <v>-5.5E-2</v>
      </c>
      <c r="S17">
        <v>-5.8999999999999997E-2</v>
      </c>
      <c r="T17">
        <v>-6.3E-2</v>
      </c>
      <c r="U17">
        <v>-6.7000000000000004E-2</v>
      </c>
      <c r="V17">
        <v>-7.1999999999999995E-2</v>
      </c>
      <c r="W17">
        <v>-7.5999999999999998E-2</v>
      </c>
      <c r="X17">
        <v>-8.1000000000000003E-2</v>
      </c>
      <c r="Y17">
        <v>-8.5999999999999993E-2</v>
      </c>
      <c r="Z17">
        <v>-8.8999999999999996E-2</v>
      </c>
      <c r="AA17">
        <v>-9.1999999999999998E-2</v>
      </c>
      <c r="AB17">
        <v>-9.5000000000000001E-2</v>
      </c>
      <c r="AC17">
        <v>-9.8000000000000004E-2</v>
      </c>
      <c r="AD17">
        <v>-0.10199999999999999</v>
      </c>
      <c r="AE17">
        <v>-0.106</v>
      </c>
      <c r="AF17">
        <v>-0.111</v>
      </c>
    </row>
    <row r="18" spans="1:32" x14ac:dyDescent="0.25">
      <c r="A18" t="s">
        <v>1311</v>
      </c>
      <c r="B18">
        <v>0</v>
      </c>
      <c r="C18">
        <v>0</v>
      </c>
      <c r="D18">
        <v>0</v>
      </c>
      <c r="E18">
        <v>0.2</v>
      </c>
      <c r="F18">
        <v>0.4</v>
      </c>
      <c r="G18">
        <v>0.7</v>
      </c>
      <c r="H18">
        <v>-2.4500000000000002</v>
      </c>
      <c r="I18">
        <v>-4.7</v>
      </c>
      <c r="J18">
        <v>-6.05</v>
      </c>
      <c r="K18">
        <v>-6.9</v>
      </c>
      <c r="L18">
        <v>-7.65</v>
      </c>
      <c r="M18">
        <v>-8.1</v>
      </c>
      <c r="N18">
        <v>-8.6</v>
      </c>
      <c r="O18">
        <v>-9</v>
      </c>
      <c r="P18">
        <v>-9.35</v>
      </c>
      <c r="Q18">
        <v>-9.8000000000000007</v>
      </c>
      <c r="R18">
        <v>-10</v>
      </c>
      <c r="S18">
        <v>-10.25</v>
      </c>
      <c r="T18">
        <v>-10.5</v>
      </c>
      <c r="U18">
        <v>-10.7</v>
      </c>
      <c r="V18">
        <v>-11.1</v>
      </c>
      <c r="W18">
        <v>-11.65</v>
      </c>
      <c r="X18">
        <v>-12.35</v>
      </c>
      <c r="Y18">
        <v>-13</v>
      </c>
      <c r="Z18">
        <v>-13.35</v>
      </c>
      <c r="AA18">
        <v>-13.6</v>
      </c>
      <c r="AB18">
        <v>-13.65</v>
      </c>
      <c r="AC18">
        <v>-13.55</v>
      </c>
      <c r="AD18">
        <v>-13.7</v>
      </c>
      <c r="AE18">
        <v>-13.8</v>
      </c>
      <c r="AF18">
        <v>-13.85</v>
      </c>
    </row>
    <row r="19" spans="1:32" x14ac:dyDescent="0.25">
      <c r="A19" t="s">
        <v>1312</v>
      </c>
      <c r="B19">
        <v>0</v>
      </c>
      <c r="C19">
        <v>0</v>
      </c>
      <c r="D19">
        <v>-3.9449999999999998</v>
      </c>
      <c r="E19">
        <v>-6.5750000000000002</v>
      </c>
      <c r="F19">
        <v>-6.5750000000000002</v>
      </c>
      <c r="G19">
        <v>-6.5750000000000002</v>
      </c>
      <c r="H19">
        <v>-6.5750000000000002</v>
      </c>
      <c r="I19">
        <v>-6.5750000000000002</v>
      </c>
      <c r="J19">
        <v>-6.5750000000000002</v>
      </c>
      <c r="K19">
        <v>-6.5750000000000002</v>
      </c>
      <c r="L19">
        <v>-6.5750000000000002</v>
      </c>
      <c r="M19">
        <v>-6.5750000000000002</v>
      </c>
      <c r="N19">
        <v>-6.5750000000000002</v>
      </c>
      <c r="O19">
        <v>-6.5750000000000002</v>
      </c>
      <c r="P19">
        <v>-6.5750000000000002</v>
      </c>
      <c r="Q19">
        <v>-6.5750000000000002</v>
      </c>
      <c r="R19">
        <v>-6.5750000000000002</v>
      </c>
      <c r="S19">
        <v>-6.5750000000000002</v>
      </c>
      <c r="T19">
        <v>-6.5750000000000002</v>
      </c>
      <c r="U19">
        <v>-6.5750000000000002</v>
      </c>
      <c r="V19">
        <v>-6.5750000000000002</v>
      </c>
      <c r="W19">
        <v>-6.5750000000000002</v>
      </c>
      <c r="X19">
        <v>-6.5750000000000002</v>
      </c>
      <c r="Y19">
        <v>-6.5750000000000002</v>
      </c>
      <c r="Z19">
        <v>-6.5750000000000002</v>
      </c>
      <c r="AA19">
        <v>-6.5750000000000002</v>
      </c>
      <c r="AB19">
        <v>-6.5750000000000002</v>
      </c>
      <c r="AC19">
        <v>-6.5750000000000002</v>
      </c>
      <c r="AD19">
        <v>-6.5750000000000002</v>
      </c>
      <c r="AE19">
        <v>-6.5750000000000002</v>
      </c>
      <c r="AF19">
        <v>-6.5750000000000002</v>
      </c>
    </row>
    <row r="20" spans="1:32" x14ac:dyDescent="0.25">
      <c r="A20" t="s">
        <v>1313</v>
      </c>
      <c r="B20">
        <v>0</v>
      </c>
      <c r="C20">
        <v>0</v>
      </c>
      <c r="D20">
        <v>0</v>
      </c>
      <c r="E20">
        <v>0.23499999999999999</v>
      </c>
      <c r="F20">
        <v>0.435</v>
      </c>
      <c r="G20">
        <v>0.745</v>
      </c>
      <c r="H20">
        <v>0.91</v>
      </c>
      <c r="I20">
        <v>1.0349999999999999</v>
      </c>
      <c r="J20">
        <v>1.1000000000000001</v>
      </c>
      <c r="K20">
        <v>1.145</v>
      </c>
      <c r="L20">
        <v>1.17</v>
      </c>
      <c r="M20">
        <v>1.1950000000000001</v>
      </c>
      <c r="N20">
        <v>1.2150000000000001</v>
      </c>
      <c r="O20">
        <v>1.2250000000000001</v>
      </c>
      <c r="P20">
        <v>1.2350000000000001</v>
      </c>
      <c r="Q20">
        <v>1.24</v>
      </c>
      <c r="R20">
        <v>1.2450000000000001</v>
      </c>
      <c r="S20">
        <v>1.2549999999999999</v>
      </c>
      <c r="T20">
        <v>1.2749999999999999</v>
      </c>
      <c r="U20">
        <v>1.28</v>
      </c>
      <c r="V20">
        <v>1.31</v>
      </c>
      <c r="W20">
        <v>1.35</v>
      </c>
      <c r="X20">
        <v>1.395</v>
      </c>
      <c r="Y20">
        <v>1.42</v>
      </c>
      <c r="Z20">
        <v>1.4350000000000001</v>
      </c>
      <c r="AA20">
        <v>1.4450000000000001</v>
      </c>
      <c r="AB20">
        <v>1.46</v>
      </c>
      <c r="AC20">
        <v>1.47</v>
      </c>
      <c r="AD20">
        <v>1.5</v>
      </c>
      <c r="AE20">
        <v>1.51</v>
      </c>
      <c r="AF20">
        <v>1.5149999999999999</v>
      </c>
    </row>
    <row r="21" spans="1:32" x14ac:dyDescent="0.25">
      <c r="A21" t="s">
        <v>1314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1315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1316</v>
      </c>
      <c r="B23">
        <v>0</v>
      </c>
      <c r="C23">
        <v>0</v>
      </c>
      <c r="D23">
        <v>-1.76</v>
      </c>
      <c r="E23">
        <v>-1.76</v>
      </c>
      <c r="F23">
        <v>-1.76</v>
      </c>
      <c r="G23">
        <v>-1.8080000000000001</v>
      </c>
      <c r="H23">
        <v>-1.8560000000000001</v>
      </c>
      <c r="I23">
        <v>-1.9039999999999999</v>
      </c>
      <c r="J23">
        <v>-1.9359999999999999</v>
      </c>
      <c r="K23">
        <v>-1.968</v>
      </c>
      <c r="L23">
        <v>-1.984</v>
      </c>
      <c r="M23">
        <v>-2</v>
      </c>
      <c r="N23">
        <v>-2.016</v>
      </c>
      <c r="O23">
        <v>-2.032</v>
      </c>
      <c r="P23">
        <v>-2.048</v>
      </c>
      <c r="Q23">
        <v>-2.0640000000000001</v>
      </c>
      <c r="R23">
        <v>-2.08</v>
      </c>
      <c r="S23">
        <v>-2.0960000000000001</v>
      </c>
      <c r="T23">
        <v>-2.1120000000000001</v>
      </c>
      <c r="U23">
        <v>-2.1280000000000001</v>
      </c>
      <c r="V23">
        <v>-2.1440000000000001</v>
      </c>
      <c r="W23">
        <v>-2.16</v>
      </c>
      <c r="X23">
        <v>-2.1760000000000002</v>
      </c>
      <c r="Y23">
        <v>-2.1760000000000002</v>
      </c>
      <c r="Z23">
        <v>-2.1760000000000002</v>
      </c>
      <c r="AA23">
        <v>-2.1760000000000002</v>
      </c>
      <c r="AB23">
        <v>-2.1760000000000002</v>
      </c>
      <c r="AC23">
        <v>-2.1760000000000002</v>
      </c>
      <c r="AD23">
        <v>-2.1760000000000002</v>
      </c>
      <c r="AE23">
        <v>-2.1760000000000002</v>
      </c>
      <c r="AF23">
        <v>-2.1760000000000002</v>
      </c>
    </row>
    <row r="25" spans="1:32" x14ac:dyDescent="0.25">
      <c r="A25" t="s">
        <v>76</v>
      </c>
      <c r="B25">
        <f>SUM(B8,B19)</f>
        <v>0</v>
      </c>
      <c r="C25">
        <f t="shared" ref="C25:AF25" si="0">SUM(C8,C19)</f>
        <v>0</v>
      </c>
      <c r="D25">
        <f t="shared" si="0"/>
        <v>-6.2196899999999999</v>
      </c>
      <c r="E25">
        <f t="shared" si="0"/>
        <v>-11.361409999999999</v>
      </c>
      <c r="F25">
        <f t="shared" si="0"/>
        <v>-13.45049</v>
      </c>
      <c r="G25">
        <f t="shared" si="0"/>
        <v>-14.941400000000002</v>
      </c>
      <c r="H25">
        <f t="shared" si="0"/>
        <v>-16.697800000000001</v>
      </c>
      <c r="I25">
        <f t="shared" si="0"/>
        <v>-18.207699999999999</v>
      </c>
      <c r="J25">
        <f t="shared" si="0"/>
        <v>-19.148900000000001</v>
      </c>
      <c r="K25">
        <f t="shared" si="0"/>
        <v>-20.353400000000001</v>
      </c>
      <c r="L25">
        <f t="shared" si="0"/>
        <v>-21.5487</v>
      </c>
      <c r="M25">
        <f t="shared" si="0"/>
        <v>-22.768799999999999</v>
      </c>
      <c r="N25">
        <f t="shared" si="0"/>
        <v>-23.718299999999999</v>
      </c>
      <c r="O25">
        <f t="shared" si="0"/>
        <v>-24.3827</v>
      </c>
      <c r="P25">
        <f t="shared" si="0"/>
        <v>-24.9986</v>
      </c>
      <c r="Q25">
        <f t="shared" si="0"/>
        <v>-25.608699999999999</v>
      </c>
      <c r="R25">
        <f t="shared" si="0"/>
        <v>-26.2164</v>
      </c>
      <c r="S25">
        <f t="shared" si="0"/>
        <v>-27.105899999999998</v>
      </c>
      <c r="T25">
        <f t="shared" si="0"/>
        <v>-28.019199999999998</v>
      </c>
      <c r="U25">
        <f t="shared" si="0"/>
        <v>-28.664200000000001</v>
      </c>
      <c r="V25">
        <f t="shared" si="0"/>
        <v>-29.8642</v>
      </c>
      <c r="W25">
        <f t="shared" si="0"/>
        <v>-31.086500000000001</v>
      </c>
      <c r="X25">
        <f t="shared" si="0"/>
        <v>-32.075099999999999</v>
      </c>
      <c r="Y25">
        <f t="shared" si="0"/>
        <v>-32.7988</v>
      </c>
      <c r="Z25">
        <f t="shared" si="0"/>
        <v>-33.501100000000001</v>
      </c>
      <c r="AA25">
        <f t="shared" si="0"/>
        <v>-34.164700000000003</v>
      </c>
      <c r="AB25">
        <f t="shared" si="0"/>
        <v>-34.831800000000001</v>
      </c>
      <c r="AC25">
        <f t="shared" si="0"/>
        <v>-35.494399999999999</v>
      </c>
      <c r="AD25">
        <f t="shared" si="0"/>
        <v>-36.189500000000002</v>
      </c>
      <c r="AE25">
        <f t="shared" si="0"/>
        <v>-36.877400000000002</v>
      </c>
      <c r="AF25">
        <f t="shared" si="0"/>
        <v>-37.564799999999998</v>
      </c>
    </row>
    <row r="27" spans="1:32" x14ac:dyDescent="0.25">
      <c r="A27" t="s">
        <v>77</v>
      </c>
    </row>
    <row r="28" spans="1:32" x14ac:dyDescent="0.25">
      <c r="A28" t="s">
        <v>22</v>
      </c>
      <c r="B28">
        <v>3500</v>
      </c>
    </row>
    <row r="29" spans="1:32" x14ac:dyDescent="0.25">
      <c r="A29" t="s">
        <v>24</v>
      </c>
      <c r="B29">
        <v>6000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A862C-B5BA-4655-8D28-E6A70CB95E5B}">
  <dimension ref="A1:AJ310"/>
  <sheetViews>
    <sheetView topLeftCell="A55" workbookViewId="0">
      <selection activeCell="A94" sqref="A94"/>
    </sheetView>
  </sheetViews>
  <sheetFormatPr defaultRowHeight="15" x14ac:dyDescent="0.25"/>
  <sheetData>
    <row r="1" spans="1:36" x14ac:dyDescent="0.25">
      <c r="A1" t="s">
        <v>273</v>
      </c>
    </row>
    <row r="2" spans="1:36" x14ac:dyDescent="0.25">
      <c r="A2" t="s">
        <v>274</v>
      </c>
    </row>
    <row r="3" spans="1:36" x14ac:dyDescent="0.25">
      <c r="A3" t="s">
        <v>275</v>
      </c>
    </row>
    <row r="4" spans="1:36" x14ac:dyDescent="0.25">
      <c r="A4" t="s">
        <v>276</v>
      </c>
    </row>
    <row r="5" spans="1:36" x14ac:dyDescent="0.25">
      <c r="B5" t="s">
        <v>277</v>
      </c>
      <c r="C5" t="s">
        <v>278</v>
      </c>
      <c r="D5" t="s">
        <v>279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280</v>
      </c>
    </row>
    <row r="6" spans="1:36" x14ac:dyDescent="0.25">
      <c r="A6" t="s">
        <v>281</v>
      </c>
      <c r="C6" t="s">
        <v>282</v>
      </c>
    </row>
    <row r="7" spans="1:36" x14ac:dyDescent="0.25">
      <c r="A7" t="s">
        <v>283</v>
      </c>
      <c r="B7" t="s">
        <v>284</v>
      </c>
      <c r="C7" t="s">
        <v>285</v>
      </c>
      <c r="D7" t="s">
        <v>286</v>
      </c>
    </row>
    <row r="8" spans="1:36" x14ac:dyDescent="0.25">
      <c r="A8" t="s">
        <v>287</v>
      </c>
      <c r="B8" t="s">
        <v>288</v>
      </c>
      <c r="C8" t="s">
        <v>289</v>
      </c>
      <c r="D8" t="s">
        <v>286</v>
      </c>
      <c r="F8">
        <v>21.485128</v>
      </c>
      <c r="G8">
        <v>23.220642000000002</v>
      </c>
      <c r="H8">
        <v>22.999690999999999</v>
      </c>
      <c r="I8">
        <v>23.044048</v>
      </c>
      <c r="J8">
        <v>22.988008000000001</v>
      </c>
      <c r="K8">
        <v>23.073601</v>
      </c>
      <c r="L8">
        <v>23.387844000000001</v>
      </c>
      <c r="M8">
        <v>23.909302</v>
      </c>
      <c r="N8">
        <v>24.402353000000002</v>
      </c>
      <c r="O8">
        <v>24.912445000000002</v>
      </c>
      <c r="P8">
        <v>25.580082000000001</v>
      </c>
      <c r="Q8">
        <v>26.018035999999999</v>
      </c>
      <c r="R8">
        <v>26.452085</v>
      </c>
      <c r="S8">
        <v>26.771090000000001</v>
      </c>
      <c r="T8">
        <v>27.013059999999999</v>
      </c>
      <c r="U8">
        <v>27.244980000000002</v>
      </c>
      <c r="V8">
        <v>27.496624000000001</v>
      </c>
      <c r="W8">
        <v>27.743568</v>
      </c>
      <c r="X8">
        <v>27.926832000000001</v>
      </c>
      <c r="Y8">
        <v>28.22287</v>
      </c>
      <c r="Z8">
        <v>28.480588999999998</v>
      </c>
      <c r="AA8">
        <v>28.620867000000001</v>
      </c>
      <c r="AB8">
        <v>28.824804</v>
      </c>
      <c r="AC8">
        <v>29.072638000000001</v>
      </c>
      <c r="AD8">
        <v>29.213709000000001</v>
      </c>
      <c r="AE8">
        <v>29.365524000000001</v>
      </c>
      <c r="AF8">
        <v>29.49081</v>
      </c>
      <c r="AG8">
        <v>29.580093000000002</v>
      </c>
      <c r="AH8">
        <v>29.612166999999999</v>
      </c>
      <c r="AI8">
        <v>29.615717</v>
      </c>
      <c r="AJ8" s="32">
        <v>1.0999999999999999E-2</v>
      </c>
    </row>
    <row r="9" spans="1:36" x14ac:dyDescent="0.25">
      <c r="A9" t="s">
        <v>290</v>
      </c>
      <c r="B9" t="s">
        <v>291</v>
      </c>
      <c r="C9" t="s">
        <v>292</v>
      </c>
      <c r="D9" t="s">
        <v>286</v>
      </c>
      <c r="F9">
        <v>21.485128</v>
      </c>
      <c r="G9">
        <v>22.922031</v>
      </c>
      <c r="H9">
        <v>22.228359000000001</v>
      </c>
      <c r="I9">
        <v>21.618942000000001</v>
      </c>
      <c r="J9">
        <v>21.094894</v>
      </c>
      <c r="K9">
        <v>20.781282000000001</v>
      </c>
      <c r="L9">
        <v>20.662241000000002</v>
      </c>
      <c r="M9">
        <v>20.762217</v>
      </c>
      <c r="N9">
        <v>21.001207000000001</v>
      </c>
      <c r="O9">
        <v>21.242916000000001</v>
      </c>
      <c r="P9">
        <v>21.636538000000002</v>
      </c>
      <c r="Q9">
        <v>22.003204</v>
      </c>
      <c r="R9">
        <v>22.386944</v>
      </c>
      <c r="S9">
        <v>22.624313000000001</v>
      </c>
      <c r="T9">
        <v>22.745649</v>
      </c>
      <c r="U9">
        <v>22.853672</v>
      </c>
      <c r="V9">
        <v>23.013452999999998</v>
      </c>
      <c r="W9">
        <v>23.239035000000001</v>
      </c>
      <c r="X9">
        <v>23.386292000000001</v>
      </c>
      <c r="Y9">
        <v>23.646114000000001</v>
      </c>
      <c r="Z9">
        <v>23.819454</v>
      </c>
      <c r="AA9">
        <v>23.934694</v>
      </c>
      <c r="AB9">
        <v>24.031459999999999</v>
      </c>
      <c r="AC9">
        <v>24.097376000000001</v>
      </c>
      <c r="AD9">
        <v>24.148949000000002</v>
      </c>
      <c r="AE9">
        <v>24.164919000000001</v>
      </c>
      <c r="AF9">
        <v>24.124141999999999</v>
      </c>
      <c r="AG9">
        <v>24.064240999999999</v>
      </c>
      <c r="AH9">
        <v>24.103783</v>
      </c>
      <c r="AI9">
        <v>24.134298000000001</v>
      </c>
      <c r="AJ9" s="32">
        <v>4.0000000000000001E-3</v>
      </c>
    </row>
    <row r="10" spans="1:36" x14ac:dyDescent="0.25">
      <c r="A10" t="s">
        <v>293</v>
      </c>
      <c r="B10" t="s">
        <v>294</v>
      </c>
      <c r="C10" t="s">
        <v>295</v>
      </c>
      <c r="D10" t="s">
        <v>286</v>
      </c>
    </row>
    <row r="11" spans="1:36" x14ac:dyDescent="0.25">
      <c r="A11" t="s">
        <v>287</v>
      </c>
      <c r="B11" t="s">
        <v>296</v>
      </c>
      <c r="C11" t="s">
        <v>297</v>
      </c>
      <c r="D11" t="s">
        <v>286</v>
      </c>
      <c r="F11">
        <v>21.710046999999999</v>
      </c>
      <c r="G11">
        <v>22.032838999999999</v>
      </c>
      <c r="H11">
        <v>21.711088</v>
      </c>
      <c r="I11">
        <v>23.109434</v>
      </c>
      <c r="J11">
        <v>23.63899</v>
      </c>
      <c r="K11">
        <v>24.200704999999999</v>
      </c>
      <c r="L11">
        <v>24.844152000000001</v>
      </c>
      <c r="M11">
        <v>25.028134999999999</v>
      </c>
      <c r="N11">
        <v>25.149328000000001</v>
      </c>
      <c r="O11">
        <v>25.113147999999999</v>
      </c>
      <c r="P11">
        <v>25.387429999999998</v>
      </c>
      <c r="Q11">
        <v>25.491672999999999</v>
      </c>
      <c r="R11">
        <v>25.554348000000001</v>
      </c>
      <c r="S11">
        <v>25.603569</v>
      </c>
      <c r="T11">
        <v>25.682780999999999</v>
      </c>
      <c r="U11">
        <v>25.852264000000002</v>
      </c>
      <c r="V11">
        <v>26.068511999999998</v>
      </c>
      <c r="W11">
        <v>26.195640999999998</v>
      </c>
      <c r="X11">
        <v>26.263983</v>
      </c>
      <c r="Y11">
        <v>26.487915000000001</v>
      </c>
      <c r="Z11">
        <v>26.585122999999999</v>
      </c>
      <c r="AA11">
        <v>26.597674999999999</v>
      </c>
      <c r="AB11">
        <v>26.824036</v>
      </c>
      <c r="AC11">
        <v>27.082211000000001</v>
      </c>
      <c r="AD11">
        <v>27.180675999999998</v>
      </c>
      <c r="AE11">
        <v>27.386578</v>
      </c>
      <c r="AF11">
        <v>27.415541000000001</v>
      </c>
      <c r="AG11">
        <v>27.337561000000001</v>
      </c>
      <c r="AH11">
        <v>27.322523</v>
      </c>
      <c r="AI11">
        <v>27.269739000000001</v>
      </c>
      <c r="AJ11" s="32">
        <v>8.0000000000000002E-3</v>
      </c>
    </row>
    <row r="12" spans="1:36" x14ac:dyDescent="0.25">
      <c r="A12" t="s">
        <v>290</v>
      </c>
      <c r="B12" t="s">
        <v>298</v>
      </c>
      <c r="C12" t="s">
        <v>299</v>
      </c>
      <c r="D12" t="s">
        <v>286</v>
      </c>
      <c r="F12">
        <v>21.710046999999999</v>
      </c>
      <c r="G12">
        <v>22.032838999999999</v>
      </c>
      <c r="H12">
        <v>21.274419999999999</v>
      </c>
      <c r="I12">
        <v>22.188590999999999</v>
      </c>
      <c r="J12">
        <v>22.647938</v>
      </c>
      <c r="K12">
        <v>23.211106999999998</v>
      </c>
      <c r="L12">
        <v>23.901675999999998</v>
      </c>
      <c r="M12">
        <v>24.038133999999999</v>
      </c>
      <c r="N12">
        <v>24.104341999999999</v>
      </c>
      <c r="O12">
        <v>24.034348999999999</v>
      </c>
      <c r="P12">
        <v>24.059984</v>
      </c>
      <c r="Q12">
        <v>24.113785</v>
      </c>
      <c r="R12">
        <v>24.127362999999999</v>
      </c>
      <c r="S12">
        <v>23.955414000000001</v>
      </c>
      <c r="T12">
        <v>23.926214000000002</v>
      </c>
      <c r="U12">
        <v>23.904866999999999</v>
      </c>
      <c r="V12">
        <v>23.911778999999999</v>
      </c>
      <c r="W12">
        <v>23.976407999999999</v>
      </c>
      <c r="X12">
        <v>23.979935000000001</v>
      </c>
      <c r="Y12">
        <v>24.255997000000001</v>
      </c>
      <c r="Z12">
        <v>24.381214</v>
      </c>
      <c r="AA12">
        <v>24.352717999999999</v>
      </c>
      <c r="AB12">
        <v>24.624863000000001</v>
      </c>
      <c r="AC12">
        <v>24.725079999999998</v>
      </c>
      <c r="AD12">
        <v>24.760024999999999</v>
      </c>
      <c r="AE12">
        <v>24.977636</v>
      </c>
      <c r="AF12">
        <v>24.842438000000001</v>
      </c>
      <c r="AG12">
        <v>24.888134000000001</v>
      </c>
      <c r="AH12">
        <v>25.094912000000001</v>
      </c>
      <c r="AI12">
        <v>25.211110999999999</v>
      </c>
      <c r="AJ12" s="32">
        <v>5.0000000000000001E-3</v>
      </c>
    </row>
    <row r="13" spans="1:36" x14ac:dyDescent="0.25">
      <c r="A13" t="s">
        <v>300</v>
      </c>
      <c r="B13" t="s">
        <v>301</v>
      </c>
      <c r="C13" t="s">
        <v>302</v>
      </c>
      <c r="D13" t="s">
        <v>286</v>
      </c>
    </row>
    <row r="14" spans="1:36" x14ac:dyDescent="0.25">
      <c r="A14" t="s">
        <v>287</v>
      </c>
      <c r="B14" t="s">
        <v>303</v>
      </c>
      <c r="C14" t="s">
        <v>304</v>
      </c>
      <c r="D14" t="s">
        <v>286</v>
      </c>
      <c r="F14">
        <v>11.696033999999999</v>
      </c>
      <c r="G14">
        <v>12.122267000000001</v>
      </c>
      <c r="H14">
        <v>11.528950999999999</v>
      </c>
      <c r="I14">
        <v>11.062192</v>
      </c>
      <c r="J14">
        <v>10.771315</v>
      </c>
      <c r="K14">
        <v>10.616778</v>
      </c>
      <c r="L14">
        <v>10.537402</v>
      </c>
      <c r="M14">
        <v>10.646917</v>
      </c>
      <c r="N14">
        <v>10.824576</v>
      </c>
      <c r="O14">
        <v>10.905098000000001</v>
      </c>
      <c r="P14">
        <v>11.292854999999999</v>
      </c>
      <c r="Q14">
        <v>11.340408999999999</v>
      </c>
      <c r="R14">
        <v>11.504001000000001</v>
      </c>
      <c r="S14">
        <v>11.545529</v>
      </c>
      <c r="T14">
        <v>11.504292</v>
      </c>
      <c r="U14">
        <v>11.518138</v>
      </c>
      <c r="V14">
        <v>11.56793</v>
      </c>
      <c r="W14">
        <v>11.590919</v>
      </c>
      <c r="X14">
        <v>11.625859</v>
      </c>
      <c r="Y14">
        <v>11.645576999999999</v>
      </c>
      <c r="Z14">
        <v>11.668691000000001</v>
      </c>
      <c r="AA14">
        <v>11.669537999999999</v>
      </c>
      <c r="AB14">
        <v>11.676612</v>
      </c>
      <c r="AC14">
        <v>11.659838000000001</v>
      </c>
      <c r="AD14">
        <v>11.678148</v>
      </c>
      <c r="AE14">
        <v>11.689731999999999</v>
      </c>
      <c r="AF14">
        <v>11.708876</v>
      </c>
      <c r="AG14">
        <v>11.711126999999999</v>
      </c>
      <c r="AH14">
        <v>11.743321999999999</v>
      </c>
      <c r="AI14">
        <v>11.754727000000001</v>
      </c>
      <c r="AJ14" s="32">
        <v>0</v>
      </c>
    </row>
    <row r="15" spans="1:36" x14ac:dyDescent="0.25">
      <c r="A15" t="s">
        <v>290</v>
      </c>
      <c r="B15" t="s">
        <v>305</v>
      </c>
      <c r="C15" t="s">
        <v>306</v>
      </c>
      <c r="D15" t="s">
        <v>286</v>
      </c>
      <c r="F15">
        <v>11.696033999999999</v>
      </c>
      <c r="G15">
        <v>11.889079000000001</v>
      </c>
      <c r="H15">
        <v>11.145045</v>
      </c>
      <c r="I15">
        <v>10.618383</v>
      </c>
      <c r="J15">
        <v>10.283937999999999</v>
      </c>
      <c r="K15">
        <v>10.093159999999999</v>
      </c>
      <c r="L15">
        <v>9.9874899999999993</v>
      </c>
      <c r="M15">
        <v>10.068686</v>
      </c>
      <c r="N15">
        <v>10.176422000000001</v>
      </c>
      <c r="O15">
        <v>10.246813</v>
      </c>
      <c r="P15">
        <v>10.613262000000001</v>
      </c>
      <c r="Q15">
        <v>10.689455000000001</v>
      </c>
      <c r="R15">
        <v>10.825753000000001</v>
      </c>
      <c r="S15">
        <v>10.853949</v>
      </c>
      <c r="T15">
        <v>10.846591999999999</v>
      </c>
      <c r="U15">
        <v>10.831381</v>
      </c>
      <c r="V15">
        <v>10.861813</v>
      </c>
      <c r="W15">
        <v>10.858086</v>
      </c>
      <c r="X15">
        <v>10.883675999999999</v>
      </c>
      <c r="Y15">
        <v>10.860604</v>
      </c>
      <c r="Z15">
        <v>10.877525</v>
      </c>
      <c r="AA15">
        <v>10.857749999999999</v>
      </c>
      <c r="AB15">
        <v>10.859496</v>
      </c>
      <c r="AC15">
        <v>10.856927000000001</v>
      </c>
      <c r="AD15">
        <v>10.890029999999999</v>
      </c>
      <c r="AE15">
        <v>10.864207</v>
      </c>
      <c r="AF15">
        <v>10.841519999999999</v>
      </c>
      <c r="AG15">
        <v>10.834593</v>
      </c>
      <c r="AH15">
        <v>10.845513</v>
      </c>
      <c r="AI15">
        <v>10.861712000000001</v>
      </c>
      <c r="AJ15" s="32">
        <v>-3.0000000000000001E-3</v>
      </c>
    </row>
    <row r="16" spans="1:36" x14ac:dyDescent="0.25">
      <c r="A16" t="s">
        <v>307</v>
      </c>
      <c r="B16" t="s">
        <v>308</v>
      </c>
      <c r="C16" t="s">
        <v>309</v>
      </c>
      <c r="D16" t="s">
        <v>286</v>
      </c>
    </row>
    <row r="17" spans="1:36" x14ac:dyDescent="0.25">
      <c r="A17" t="s">
        <v>287</v>
      </c>
      <c r="B17" t="s">
        <v>310</v>
      </c>
      <c r="C17" t="s">
        <v>311</v>
      </c>
      <c r="D17" t="s">
        <v>286</v>
      </c>
      <c r="F17">
        <v>38.700668</v>
      </c>
      <c r="G17">
        <v>38.683822999999997</v>
      </c>
      <c r="H17">
        <v>38.432938</v>
      </c>
      <c r="I17">
        <v>37.651206999999999</v>
      </c>
      <c r="J17">
        <v>37.503177999999998</v>
      </c>
      <c r="K17">
        <v>37.488925999999999</v>
      </c>
      <c r="L17">
        <v>37.613093999999997</v>
      </c>
      <c r="M17">
        <v>37.781944000000003</v>
      </c>
      <c r="N17">
        <v>37.945563999999997</v>
      </c>
      <c r="O17">
        <v>38.048110999999999</v>
      </c>
      <c r="P17">
        <v>38.221657</v>
      </c>
      <c r="Q17">
        <v>38.355888</v>
      </c>
      <c r="R17">
        <v>38.605601999999998</v>
      </c>
      <c r="S17">
        <v>38.787815000000002</v>
      </c>
      <c r="T17">
        <v>38.625796999999999</v>
      </c>
      <c r="U17">
        <v>38.582565000000002</v>
      </c>
      <c r="V17">
        <v>38.429538999999998</v>
      </c>
      <c r="W17">
        <v>38.274307</v>
      </c>
      <c r="X17">
        <v>38.310004999999997</v>
      </c>
      <c r="Y17">
        <v>38.323188999999999</v>
      </c>
      <c r="Z17">
        <v>38.228904999999997</v>
      </c>
      <c r="AA17">
        <v>38.248519999999999</v>
      </c>
      <c r="AB17">
        <v>38.184238000000001</v>
      </c>
      <c r="AC17">
        <v>37.968781</v>
      </c>
      <c r="AD17">
        <v>37.999619000000003</v>
      </c>
      <c r="AE17">
        <v>37.961509999999997</v>
      </c>
      <c r="AF17">
        <v>37.890331000000003</v>
      </c>
      <c r="AG17">
        <v>37.947651</v>
      </c>
      <c r="AH17">
        <v>37.872601000000003</v>
      </c>
      <c r="AI17">
        <v>37.628974999999997</v>
      </c>
      <c r="AJ17" s="32">
        <v>-1E-3</v>
      </c>
    </row>
    <row r="18" spans="1:36" x14ac:dyDescent="0.25">
      <c r="A18" t="s">
        <v>290</v>
      </c>
      <c r="B18" t="s">
        <v>312</v>
      </c>
      <c r="C18" t="s">
        <v>313</v>
      </c>
      <c r="D18" t="s">
        <v>286</v>
      </c>
      <c r="F18">
        <v>38.703311999999997</v>
      </c>
      <c r="G18">
        <v>38.521740000000001</v>
      </c>
      <c r="H18">
        <v>37.96508</v>
      </c>
      <c r="I18">
        <v>37.020004</v>
      </c>
      <c r="J18">
        <v>36.724013999999997</v>
      </c>
      <c r="K18">
        <v>36.774231</v>
      </c>
      <c r="L18">
        <v>36.777309000000002</v>
      </c>
      <c r="M18">
        <v>36.771526000000001</v>
      </c>
      <c r="N18">
        <v>36.788516999999999</v>
      </c>
      <c r="O18">
        <v>36.659301999999997</v>
      </c>
      <c r="P18">
        <v>36.850059999999999</v>
      </c>
      <c r="Q18">
        <v>36.818531</v>
      </c>
      <c r="R18">
        <v>36.888328999999999</v>
      </c>
      <c r="S18">
        <v>37.011142999999997</v>
      </c>
      <c r="T18">
        <v>36.745514</v>
      </c>
      <c r="U18">
        <v>36.729213999999999</v>
      </c>
      <c r="V18">
        <v>36.682662999999998</v>
      </c>
      <c r="W18">
        <v>36.521191000000002</v>
      </c>
      <c r="X18">
        <v>36.490622999999999</v>
      </c>
      <c r="Y18">
        <v>36.588120000000004</v>
      </c>
      <c r="Z18">
        <v>36.491886000000001</v>
      </c>
      <c r="AA18">
        <v>36.489413999999996</v>
      </c>
      <c r="AB18">
        <v>36.459389000000002</v>
      </c>
      <c r="AC18">
        <v>36.364345999999998</v>
      </c>
      <c r="AD18">
        <v>36.375298000000001</v>
      </c>
      <c r="AE18">
        <v>36.479073</v>
      </c>
      <c r="AF18">
        <v>36.338870999999997</v>
      </c>
      <c r="AG18">
        <v>36.389049999999997</v>
      </c>
      <c r="AH18">
        <v>36.324782999999996</v>
      </c>
      <c r="AI18">
        <v>36.180546</v>
      </c>
      <c r="AJ18" s="32">
        <v>-2E-3</v>
      </c>
    </row>
    <row r="19" spans="1:36" x14ac:dyDescent="0.25">
      <c r="A19" t="s">
        <v>314</v>
      </c>
      <c r="C19" t="s">
        <v>315</v>
      </c>
    </row>
    <row r="20" spans="1:36" x14ac:dyDescent="0.25">
      <c r="A20" t="s">
        <v>283</v>
      </c>
      <c r="B20" t="s">
        <v>316</v>
      </c>
      <c r="C20" t="s">
        <v>317</v>
      </c>
      <c r="D20" t="s">
        <v>286</v>
      </c>
    </row>
    <row r="21" spans="1:36" x14ac:dyDescent="0.25">
      <c r="A21" t="s">
        <v>287</v>
      </c>
      <c r="B21" t="s">
        <v>318</v>
      </c>
      <c r="C21" t="s">
        <v>319</v>
      </c>
      <c r="D21" t="s">
        <v>286</v>
      </c>
      <c r="F21">
        <v>18.792190999999999</v>
      </c>
      <c r="G21">
        <v>19.809529999999999</v>
      </c>
      <c r="H21">
        <v>18.257662</v>
      </c>
      <c r="I21">
        <v>18.183163</v>
      </c>
      <c r="J21">
        <v>18.057451</v>
      </c>
      <c r="K21">
        <v>18.189558000000002</v>
      </c>
      <c r="L21">
        <v>18.576150999999999</v>
      </c>
      <c r="M21">
        <v>19.119900000000001</v>
      </c>
      <c r="N21">
        <v>19.492462</v>
      </c>
      <c r="O21">
        <v>19.874980999999998</v>
      </c>
      <c r="P21">
        <v>20.462526</v>
      </c>
      <c r="Q21">
        <v>20.742450999999999</v>
      </c>
      <c r="R21">
        <v>21.043579000000001</v>
      </c>
      <c r="S21">
        <v>21.208525000000002</v>
      </c>
      <c r="T21">
        <v>21.319336</v>
      </c>
      <c r="U21">
        <v>21.465392999999999</v>
      </c>
      <c r="V21">
        <v>21.652833999999999</v>
      </c>
      <c r="W21">
        <v>21.827095</v>
      </c>
      <c r="X21">
        <v>21.916900999999999</v>
      </c>
      <c r="Y21">
        <v>22.189544999999999</v>
      </c>
      <c r="Z21">
        <v>22.361315000000001</v>
      </c>
      <c r="AA21">
        <v>22.384726000000001</v>
      </c>
      <c r="AB21">
        <v>22.552931000000001</v>
      </c>
      <c r="AC21">
        <v>22.760984000000001</v>
      </c>
      <c r="AD21">
        <v>22.800674000000001</v>
      </c>
      <c r="AE21">
        <v>22.901783000000002</v>
      </c>
      <c r="AF21">
        <v>22.971985</v>
      </c>
      <c r="AG21">
        <v>23.008396000000001</v>
      </c>
      <c r="AH21">
        <v>22.989201999999999</v>
      </c>
      <c r="AI21">
        <v>22.964268000000001</v>
      </c>
      <c r="AJ21" s="32">
        <v>7.0000000000000001E-3</v>
      </c>
    </row>
    <row r="22" spans="1:36" x14ac:dyDescent="0.25">
      <c r="A22" t="s">
        <v>290</v>
      </c>
      <c r="B22" t="s">
        <v>320</v>
      </c>
      <c r="C22" t="s">
        <v>321</v>
      </c>
      <c r="D22" t="s">
        <v>286</v>
      </c>
      <c r="F22">
        <v>18.792190999999999</v>
      </c>
      <c r="G22">
        <v>19.374828000000001</v>
      </c>
      <c r="H22">
        <v>17.361291999999999</v>
      </c>
      <c r="I22">
        <v>16.678961000000001</v>
      </c>
      <c r="J22">
        <v>16.297953</v>
      </c>
      <c r="K22">
        <v>16.193172000000001</v>
      </c>
      <c r="L22">
        <v>16.249437</v>
      </c>
      <c r="M22">
        <v>16.488008000000001</v>
      </c>
      <c r="N22">
        <v>16.784958</v>
      </c>
      <c r="O22">
        <v>16.988388</v>
      </c>
      <c r="P22">
        <v>17.377365000000001</v>
      </c>
      <c r="Q22">
        <v>17.739636999999998</v>
      </c>
      <c r="R22">
        <v>18.061464000000001</v>
      </c>
      <c r="S22">
        <v>18.146940000000001</v>
      </c>
      <c r="T22">
        <v>18.142099000000002</v>
      </c>
      <c r="U22">
        <v>18.191969</v>
      </c>
      <c r="V22">
        <v>18.333508999999999</v>
      </c>
      <c r="W22">
        <v>18.543295000000001</v>
      </c>
      <c r="X22">
        <v>18.608989999999999</v>
      </c>
      <c r="Y22">
        <v>18.859282</v>
      </c>
      <c r="Z22">
        <v>18.941761</v>
      </c>
      <c r="AA22">
        <v>18.978999999999999</v>
      </c>
      <c r="AB22">
        <v>19.026662999999999</v>
      </c>
      <c r="AC22">
        <v>19.048877999999998</v>
      </c>
      <c r="AD22">
        <v>19.070398000000001</v>
      </c>
      <c r="AE22">
        <v>19.054957999999999</v>
      </c>
      <c r="AF22">
        <v>18.983231</v>
      </c>
      <c r="AG22">
        <v>18.917538</v>
      </c>
      <c r="AH22">
        <v>19.001529999999999</v>
      </c>
      <c r="AI22">
        <v>19.027584000000001</v>
      </c>
      <c r="AJ22" s="32">
        <v>0</v>
      </c>
    </row>
    <row r="23" spans="1:36" x14ac:dyDescent="0.25">
      <c r="A23" t="s">
        <v>293</v>
      </c>
      <c r="B23" t="s">
        <v>322</v>
      </c>
      <c r="C23" t="s">
        <v>323</v>
      </c>
      <c r="D23" t="s">
        <v>286</v>
      </c>
    </row>
    <row r="24" spans="1:36" x14ac:dyDescent="0.25">
      <c r="A24" t="s">
        <v>287</v>
      </c>
      <c r="B24" t="s">
        <v>324</v>
      </c>
      <c r="C24" t="s">
        <v>325</v>
      </c>
      <c r="D24" t="s">
        <v>286</v>
      </c>
      <c r="F24">
        <v>21.78829</v>
      </c>
      <c r="G24">
        <v>22.115819999999999</v>
      </c>
      <c r="H24">
        <v>20.636704999999999</v>
      </c>
      <c r="I24">
        <v>20.993441000000001</v>
      </c>
      <c r="J24">
        <v>20.442965999999998</v>
      </c>
      <c r="K24">
        <v>19.930320999999999</v>
      </c>
      <c r="L24">
        <v>19.514250000000001</v>
      </c>
      <c r="M24">
        <v>19.704723000000001</v>
      </c>
      <c r="N24">
        <v>19.820495999999999</v>
      </c>
      <c r="O24">
        <v>19.787199000000001</v>
      </c>
      <c r="P24">
        <v>20.375021</v>
      </c>
      <c r="Q24">
        <v>20.484597999999998</v>
      </c>
      <c r="R24">
        <v>20.597963</v>
      </c>
      <c r="S24">
        <v>20.651478000000001</v>
      </c>
      <c r="T24">
        <v>20.744743</v>
      </c>
      <c r="U24">
        <v>20.917337</v>
      </c>
      <c r="V24">
        <v>21.135960000000001</v>
      </c>
      <c r="W24">
        <v>21.267199999999999</v>
      </c>
      <c r="X24">
        <v>21.335659</v>
      </c>
      <c r="Y24">
        <v>21.542604000000001</v>
      </c>
      <c r="Z24">
        <v>21.646664000000001</v>
      </c>
      <c r="AA24">
        <v>21.662783000000001</v>
      </c>
      <c r="AB24">
        <v>21.908173000000001</v>
      </c>
      <c r="AC24">
        <v>22.184066999999999</v>
      </c>
      <c r="AD24">
        <v>22.29073</v>
      </c>
      <c r="AE24">
        <v>22.481456999999999</v>
      </c>
      <c r="AF24">
        <v>22.526695</v>
      </c>
      <c r="AG24">
        <v>22.467545000000001</v>
      </c>
      <c r="AH24">
        <v>22.446536999999999</v>
      </c>
      <c r="AI24">
        <v>22.373821</v>
      </c>
      <c r="AJ24" s="32">
        <v>1E-3</v>
      </c>
    </row>
    <row r="25" spans="1:36" x14ac:dyDescent="0.25">
      <c r="A25" t="s">
        <v>290</v>
      </c>
      <c r="B25" t="s">
        <v>326</v>
      </c>
      <c r="C25" t="s">
        <v>327</v>
      </c>
      <c r="D25" t="s">
        <v>286</v>
      </c>
      <c r="F25">
        <v>21.78829</v>
      </c>
      <c r="G25">
        <v>22.115825999999998</v>
      </c>
      <c r="H25">
        <v>20.205227000000001</v>
      </c>
      <c r="I25">
        <v>20.068459000000001</v>
      </c>
      <c r="J25">
        <v>19.452594999999999</v>
      </c>
      <c r="K25">
        <v>18.945323999999999</v>
      </c>
      <c r="L25">
        <v>18.572490999999999</v>
      </c>
      <c r="M25">
        <v>18.717393999999999</v>
      </c>
      <c r="N25">
        <v>18.782457000000001</v>
      </c>
      <c r="O25">
        <v>18.714258000000001</v>
      </c>
      <c r="P25">
        <v>19.062844999999999</v>
      </c>
      <c r="Q25">
        <v>19.161083000000001</v>
      </c>
      <c r="R25">
        <v>19.160536</v>
      </c>
      <c r="S25">
        <v>18.991737000000001</v>
      </c>
      <c r="T25">
        <v>18.966221000000001</v>
      </c>
      <c r="U25">
        <v>18.941054999999999</v>
      </c>
      <c r="V25">
        <v>18.951008000000002</v>
      </c>
      <c r="W25">
        <v>19.031680999999999</v>
      </c>
      <c r="X25">
        <v>19.033033</v>
      </c>
      <c r="Y25">
        <v>19.330679</v>
      </c>
      <c r="Z25">
        <v>19.461006000000001</v>
      </c>
      <c r="AA25">
        <v>19.449991000000001</v>
      </c>
      <c r="AB25">
        <v>19.716625000000001</v>
      </c>
      <c r="AC25">
        <v>19.821445000000001</v>
      </c>
      <c r="AD25">
        <v>19.859707</v>
      </c>
      <c r="AE25">
        <v>20.076756</v>
      </c>
      <c r="AF25">
        <v>19.946774000000001</v>
      </c>
      <c r="AG25">
        <v>19.995943</v>
      </c>
      <c r="AH25">
        <v>20.210063999999999</v>
      </c>
      <c r="AI25">
        <v>20.325990999999998</v>
      </c>
      <c r="AJ25" s="32">
        <v>-2E-3</v>
      </c>
    </row>
    <row r="26" spans="1:36" x14ac:dyDescent="0.25">
      <c r="A26" t="s">
        <v>328</v>
      </c>
      <c r="B26" t="s">
        <v>329</v>
      </c>
      <c r="C26" t="s">
        <v>330</v>
      </c>
      <c r="D26" t="s">
        <v>286</v>
      </c>
    </row>
    <row r="27" spans="1:36" x14ac:dyDescent="0.25">
      <c r="A27" t="s">
        <v>287</v>
      </c>
      <c r="B27" t="s">
        <v>331</v>
      </c>
      <c r="C27" t="s">
        <v>332</v>
      </c>
      <c r="D27" t="s">
        <v>286</v>
      </c>
      <c r="F27">
        <v>6.4996479999999996</v>
      </c>
      <c r="G27">
        <v>7.5450480000000004</v>
      </c>
      <c r="H27">
        <v>7.6690589999999998</v>
      </c>
      <c r="I27">
        <v>9.0069090000000003</v>
      </c>
      <c r="J27">
        <v>9.5448090000000008</v>
      </c>
      <c r="K27">
        <v>10.125247</v>
      </c>
      <c r="L27">
        <v>10.896315</v>
      </c>
      <c r="M27">
        <v>11.102005999999999</v>
      </c>
      <c r="N27">
        <v>11.199668000000001</v>
      </c>
      <c r="O27">
        <v>11.354663</v>
      </c>
      <c r="P27">
        <v>11.535468</v>
      </c>
      <c r="Q27">
        <v>11.67625</v>
      </c>
      <c r="R27">
        <v>11.796419</v>
      </c>
      <c r="S27">
        <v>11.807185</v>
      </c>
      <c r="T27">
        <v>11.825611</v>
      </c>
      <c r="U27">
        <v>11.775805999999999</v>
      </c>
      <c r="V27">
        <v>11.753822</v>
      </c>
      <c r="W27">
        <v>11.954192000000001</v>
      </c>
      <c r="X27">
        <v>11.781597</v>
      </c>
      <c r="Y27">
        <v>12.306820999999999</v>
      </c>
      <c r="Z27">
        <v>12.479194</v>
      </c>
      <c r="AA27">
        <v>12.620229999999999</v>
      </c>
      <c r="AB27">
        <v>12.992585</v>
      </c>
      <c r="AC27">
        <v>13.26746</v>
      </c>
      <c r="AD27">
        <v>13.359688999999999</v>
      </c>
      <c r="AE27">
        <v>13.507016</v>
      </c>
      <c r="AF27">
        <v>13.623084</v>
      </c>
      <c r="AG27">
        <v>13.529958000000001</v>
      </c>
      <c r="AH27">
        <v>13.586679999999999</v>
      </c>
      <c r="AI27">
        <v>13.502329</v>
      </c>
      <c r="AJ27" s="32">
        <v>2.5999999999999999E-2</v>
      </c>
    </row>
    <row r="28" spans="1:36" x14ac:dyDescent="0.25">
      <c r="A28" t="s">
        <v>290</v>
      </c>
      <c r="B28" t="s">
        <v>333</v>
      </c>
      <c r="C28" t="s">
        <v>334</v>
      </c>
      <c r="D28" t="s">
        <v>286</v>
      </c>
      <c r="F28">
        <v>6.4996479999999996</v>
      </c>
      <c r="G28">
        <v>7.5450480000000004</v>
      </c>
      <c r="H28">
        <v>7.3876150000000003</v>
      </c>
      <c r="I28">
        <v>8.3149270000000008</v>
      </c>
      <c r="J28">
        <v>8.7993400000000008</v>
      </c>
      <c r="K28">
        <v>9.4040189999999999</v>
      </c>
      <c r="L28">
        <v>10.14255</v>
      </c>
      <c r="M28">
        <v>10.305600999999999</v>
      </c>
      <c r="N28">
        <v>10.411664999999999</v>
      </c>
      <c r="O28">
        <v>10.466866</v>
      </c>
      <c r="P28">
        <v>10.534644999999999</v>
      </c>
      <c r="Q28">
        <v>10.650861000000001</v>
      </c>
      <c r="R28">
        <v>10.694511</v>
      </c>
      <c r="S28">
        <v>10.637888</v>
      </c>
      <c r="T28">
        <v>10.666024</v>
      </c>
      <c r="U28">
        <v>10.686192999999999</v>
      </c>
      <c r="V28">
        <v>10.731628000000001</v>
      </c>
      <c r="W28">
        <v>10.864191</v>
      </c>
      <c r="X28">
        <v>10.852607000000001</v>
      </c>
      <c r="Y28">
        <v>11.172148999999999</v>
      </c>
      <c r="Z28">
        <v>11.302588</v>
      </c>
      <c r="AA28">
        <v>11.303957</v>
      </c>
      <c r="AB28">
        <v>11.522793999999999</v>
      </c>
      <c r="AC28">
        <v>11.626359000000001</v>
      </c>
      <c r="AD28">
        <v>11.732198</v>
      </c>
      <c r="AE28">
        <v>11.874768</v>
      </c>
      <c r="AF28">
        <v>11.811980999999999</v>
      </c>
      <c r="AG28">
        <v>11.888897999999999</v>
      </c>
      <c r="AH28">
        <v>12.029125000000001</v>
      </c>
      <c r="AI28">
        <v>12.149365</v>
      </c>
      <c r="AJ28" s="32">
        <v>2.1999999999999999E-2</v>
      </c>
    </row>
    <row r="29" spans="1:36" x14ac:dyDescent="0.25">
      <c r="A29" t="s">
        <v>300</v>
      </c>
      <c r="B29" t="s">
        <v>335</v>
      </c>
      <c r="C29" t="s">
        <v>336</v>
      </c>
      <c r="D29" t="s">
        <v>286</v>
      </c>
    </row>
    <row r="30" spans="1:36" x14ac:dyDescent="0.25">
      <c r="A30" t="s">
        <v>287</v>
      </c>
      <c r="B30" t="s">
        <v>337</v>
      </c>
      <c r="C30" t="s">
        <v>338</v>
      </c>
      <c r="D30" t="s">
        <v>286</v>
      </c>
      <c r="F30">
        <v>8.4290780000000005</v>
      </c>
      <c r="G30">
        <v>8.7850509999999993</v>
      </c>
      <c r="H30">
        <v>8.5034050000000008</v>
      </c>
      <c r="I30">
        <v>8.2049640000000004</v>
      </c>
      <c r="J30">
        <v>8.0622430000000005</v>
      </c>
      <c r="K30">
        <v>8.0419160000000005</v>
      </c>
      <c r="L30">
        <v>8.0816490000000005</v>
      </c>
      <c r="M30">
        <v>8.1778670000000009</v>
      </c>
      <c r="N30">
        <v>8.3321850000000008</v>
      </c>
      <c r="O30">
        <v>8.3954400000000007</v>
      </c>
      <c r="P30">
        <v>8.6591430000000003</v>
      </c>
      <c r="Q30">
        <v>8.672523</v>
      </c>
      <c r="R30">
        <v>8.7959219999999991</v>
      </c>
      <c r="S30">
        <v>8.822559</v>
      </c>
      <c r="T30">
        <v>8.7731969999999997</v>
      </c>
      <c r="U30">
        <v>8.7777849999999997</v>
      </c>
      <c r="V30">
        <v>8.8182010000000002</v>
      </c>
      <c r="W30">
        <v>8.8345149999999997</v>
      </c>
      <c r="X30">
        <v>8.8616349999999997</v>
      </c>
      <c r="Y30">
        <v>8.8764509999999994</v>
      </c>
      <c r="Z30">
        <v>8.8914580000000001</v>
      </c>
      <c r="AA30">
        <v>8.8864599999999996</v>
      </c>
      <c r="AB30">
        <v>8.8893559999999994</v>
      </c>
      <c r="AC30">
        <v>8.8661530000000006</v>
      </c>
      <c r="AD30">
        <v>8.8772649999999995</v>
      </c>
      <c r="AE30">
        <v>8.8843399999999999</v>
      </c>
      <c r="AF30">
        <v>8.8981619999999992</v>
      </c>
      <c r="AG30">
        <v>8.8989390000000004</v>
      </c>
      <c r="AH30">
        <v>8.9271860000000007</v>
      </c>
      <c r="AI30">
        <v>8.9351079999999996</v>
      </c>
      <c r="AJ30" s="32">
        <v>2E-3</v>
      </c>
    </row>
    <row r="31" spans="1:36" x14ac:dyDescent="0.25">
      <c r="A31" t="s">
        <v>290</v>
      </c>
      <c r="B31" t="s">
        <v>339</v>
      </c>
      <c r="C31" t="s">
        <v>340</v>
      </c>
      <c r="D31" t="s">
        <v>286</v>
      </c>
      <c r="F31">
        <v>8.4290780000000005</v>
      </c>
      <c r="G31">
        <v>8.5658619999999992</v>
      </c>
      <c r="H31">
        <v>8.1549169999999993</v>
      </c>
      <c r="I31">
        <v>7.7982459999999998</v>
      </c>
      <c r="J31">
        <v>7.6104599999999998</v>
      </c>
      <c r="K31">
        <v>7.5529849999999996</v>
      </c>
      <c r="L31">
        <v>7.5667580000000001</v>
      </c>
      <c r="M31">
        <v>7.6392939999999996</v>
      </c>
      <c r="N31">
        <v>7.7317419999999997</v>
      </c>
      <c r="O31">
        <v>7.7883269999999998</v>
      </c>
      <c r="P31">
        <v>8.0277729999999998</v>
      </c>
      <c r="Q31">
        <v>8.0530819999999999</v>
      </c>
      <c r="R31">
        <v>8.1634600000000006</v>
      </c>
      <c r="S31">
        <v>8.1790660000000006</v>
      </c>
      <c r="T31">
        <v>8.1617999999999995</v>
      </c>
      <c r="U31">
        <v>8.1372180000000007</v>
      </c>
      <c r="V31">
        <v>8.1593520000000002</v>
      </c>
      <c r="W31">
        <v>8.1493070000000003</v>
      </c>
      <c r="X31">
        <v>8.1688519999999993</v>
      </c>
      <c r="Y31">
        <v>8.1437299999999997</v>
      </c>
      <c r="Z31">
        <v>8.1564630000000005</v>
      </c>
      <c r="AA31">
        <v>8.1329860000000007</v>
      </c>
      <c r="AB31">
        <v>8.1320379999999997</v>
      </c>
      <c r="AC31">
        <v>8.126239</v>
      </c>
      <c r="AD31">
        <v>8.1562009999999994</v>
      </c>
      <c r="AE31">
        <v>8.1264369999999992</v>
      </c>
      <c r="AF31">
        <v>8.0979340000000004</v>
      </c>
      <c r="AG31">
        <v>8.0863060000000004</v>
      </c>
      <c r="AH31">
        <v>8.0920550000000002</v>
      </c>
      <c r="AI31">
        <v>8.1024829999999994</v>
      </c>
      <c r="AJ31" s="32">
        <v>-1E-3</v>
      </c>
    </row>
    <row r="32" spans="1:36" x14ac:dyDescent="0.25">
      <c r="A32" t="s">
        <v>307</v>
      </c>
      <c r="B32" t="s">
        <v>341</v>
      </c>
      <c r="C32" t="s">
        <v>342</v>
      </c>
      <c r="D32" t="s">
        <v>286</v>
      </c>
    </row>
    <row r="33" spans="1:36" x14ac:dyDescent="0.25">
      <c r="A33" t="s">
        <v>287</v>
      </c>
      <c r="B33" t="s">
        <v>343</v>
      </c>
      <c r="C33" t="s">
        <v>344</v>
      </c>
      <c r="D33" t="s">
        <v>286</v>
      </c>
      <c r="F33">
        <v>33.181457999999999</v>
      </c>
      <c r="G33">
        <v>33.079517000000003</v>
      </c>
      <c r="H33">
        <v>32.241329</v>
      </c>
      <c r="I33">
        <v>31.373341</v>
      </c>
      <c r="J33">
        <v>31.228542000000001</v>
      </c>
      <c r="K33">
        <v>31.141624</v>
      </c>
      <c r="L33">
        <v>31.166391000000001</v>
      </c>
      <c r="M33">
        <v>31.216602000000002</v>
      </c>
      <c r="N33">
        <v>31.271526000000001</v>
      </c>
      <c r="O33">
        <v>31.261889</v>
      </c>
      <c r="P33">
        <v>31.351849000000001</v>
      </c>
      <c r="Q33">
        <v>31.330065000000001</v>
      </c>
      <c r="R33">
        <v>31.495197000000001</v>
      </c>
      <c r="S33">
        <v>31.566262999999999</v>
      </c>
      <c r="T33">
        <v>31.310928000000001</v>
      </c>
      <c r="U33">
        <v>31.178249000000001</v>
      </c>
      <c r="V33">
        <v>30.962544999999999</v>
      </c>
      <c r="W33">
        <v>30.724557999999998</v>
      </c>
      <c r="X33">
        <v>30.725908</v>
      </c>
      <c r="Y33">
        <v>30.665172999999999</v>
      </c>
      <c r="Z33">
        <v>30.47064</v>
      </c>
      <c r="AA33">
        <v>30.415310000000002</v>
      </c>
      <c r="AB33">
        <v>30.327311000000002</v>
      </c>
      <c r="AC33">
        <v>30.021035999999999</v>
      </c>
      <c r="AD33">
        <v>30.000523000000001</v>
      </c>
      <c r="AE33">
        <v>29.920864000000002</v>
      </c>
      <c r="AF33">
        <v>29.756823000000001</v>
      </c>
      <c r="AG33">
        <v>29.778970999999999</v>
      </c>
      <c r="AH33">
        <v>29.682814</v>
      </c>
      <c r="AI33">
        <v>29.405483</v>
      </c>
      <c r="AJ33" s="32">
        <v>-4.0000000000000001E-3</v>
      </c>
    </row>
    <row r="34" spans="1:36" x14ac:dyDescent="0.25">
      <c r="A34" t="s">
        <v>290</v>
      </c>
      <c r="B34" t="s">
        <v>345</v>
      </c>
      <c r="C34" t="s">
        <v>346</v>
      </c>
      <c r="D34" t="s">
        <v>286</v>
      </c>
      <c r="F34">
        <v>33.182563999999999</v>
      </c>
      <c r="G34">
        <v>32.856521999999998</v>
      </c>
      <c r="H34">
        <v>31.692727999999999</v>
      </c>
      <c r="I34">
        <v>30.76709</v>
      </c>
      <c r="J34">
        <v>30.478434</v>
      </c>
      <c r="K34">
        <v>30.507418000000001</v>
      </c>
      <c r="L34">
        <v>30.425111999999999</v>
      </c>
      <c r="M34">
        <v>30.372768000000001</v>
      </c>
      <c r="N34">
        <v>30.256993999999999</v>
      </c>
      <c r="O34">
        <v>30.026282999999999</v>
      </c>
      <c r="P34">
        <v>30.180420000000002</v>
      </c>
      <c r="Q34">
        <v>30.038408</v>
      </c>
      <c r="R34">
        <v>30.052515</v>
      </c>
      <c r="S34">
        <v>30.096594</v>
      </c>
      <c r="T34">
        <v>29.720877000000002</v>
      </c>
      <c r="U34">
        <v>29.643474999999999</v>
      </c>
      <c r="V34">
        <v>29.525791000000002</v>
      </c>
      <c r="W34">
        <v>29.278096999999999</v>
      </c>
      <c r="X34">
        <v>29.207272</v>
      </c>
      <c r="Y34">
        <v>29.256627999999999</v>
      </c>
      <c r="Z34">
        <v>29.051109</v>
      </c>
      <c r="AA34">
        <v>28.983146999999999</v>
      </c>
      <c r="AB34">
        <v>28.890658999999999</v>
      </c>
      <c r="AC34">
        <v>28.679331000000001</v>
      </c>
      <c r="AD34">
        <v>28.588349999999998</v>
      </c>
      <c r="AE34">
        <v>28.634986999999999</v>
      </c>
      <c r="AF34">
        <v>28.376183999999999</v>
      </c>
      <c r="AG34">
        <v>28.373581000000001</v>
      </c>
      <c r="AH34">
        <v>28.262138</v>
      </c>
      <c r="AI34">
        <v>28.04496</v>
      </c>
      <c r="AJ34" s="32">
        <v>-6.0000000000000001E-3</v>
      </c>
    </row>
    <row r="35" spans="1:36" x14ac:dyDescent="0.25">
      <c r="A35" t="s">
        <v>347</v>
      </c>
      <c r="C35" t="s">
        <v>348</v>
      </c>
    </row>
    <row r="36" spans="1:36" x14ac:dyDescent="0.25">
      <c r="A36" t="s">
        <v>283</v>
      </c>
      <c r="B36" t="s">
        <v>349</v>
      </c>
      <c r="C36" t="s">
        <v>350</v>
      </c>
      <c r="D36" t="s">
        <v>286</v>
      </c>
    </row>
    <row r="37" spans="1:36" x14ac:dyDescent="0.25">
      <c r="A37" t="s">
        <v>287</v>
      </c>
      <c r="B37" t="s">
        <v>351</v>
      </c>
      <c r="C37" t="s">
        <v>352</v>
      </c>
      <c r="D37" t="s">
        <v>286</v>
      </c>
      <c r="F37">
        <v>13.641980999999999</v>
      </c>
      <c r="G37">
        <v>14.473858</v>
      </c>
      <c r="H37">
        <v>12.690697999999999</v>
      </c>
      <c r="I37">
        <v>12.673787000000001</v>
      </c>
      <c r="J37">
        <v>12.554607000000001</v>
      </c>
      <c r="K37">
        <v>12.704503000000001</v>
      </c>
      <c r="L37">
        <v>13.113276000000001</v>
      </c>
      <c r="M37">
        <v>13.681419999999999</v>
      </c>
      <c r="N37">
        <v>14.057202</v>
      </c>
      <c r="O37">
        <v>14.454497</v>
      </c>
      <c r="P37">
        <v>14.81035</v>
      </c>
      <c r="Q37">
        <v>15.10299</v>
      </c>
      <c r="R37">
        <v>15.386189</v>
      </c>
      <c r="S37">
        <v>15.557034</v>
      </c>
      <c r="T37">
        <v>15.672611</v>
      </c>
      <c r="U37">
        <v>15.832416</v>
      </c>
      <c r="V37">
        <v>16.038618</v>
      </c>
      <c r="W37">
        <v>16.228031000000001</v>
      </c>
      <c r="X37">
        <v>16.321314000000001</v>
      </c>
      <c r="Y37">
        <v>16.630306000000001</v>
      </c>
      <c r="Z37">
        <v>16.814444000000002</v>
      </c>
      <c r="AA37">
        <v>16.831151999999999</v>
      </c>
      <c r="AB37">
        <v>17.024878000000001</v>
      </c>
      <c r="AC37">
        <v>17.258876999999998</v>
      </c>
      <c r="AD37">
        <v>17.293581</v>
      </c>
      <c r="AE37">
        <v>17.409196999999999</v>
      </c>
      <c r="AF37">
        <v>17.486640999999999</v>
      </c>
      <c r="AG37">
        <v>17.525883</v>
      </c>
      <c r="AH37">
        <v>17.502065999999999</v>
      </c>
      <c r="AI37">
        <v>17.474976999999999</v>
      </c>
      <c r="AJ37" s="32">
        <v>8.9999999999999993E-3</v>
      </c>
    </row>
    <row r="38" spans="1:36" x14ac:dyDescent="0.25">
      <c r="A38" t="s">
        <v>290</v>
      </c>
      <c r="B38" t="s">
        <v>353</v>
      </c>
      <c r="C38" t="s">
        <v>354</v>
      </c>
      <c r="D38" t="s">
        <v>286</v>
      </c>
      <c r="F38">
        <v>13.641980999999999</v>
      </c>
      <c r="G38">
        <v>13.992362</v>
      </c>
      <c r="H38">
        <v>11.771789</v>
      </c>
      <c r="I38">
        <v>11.15362</v>
      </c>
      <c r="J38">
        <v>10.811741</v>
      </c>
      <c r="K38">
        <v>10.731718000000001</v>
      </c>
      <c r="L38">
        <v>10.797969999999999</v>
      </c>
      <c r="M38">
        <v>11.039766999999999</v>
      </c>
      <c r="N38">
        <v>11.332568999999999</v>
      </c>
      <c r="O38">
        <v>11.526113</v>
      </c>
      <c r="P38">
        <v>11.663323999999999</v>
      </c>
      <c r="Q38">
        <v>11.997527</v>
      </c>
      <c r="R38">
        <v>12.319461</v>
      </c>
      <c r="S38">
        <v>12.392175999999999</v>
      </c>
      <c r="T38">
        <v>12.381451</v>
      </c>
      <c r="U38">
        <v>12.434854</v>
      </c>
      <c r="V38">
        <v>12.583729999999999</v>
      </c>
      <c r="W38">
        <v>12.800808999999999</v>
      </c>
      <c r="X38">
        <v>12.860516000000001</v>
      </c>
      <c r="Y38">
        <v>13.125033</v>
      </c>
      <c r="Z38">
        <v>13.201523</v>
      </c>
      <c r="AA38">
        <v>13.236583</v>
      </c>
      <c r="AB38">
        <v>13.286612</v>
      </c>
      <c r="AC38">
        <v>13.309353</v>
      </c>
      <c r="AD38">
        <v>13.332618999999999</v>
      </c>
      <c r="AE38">
        <v>13.316136</v>
      </c>
      <c r="AF38">
        <v>13.240876</v>
      </c>
      <c r="AG38">
        <v>13.175625999999999</v>
      </c>
      <c r="AH38">
        <v>13.271592</v>
      </c>
      <c r="AI38">
        <v>13.297623</v>
      </c>
      <c r="AJ38" s="32">
        <v>-1E-3</v>
      </c>
    </row>
    <row r="39" spans="1:36" x14ac:dyDescent="0.25">
      <c r="A39" t="s">
        <v>293</v>
      </c>
      <c r="B39" t="s">
        <v>355</v>
      </c>
      <c r="C39" t="s">
        <v>356</v>
      </c>
      <c r="D39" t="s">
        <v>286</v>
      </c>
    </row>
    <row r="40" spans="1:36" x14ac:dyDescent="0.25">
      <c r="A40" t="s">
        <v>287</v>
      </c>
      <c r="B40" t="s">
        <v>357</v>
      </c>
      <c r="C40" t="s">
        <v>358</v>
      </c>
      <c r="D40" t="s">
        <v>286</v>
      </c>
      <c r="F40">
        <v>21.717592</v>
      </c>
      <c r="G40">
        <v>22.039539000000001</v>
      </c>
      <c r="H40">
        <v>20.641483000000001</v>
      </c>
      <c r="I40">
        <v>20.962847</v>
      </c>
      <c r="J40">
        <v>20.404408</v>
      </c>
      <c r="K40">
        <v>19.875136999999999</v>
      </c>
      <c r="L40">
        <v>19.434904</v>
      </c>
      <c r="M40">
        <v>19.630016000000001</v>
      </c>
      <c r="N40">
        <v>19.755396000000001</v>
      </c>
      <c r="O40">
        <v>19.726908000000002</v>
      </c>
      <c r="P40">
        <v>20.012304</v>
      </c>
      <c r="Q40">
        <v>20.121642999999999</v>
      </c>
      <c r="R40">
        <v>20.205687000000001</v>
      </c>
      <c r="S40">
        <v>20.256615</v>
      </c>
      <c r="T40">
        <v>20.359558</v>
      </c>
      <c r="U40">
        <v>20.540993</v>
      </c>
      <c r="V40">
        <v>20.765974</v>
      </c>
      <c r="W40">
        <v>20.902947999999999</v>
      </c>
      <c r="X40">
        <v>20.978275</v>
      </c>
      <c r="Y40">
        <v>21.181328000000001</v>
      </c>
      <c r="Z40">
        <v>21.295487999999999</v>
      </c>
      <c r="AA40">
        <v>21.316614000000001</v>
      </c>
      <c r="AB40">
        <v>21.578562000000002</v>
      </c>
      <c r="AC40">
        <v>21.864398999999999</v>
      </c>
      <c r="AD40">
        <v>21.975715999999998</v>
      </c>
      <c r="AE40">
        <v>22.162797999999999</v>
      </c>
      <c r="AF40">
        <v>22.218653</v>
      </c>
      <c r="AG40">
        <v>22.172478000000002</v>
      </c>
      <c r="AH40">
        <v>22.151848000000001</v>
      </c>
      <c r="AI40">
        <v>22.079557000000001</v>
      </c>
      <c r="AJ40" s="32">
        <v>1E-3</v>
      </c>
    </row>
    <row r="41" spans="1:36" x14ac:dyDescent="0.25">
      <c r="A41" t="s">
        <v>290</v>
      </c>
      <c r="B41" t="s">
        <v>359</v>
      </c>
      <c r="C41" t="s">
        <v>360</v>
      </c>
      <c r="D41" t="s">
        <v>286</v>
      </c>
      <c r="F41">
        <v>21.717596</v>
      </c>
      <c r="G41">
        <v>22.039874999999999</v>
      </c>
      <c r="H41">
        <v>20.203257000000001</v>
      </c>
      <c r="I41">
        <v>20.040848</v>
      </c>
      <c r="J41">
        <v>19.411981999999998</v>
      </c>
      <c r="K41">
        <v>18.891684999999999</v>
      </c>
      <c r="L41">
        <v>18.500257000000001</v>
      </c>
      <c r="M41">
        <v>18.651226000000001</v>
      </c>
      <c r="N41">
        <v>18.724854000000001</v>
      </c>
      <c r="O41">
        <v>18.660799000000001</v>
      </c>
      <c r="P41">
        <v>18.706764</v>
      </c>
      <c r="Q41">
        <v>18.767229</v>
      </c>
      <c r="R41">
        <v>18.782779999999999</v>
      </c>
      <c r="S41">
        <v>18.618399</v>
      </c>
      <c r="T41">
        <v>18.598707000000001</v>
      </c>
      <c r="U41">
        <v>18.583763000000001</v>
      </c>
      <c r="V41">
        <v>18.603335999999999</v>
      </c>
      <c r="W41">
        <v>18.684469</v>
      </c>
      <c r="X41">
        <v>18.695808</v>
      </c>
      <c r="Y41">
        <v>18.999936999999999</v>
      </c>
      <c r="Z41">
        <v>19.138024999999999</v>
      </c>
      <c r="AA41">
        <v>19.139999</v>
      </c>
      <c r="AB41">
        <v>19.409081</v>
      </c>
      <c r="AC41">
        <v>19.516932000000001</v>
      </c>
      <c r="AD41">
        <v>19.561458999999999</v>
      </c>
      <c r="AE41">
        <v>19.784485</v>
      </c>
      <c r="AF41">
        <v>19.662642999999999</v>
      </c>
      <c r="AG41">
        <v>19.718187</v>
      </c>
      <c r="AH41">
        <v>19.937725</v>
      </c>
      <c r="AI41">
        <v>20.060811999999999</v>
      </c>
      <c r="AJ41" s="32">
        <v>-3.0000000000000001E-3</v>
      </c>
    </row>
    <row r="42" spans="1:36" x14ac:dyDescent="0.25">
      <c r="A42" t="s">
        <v>328</v>
      </c>
      <c r="B42" t="s">
        <v>361</v>
      </c>
      <c r="C42" t="s">
        <v>362</v>
      </c>
      <c r="D42" t="s">
        <v>286</v>
      </c>
    </row>
    <row r="43" spans="1:36" x14ac:dyDescent="0.25">
      <c r="A43" t="s">
        <v>287</v>
      </c>
      <c r="B43" t="s">
        <v>363</v>
      </c>
      <c r="C43" t="s">
        <v>364</v>
      </c>
      <c r="D43" t="s">
        <v>286</v>
      </c>
      <c r="F43">
        <v>7.0809300000000004</v>
      </c>
      <c r="G43">
        <v>8.2805689999999998</v>
      </c>
      <c r="H43">
        <v>8.6274110000000004</v>
      </c>
      <c r="I43">
        <v>10.170450000000001</v>
      </c>
      <c r="J43">
        <v>10.904265000000001</v>
      </c>
      <c r="K43">
        <v>11.724563</v>
      </c>
      <c r="L43">
        <v>12.707344000000001</v>
      </c>
      <c r="M43">
        <v>12.934339</v>
      </c>
      <c r="N43">
        <v>13.054074</v>
      </c>
      <c r="O43">
        <v>13.224273999999999</v>
      </c>
      <c r="P43">
        <v>13.425761</v>
      </c>
      <c r="Q43">
        <v>13.580392</v>
      </c>
      <c r="R43">
        <v>13.715005</v>
      </c>
      <c r="S43">
        <v>13.739121000000001</v>
      </c>
      <c r="T43">
        <v>13.774988</v>
      </c>
      <c r="U43">
        <v>13.73387</v>
      </c>
      <c r="V43">
        <v>13.700761</v>
      </c>
      <c r="W43">
        <v>13.938072999999999</v>
      </c>
      <c r="X43">
        <v>13.809683</v>
      </c>
      <c r="Y43">
        <v>14.32342</v>
      </c>
      <c r="Z43">
        <v>14.502770999999999</v>
      </c>
      <c r="AA43">
        <v>14.646573</v>
      </c>
      <c r="AB43">
        <v>15.016595000000001</v>
      </c>
      <c r="AC43">
        <v>15.268723</v>
      </c>
      <c r="AD43">
        <v>15.355473</v>
      </c>
      <c r="AE43">
        <v>15.52731</v>
      </c>
      <c r="AF43">
        <v>15.604209000000001</v>
      </c>
      <c r="AG43">
        <v>15.572099</v>
      </c>
      <c r="AH43">
        <v>15.601445</v>
      </c>
      <c r="AI43">
        <v>15.553457</v>
      </c>
      <c r="AJ43" s="32">
        <v>2.8000000000000001E-2</v>
      </c>
    </row>
    <row r="44" spans="1:36" x14ac:dyDescent="0.25">
      <c r="A44" t="s">
        <v>290</v>
      </c>
      <c r="B44" t="s">
        <v>365</v>
      </c>
      <c r="C44" t="s">
        <v>366</v>
      </c>
      <c r="D44" t="s">
        <v>286</v>
      </c>
      <c r="F44">
        <v>7.080832</v>
      </c>
      <c r="G44">
        <v>8.2753040000000002</v>
      </c>
      <c r="H44">
        <v>8.3243430000000007</v>
      </c>
      <c r="I44">
        <v>9.4731830000000006</v>
      </c>
      <c r="J44">
        <v>10.149798000000001</v>
      </c>
      <c r="K44">
        <v>10.970148</v>
      </c>
      <c r="L44">
        <v>11.933546</v>
      </c>
      <c r="M44">
        <v>12.093351</v>
      </c>
      <c r="N44">
        <v>12.210751999999999</v>
      </c>
      <c r="O44">
        <v>12.284881</v>
      </c>
      <c r="P44">
        <v>12.381603999999999</v>
      </c>
      <c r="Q44">
        <v>12.501567</v>
      </c>
      <c r="R44">
        <v>12.567572</v>
      </c>
      <c r="S44">
        <v>12.524343999999999</v>
      </c>
      <c r="T44">
        <v>12.560009000000001</v>
      </c>
      <c r="U44">
        <v>12.579178000000001</v>
      </c>
      <c r="V44">
        <v>12.617974999999999</v>
      </c>
      <c r="W44">
        <v>12.754882</v>
      </c>
      <c r="X44">
        <v>12.772966</v>
      </c>
      <c r="Y44">
        <v>13.086154000000001</v>
      </c>
      <c r="Z44">
        <v>13.229787999999999</v>
      </c>
      <c r="AA44">
        <v>13.238129000000001</v>
      </c>
      <c r="AB44">
        <v>13.458830000000001</v>
      </c>
      <c r="AC44">
        <v>13.573238999999999</v>
      </c>
      <c r="AD44">
        <v>13.637244000000001</v>
      </c>
      <c r="AE44">
        <v>13.825117000000001</v>
      </c>
      <c r="AF44">
        <v>13.746757000000001</v>
      </c>
      <c r="AG44">
        <v>13.800036</v>
      </c>
      <c r="AH44">
        <v>13.957831000000001</v>
      </c>
      <c r="AI44">
        <v>14.086149000000001</v>
      </c>
      <c r="AJ44" s="32">
        <v>2.4E-2</v>
      </c>
    </row>
    <row r="45" spans="1:36" x14ac:dyDescent="0.25">
      <c r="A45" t="s">
        <v>300</v>
      </c>
      <c r="B45" t="s">
        <v>367</v>
      </c>
      <c r="C45" t="s">
        <v>368</v>
      </c>
      <c r="D45" t="s">
        <v>286</v>
      </c>
    </row>
    <row r="46" spans="1:36" x14ac:dyDescent="0.25">
      <c r="A46" t="s">
        <v>287</v>
      </c>
      <c r="B46" t="s">
        <v>369</v>
      </c>
      <c r="C46" t="s">
        <v>370</v>
      </c>
      <c r="D46" t="s">
        <v>286</v>
      </c>
      <c r="F46">
        <v>5.058338</v>
      </c>
      <c r="G46">
        <v>4.8437520000000003</v>
      </c>
      <c r="H46">
        <v>4.5386829999999998</v>
      </c>
      <c r="I46">
        <v>4.209384</v>
      </c>
      <c r="J46">
        <v>4.0375170000000002</v>
      </c>
      <c r="K46">
        <v>4.0147069999999996</v>
      </c>
      <c r="L46">
        <v>4.0930689999999998</v>
      </c>
      <c r="M46">
        <v>4.2376550000000002</v>
      </c>
      <c r="N46">
        <v>4.3584199999999997</v>
      </c>
      <c r="O46">
        <v>4.4436090000000004</v>
      </c>
      <c r="P46">
        <v>4.4874809999999998</v>
      </c>
      <c r="Q46">
        <v>4.5111030000000003</v>
      </c>
      <c r="R46">
        <v>4.5799029999999998</v>
      </c>
      <c r="S46">
        <v>4.5750729999999997</v>
      </c>
      <c r="T46">
        <v>4.555599</v>
      </c>
      <c r="U46">
        <v>4.5583809999999998</v>
      </c>
      <c r="V46">
        <v>4.5741949999999996</v>
      </c>
      <c r="W46">
        <v>4.5830659999999996</v>
      </c>
      <c r="X46">
        <v>4.5871269999999997</v>
      </c>
      <c r="Y46">
        <v>4.6105159999999996</v>
      </c>
      <c r="Z46">
        <v>4.6173349999999997</v>
      </c>
      <c r="AA46">
        <v>4.5962500000000004</v>
      </c>
      <c r="AB46">
        <v>4.5913380000000004</v>
      </c>
      <c r="AC46">
        <v>4.5461539999999996</v>
      </c>
      <c r="AD46">
        <v>4.5336100000000004</v>
      </c>
      <c r="AE46">
        <v>4.5259549999999997</v>
      </c>
      <c r="AF46">
        <v>4.5232239999999999</v>
      </c>
      <c r="AG46">
        <v>4.5260439999999997</v>
      </c>
      <c r="AH46">
        <v>4.5164429999999998</v>
      </c>
      <c r="AI46">
        <v>4.5123629999999997</v>
      </c>
      <c r="AJ46" s="32">
        <v>-4.0000000000000001E-3</v>
      </c>
    </row>
    <row r="47" spans="1:36" x14ac:dyDescent="0.25">
      <c r="A47" t="s">
        <v>290</v>
      </c>
      <c r="B47" t="s">
        <v>371</v>
      </c>
      <c r="C47" t="s">
        <v>372</v>
      </c>
      <c r="D47" t="s">
        <v>286</v>
      </c>
      <c r="F47">
        <v>5.0620130000000003</v>
      </c>
      <c r="G47">
        <v>4.5790579999999999</v>
      </c>
      <c r="H47">
        <v>4.131596</v>
      </c>
      <c r="I47">
        <v>3.7269770000000002</v>
      </c>
      <c r="J47">
        <v>3.5305529999999998</v>
      </c>
      <c r="K47">
        <v>3.4568629999999998</v>
      </c>
      <c r="L47">
        <v>3.4782410000000001</v>
      </c>
      <c r="M47">
        <v>3.590881</v>
      </c>
      <c r="N47">
        <v>3.6625100000000002</v>
      </c>
      <c r="O47">
        <v>3.7226859999999999</v>
      </c>
      <c r="P47">
        <v>3.7202809999999999</v>
      </c>
      <c r="Q47">
        <v>3.7221109999999999</v>
      </c>
      <c r="R47">
        <v>3.8037019999999999</v>
      </c>
      <c r="S47">
        <v>3.805221</v>
      </c>
      <c r="T47">
        <v>3.7731729999999999</v>
      </c>
      <c r="U47">
        <v>3.7558889999999998</v>
      </c>
      <c r="V47">
        <v>3.7479719999999999</v>
      </c>
      <c r="W47">
        <v>3.7191420000000002</v>
      </c>
      <c r="X47">
        <v>3.7277990000000001</v>
      </c>
      <c r="Y47">
        <v>3.6891750000000001</v>
      </c>
      <c r="Z47">
        <v>3.6635559999999998</v>
      </c>
      <c r="AA47">
        <v>3.6106250000000002</v>
      </c>
      <c r="AB47">
        <v>3.5891510000000002</v>
      </c>
      <c r="AC47">
        <v>3.5694530000000002</v>
      </c>
      <c r="AD47">
        <v>3.5628129999999998</v>
      </c>
      <c r="AE47">
        <v>3.5472039999999998</v>
      </c>
      <c r="AF47">
        <v>3.5190610000000002</v>
      </c>
      <c r="AG47">
        <v>3.5135019999999999</v>
      </c>
      <c r="AH47">
        <v>3.5205869999999999</v>
      </c>
      <c r="AI47">
        <v>3.529922</v>
      </c>
      <c r="AJ47" s="32">
        <v>-1.2E-2</v>
      </c>
    </row>
    <row r="48" spans="1:36" x14ac:dyDescent="0.25">
      <c r="A48" t="s">
        <v>373</v>
      </c>
      <c r="B48" t="s">
        <v>374</v>
      </c>
      <c r="C48" t="s">
        <v>375</v>
      </c>
      <c r="D48" t="s">
        <v>286</v>
      </c>
    </row>
    <row r="49" spans="1:36" x14ac:dyDescent="0.25">
      <c r="A49" t="s">
        <v>287</v>
      </c>
      <c r="B49" t="s">
        <v>376</v>
      </c>
      <c r="C49" t="s">
        <v>377</v>
      </c>
      <c r="D49" t="s">
        <v>286</v>
      </c>
      <c r="F49">
        <v>3.9200170000000001</v>
      </c>
      <c r="G49">
        <v>3.520448</v>
      </c>
      <c r="H49">
        <v>3.3495240000000002</v>
      </c>
      <c r="I49">
        <v>3.1881349999999999</v>
      </c>
      <c r="J49">
        <v>3.096409</v>
      </c>
      <c r="K49">
        <v>3.03288</v>
      </c>
      <c r="L49">
        <v>3.0056090000000002</v>
      </c>
      <c r="M49">
        <v>3.0067390000000001</v>
      </c>
      <c r="N49">
        <v>3.0179010000000002</v>
      </c>
      <c r="O49">
        <v>3.0464850000000001</v>
      </c>
      <c r="P49">
        <v>3.0680510000000001</v>
      </c>
      <c r="Q49">
        <v>3.100158</v>
      </c>
      <c r="R49">
        <v>3.1251690000000001</v>
      </c>
      <c r="S49">
        <v>3.1477789999999999</v>
      </c>
      <c r="T49">
        <v>3.1733889999999998</v>
      </c>
      <c r="U49">
        <v>3.20092</v>
      </c>
      <c r="V49">
        <v>3.2328570000000001</v>
      </c>
      <c r="W49">
        <v>3.2593830000000001</v>
      </c>
      <c r="X49">
        <v>3.2843460000000002</v>
      </c>
      <c r="Y49">
        <v>3.312316</v>
      </c>
      <c r="Z49">
        <v>3.3372099999999998</v>
      </c>
      <c r="AA49">
        <v>3.3597380000000001</v>
      </c>
      <c r="AB49">
        <v>3.3827820000000002</v>
      </c>
      <c r="AC49">
        <v>3.4101669999999999</v>
      </c>
      <c r="AD49">
        <v>3.4379360000000001</v>
      </c>
      <c r="AE49">
        <v>3.4673980000000002</v>
      </c>
      <c r="AF49">
        <v>3.493941</v>
      </c>
      <c r="AG49">
        <v>3.5140889999999998</v>
      </c>
      <c r="AH49">
        <v>3.5360510000000001</v>
      </c>
      <c r="AI49">
        <v>3.5649459999999999</v>
      </c>
      <c r="AJ49" s="32">
        <v>-3.0000000000000001E-3</v>
      </c>
    </row>
    <row r="50" spans="1:36" x14ac:dyDescent="0.25">
      <c r="A50" t="s">
        <v>290</v>
      </c>
      <c r="B50" t="s">
        <v>378</v>
      </c>
      <c r="C50" t="s">
        <v>379</v>
      </c>
      <c r="D50" t="s">
        <v>286</v>
      </c>
      <c r="F50">
        <v>3.9207879999999999</v>
      </c>
      <c r="G50">
        <v>3.5090910000000002</v>
      </c>
      <c r="H50">
        <v>3.3398840000000001</v>
      </c>
      <c r="I50">
        <v>3.1762739999999998</v>
      </c>
      <c r="J50">
        <v>3.0831780000000002</v>
      </c>
      <c r="K50">
        <v>3.0253160000000001</v>
      </c>
      <c r="L50">
        <v>2.9964879999999998</v>
      </c>
      <c r="M50">
        <v>2.9870779999999999</v>
      </c>
      <c r="N50">
        <v>2.9963099999999998</v>
      </c>
      <c r="O50">
        <v>3.0227889999999999</v>
      </c>
      <c r="P50">
        <v>3.0410539999999999</v>
      </c>
      <c r="Q50">
        <v>3.0713330000000001</v>
      </c>
      <c r="R50">
        <v>3.0945469999999999</v>
      </c>
      <c r="S50">
        <v>3.1131859999999998</v>
      </c>
      <c r="T50">
        <v>3.1374309999999999</v>
      </c>
      <c r="U50">
        <v>3.1629</v>
      </c>
      <c r="V50">
        <v>3.1930610000000001</v>
      </c>
      <c r="W50">
        <v>3.2172700000000001</v>
      </c>
      <c r="X50">
        <v>3.2424409999999999</v>
      </c>
      <c r="Y50">
        <v>3.2676419999999999</v>
      </c>
      <c r="Z50">
        <v>3.292227</v>
      </c>
      <c r="AA50">
        <v>3.3126829999999998</v>
      </c>
      <c r="AB50">
        <v>3.336605</v>
      </c>
      <c r="AC50">
        <v>3.3637169999999998</v>
      </c>
      <c r="AD50">
        <v>3.3926379999999998</v>
      </c>
      <c r="AE50">
        <v>3.4193340000000001</v>
      </c>
      <c r="AF50">
        <v>3.4473379999999998</v>
      </c>
      <c r="AG50">
        <v>3.4729049999999999</v>
      </c>
      <c r="AH50">
        <v>3.4959600000000002</v>
      </c>
      <c r="AI50">
        <v>3.5198299999999998</v>
      </c>
      <c r="AJ50" s="32">
        <v>-4.0000000000000001E-3</v>
      </c>
    </row>
    <row r="51" spans="1:36" x14ac:dyDescent="0.25">
      <c r="A51" t="s">
        <v>380</v>
      </c>
      <c r="B51" t="s">
        <v>381</v>
      </c>
      <c r="C51" t="s">
        <v>382</v>
      </c>
      <c r="D51" t="s">
        <v>286</v>
      </c>
    </row>
    <row r="52" spans="1:36" x14ac:dyDescent="0.25">
      <c r="A52" t="s">
        <v>287</v>
      </c>
      <c r="B52" t="s">
        <v>383</v>
      </c>
      <c r="C52" t="s">
        <v>384</v>
      </c>
      <c r="D52" t="s">
        <v>286</v>
      </c>
      <c r="F52">
        <v>2.6913619999999998</v>
      </c>
      <c r="G52">
        <v>2.6784919999999999</v>
      </c>
      <c r="H52">
        <v>2.687243</v>
      </c>
      <c r="I52">
        <v>2.6920799999999998</v>
      </c>
      <c r="J52">
        <v>2.6904690000000002</v>
      </c>
      <c r="K52">
        <v>2.679824</v>
      </c>
      <c r="L52">
        <v>2.6693829999999998</v>
      </c>
      <c r="M52">
        <v>2.6692969999999998</v>
      </c>
      <c r="N52">
        <v>2.669826</v>
      </c>
      <c r="O52">
        <v>2.6714820000000001</v>
      </c>
      <c r="P52">
        <v>2.6752500000000001</v>
      </c>
      <c r="Q52">
        <v>2.6778050000000002</v>
      </c>
      <c r="R52">
        <v>2.681765</v>
      </c>
      <c r="S52">
        <v>2.6836820000000001</v>
      </c>
      <c r="T52">
        <v>2.6802320000000002</v>
      </c>
      <c r="U52">
        <v>2.6780460000000001</v>
      </c>
      <c r="V52">
        <v>2.6773039999999999</v>
      </c>
      <c r="W52">
        <v>2.684161</v>
      </c>
      <c r="X52">
        <v>2.6877710000000001</v>
      </c>
      <c r="Y52">
        <v>2.6928589999999999</v>
      </c>
      <c r="Z52">
        <v>2.6985399999999999</v>
      </c>
      <c r="AA52">
        <v>2.694407</v>
      </c>
      <c r="AB52">
        <v>2.6979850000000001</v>
      </c>
      <c r="AC52">
        <v>2.7035749999999998</v>
      </c>
      <c r="AD52">
        <v>2.7096719999999999</v>
      </c>
      <c r="AE52">
        <v>2.714696</v>
      </c>
      <c r="AF52">
        <v>2.7177090000000002</v>
      </c>
      <c r="AG52">
        <v>2.7195010000000002</v>
      </c>
      <c r="AH52">
        <v>2.7240500000000001</v>
      </c>
      <c r="AI52">
        <v>2.728364</v>
      </c>
      <c r="AJ52" s="32">
        <v>0</v>
      </c>
    </row>
    <row r="53" spans="1:36" x14ac:dyDescent="0.25">
      <c r="A53" t="s">
        <v>290</v>
      </c>
      <c r="B53" t="s">
        <v>385</v>
      </c>
      <c r="C53" t="s">
        <v>386</v>
      </c>
      <c r="D53" t="s">
        <v>286</v>
      </c>
      <c r="F53">
        <v>2.724062</v>
      </c>
      <c r="G53">
        <v>2.6691060000000002</v>
      </c>
      <c r="H53">
        <v>2.6792349999999998</v>
      </c>
      <c r="I53">
        <v>2.6852680000000002</v>
      </c>
      <c r="J53">
        <v>2.6798380000000002</v>
      </c>
      <c r="K53">
        <v>2.662922</v>
      </c>
      <c r="L53">
        <v>2.6545109999999998</v>
      </c>
      <c r="M53">
        <v>2.6473529999999998</v>
      </c>
      <c r="N53">
        <v>2.6433759999999999</v>
      </c>
      <c r="O53">
        <v>2.6403020000000001</v>
      </c>
      <c r="P53">
        <v>2.6407310000000002</v>
      </c>
      <c r="Q53">
        <v>2.6417549999999999</v>
      </c>
      <c r="R53">
        <v>2.6375350000000002</v>
      </c>
      <c r="S53">
        <v>2.6401249999999998</v>
      </c>
      <c r="T53">
        <v>2.634941</v>
      </c>
      <c r="U53">
        <v>2.6272660000000001</v>
      </c>
      <c r="V53">
        <v>2.622646</v>
      </c>
      <c r="W53">
        <v>2.6323810000000001</v>
      </c>
      <c r="X53">
        <v>2.630312</v>
      </c>
      <c r="Y53">
        <v>2.6322709999999998</v>
      </c>
      <c r="Z53">
        <v>2.6340020000000002</v>
      </c>
      <c r="AA53">
        <v>2.635615</v>
      </c>
      <c r="AB53">
        <v>2.6382560000000002</v>
      </c>
      <c r="AC53">
        <v>2.6349119999999999</v>
      </c>
      <c r="AD53">
        <v>2.6381169999999998</v>
      </c>
      <c r="AE53">
        <v>2.6422659999999998</v>
      </c>
      <c r="AF53">
        <v>2.6440190000000001</v>
      </c>
      <c r="AG53">
        <v>2.6465040000000002</v>
      </c>
      <c r="AH53">
        <v>2.6504159999999999</v>
      </c>
      <c r="AI53">
        <v>2.6542569999999999</v>
      </c>
      <c r="AJ53" s="32">
        <v>-1E-3</v>
      </c>
    </row>
    <row r="54" spans="1:36" x14ac:dyDescent="0.25">
      <c r="A54" t="s">
        <v>387</v>
      </c>
      <c r="B54" t="s">
        <v>388</v>
      </c>
      <c r="C54" t="s">
        <v>389</v>
      </c>
      <c r="D54" t="s">
        <v>286</v>
      </c>
    </row>
    <row r="55" spans="1:36" x14ac:dyDescent="0.25">
      <c r="A55" t="s">
        <v>287</v>
      </c>
      <c r="B55" t="s">
        <v>390</v>
      </c>
      <c r="C55" t="s">
        <v>391</v>
      </c>
      <c r="D55" t="s">
        <v>286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392</v>
      </c>
    </row>
    <row r="56" spans="1:36" x14ac:dyDescent="0.25">
      <c r="A56" t="s">
        <v>290</v>
      </c>
      <c r="B56" t="s">
        <v>393</v>
      </c>
      <c r="C56" t="s">
        <v>394</v>
      </c>
      <c r="D56" t="s">
        <v>286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392</v>
      </c>
    </row>
    <row r="57" spans="1:36" x14ac:dyDescent="0.25">
      <c r="A57" t="s">
        <v>307</v>
      </c>
      <c r="B57" t="s">
        <v>395</v>
      </c>
      <c r="C57" t="s">
        <v>396</v>
      </c>
      <c r="D57" t="s">
        <v>286</v>
      </c>
    </row>
    <row r="58" spans="1:36" x14ac:dyDescent="0.25">
      <c r="A58" t="s">
        <v>287</v>
      </c>
      <c r="B58" t="s">
        <v>397</v>
      </c>
      <c r="C58" t="s">
        <v>398</v>
      </c>
      <c r="D58" t="s">
        <v>286</v>
      </c>
      <c r="F58">
        <v>21.928906999999999</v>
      </c>
      <c r="G58">
        <v>21.733944000000001</v>
      </c>
      <c r="H58">
        <v>20.806636999999998</v>
      </c>
      <c r="I58">
        <v>20.106590000000001</v>
      </c>
      <c r="J58">
        <v>19.872136999999999</v>
      </c>
      <c r="K58">
        <v>19.646685000000002</v>
      </c>
      <c r="L58">
        <v>19.638335999999999</v>
      </c>
      <c r="M58">
        <v>19.723905999999999</v>
      </c>
      <c r="N58">
        <v>19.746979</v>
      </c>
      <c r="O58">
        <v>19.778036</v>
      </c>
      <c r="P58">
        <v>19.792736000000001</v>
      </c>
      <c r="Q58">
        <v>19.816956000000001</v>
      </c>
      <c r="R58">
        <v>19.859048999999999</v>
      </c>
      <c r="S58">
        <v>19.875495999999998</v>
      </c>
      <c r="T58">
        <v>19.709748999999999</v>
      </c>
      <c r="U58">
        <v>19.657364000000001</v>
      </c>
      <c r="V58">
        <v>19.516327</v>
      </c>
      <c r="W58">
        <v>19.411086999999998</v>
      </c>
      <c r="X58">
        <v>19.374485</v>
      </c>
      <c r="Y58">
        <v>19.334475000000001</v>
      </c>
      <c r="Z58">
        <v>19.258859999999999</v>
      </c>
      <c r="AA58">
        <v>19.185390000000002</v>
      </c>
      <c r="AB58">
        <v>19.08062</v>
      </c>
      <c r="AC58">
        <v>18.929935</v>
      </c>
      <c r="AD58">
        <v>18.866458999999999</v>
      </c>
      <c r="AE58">
        <v>18.805063000000001</v>
      </c>
      <c r="AF58">
        <v>18.745100000000001</v>
      </c>
      <c r="AG58">
        <v>18.726257</v>
      </c>
      <c r="AH58">
        <v>18.667366000000001</v>
      </c>
      <c r="AI58">
        <v>18.553787</v>
      </c>
      <c r="AJ58" s="32">
        <v>-6.0000000000000001E-3</v>
      </c>
    </row>
    <row r="59" spans="1:36" x14ac:dyDescent="0.25">
      <c r="A59" t="s">
        <v>290</v>
      </c>
      <c r="B59" t="s">
        <v>399</v>
      </c>
      <c r="C59" t="s">
        <v>400</v>
      </c>
      <c r="D59" t="s">
        <v>286</v>
      </c>
      <c r="F59">
        <v>21.927994000000002</v>
      </c>
      <c r="G59">
        <v>21.585089</v>
      </c>
      <c r="H59">
        <v>20.277943</v>
      </c>
      <c r="I59">
        <v>19.561266</v>
      </c>
      <c r="J59">
        <v>19.292390999999999</v>
      </c>
      <c r="K59">
        <v>19.112497000000001</v>
      </c>
      <c r="L59">
        <v>19.015357999999999</v>
      </c>
      <c r="M59">
        <v>18.998131000000001</v>
      </c>
      <c r="N59">
        <v>18.974181999999999</v>
      </c>
      <c r="O59">
        <v>18.887629</v>
      </c>
      <c r="P59">
        <v>18.915541000000001</v>
      </c>
      <c r="Q59">
        <v>18.862363999999999</v>
      </c>
      <c r="R59">
        <v>18.845984000000001</v>
      </c>
      <c r="S59">
        <v>18.842058000000002</v>
      </c>
      <c r="T59">
        <v>18.643763</v>
      </c>
      <c r="U59">
        <v>18.563534000000001</v>
      </c>
      <c r="V59">
        <v>18.469801</v>
      </c>
      <c r="W59">
        <v>18.341698000000001</v>
      </c>
      <c r="X59">
        <v>18.275448000000001</v>
      </c>
      <c r="Y59">
        <v>18.264654</v>
      </c>
      <c r="Z59">
        <v>18.171143000000001</v>
      </c>
      <c r="AA59">
        <v>18.083984000000001</v>
      </c>
      <c r="AB59">
        <v>17.97167</v>
      </c>
      <c r="AC59">
        <v>17.858173000000001</v>
      </c>
      <c r="AD59">
        <v>17.789005</v>
      </c>
      <c r="AE59">
        <v>17.750544000000001</v>
      </c>
      <c r="AF59">
        <v>17.617249999999999</v>
      </c>
      <c r="AG59">
        <v>17.565087999999999</v>
      </c>
      <c r="AH59">
        <v>17.486483</v>
      </c>
      <c r="AI59">
        <v>17.416916000000001</v>
      </c>
      <c r="AJ59" s="32">
        <v>-8.0000000000000002E-3</v>
      </c>
    </row>
    <row r="60" spans="1:36" x14ac:dyDescent="0.25">
      <c r="A60" t="s">
        <v>401</v>
      </c>
      <c r="C60" t="s">
        <v>402</v>
      </c>
    </row>
    <row r="61" spans="1:36" x14ac:dyDescent="0.25">
      <c r="A61" t="s">
        <v>283</v>
      </c>
      <c r="B61" t="s">
        <v>403</v>
      </c>
      <c r="C61" t="s">
        <v>404</v>
      </c>
      <c r="D61" t="s">
        <v>286</v>
      </c>
    </row>
    <row r="62" spans="1:36" x14ac:dyDescent="0.25">
      <c r="A62" t="s">
        <v>287</v>
      </c>
      <c r="B62" t="s">
        <v>405</v>
      </c>
      <c r="C62" t="s">
        <v>406</v>
      </c>
      <c r="D62" t="s">
        <v>286</v>
      </c>
      <c r="F62">
        <v>17.743065000000001</v>
      </c>
      <c r="G62">
        <v>18.353211999999999</v>
      </c>
      <c r="H62">
        <v>16.844335999999998</v>
      </c>
      <c r="I62">
        <v>16.846771</v>
      </c>
      <c r="J62">
        <v>16.747129000000001</v>
      </c>
      <c r="K62">
        <v>16.877106000000001</v>
      </c>
      <c r="L62">
        <v>17.222747999999999</v>
      </c>
      <c r="M62">
        <v>17.693674000000001</v>
      </c>
      <c r="N62">
        <v>17.996701999999999</v>
      </c>
      <c r="O62">
        <v>18.316544</v>
      </c>
      <c r="P62">
        <v>18.937857000000001</v>
      </c>
      <c r="Q62">
        <v>19.167159999999999</v>
      </c>
      <c r="R62">
        <v>19.435755</v>
      </c>
      <c r="S62">
        <v>19.566013000000002</v>
      </c>
      <c r="T62">
        <v>19.653292</v>
      </c>
      <c r="U62">
        <v>19.776052</v>
      </c>
      <c r="V62">
        <v>19.934294000000001</v>
      </c>
      <c r="W62">
        <v>20.078189999999999</v>
      </c>
      <c r="X62">
        <v>20.146626999999999</v>
      </c>
      <c r="Y62">
        <v>20.383576999999999</v>
      </c>
      <c r="Z62">
        <v>20.520250000000001</v>
      </c>
      <c r="AA62">
        <v>20.528459999999999</v>
      </c>
      <c r="AB62">
        <v>20.675032000000002</v>
      </c>
      <c r="AC62">
        <v>20.850231000000001</v>
      </c>
      <c r="AD62">
        <v>20.871931</v>
      </c>
      <c r="AE62">
        <v>20.957460000000001</v>
      </c>
      <c r="AF62">
        <v>21.013263999999999</v>
      </c>
      <c r="AG62">
        <v>21.040365000000001</v>
      </c>
      <c r="AH62">
        <v>21.019850000000002</v>
      </c>
      <c r="AI62">
        <v>20.997412000000001</v>
      </c>
      <c r="AJ62" s="32">
        <v>6.0000000000000001E-3</v>
      </c>
    </row>
    <row r="63" spans="1:36" x14ac:dyDescent="0.25">
      <c r="A63" t="s">
        <v>290</v>
      </c>
      <c r="B63" t="s">
        <v>407</v>
      </c>
      <c r="C63" t="s">
        <v>408</v>
      </c>
      <c r="D63" t="s">
        <v>286</v>
      </c>
      <c r="F63">
        <v>17.743079999999999</v>
      </c>
      <c r="G63">
        <v>17.957788000000001</v>
      </c>
      <c r="H63">
        <v>16.054048999999999</v>
      </c>
      <c r="I63">
        <v>15.528476</v>
      </c>
      <c r="J63">
        <v>15.231049000000001</v>
      </c>
      <c r="K63">
        <v>15.164016</v>
      </c>
      <c r="L63">
        <v>15.225768</v>
      </c>
      <c r="M63">
        <v>15.443237</v>
      </c>
      <c r="N63">
        <v>15.701692</v>
      </c>
      <c r="O63">
        <v>15.869065000000001</v>
      </c>
      <c r="P63">
        <v>16.323536000000001</v>
      </c>
      <c r="Q63">
        <v>16.660784</v>
      </c>
      <c r="R63">
        <v>16.934072</v>
      </c>
      <c r="S63">
        <v>16.99024</v>
      </c>
      <c r="T63">
        <v>16.977383</v>
      </c>
      <c r="U63">
        <v>17.021298999999999</v>
      </c>
      <c r="V63">
        <v>17.146478999999999</v>
      </c>
      <c r="W63">
        <v>17.328082999999999</v>
      </c>
      <c r="X63">
        <v>17.374006000000001</v>
      </c>
      <c r="Y63">
        <v>17.595098</v>
      </c>
      <c r="Z63">
        <v>17.653980000000001</v>
      </c>
      <c r="AA63">
        <v>17.679825000000001</v>
      </c>
      <c r="AB63">
        <v>17.719080000000002</v>
      </c>
      <c r="AC63">
        <v>17.735385999999998</v>
      </c>
      <c r="AD63">
        <v>17.752634</v>
      </c>
      <c r="AE63">
        <v>17.736450000000001</v>
      </c>
      <c r="AF63">
        <v>17.671130999999999</v>
      </c>
      <c r="AG63">
        <v>17.615193999999999</v>
      </c>
      <c r="AH63">
        <v>17.695381000000001</v>
      </c>
      <c r="AI63">
        <v>17.714333</v>
      </c>
      <c r="AJ63" s="32">
        <v>0</v>
      </c>
    </row>
    <row r="64" spans="1:36" x14ac:dyDescent="0.25">
      <c r="A64" t="s">
        <v>409</v>
      </c>
      <c r="B64" t="s">
        <v>410</v>
      </c>
      <c r="C64" t="s">
        <v>411</v>
      </c>
      <c r="D64" t="s">
        <v>286</v>
      </c>
    </row>
    <row r="65" spans="1:36" x14ac:dyDescent="0.25">
      <c r="A65" t="s">
        <v>287</v>
      </c>
      <c r="B65" t="s">
        <v>412</v>
      </c>
      <c r="C65" t="s">
        <v>413</v>
      </c>
      <c r="D65" t="s">
        <v>286</v>
      </c>
      <c r="F65">
        <v>25.695416999999999</v>
      </c>
      <c r="G65">
        <v>25.688790999999998</v>
      </c>
      <c r="H65">
        <v>25.836414000000001</v>
      </c>
      <c r="I65">
        <v>25.612317999999998</v>
      </c>
      <c r="J65">
        <v>25.306771999999999</v>
      </c>
      <c r="K65">
        <v>25.590133999999999</v>
      </c>
      <c r="L65">
        <v>25.919636000000001</v>
      </c>
      <c r="M65">
        <v>26.238963999999999</v>
      </c>
      <c r="N65">
        <v>26.470624999999998</v>
      </c>
      <c r="O65">
        <v>27.160715</v>
      </c>
      <c r="P65">
        <v>27.897373000000002</v>
      </c>
      <c r="Q65">
        <v>28.258593000000001</v>
      </c>
      <c r="R65">
        <v>28.425256999999998</v>
      </c>
      <c r="S65">
        <v>28.903063</v>
      </c>
      <c r="T65">
        <v>29.074985999999999</v>
      </c>
      <c r="U65">
        <v>29.116539</v>
      </c>
      <c r="V65">
        <v>29.250895</v>
      </c>
      <c r="W65">
        <v>29.627222</v>
      </c>
      <c r="X65">
        <v>29.616657</v>
      </c>
      <c r="Y65">
        <v>29.849672000000002</v>
      </c>
      <c r="Z65">
        <v>30.063628999999999</v>
      </c>
      <c r="AA65">
        <v>30.083044000000001</v>
      </c>
      <c r="AB65">
        <v>30.376201999999999</v>
      </c>
      <c r="AC65">
        <v>30.671841000000001</v>
      </c>
      <c r="AD65">
        <v>30.775278</v>
      </c>
      <c r="AE65">
        <v>31.038913999999998</v>
      </c>
      <c r="AF65">
        <v>31.145315</v>
      </c>
      <c r="AG65">
        <v>31.068113</v>
      </c>
      <c r="AH65">
        <v>31.098154000000001</v>
      </c>
      <c r="AI65">
        <v>31.095053</v>
      </c>
      <c r="AJ65" s="32">
        <v>7.0000000000000001E-3</v>
      </c>
    </row>
    <row r="66" spans="1:36" x14ac:dyDescent="0.25">
      <c r="A66" t="s">
        <v>290</v>
      </c>
      <c r="B66" t="s">
        <v>414</v>
      </c>
      <c r="C66" t="s">
        <v>415</v>
      </c>
      <c r="D66" t="s">
        <v>286</v>
      </c>
      <c r="F66">
        <v>25.745090000000001</v>
      </c>
      <c r="G66">
        <v>25.706903000000001</v>
      </c>
      <c r="H66">
        <v>25.356708999999999</v>
      </c>
      <c r="I66">
        <v>24.558899</v>
      </c>
      <c r="J66">
        <v>24.210408999999999</v>
      </c>
      <c r="K66">
        <v>24.435638000000001</v>
      </c>
      <c r="L66">
        <v>24.787898999999999</v>
      </c>
      <c r="M66">
        <v>24.789072000000001</v>
      </c>
      <c r="N66">
        <v>25.020025</v>
      </c>
      <c r="O66">
        <v>25.428881000000001</v>
      </c>
      <c r="P66">
        <v>26.051714</v>
      </c>
      <c r="Q66">
        <v>26.328291</v>
      </c>
      <c r="R66">
        <v>26.206679999999999</v>
      </c>
      <c r="S66">
        <v>26.366322</v>
      </c>
      <c r="T66">
        <v>26.435879</v>
      </c>
      <c r="U66">
        <v>26.271286</v>
      </c>
      <c r="V66">
        <v>26.104963000000001</v>
      </c>
      <c r="W66">
        <v>26.566258999999999</v>
      </c>
      <c r="X66">
        <v>26.591702999999999</v>
      </c>
      <c r="Y66">
        <v>27.215042</v>
      </c>
      <c r="Z66">
        <v>27.360689000000001</v>
      </c>
      <c r="AA66">
        <v>27.416464000000001</v>
      </c>
      <c r="AB66">
        <v>27.59412</v>
      </c>
      <c r="AC66">
        <v>27.728311999999999</v>
      </c>
      <c r="AD66">
        <v>27.759098000000002</v>
      </c>
      <c r="AE66">
        <v>27.687951999999999</v>
      </c>
      <c r="AF66">
        <v>27.588608000000001</v>
      </c>
      <c r="AG66">
        <v>27.740219</v>
      </c>
      <c r="AH66">
        <v>28.030804</v>
      </c>
      <c r="AI66">
        <v>28.294004000000001</v>
      </c>
      <c r="AJ66" s="32">
        <v>3.0000000000000001E-3</v>
      </c>
    </row>
    <row r="67" spans="1:36" x14ac:dyDescent="0.25">
      <c r="A67" t="s">
        <v>416</v>
      </c>
      <c r="B67" t="s">
        <v>417</v>
      </c>
      <c r="C67" t="s">
        <v>418</v>
      </c>
      <c r="D67" t="s">
        <v>286</v>
      </c>
    </row>
    <row r="68" spans="1:36" x14ac:dyDescent="0.25">
      <c r="A68" t="s">
        <v>287</v>
      </c>
      <c r="B68" t="s">
        <v>419</v>
      </c>
      <c r="C68" t="s">
        <v>420</v>
      </c>
      <c r="D68" t="s">
        <v>286</v>
      </c>
      <c r="F68">
        <v>25.844168</v>
      </c>
      <c r="G68">
        <v>24.781488</v>
      </c>
      <c r="H68">
        <v>22.174645999999999</v>
      </c>
      <c r="I68">
        <v>22.028466999999999</v>
      </c>
      <c r="J68">
        <v>21.806013</v>
      </c>
      <c r="K68">
        <v>22.036182</v>
      </c>
      <c r="L68">
        <v>22.299558999999999</v>
      </c>
      <c r="M68">
        <v>22.540606</v>
      </c>
      <c r="N68">
        <v>22.709772000000001</v>
      </c>
      <c r="O68">
        <v>23.270976999999998</v>
      </c>
      <c r="P68">
        <v>24.016300000000001</v>
      </c>
      <c r="Q68">
        <v>24.260103000000001</v>
      </c>
      <c r="R68">
        <v>24.461062999999999</v>
      </c>
      <c r="S68">
        <v>24.650679</v>
      </c>
      <c r="T68">
        <v>24.743463999999999</v>
      </c>
      <c r="U68">
        <v>24.919360999999999</v>
      </c>
      <c r="V68">
        <v>25.075544000000001</v>
      </c>
      <c r="W68">
        <v>25.350567000000002</v>
      </c>
      <c r="X68">
        <v>25.363993000000001</v>
      </c>
      <c r="Y68">
        <v>25.563175000000001</v>
      </c>
      <c r="Z68">
        <v>25.725124000000001</v>
      </c>
      <c r="AA68">
        <v>25.766110999999999</v>
      </c>
      <c r="AB68">
        <v>26.021811</v>
      </c>
      <c r="AC68">
        <v>26.267887000000002</v>
      </c>
      <c r="AD68">
        <v>26.352080999999998</v>
      </c>
      <c r="AE68">
        <v>26.563110000000002</v>
      </c>
      <c r="AF68">
        <v>26.644928</v>
      </c>
      <c r="AG68">
        <v>26.573322000000001</v>
      </c>
      <c r="AH68">
        <v>26.589043</v>
      </c>
      <c r="AI68">
        <v>26.583838</v>
      </c>
      <c r="AJ68" s="32">
        <v>1E-3</v>
      </c>
    </row>
    <row r="69" spans="1:36" x14ac:dyDescent="0.25">
      <c r="A69" t="s">
        <v>290</v>
      </c>
      <c r="B69" t="s">
        <v>421</v>
      </c>
      <c r="C69" t="s">
        <v>422</v>
      </c>
      <c r="D69" t="s">
        <v>286</v>
      </c>
      <c r="F69">
        <v>25.844142999999999</v>
      </c>
      <c r="G69">
        <v>24.781305</v>
      </c>
      <c r="H69">
        <v>21.813583000000001</v>
      </c>
      <c r="I69">
        <v>21.206372999999999</v>
      </c>
      <c r="J69">
        <v>20.899450000000002</v>
      </c>
      <c r="K69">
        <v>20.987883</v>
      </c>
      <c r="L69">
        <v>21.235415</v>
      </c>
      <c r="M69">
        <v>21.310711000000001</v>
      </c>
      <c r="N69">
        <v>21.420186999999999</v>
      </c>
      <c r="O69">
        <v>21.682842000000001</v>
      </c>
      <c r="P69">
        <v>22.270643</v>
      </c>
      <c r="Q69">
        <v>22.509530999999999</v>
      </c>
      <c r="R69">
        <v>22.524139000000002</v>
      </c>
      <c r="S69">
        <v>22.513508000000002</v>
      </c>
      <c r="T69">
        <v>22.515556</v>
      </c>
      <c r="U69">
        <v>22.521771999999999</v>
      </c>
      <c r="V69">
        <v>22.458767000000002</v>
      </c>
      <c r="W69">
        <v>22.610132</v>
      </c>
      <c r="X69">
        <v>22.654007</v>
      </c>
      <c r="Y69">
        <v>23.042057</v>
      </c>
      <c r="Z69">
        <v>23.170622000000002</v>
      </c>
      <c r="AA69">
        <v>23.213038999999998</v>
      </c>
      <c r="AB69">
        <v>23.397974000000001</v>
      </c>
      <c r="AC69">
        <v>23.522293000000001</v>
      </c>
      <c r="AD69">
        <v>23.557791000000002</v>
      </c>
      <c r="AE69">
        <v>23.708731</v>
      </c>
      <c r="AF69">
        <v>23.555761</v>
      </c>
      <c r="AG69">
        <v>23.649891</v>
      </c>
      <c r="AH69">
        <v>23.912431999999999</v>
      </c>
      <c r="AI69">
        <v>24.133607999999999</v>
      </c>
      <c r="AJ69" s="32">
        <v>-2E-3</v>
      </c>
    </row>
    <row r="70" spans="1:36" x14ac:dyDescent="0.25">
      <c r="A70" t="s">
        <v>423</v>
      </c>
      <c r="B70" t="s">
        <v>424</v>
      </c>
      <c r="C70" t="s">
        <v>425</v>
      </c>
      <c r="D70" t="s">
        <v>286</v>
      </c>
    </row>
    <row r="71" spans="1:36" x14ac:dyDescent="0.25">
      <c r="A71" t="s">
        <v>287</v>
      </c>
      <c r="B71" t="s">
        <v>426</v>
      </c>
      <c r="C71" t="s">
        <v>427</v>
      </c>
      <c r="D71" t="s">
        <v>286</v>
      </c>
      <c r="F71">
        <v>14.697266000000001</v>
      </c>
      <c r="G71">
        <v>15.363607</v>
      </c>
      <c r="H71">
        <v>14.341670000000001</v>
      </c>
      <c r="I71">
        <v>15.514149</v>
      </c>
      <c r="J71">
        <v>15.575315</v>
      </c>
      <c r="K71">
        <v>15.722424999999999</v>
      </c>
      <c r="L71">
        <v>16.00432</v>
      </c>
      <c r="M71">
        <v>16.282055</v>
      </c>
      <c r="N71">
        <v>16.451191000000001</v>
      </c>
      <c r="O71">
        <v>16.394136</v>
      </c>
      <c r="P71">
        <v>16.879512999999999</v>
      </c>
      <c r="Q71">
        <v>17.063628999999999</v>
      </c>
      <c r="R71">
        <v>17.174807000000001</v>
      </c>
      <c r="S71">
        <v>17.343786000000001</v>
      </c>
      <c r="T71">
        <v>17.456037999999999</v>
      </c>
      <c r="U71">
        <v>17.653061000000001</v>
      </c>
      <c r="V71">
        <v>17.909936999999999</v>
      </c>
      <c r="W71">
        <v>18.089289000000001</v>
      </c>
      <c r="X71">
        <v>18.193235000000001</v>
      </c>
      <c r="Y71">
        <v>18.380554</v>
      </c>
      <c r="Z71">
        <v>18.522734</v>
      </c>
      <c r="AA71">
        <v>18.563686000000001</v>
      </c>
      <c r="AB71">
        <v>18.855331</v>
      </c>
      <c r="AC71">
        <v>19.166589999999999</v>
      </c>
      <c r="AD71">
        <v>19.275404000000002</v>
      </c>
      <c r="AE71">
        <v>19.484832999999998</v>
      </c>
      <c r="AF71">
        <v>19.576267000000001</v>
      </c>
      <c r="AG71">
        <v>19.548249999999999</v>
      </c>
      <c r="AH71">
        <v>19.589796</v>
      </c>
      <c r="AI71">
        <v>19.531642999999999</v>
      </c>
      <c r="AJ71" s="32">
        <v>0.01</v>
      </c>
    </row>
    <row r="72" spans="1:36" x14ac:dyDescent="0.25">
      <c r="A72" t="s">
        <v>290</v>
      </c>
      <c r="B72" t="s">
        <v>428</v>
      </c>
      <c r="C72" t="s">
        <v>429</v>
      </c>
      <c r="D72" t="s">
        <v>286</v>
      </c>
      <c r="F72">
        <v>14.697266000000001</v>
      </c>
      <c r="G72">
        <v>15.363604</v>
      </c>
      <c r="H72">
        <v>13.901659</v>
      </c>
      <c r="I72">
        <v>14.517587000000001</v>
      </c>
      <c r="J72">
        <v>14.551928999999999</v>
      </c>
      <c r="K72">
        <v>14.743841</v>
      </c>
      <c r="L72">
        <v>15.031955999999999</v>
      </c>
      <c r="M72">
        <v>15.271636000000001</v>
      </c>
      <c r="N72">
        <v>15.41033</v>
      </c>
      <c r="O72">
        <v>15.363085999999999</v>
      </c>
      <c r="P72">
        <v>15.574414000000001</v>
      </c>
      <c r="Q72">
        <v>15.719237</v>
      </c>
      <c r="R72">
        <v>15.704466999999999</v>
      </c>
      <c r="S72">
        <v>15.561396999999999</v>
      </c>
      <c r="T72">
        <v>15.589862</v>
      </c>
      <c r="U72">
        <v>15.568960000000001</v>
      </c>
      <c r="V72">
        <v>15.610766999999999</v>
      </c>
      <c r="W72">
        <v>15.783207000000001</v>
      </c>
      <c r="X72">
        <v>15.792808000000001</v>
      </c>
      <c r="Y72">
        <v>16.136666999999999</v>
      </c>
      <c r="Z72">
        <v>16.290006999999999</v>
      </c>
      <c r="AA72">
        <v>16.294150999999999</v>
      </c>
      <c r="AB72">
        <v>16.625146999999998</v>
      </c>
      <c r="AC72">
        <v>16.767897000000001</v>
      </c>
      <c r="AD72">
        <v>16.842213000000001</v>
      </c>
      <c r="AE72">
        <v>17.065719999999999</v>
      </c>
      <c r="AF72">
        <v>16.965527999999999</v>
      </c>
      <c r="AG72">
        <v>17.044737000000001</v>
      </c>
      <c r="AH72">
        <v>17.306128999999999</v>
      </c>
      <c r="AI72">
        <v>17.459461000000001</v>
      </c>
      <c r="AJ72" s="32">
        <v>6.0000000000000001E-3</v>
      </c>
    </row>
    <row r="73" spans="1:36" x14ac:dyDescent="0.25">
      <c r="A73" t="s">
        <v>430</v>
      </c>
      <c r="B73" t="s">
        <v>431</v>
      </c>
      <c r="C73" t="s">
        <v>432</v>
      </c>
      <c r="D73" t="s">
        <v>286</v>
      </c>
    </row>
    <row r="74" spans="1:36" x14ac:dyDescent="0.25">
      <c r="A74" t="s">
        <v>287</v>
      </c>
      <c r="B74" t="s">
        <v>433</v>
      </c>
      <c r="C74" t="s">
        <v>434</v>
      </c>
      <c r="D74" t="s">
        <v>286</v>
      </c>
      <c r="F74">
        <v>23.712284</v>
      </c>
      <c r="G74">
        <v>22.80678</v>
      </c>
      <c r="H74">
        <v>21.999676000000001</v>
      </c>
      <c r="I74">
        <v>22.781410000000001</v>
      </c>
      <c r="J74">
        <v>22.755514000000002</v>
      </c>
      <c r="K74">
        <v>22.731127000000001</v>
      </c>
      <c r="L74">
        <v>22.790234000000002</v>
      </c>
      <c r="M74">
        <v>22.969232999999999</v>
      </c>
      <c r="N74">
        <v>23.103688999999999</v>
      </c>
      <c r="O74">
        <v>23.066965</v>
      </c>
      <c r="P74">
        <v>23.680237000000002</v>
      </c>
      <c r="Q74">
        <v>23.777031000000001</v>
      </c>
      <c r="R74">
        <v>23.908148000000001</v>
      </c>
      <c r="S74">
        <v>23.947967999999999</v>
      </c>
      <c r="T74">
        <v>24.047305999999999</v>
      </c>
      <c r="U74">
        <v>24.229137000000001</v>
      </c>
      <c r="V74">
        <v>24.429452999999999</v>
      </c>
      <c r="W74">
        <v>24.563376999999999</v>
      </c>
      <c r="X74">
        <v>24.651755999999999</v>
      </c>
      <c r="Y74">
        <v>24.855468999999999</v>
      </c>
      <c r="Z74">
        <v>24.970320000000001</v>
      </c>
      <c r="AA74">
        <v>24.982422</v>
      </c>
      <c r="AB74">
        <v>25.243137000000001</v>
      </c>
      <c r="AC74">
        <v>25.529237999999999</v>
      </c>
      <c r="AD74">
        <v>25.632002</v>
      </c>
      <c r="AE74">
        <v>25.813853999999999</v>
      </c>
      <c r="AF74">
        <v>25.873512000000002</v>
      </c>
      <c r="AG74">
        <v>25.822967999999999</v>
      </c>
      <c r="AH74">
        <v>25.801915999999999</v>
      </c>
      <c r="AI74">
        <v>25.740952</v>
      </c>
      <c r="AJ74" s="32">
        <v>3.0000000000000001E-3</v>
      </c>
    </row>
    <row r="75" spans="1:36" x14ac:dyDescent="0.25">
      <c r="A75" t="s">
        <v>290</v>
      </c>
      <c r="B75" t="s">
        <v>435</v>
      </c>
      <c r="C75" t="s">
        <v>436</v>
      </c>
      <c r="D75" t="s">
        <v>286</v>
      </c>
      <c r="F75">
        <v>23.712284</v>
      </c>
      <c r="G75">
        <v>22.806929</v>
      </c>
      <c r="H75">
        <v>21.699465</v>
      </c>
      <c r="I75">
        <v>22.004792999999999</v>
      </c>
      <c r="J75">
        <v>21.936724000000002</v>
      </c>
      <c r="K75">
        <v>21.899819999999998</v>
      </c>
      <c r="L75">
        <v>22.005116000000001</v>
      </c>
      <c r="M75">
        <v>22.131117</v>
      </c>
      <c r="N75">
        <v>22.232814999999999</v>
      </c>
      <c r="O75">
        <v>22.198446000000001</v>
      </c>
      <c r="P75">
        <v>22.628504</v>
      </c>
      <c r="Q75">
        <v>22.724466</v>
      </c>
      <c r="R75">
        <v>22.701747999999998</v>
      </c>
      <c r="S75">
        <v>22.510905999999999</v>
      </c>
      <c r="T75">
        <v>22.503975000000001</v>
      </c>
      <c r="U75">
        <v>22.515813999999999</v>
      </c>
      <c r="V75">
        <v>22.550863</v>
      </c>
      <c r="W75">
        <v>22.609835</v>
      </c>
      <c r="X75">
        <v>22.611699999999999</v>
      </c>
      <c r="Y75">
        <v>22.896619999999999</v>
      </c>
      <c r="Z75">
        <v>23.034863000000001</v>
      </c>
      <c r="AA75">
        <v>23.054853000000001</v>
      </c>
      <c r="AB75">
        <v>23.297436000000001</v>
      </c>
      <c r="AC75">
        <v>23.339137999999998</v>
      </c>
      <c r="AD75">
        <v>23.404610000000002</v>
      </c>
      <c r="AE75">
        <v>23.614198999999999</v>
      </c>
      <c r="AF75">
        <v>23.514706</v>
      </c>
      <c r="AG75">
        <v>23.580010999999999</v>
      </c>
      <c r="AH75">
        <v>23.810101</v>
      </c>
      <c r="AI75">
        <v>23.921423000000001</v>
      </c>
      <c r="AJ75" s="32">
        <v>0</v>
      </c>
    </row>
    <row r="76" spans="1:36" x14ac:dyDescent="0.25">
      <c r="A76" t="s">
        <v>328</v>
      </c>
      <c r="B76" t="s">
        <v>437</v>
      </c>
      <c r="C76" t="s">
        <v>438</v>
      </c>
      <c r="D76" t="s">
        <v>286</v>
      </c>
    </row>
    <row r="77" spans="1:36" x14ac:dyDescent="0.25">
      <c r="A77" t="s">
        <v>287</v>
      </c>
      <c r="B77" t="s">
        <v>439</v>
      </c>
      <c r="C77" t="s">
        <v>440</v>
      </c>
      <c r="D77" t="s">
        <v>286</v>
      </c>
      <c r="F77">
        <v>12.338293</v>
      </c>
      <c r="G77">
        <v>10.431569</v>
      </c>
      <c r="H77">
        <v>12.855511</v>
      </c>
      <c r="I77">
        <v>13.754292</v>
      </c>
      <c r="J77">
        <v>13.924185</v>
      </c>
      <c r="K77">
        <v>14.096988</v>
      </c>
      <c r="L77">
        <v>14.445067</v>
      </c>
      <c r="M77">
        <v>14.624426</v>
      </c>
      <c r="N77">
        <v>14.726324999999999</v>
      </c>
      <c r="O77">
        <v>14.846792000000001</v>
      </c>
      <c r="P77">
        <v>15.074237</v>
      </c>
      <c r="Q77">
        <v>15.182178</v>
      </c>
      <c r="R77">
        <v>15.312533999999999</v>
      </c>
      <c r="S77">
        <v>15.326589999999999</v>
      </c>
      <c r="T77">
        <v>15.360639000000001</v>
      </c>
      <c r="U77">
        <v>15.345945</v>
      </c>
      <c r="V77">
        <v>15.379968</v>
      </c>
      <c r="W77">
        <v>15.568699000000001</v>
      </c>
      <c r="X77">
        <v>15.517137999999999</v>
      </c>
      <c r="Y77">
        <v>15.843856000000001</v>
      </c>
      <c r="Z77">
        <v>15.974829</v>
      </c>
      <c r="AA77">
        <v>16.059837000000002</v>
      </c>
      <c r="AB77">
        <v>16.365839000000001</v>
      </c>
      <c r="AC77">
        <v>16.582623999999999</v>
      </c>
      <c r="AD77">
        <v>16.677778</v>
      </c>
      <c r="AE77">
        <v>16.827002</v>
      </c>
      <c r="AF77">
        <v>16.881416000000002</v>
      </c>
      <c r="AG77">
        <v>16.852664999999998</v>
      </c>
      <c r="AH77">
        <v>16.886154000000001</v>
      </c>
      <c r="AI77">
        <v>16.847871999999999</v>
      </c>
      <c r="AJ77" s="32">
        <v>1.0999999999999999E-2</v>
      </c>
    </row>
    <row r="78" spans="1:36" x14ac:dyDescent="0.25">
      <c r="A78" t="s">
        <v>290</v>
      </c>
      <c r="B78" t="s">
        <v>441</v>
      </c>
      <c r="C78" t="s">
        <v>442</v>
      </c>
      <c r="D78" t="s">
        <v>286</v>
      </c>
      <c r="F78">
        <v>12.338385000000001</v>
      </c>
      <c r="G78">
        <v>10.429959999999999</v>
      </c>
      <c r="H78">
        <v>12.531725</v>
      </c>
      <c r="I78">
        <v>13.073649</v>
      </c>
      <c r="J78">
        <v>13.192307</v>
      </c>
      <c r="K78">
        <v>13.303330000000001</v>
      </c>
      <c r="L78">
        <v>13.651875</v>
      </c>
      <c r="M78">
        <v>13.739428999999999</v>
      </c>
      <c r="N78">
        <v>13.819215</v>
      </c>
      <c r="O78">
        <v>13.851736000000001</v>
      </c>
      <c r="P78">
        <v>14.025370000000001</v>
      </c>
      <c r="Q78">
        <v>14.095095000000001</v>
      </c>
      <c r="R78">
        <v>14.108091999999999</v>
      </c>
      <c r="S78">
        <v>14.051819999999999</v>
      </c>
      <c r="T78">
        <v>14.066053999999999</v>
      </c>
      <c r="U78">
        <v>14.073639</v>
      </c>
      <c r="V78">
        <v>14.078124000000001</v>
      </c>
      <c r="W78">
        <v>14.201138</v>
      </c>
      <c r="X78">
        <v>14.20515</v>
      </c>
      <c r="Y78">
        <v>14.483172</v>
      </c>
      <c r="Z78">
        <v>14.60026</v>
      </c>
      <c r="AA78">
        <v>14.59822</v>
      </c>
      <c r="AB78">
        <v>14.790195000000001</v>
      </c>
      <c r="AC78">
        <v>14.885249999999999</v>
      </c>
      <c r="AD78">
        <v>14.923064999999999</v>
      </c>
      <c r="AE78">
        <v>15.096579999999999</v>
      </c>
      <c r="AF78">
        <v>15.022470999999999</v>
      </c>
      <c r="AG78">
        <v>15.048507000000001</v>
      </c>
      <c r="AH78">
        <v>15.182944000000001</v>
      </c>
      <c r="AI78">
        <v>15.287488</v>
      </c>
      <c r="AJ78" s="32">
        <v>7.0000000000000001E-3</v>
      </c>
    </row>
    <row r="79" spans="1:36" x14ac:dyDescent="0.25">
      <c r="A79" t="s">
        <v>300</v>
      </c>
      <c r="B79" t="s">
        <v>443</v>
      </c>
      <c r="C79" t="s">
        <v>444</v>
      </c>
      <c r="D79" t="s">
        <v>286</v>
      </c>
    </row>
    <row r="80" spans="1:36" x14ac:dyDescent="0.25">
      <c r="A80" t="s">
        <v>287</v>
      </c>
      <c r="B80" t="s">
        <v>445</v>
      </c>
      <c r="C80" t="s">
        <v>446</v>
      </c>
      <c r="D80" t="s">
        <v>286</v>
      </c>
      <c r="F80">
        <v>14.643957</v>
      </c>
      <c r="G80">
        <v>14.627293</v>
      </c>
      <c r="H80">
        <v>13.911484</v>
      </c>
      <c r="I80">
        <v>13.368217</v>
      </c>
      <c r="J80">
        <v>12.965358999999999</v>
      </c>
      <c r="K80">
        <v>12.6686</v>
      </c>
      <c r="L80">
        <v>12.454831</v>
      </c>
      <c r="M80">
        <v>12.319433999999999</v>
      </c>
      <c r="N80">
        <v>12.187999</v>
      </c>
      <c r="O80">
        <v>12.029752</v>
      </c>
      <c r="P80">
        <v>12.687059</v>
      </c>
      <c r="Q80">
        <v>12.505188</v>
      </c>
      <c r="R80">
        <v>12.50421</v>
      </c>
      <c r="S80">
        <v>12.353992</v>
      </c>
      <c r="T80">
        <v>12.178941999999999</v>
      </c>
      <c r="U80">
        <v>12.063815999999999</v>
      </c>
      <c r="V80">
        <v>11.961293</v>
      </c>
      <c r="W80">
        <v>11.869705</v>
      </c>
      <c r="X80">
        <v>11.776801000000001</v>
      </c>
      <c r="Y80">
        <v>11.748467</v>
      </c>
      <c r="Z80">
        <v>11.704108</v>
      </c>
      <c r="AA80">
        <v>11.622999999999999</v>
      </c>
      <c r="AB80">
        <v>11.589791</v>
      </c>
      <c r="AC80">
        <v>11.533381</v>
      </c>
      <c r="AD80">
        <v>11.489757000000001</v>
      </c>
      <c r="AE80">
        <v>11.459210000000001</v>
      </c>
      <c r="AF80">
        <v>11.430422</v>
      </c>
      <c r="AG80">
        <v>11.384506</v>
      </c>
      <c r="AH80">
        <v>11.345622000000001</v>
      </c>
      <c r="AI80">
        <v>11.302823999999999</v>
      </c>
      <c r="AJ80" s="32">
        <v>-8.9999999999999993E-3</v>
      </c>
    </row>
    <row r="81" spans="1:36" x14ac:dyDescent="0.25">
      <c r="A81" t="s">
        <v>290</v>
      </c>
      <c r="B81" t="s">
        <v>447</v>
      </c>
      <c r="C81" t="s">
        <v>448</v>
      </c>
      <c r="D81" t="s">
        <v>286</v>
      </c>
      <c r="F81">
        <v>14.628410000000001</v>
      </c>
      <c r="G81">
        <v>14.352505000000001</v>
      </c>
      <c r="H81">
        <v>13.512142000000001</v>
      </c>
      <c r="I81">
        <v>12.892299</v>
      </c>
      <c r="J81">
        <v>12.521584000000001</v>
      </c>
      <c r="K81">
        <v>12.159072999999999</v>
      </c>
      <c r="L81">
        <v>11.880008999999999</v>
      </c>
      <c r="M81">
        <v>11.676574</v>
      </c>
      <c r="N81">
        <v>11.462016999999999</v>
      </c>
      <c r="O81">
        <v>11.2722</v>
      </c>
      <c r="P81">
        <v>11.876848000000001</v>
      </c>
      <c r="Q81">
        <v>11.776059</v>
      </c>
      <c r="R81">
        <v>11.668011999999999</v>
      </c>
      <c r="S81">
        <v>11.50404</v>
      </c>
      <c r="T81">
        <v>11.313235000000001</v>
      </c>
      <c r="U81">
        <v>11.16093</v>
      </c>
      <c r="V81">
        <v>11.019365000000001</v>
      </c>
      <c r="W81">
        <v>10.883368000000001</v>
      </c>
      <c r="X81">
        <v>10.789282</v>
      </c>
      <c r="Y81">
        <v>10.68557</v>
      </c>
      <c r="Z81">
        <v>10.59407</v>
      </c>
      <c r="AA81">
        <v>10.468552000000001</v>
      </c>
      <c r="AB81">
        <v>10.415789</v>
      </c>
      <c r="AC81">
        <v>10.362095999999999</v>
      </c>
      <c r="AD81">
        <v>10.308344999999999</v>
      </c>
      <c r="AE81">
        <v>10.268988999999999</v>
      </c>
      <c r="AF81">
        <v>10.194915</v>
      </c>
      <c r="AG81">
        <v>10.152169000000001</v>
      </c>
      <c r="AH81">
        <v>10.140269</v>
      </c>
      <c r="AI81">
        <v>10.127151</v>
      </c>
      <c r="AJ81" s="32">
        <v>-1.2999999999999999E-2</v>
      </c>
    </row>
    <row r="82" spans="1:36" x14ac:dyDescent="0.25">
      <c r="A82" t="s">
        <v>307</v>
      </c>
      <c r="B82" t="s">
        <v>449</v>
      </c>
      <c r="C82" t="s">
        <v>450</v>
      </c>
      <c r="D82" t="s">
        <v>286</v>
      </c>
    </row>
    <row r="83" spans="1:36" x14ac:dyDescent="0.25">
      <c r="A83" t="s">
        <v>287</v>
      </c>
      <c r="B83" t="s">
        <v>451</v>
      </c>
      <c r="C83" t="s">
        <v>452</v>
      </c>
      <c r="D83" t="s">
        <v>286</v>
      </c>
      <c r="F83">
        <v>38.968001999999998</v>
      </c>
      <c r="G83">
        <v>39.637690999999997</v>
      </c>
      <c r="H83">
        <v>38.258915000000002</v>
      </c>
      <c r="I83">
        <v>37.180370000000003</v>
      </c>
      <c r="J83">
        <v>37.214675999999997</v>
      </c>
      <c r="K83">
        <v>37.522747000000003</v>
      </c>
      <c r="L83">
        <v>37.628666000000003</v>
      </c>
      <c r="M83">
        <v>37.708210000000001</v>
      </c>
      <c r="N83">
        <v>37.743583999999998</v>
      </c>
      <c r="O83">
        <v>37.576706000000001</v>
      </c>
      <c r="P83">
        <v>37.672587999999998</v>
      </c>
      <c r="Q83">
        <v>37.763119000000003</v>
      </c>
      <c r="R83">
        <v>37.868572</v>
      </c>
      <c r="S83">
        <v>37.825420000000001</v>
      </c>
      <c r="T83">
        <v>37.506542000000003</v>
      </c>
      <c r="U83">
        <v>37.233291999999999</v>
      </c>
      <c r="V83">
        <v>37.013756000000001</v>
      </c>
      <c r="W83">
        <v>36.793624999999999</v>
      </c>
      <c r="X83">
        <v>36.591206</v>
      </c>
      <c r="Y83">
        <v>36.425956999999997</v>
      </c>
      <c r="Z83">
        <v>36.230021999999998</v>
      </c>
      <c r="AA83">
        <v>36.050446000000001</v>
      </c>
      <c r="AB83">
        <v>35.794562999999997</v>
      </c>
      <c r="AC83">
        <v>35.545292000000003</v>
      </c>
      <c r="AD83">
        <v>35.392963000000002</v>
      </c>
      <c r="AE83">
        <v>35.216228000000001</v>
      </c>
      <c r="AF83">
        <v>35.000919000000003</v>
      </c>
      <c r="AG83">
        <v>34.834918999999999</v>
      </c>
      <c r="AH83">
        <v>34.656410000000001</v>
      </c>
      <c r="AI83">
        <v>34.435290999999999</v>
      </c>
      <c r="AJ83" s="32">
        <v>-4.0000000000000001E-3</v>
      </c>
    </row>
    <row r="84" spans="1:36" x14ac:dyDescent="0.25">
      <c r="A84" t="s">
        <v>290</v>
      </c>
      <c r="B84" t="s">
        <v>453</v>
      </c>
      <c r="C84" t="s">
        <v>454</v>
      </c>
      <c r="D84" t="s">
        <v>286</v>
      </c>
      <c r="F84">
        <v>39.071303999999998</v>
      </c>
      <c r="G84">
        <v>39.453021999999997</v>
      </c>
      <c r="H84">
        <v>37.717461</v>
      </c>
      <c r="I84">
        <v>36.446125000000002</v>
      </c>
      <c r="J84">
        <v>36.348548999999998</v>
      </c>
      <c r="K84">
        <v>36.670726999999999</v>
      </c>
      <c r="L84">
        <v>36.628169999999997</v>
      </c>
      <c r="M84">
        <v>36.523066999999998</v>
      </c>
      <c r="N84">
        <v>36.381618000000003</v>
      </c>
      <c r="O84">
        <v>36.077674999999999</v>
      </c>
      <c r="P84">
        <v>36.133583000000002</v>
      </c>
      <c r="Q84">
        <v>36.096618999999997</v>
      </c>
      <c r="R84">
        <v>36.128917999999999</v>
      </c>
      <c r="S84">
        <v>36.007103000000001</v>
      </c>
      <c r="T84">
        <v>35.615467000000002</v>
      </c>
      <c r="U84">
        <v>35.364998</v>
      </c>
      <c r="V84">
        <v>35.201144999999997</v>
      </c>
      <c r="W84">
        <v>34.936366999999997</v>
      </c>
      <c r="X84">
        <v>34.735030999999999</v>
      </c>
      <c r="Y84">
        <v>34.597102999999997</v>
      </c>
      <c r="Z84">
        <v>34.414088999999997</v>
      </c>
      <c r="AA84">
        <v>34.223849999999999</v>
      </c>
      <c r="AB84">
        <v>34.066330000000001</v>
      </c>
      <c r="AC84">
        <v>33.878470999999998</v>
      </c>
      <c r="AD84">
        <v>33.755516</v>
      </c>
      <c r="AE84">
        <v>33.607776999999999</v>
      </c>
      <c r="AF84">
        <v>33.403080000000003</v>
      </c>
      <c r="AG84">
        <v>33.234935999999998</v>
      </c>
      <c r="AH84">
        <v>33.078335000000003</v>
      </c>
      <c r="AI84">
        <v>32.903579999999998</v>
      </c>
      <c r="AJ84" s="32">
        <v>-6.0000000000000001E-3</v>
      </c>
    </row>
    <row r="85" spans="1:36" x14ac:dyDescent="0.25">
      <c r="A85" t="s">
        <v>455</v>
      </c>
      <c r="C85" t="s">
        <v>456</v>
      </c>
    </row>
    <row r="86" spans="1:36" x14ac:dyDescent="0.25">
      <c r="A86" t="s">
        <v>293</v>
      </c>
      <c r="B86" t="s">
        <v>457</v>
      </c>
      <c r="C86" t="s">
        <v>458</v>
      </c>
      <c r="D86" t="s">
        <v>286</v>
      </c>
    </row>
    <row r="87" spans="1:36" x14ac:dyDescent="0.25">
      <c r="A87" t="s">
        <v>287</v>
      </c>
      <c r="B87" t="s">
        <v>459</v>
      </c>
      <c r="C87" t="s">
        <v>460</v>
      </c>
      <c r="D87" t="s">
        <v>286</v>
      </c>
      <c r="F87">
        <v>21.714523</v>
      </c>
      <c r="G87">
        <v>22.029548999999999</v>
      </c>
      <c r="H87">
        <v>20.393699999999999</v>
      </c>
      <c r="I87">
        <v>20.867688999999999</v>
      </c>
      <c r="J87">
        <v>20.202636999999999</v>
      </c>
      <c r="K87">
        <v>19.562002</v>
      </c>
      <c r="L87">
        <v>19.092382000000001</v>
      </c>
      <c r="M87">
        <v>19.301582</v>
      </c>
      <c r="N87">
        <v>19.443417</v>
      </c>
      <c r="O87">
        <v>19.453869000000001</v>
      </c>
      <c r="P87">
        <v>19.642158999999999</v>
      </c>
      <c r="Q87">
        <v>19.773769000000001</v>
      </c>
      <c r="R87">
        <v>19.813597000000001</v>
      </c>
      <c r="S87">
        <v>19.936793999999999</v>
      </c>
      <c r="T87">
        <v>20.035036000000002</v>
      </c>
      <c r="U87">
        <v>20.220749000000001</v>
      </c>
      <c r="V87">
        <v>20.427848999999998</v>
      </c>
      <c r="W87">
        <v>20.527849</v>
      </c>
      <c r="X87">
        <v>20.595680000000002</v>
      </c>
      <c r="Y87">
        <v>20.811686999999999</v>
      </c>
      <c r="Z87">
        <v>20.901893999999999</v>
      </c>
      <c r="AA87">
        <v>20.937833999999999</v>
      </c>
      <c r="AB87">
        <v>21.170185</v>
      </c>
      <c r="AC87">
        <v>21.440045999999999</v>
      </c>
      <c r="AD87">
        <v>21.542753000000001</v>
      </c>
      <c r="AE87">
        <v>21.783722000000001</v>
      </c>
      <c r="AF87">
        <v>21.850812999999999</v>
      </c>
      <c r="AG87">
        <v>21.798199</v>
      </c>
      <c r="AH87">
        <v>21.791779999999999</v>
      </c>
      <c r="AI87">
        <v>21.736654000000001</v>
      </c>
      <c r="AJ87" s="32">
        <v>0</v>
      </c>
    </row>
    <row r="88" spans="1:36" x14ac:dyDescent="0.25">
      <c r="A88" t="s">
        <v>290</v>
      </c>
      <c r="B88" t="s">
        <v>461</v>
      </c>
      <c r="C88" t="s">
        <v>462</v>
      </c>
      <c r="D88" t="s">
        <v>286</v>
      </c>
      <c r="F88">
        <v>21.714739000000002</v>
      </c>
      <c r="G88">
        <v>22.027128000000001</v>
      </c>
      <c r="H88">
        <v>19.994956999999999</v>
      </c>
      <c r="I88">
        <v>19.942319999999999</v>
      </c>
      <c r="J88">
        <v>19.255942999999998</v>
      </c>
      <c r="K88">
        <v>18.671686000000001</v>
      </c>
      <c r="L88">
        <v>18.225311000000001</v>
      </c>
      <c r="M88">
        <v>18.360558000000001</v>
      </c>
      <c r="N88">
        <v>18.459232</v>
      </c>
      <c r="O88">
        <v>18.420265000000001</v>
      </c>
      <c r="P88">
        <v>18.401592000000001</v>
      </c>
      <c r="Q88">
        <v>18.463842</v>
      </c>
      <c r="R88">
        <v>18.424194</v>
      </c>
      <c r="S88">
        <v>18.304566999999999</v>
      </c>
      <c r="T88">
        <v>18.266361</v>
      </c>
      <c r="U88">
        <v>18.244375000000002</v>
      </c>
      <c r="V88">
        <v>18.24325</v>
      </c>
      <c r="W88">
        <v>18.339957999999999</v>
      </c>
      <c r="X88">
        <v>18.326326000000002</v>
      </c>
      <c r="Y88">
        <v>18.686095999999999</v>
      </c>
      <c r="Z88">
        <v>18.821791000000001</v>
      </c>
      <c r="AA88">
        <v>18.815446999999999</v>
      </c>
      <c r="AB88">
        <v>19.087171999999999</v>
      </c>
      <c r="AC88">
        <v>19.194776999999998</v>
      </c>
      <c r="AD88">
        <v>19.226337000000001</v>
      </c>
      <c r="AE88">
        <v>19.476143</v>
      </c>
      <c r="AF88">
        <v>19.380324999999999</v>
      </c>
      <c r="AG88">
        <v>19.438556999999999</v>
      </c>
      <c r="AH88">
        <v>19.667311000000002</v>
      </c>
      <c r="AI88">
        <v>19.804646999999999</v>
      </c>
      <c r="AJ88" s="32">
        <v>-3.0000000000000001E-3</v>
      </c>
    </row>
    <row r="89" spans="1:36" x14ac:dyDescent="0.25">
      <c r="A89" t="s">
        <v>328</v>
      </c>
      <c r="B89" t="s">
        <v>463</v>
      </c>
      <c r="C89" t="s">
        <v>464</v>
      </c>
      <c r="D89" t="s">
        <v>286</v>
      </c>
    </row>
    <row r="90" spans="1:36" x14ac:dyDescent="0.25">
      <c r="A90" t="s">
        <v>287</v>
      </c>
      <c r="B90" t="s">
        <v>465</v>
      </c>
      <c r="C90" t="s">
        <v>466</v>
      </c>
      <c r="D90" t="s">
        <v>286</v>
      </c>
      <c r="F90">
        <v>12.984576000000001</v>
      </c>
      <c r="G90">
        <v>13.337785999999999</v>
      </c>
      <c r="H90">
        <v>12.811491</v>
      </c>
      <c r="I90">
        <v>13.728472</v>
      </c>
      <c r="J90">
        <v>13.927019</v>
      </c>
      <c r="K90">
        <v>14.103992999999999</v>
      </c>
      <c r="L90">
        <v>14.525732</v>
      </c>
      <c r="M90">
        <v>14.690011999999999</v>
      </c>
      <c r="N90">
        <v>14.787516999999999</v>
      </c>
      <c r="O90">
        <v>14.878964</v>
      </c>
      <c r="P90">
        <v>15.159939</v>
      </c>
      <c r="Q90">
        <v>15.253017</v>
      </c>
      <c r="R90">
        <v>15.388532</v>
      </c>
      <c r="S90">
        <v>15.414999999999999</v>
      </c>
      <c r="T90">
        <v>15.454447</v>
      </c>
      <c r="U90">
        <v>15.436389999999999</v>
      </c>
      <c r="V90">
        <v>15.483134</v>
      </c>
      <c r="W90">
        <v>15.653063</v>
      </c>
      <c r="X90">
        <v>15.636279999999999</v>
      </c>
      <c r="Y90">
        <v>15.853301999999999</v>
      </c>
      <c r="Z90">
        <v>15.891152</v>
      </c>
      <c r="AA90">
        <v>15.835259000000001</v>
      </c>
      <c r="AB90">
        <v>15.973077</v>
      </c>
      <c r="AC90">
        <v>15.984838</v>
      </c>
      <c r="AD90">
        <v>15.80189</v>
      </c>
      <c r="AE90">
        <v>16.025043</v>
      </c>
      <c r="AF90">
        <v>16.110765000000001</v>
      </c>
      <c r="AG90">
        <v>16.149094000000002</v>
      </c>
      <c r="AH90">
        <v>16.205715000000001</v>
      </c>
      <c r="AI90">
        <v>16.200251000000002</v>
      </c>
      <c r="AJ90" s="32">
        <v>8.0000000000000002E-3</v>
      </c>
    </row>
    <row r="91" spans="1:36" x14ac:dyDescent="0.25">
      <c r="A91" t="s">
        <v>290</v>
      </c>
      <c r="B91" t="s">
        <v>467</v>
      </c>
      <c r="C91" t="s">
        <v>468</v>
      </c>
      <c r="D91" t="s">
        <v>286</v>
      </c>
      <c r="F91">
        <v>12.985738</v>
      </c>
      <c r="G91">
        <v>13.327825000000001</v>
      </c>
      <c r="H91">
        <v>12.540088000000001</v>
      </c>
      <c r="I91">
        <v>13.111039999999999</v>
      </c>
      <c r="J91">
        <v>13.192764</v>
      </c>
      <c r="K91">
        <v>13.297114000000001</v>
      </c>
      <c r="L91">
        <v>13.704098999999999</v>
      </c>
      <c r="M91">
        <v>13.767223</v>
      </c>
      <c r="N91">
        <v>13.823147000000001</v>
      </c>
      <c r="O91">
        <v>13.830821</v>
      </c>
      <c r="P91">
        <v>14.067584</v>
      </c>
      <c r="Q91">
        <v>14.110878</v>
      </c>
      <c r="R91">
        <v>14.100026</v>
      </c>
      <c r="S91">
        <v>14.046391</v>
      </c>
      <c r="T91">
        <v>14.052097</v>
      </c>
      <c r="U91">
        <v>14.032743</v>
      </c>
      <c r="V91">
        <v>14.022185</v>
      </c>
      <c r="W91">
        <v>14.13321</v>
      </c>
      <c r="X91">
        <v>14.118257</v>
      </c>
      <c r="Y91">
        <v>14.378458</v>
      </c>
      <c r="Z91">
        <v>14.385562999999999</v>
      </c>
      <c r="AA91">
        <v>14.296391</v>
      </c>
      <c r="AB91">
        <v>14.320461999999999</v>
      </c>
      <c r="AC91">
        <v>14.211795</v>
      </c>
      <c r="AD91">
        <v>14.032458999999999</v>
      </c>
      <c r="AE91">
        <v>14.234522999999999</v>
      </c>
      <c r="AF91">
        <v>14.170199</v>
      </c>
      <c r="AG91">
        <v>14.196956</v>
      </c>
      <c r="AH91">
        <v>14.378506</v>
      </c>
      <c r="AI91">
        <v>14.474892000000001</v>
      </c>
      <c r="AJ91" s="32">
        <v>4.0000000000000001E-3</v>
      </c>
    </row>
    <row r="92" spans="1:36" x14ac:dyDescent="0.25">
      <c r="A92" t="s">
        <v>300</v>
      </c>
      <c r="B92" t="s">
        <v>469</v>
      </c>
      <c r="C92" t="s">
        <v>470</v>
      </c>
      <c r="D92" t="s">
        <v>286</v>
      </c>
    </row>
    <row r="93" spans="1:36" x14ac:dyDescent="0.25">
      <c r="A93" t="s">
        <v>287</v>
      </c>
      <c r="B93" t="s">
        <v>471</v>
      </c>
      <c r="C93" t="s">
        <v>472</v>
      </c>
      <c r="D93" t="s">
        <v>286</v>
      </c>
      <c r="F93">
        <v>5.1494070000000001</v>
      </c>
      <c r="G93">
        <v>4.0411320000000002</v>
      </c>
      <c r="H93">
        <v>3.783547</v>
      </c>
      <c r="I93">
        <v>3.4843410000000001</v>
      </c>
      <c r="J93">
        <v>3.3148629999999999</v>
      </c>
      <c r="K93">
        <v>3.3110569999999999</v>
      </c>
      <c r="L93">
        <v>3.400471</v>
      </c>
      <c r="M93">
        <v>3.548705</v>
      </c>
      <c r="N93">
        <v>3.6346630000000002</v>
      </c>
      <c r="O93">
        <v>3.7118850000000001</v>
      </c>
      <c r="P93">
        <v>3.7625479999999998</v>
      </c>
      <c r="Q93">
        <v>3.7835869999999998</v>
      </c>
      <c r="R93">
        <v>3.8389470000000001</v>
      </c>
      <c r="S93">
        <v>3.8102140000000002</v>
      </c>
      <c r="T93">
        <v>3.7801149999999999</v>
      </c>
      <c r="U93">
        <v>3.7725360000000001</v>
      </c>
      <c r="V93">
        <v>3.775531</v>
      </c>
      <c r="W93">
        <v>3.7908330000000001</v>
      </c>
      <c r="X93">
        <v>3.7889400000000002</v>
      </c>
      <c r="Y93">
        <v>3.8212259999999998</v>
      </c>
      <c r="Z93">
        <v>3.8161139999999998</v>
      </c>
      <c r="AA93">
        <v>3.7945639999999998</v>
      </c>
      <c r="AB93">
        <v>3.7847629999999999</v>
      </c>
      <c r="AC93">
        <v>3.735687</v>
      </c>
      <c r="AD93">
        <v>3.7222209999999998</v>
      </c>
      <c r="AE93">
        <v>3.7168420000000002</v>
      </c>
      <c r="AF93">
        <v>3.705883</v>
      </c>
      <c r="AG93">
        <v>3.7200259999999998</v>
      </c>
      <c r="AH93">
        <v>3.7006960000000002</v>
      </c>
      <c r="AI93">
        <v>3.6917529999999998</v>
      </c>
      <c r="AJ93" s="32">
        <v>-1.0999999999999999E-2</v>
      </c>
    </row>
    <row r="94" spans="1:36" x14ac:dyDescent="0.25">
      <c r="A94" t="s">
        <v>290</v>
      </c>
      <c r="B94" t="s">
        <v>473</v>
      </c>
      <c r="C94" t="s">
        <v>474</v>
      </c>
      <c r="D94" t="s">
        <v>286</v>
      </c>
      <c r="F94">
        <v>5.1499290000000002</v>
      </c>
      <c r="G94">
        <v>3.7854939999999999</v>
      </c>
      <c r="H94">
        <v>3.3914879999999998</v>
      </c>
      <c r="I94">
        <v>3.0360390000000002</v>
      </c>
      <c r="J94">
        <v>2.8589980000000002</v>
      </c>
      <c r="K94">
        <v>2.8081670000000001</v>
      </c>
      <c r="L94">
        <v>2.843324</v>
      </c>
      <c r="M94">
        <v>2.9708700000000001</v>
      </c>
      <c r="N94">
        <v>3.0062380000000002</v>
      </c>
      <c r="O94">
        <v>3.0562200000000002</v>
      </c>
      <c r="P94">
        <v>3.0715560000000002</v>
      </c>
      <c r="Q94">
        <v>3.0775389999999998</v>
      </c>
      <c r="R94">
        <v>3.1613549999999999</v>
      </c>
      <c r="S94">
        <v>3.1528290000000001</v>
      </c>
      <c r="T94">
        <v>3.108438</v>
      </c>
      <c r="U94">
        <v>3.0902759999999998</v>
      </c>
      <c r="V94">
        <v>3.0709710000000001</v>
      </c>
      <c r="W94">
        <v>3.041658</v>
      </c>
      <c r="X94">
        <v>3.0520269999999998</v>
      </c>
      <c r="Y94">
        <v>3.0234429999999999</v>
      </c>
      <c r="Z94">
        <v>2.9930780000000001</v>
      </c>
      <c r="AA94">
        <v>2.9340489999999999</v>
      </c>
      <c r="AB94">
        <v>2.9114900000000001</v>
      </c>
      <c r="AC94">
        <v>2.8915950000000001</v>
      </c>
      <c r="AD94">
        <v>2.8814250000000001</v>
      </c>
      <c r="AE94">
        <v>2.858676</v>
      </c>
      <c r="AF94">
        <v>2.8450880000000001</v>
      </c>
      <c r="AG94">
        <v>2.8151760000000001</v>
      </c>
      <c r="AH94">
        <v>2.8071899999999999</v>
      </c>
      <c r="AI94">
        <v>2.8062670000000001</v>
      </c>
      <c r="AJ94" s="32">
        <v>-2.1000000000000001E-2</v>
      </c>
    </row>
    <row r="95" spans="1:36" x14ac:dyDescent="0.25">
      <c r="A95" t="s">
        <v>475</v>
      </c>
      <c r="B95" t="s">
        <v>476</v>
      </c>
      <c r="C95" t="s">
        <v>477</v>
      </c>
      <c r="D95" t="s">
        <v>286</v>
      </c>
    </row>
    <row r="96" spans="1:36" x14ac:dyDescent="0.25">
      <c r="A96" t="s">
        <v>287</v>
      </c>
      <c r="B96" t="s">
        <v>478</v>
      </c>
      <c r="C96" t="s">
        <v>479</v>
      </c>
      <c r="D96" t="s">
        <v>286</v>
      </c>
      <c r="F96">
        <v>2.0572599999999999</v>
      </c>
      <c r="G96">
        <v>2.0293739999999998</v>
      </c>
      <c r="H96">
        <v>2.0121959999999999</v>
      </c>
      <c r="I96">
        <v>2.0112969999999999</v>
      </c>
      <c r="J96">
        <v>1.9617370000000001</v>
      </c>
      <c r="K96">
        <v>1.929316</v>
      </c>
      <c r="L96">
        <v>1.9278979999999999</v>
      </c>
      <c r="M96">
        <v>1.917705</v>
      </c>
      <c r="N96">
        <v>1.9249259999999999</v>
      </c>
      <c r="O96">
        <v>1.922045</v>
      </c>
      <c r="P96">
        <v>1.9208000000000001</v>
      </c>
      <c r="Q96">
        <v>1.9096329999999999</v>
      </c>
      <c r="R96">
        <v>1.9061250000000001</v>
      </c>
      <c r="S96">
        <v>1.8992119999999999</v>
      </c>
      <c r="T96">
        <v>1.885572</v>
      </c>
      <c r="U96">
        <v>1.8703419999999999</v>
      </c>
      <c r="V96">
        <v>1.8671580000000001</v>
      </c>
      <c r="W96">
        <v>1.866484</v>
      </c>
      <c r="X96">
        <v>1.863837</v>
      </c>
      <c r="Y96">
        <v>1.8688180000000001</v>
      </c>
      <c r="Z96">
        <v>1.8646560000000001</v>
      </c>
      <c r="AA96">
        <v>1.8539509999999999</v>
      </c>
      <c r="AB96">
        <v>1.842649</v>
      </c>
      <c r="AC96">
        <v>1.8373619999999999</v>
      </c>
      <c r="AD96">
        <v>1.8342890000000001</v>
      </c>
      <c r="AE96">
        <v>1.8314589999999999</v>
      </c>
      <c r="AF96">
        <v>1.825958</v>
      </c>
      <c r="AG96">
        <v>1.81735</v>
      </c>
      <c r="AH96">
        <v>1.8186709999999999</v>
      </c>
      <c r="AI96">
        <v>1.8159609999999999</v>
      </c>
      <c r="AJ96" s="32">
        <v>-4.0000000000000001E-3</v>
      </c>
    </row>
    <row r="97" spans="1:36" x14ac:dyDescent="0.25">
      <c r="A97" t="s">
        <v>290</v>
      </c>
      <c r="B97" t="s">
        <v>480</v>
      </c>
      <c r="C97" t="s">
        <v>481</v>
      </c>
      <c r="D97" t="s">
        <v>286</v>
      </c>
      <c r="F97">
        <v>2.1144310000000002</v>
      </c>
      <c r="G97">
        <v>1.9634</v>
      </c>
      <c r="H97">
        <v>1.9707520000000001</v>
      </c>
      <c r="I97">
        <v>1.9888809999999999</v>
      </c>
      <c r="J97">
        <v>1.9204319999999999</v>
      </c>
      <c r="K97">
        <v>1.883821</v>
      </c>
      <c r="L97">
        <v>1.8707640000000001</v>
      </c>
      <c r="M97">
        <v>1.8576630000000001</v>
      </c>
      <c r="N97">
        <v>1.848201</v>
      </c>
      <c r="O97">
        <v>1.839005</v>
      </c>
      <c r="P97">
        <v>1.8360650000000001</v>
      </c>
      <c r="Q97">
        <v>1.821345</v>
      </c>
      <c r="R97">
        <v>1.806991</v>
      </c>
      <c r="S97">
        <v>1.8007960000000001</v>
      </c>
      <c r="T97">
        <v>1.7740849999999999</v>
      </c>
      <c r="U97">
        <v>1.754632</v>
      </c>
      <c r="V97">
        <v>1.750081</v>
      </c>
      <c r="W97">
        <v>1.7424759999999999</v>
      </c>
      <c r="X97">
        <v>1.7348669999999999</v>
      </c>
      <c r="Y97">
        <v>1.7242249999999999</v>
      </c>
      <c r="Z97">
        <v>1.7128190000000001</v>
      </c>
      <c r="AA97">
        <v>1.7055100000000001</v>
      </c>
      <c r="AB97">
        <v>1.6881170000000001</v>
      </c>
      <c r="AC97">
        <v>1.6786799999999999</v>
      </c>
      <c r="AD97">
        <v>1.6742239999999999</v>
      </c>
      <c r="AE97">
        <v>1.6520079999999999</v>
      </c>
      <c r="AF97">
        <v>1.6449940000000001</v>
      </c>
      <c r="AG97">
        <v>1.636431</v>
      </c>
      <c r="AH97">
        <v>1.6351199999999999</v>
      </c>
      <c r="AI97">
        <v>1.6331789999999999</v>
      </c>
      <c r="AJ97" s="32">
        <v>-8.9999999999999993E-3</v>
      </c>
    </row>
    <row r="98" spans="1:36" x14ac:dyDescent="0.25">
      <c r="A98" t="s">
        <v>482</v>
      </c>
      <c r="B98" t="s">
        <v>483</v>
      </c>
      <c r="C98" t="s">
        <v>484</v>
      </c>
      <c r="D98" t="s">
        <v>286</v>
      </c>
    </row>
    <row r="99" spans="1:36" x14ac:dyDescent="0.25">
      <c r="A99" t="s">
        <v>287</v>
      </c>
      <c r="B99" t="s">
        <v>485</v>
      </c>
      <c r="C99" t="s">
        <v>486</v>
      </c>
      <c r="D99" t="s">
        <v>286</v>
      </c>
      <c r="F99">
        <v>0.71666399999999997</v>
      </c>
      <c r="G99">
        <v>0.71771300000000005</v>
      </c>
      <c r="H99">
        <v>0.71981200000000001</v>
      </c>
      <c r="I99">
        <v>0.72086099999999997</v>
      </c>
      <c r="J99">
        <v>0.72295900000000002</v>
      </c>
      <c r="K99">
        <v>0.72400900000000001</v>
      </c>
      <c r="L99">
        <v>0.72610699999999995</v>
      </c>
      <c r="M99">
        <v>0.72715600000000002</v>
      </c>
      <c r="N99">
        <v>0.72925499999999999</v>
      </c>
      <c r="O99">
        <v>0.73135399999999995</v>
      </c>
      <c r="P99">
        <v>0.73240300000000003</v>
      </c>
      <c r="Q99">
        <v>0.73450199999999999</v>
      </c>
      <c r="R99">
        <v>0.73660000000000003</v>
      </c>
      <c r="S99">
        <v>0.737649</v>
      </c>
      <c r="T99">
        <v>0.73974799999999996</v>
      </c>
      <c r="U99">
        <v>0.74184700000000003</v>
      </c>
      <c r="V99">
        <v>0.742896</v>
      </c>
      <c r="W99">
        <v>0.74499400000000005</v>
      </c>
      <c r="X99">
        <v>0.74709300000000001</v>
      </c>
      <c r="Y99">
        <v>0.74919199999999997</v>
      </c>
      <c r="Z99">
        <v>0.75129000000000001</v>
      </c>
      <c r="AA99">
        <v>0.75338899999999998</v>
      </c>
      <c r="AB99">
        <v>0.75548700000000002</v>
      </c>
      <c r="AC99">
        <v>0.75758599999999998</v>
      </c>
      <c r="AD99">
        <v>0.75968500000000005</v>
      </c>
      <c r="AE99">
        <v>0.76178299999999999</v>
      </c>
      <c r="AF99">
        <v>0.76388199999999995</v>
      </c>
      <c r="AG99">
        <v>0.76597999999999999</v>
      </c>
      <c r="AH99">
        <v>0.76807899999999996</v>
      </c>
      <c r="AI99">
        <v>0.770177</v>
      </c>
      <c r="AJ99" s="32">
        <v>2E-3</v>
      </c>
    </row>
    <row r="100" spans="1:36" x14ac:dyDescent="0.25">
      <c r="A100" t="s">
        <v>290</v>
      </c>
      <c r="B100" t="s">
        <v>487</v>
      </c>
      <c r="C100" t="s">
        <v>488</v>
      </c>
      <c r="D100" t="s">
        <v>286</v>
      </c>
      <c r="F100">
        <v>0.71666399999999997</v>
      </c>
      <c r="G100">
        <v>0.71771300000000005</v>
      </c>
      <c r="H100">
        <v>0.71981200000000001</v>
      </c>
      <c r="I100">
        <v>0.72086099999999997</v>
      </c>
      <c r="J100">
        <v>0.72295900000000002</v>
      </c>
      <c r="K100">
        <v>0.72400900000000001</v>
      </c>
      <c r="L100">
        <v>0.72610699999999995</v>
      </c>
      <c r="M100">
        <v>0.72715700000000005</v>
      </c>
      <c r="N100">
        <v>0.72925499999999999</v>
      </c>
      <c r="O100">
        <v>0.73135399999999995</v>
      </c>
      <c r="P100">
        <v>0.73240300000000003</v>
      </c>
      <c r="Q100">
        <v>0.73450199999999999</v>
      </c>
      <c r="R100">
        <v>0.73660000000000003</v>
      </c>
      <c r="S100">
        <v>0.737649</v>
      </c>
      <c r="T100">
        <v>0.73974799999999996</v>
      </c>
      <c r="U100">
        <v>0.74184700000000003</v>
      </c>
      <c r="V100">
        <v>0.742896</v>
      </c>
      <c r="W100">
        <v>0.74499499999999996</v>
      </c>
      <c r="X100">
        <v>0.74709300000000001</v>
      </c>
      <c r="Y100">
        <v>0.74919199999999997</v>
      </c>
      <c r="Z100">
        <v>0.75129000000000001</v>
      </c>
      <c r="AA100">
        <v>0.75338899999999998</v>
      </c>
      <c r="AB100">
        <v>0.75548700000000002</v>
      </c>
      <c r="AC100">
        <v>0.75758599999999998</v>
      </c>
      <c r="AD100">
        <v>0.75968500000000005</v>
      </c>
      <c r="AE100">
        <v>0.76178299999999999</v>
      </c>
      <c r="AF100">
        <v>0.76388199999999995</v>
      </c>
      <c r="AG100">
        <v>0.76597999999999999</v>
      </c>
      <c r="AH100">
        <v>0.76807899999999996</v>
      </c>
      <c r="AI100">
        <v>0.770177</v>
      </c>
      <c r="AJ100" s="32">
        <v>2E-3</v>
      </c>
    </row>
    <row r="101" spans="1:36" x14ac:dyDescent="0.25">
      <c r="A101" t="s">
        <v>489</v>
      </c>
      <c r="C101" t="s">
        <v>490</v>
      </c>
    </row>
    <row r="102" spans="1:36" x14ac:dyDescent="0.25">
      <c r="A102" t="s">
        <v>283</v>
      </c>
      <c r="B102" t="s">
        <v>491</v>
      </c>
      <c r="C102" t="s">
        <v>492</v>
      </c>
      <c r="D102" t="s">
        <v>286</v>
      </c>
    </row>
    <row r="103" spans="1:36" x14ac:dyDescent="0.25">
      <c r="A103" t="s">
        <v>287</v>
      </c>
      <c r="B103" t="s">
        <v>493</v>
      </c>
      <c r="C103" t="s">
        <v>494</v>
      </c>
      <c r="D103" t="s">
        <v>286</v>
      </c>
      <c r="F103">
        <v>19.489792000000001</v>
      </c>
      <c r="G103">
        <v>21.36636</v>
      </c>
      <c r="H103">
        <v>20.184145000000001</v>
      </c>
      <c r="I103">
        <v>20.182981000000002</v>
      </c>
      <c r="J103">
        <v>20.087688</v>
      </c>
      <c r="K103">
        <v>20.182606</v>
      </c>
      <c r="L103">
        <v>20.510725000000001</v>
      </c>
      <c r="M103">
        <v>21.026033000000002</v>
      </c>
      <c r="N103">
        <v>21.443745</v>
      </c>
      <c r="O103">
        <v>21.877507999999999</v>
      </c>
      <c r="P103">
        <v>22.448640999999999</v>
      </c>
      <c r="Q103">
        <v>22.788582000000002</v>
      </c>
      <c r="R103">
        <v>23.136620000000001</v>
      </c>
      <c r="S103">
        <v>23.364117</v>
      </c>
      <c r="T103">
        <v>23.525117999999999</v>
      </c>
      <c r="U103">
        <v>23.697454</v>
      </c>
      <c r="V103">
        <v>23.896296</v>
      </c>
      <c r="W103">
        <v>24.085888000000001</v>
      </c>
      <c r="X103">
        <v>24.200586000000001</v>
      </c>
      <c r="Y103">
        <v>24.469367999999999</v>
      </c>
      <c r="Z103">
        <v>24.667314999999999</v>
      </c>
      <c r="AA103">
        <v>24.729513000000001</v>
      </c>
      <c r="AB103">
        <v>24.899708</v>
      </c>
      <c r="AC103">
        <v>25.111927000000001</v>
      </c>
      <c r="AD103">
        <v>25.181571999999999</v>
      </c>
      <c r="AE103">
        <v>25.289482</v>
      </c>
      <c r="AF103">
        <v>25.368734</v>
      </c>
      <c r="AG103">
        <v>25.412814999999998</v>
      </c>
      <c r="AH103">
        <v>25.399014999999999</v>
      </c>
      <c r="AI103">
        <v>25.367135999999999</v>
      </c>
      <c r="AJ103" s="32">
        <v>8.9999999999999993E-3</v>
      </c>
    </row>
    <row r="104" spans="1:36" x14ac:dyDescent="0.25">
      <c r="A104" t="s">
        <v>290</v>
      </c>
      <c r="B104" t="s">
        <v>495</v>
      </c>
      <c r="C104" t="s">
        <v>496</v>
      </c>
      <c r="D104" t="s">
        <v>286</v>
      </c>
      <c r="F104">
        <v>19.489594</v>
      </c>
      <c r="G104">
        <v>20.624424000000001</v>
      </c>
      <c r="H104">
        <v>19.360147000000001</v>
      </c>
      <c r="I104">
        <v>18.720804000000001</v>
      </c>
      <c r="J104">
        <v>18.248328999999998</v>
      </c>
      <c r="K104">
        <v>18.014885</v>
      </c>
      <c r="L104">
        <v>17.957274999999999</v>
      </c>
      <c r="M104">
        <v>18.104227000000002</v>
      </c>
      <c r="N104">
        <v>18.350760000000001</v>
      </c>
      <c r="O104">
        <v>18.557549000000002</v>
      </c>
      <c r="P104">
        <v>18.891553999999999</v>
      </c>
      <c r="Q104">
        <v>19.229085999999999</v>
      </c>
      <c r="R104">
        <v>19.568172000000001</v>
      </c>
      <c r="S104">
        <v>19.718472999999999</v>
      </c>
      <c r="T104">
        <v>19.764696000000001</v>
      </c>
      <c r="U104">
        <v>19.828806</v>
      </c>
      <c r="V104">
        <v>19.959879000000001</v>
      </c>
      <c r="W104">
        <v>20.157278000000002</v>
      </c>
      <c r="X104">
        <v>20.243883</v>
      </c>
      <c r="Y104">
        <v>20.482012000000001</v>
      </c>
      <c r="Z104">
        <v>20.592873000000001</v>
      </c>
      <c r="AA104">
        <v>20.651392000000001</v>
      </c>
      <c r="AB104">
        <v>20.705862</v>
      </c>
      <c r="AC104">
        <v>20.731103999999998</v>
      </c>
      <c r="AD104">
        <v>20.748709000000002</v>
      </c>
      <c r="AE104">
        <v>20.729996</v>
      </c>
      <c r="AF104">
        <v>20.653952</v>
      </c>
      <c r="AG104">
        <v>20.571245000000001</v>
      </c>
      <c r="AH104">
        <v>20.615874999999999</v>
      </c>
      <c r="AI104">
        <v>20.624677999999999</v>
      </c>
      <c r="AJ104" s="32">
        <v>2E-3</v>
      </c>
    </row>
    <row r="105" spans="1:36" x14ac:dyDescent="0.25">
      <c r="A105" t="s">
        <v>409</v>
      </c>
      <c r="B105" t="s">
        <v>497</v>
      </c>
      <c r="C105" t="s">
        <v>498</v>
      </c>
      <c r="D105" t="s">
        <v>286</v>
      </c>
    </row>
    <row r="106" spans="1:36" x14ac:dyDescent="0.25">
      <c r="A106" t="s">
        <v>287</v>
      </c>
      <c r="B106" t="s">
        <v>499</v>
      </c>
      <c r="C106" t="s">
        <v>500</v>
      </c>
      <c r="D106" t="s">
        <v>286</v>
      </c>
      <c r="F106">
        <v>25.695416999999999</v>
      </c>
      <c r="G106">
        <v>25.688790999999998</v>
      </c>
      <c r="H106">
        <v>25.836414000000001</v>
      </c>
      <c r="I106">
        <v>25.612317999999998</v>
      </c>
      <c r="J106">
        <v>25.306771999999999</v>
      </c>
      <c r="K106">
        <v>25.590133999999999</v>
      </c>
      <c r="L106">
        <v>25.919636000000001</v>
      </c>
      <c r="M106">
        <v>26.238963999999999</v>
      </c>
      <c r="N106">
        <v>26.470624999999998</v>
      </c>
      <c r="O106">
        <v>27.160715</v>
      </c>
      <c r="P106">
        <v>27.897373000000002</v>
      </c>
      <c r="Q106">
        <v>28.258593000000001</v>
      </c>
      <c r="R106">
        <v>28.425256999999998</v>
      </c>
      <c r="S106">
        <v>28.903063</v>
      </c>
      <c r="T106">
        <v>29.074985999999999</v>
      </c>
      <c r="U106">
        <v>29.116539</v>
      </c>
      <c r="V106">
        <v>29.250895</v>
      </c>
      <c r="W106">
        <v>29.627222</v>
      </c>
      <c r="X106">
        <v>29.616657</v>
      </c>
      <c r="Y106">
        <v>29.849672000000002</v>
      </c>
      <c r="Z106">
        <v>30.063628999999999</v>
      </c>
      <c r="AA106">
        <v>30.083044000000001</v>
      </c>
      <c r="AB106">
        <v>30.376201999999999</v>
      </c>
      <c r="AC106">
        <v>30.671841000000001</v>
      </c>
      <c r="AD106">
        <v>30.775278</v>
      </c>
      <c r="AE106">
        <v>31.038913999999998</v>
      </c>
      <c r="AF106">
        <v>31.145315</v>
      </c>
      <c r="AG106">
        <v>31.068113</v>
      </c>
      <c r="AH106">
        <v>31.098154000000001</v>
      </c>
      <c r="AI106">
        <v>31.095053</v>
      </c>
      <c r="AJ106" s="32">
        <v>7.0000000000000001E-3</v>
      </c>
    </row>
    <row r="107" spans="1:36" x14ac:dyDescent="0.25">
      <c r="A107" t="s">
        <v>290</v>
      </c>
      <c r="B107" t="s">
        <v>501</v>
      </c>
      <c r="C107" t="s">
        <v>502</v>
      </c>
      <c r="D107" t="s">
        <v>286</v>
      </c>
      <c r="F107">
        <v>25.745090000000001</v>
      </c>
      <c r="G107">
        <v>25.706903000000001</v>
      </c>
      <c r="H107">
        <v>25.356708999999999</v>
      </c>
      <c r="I107">
        <v>24.558899</v>
      </c>
      <c r="J107">
        <v>24.210408999999999</v>
      </c>
      <c r="K107">
        <v>24.435638000000001</v>
      </c>
      <c r="L107">
        <v>24.787898999999999</v>
      </c>
      <c r="M107">
        <v>24.789072000000001</v>
      </c>
      <c r="N107">
        <v>25.020025</v>
      </c>
      <c r="O107">
        <v>25.428881000000001</v>
      </c>
      <c r="P107">
        <v>26.051714</v>
      </c>
      <c r="Q107">
        <v>26.328291</v>
      </c>
      <c r="R107">
        <v>26.206679999999999</v>
      </c>
      <c r="S107">
        <v>26.366322</v>
      </c>
      <c r="T107">
        <v>26.435879</v>
      </c>
      <c r="U107">
        <v>26.271286</v>
      </c>
      <c r="V107">
        <v>26.104963000000001</v>
      </c>
      <c r="W107">
        <v>26.566258999999999</v>
      </c>
      <c r="X107">
        <v>26.591702999999999</v>
      </c>
      <c r="Y107">
        <v>27.215042</v>
      </c>
      <c r="Z107">
        <v>27.360689000000001</v>
      </c>
      <c r="AA107">
        <v>27.416464000000001</v>
      </c>
      <c r="AB107">
        <v>27.59412</v>
      </c>
      <c r="AC107">
        <v>27.728311999999999</v>
      </c>
      <c r="AD107">
        <v>27.759098000000002</v>
      </c>
      <c r="AE107">
        <v>27.687951999999999</v>
      </c>
      <c r="AF107">
        <v>27.588608000000001</v>
      </c>
      <c r="AG107">
        <v>27.740219</v>
      </c>
      <c r="AH107">
        <v>28.030804</v>
      </c>
      <c r="AI107">
        <v>28.294004000000001</v>
      </c>
      <c r="AJ107" s="32">
        <v>3.0000000000000001E-3</v>
      </c>
    </row>
    <row r="108" spans="1:36" x14ac:dyDescent="0.25">
      <c r="A108" t="s">
        <v>416</v>
      </c>
      <c r="B108" t="s">
        <v>503</v>
      </c>
      <c r="C108" t="s">
        <v>504</v>
      </c>
      <c r="D108" t="s">
        <v>286</v>
      </c>
    </row>
    <row r="109" spans="1:36" x14ac:dyDescent="0.25">
      <c r="A109" t="s">
        <v>287</v>
      </c>
      <c r="B109" t="s">
        <v>505</v>
      </c>
      <c r="C109" t="s">
        <v>506</v>
      </c>
      <c r="D109" t="s">
        <v>286</v>
      </c>
      <c r="F109">
        <v>25.834620999999999</v>
      </c>
      <c r="G109">
        <v>24.776544999999999</v>
      </c>
      <c r="H109">
        <v>22.199932</v>
      </c>
      <c r="I109">
        <v>22.064896000000001</v>
      </c>
      <c r="J109">
        <v>21.840273</v>
      </c>
      <c r="K109">
        <v>22.060036</v>
      </c>
      <c r="L109">
        <v>22.308724999999999</v>
      </c>
      <c r="M109">
        <v>22.549913</v>
      </c>
      <c r="N109">
        <v>22.719190999999999</v>
      </c>
      <c r="O109">
        <v>23.280369</v>
      </c>
      <c r="P109">
        <v>24.023266</v>
      </c>
      <c r="Q109">
        <v>24.267046000000001</v>
      </c>
      <c r="R109">
        <v>24.467766000000001</v>
      </c>
      <c r="S109">
        <v>24.657395999999999</v>
      </c>
      <c r="T109">
        <v>24.750312999999998</v>
      </c>
      <c r="U109">
        <v>24.926252000000002</v>
      </c>
      <c r="V109">
        <v>25.082512000000001</v>
      </c>
      <c r="W109">
        <v>25.357668</v>
      </c>
      <c r="X109">
        <v>25.371229</v>
      </c>
      <c r="Y109">
        <v>25.570549</v>
      </c>
      <c r="Z109">
        <v>25.732664</v>
      </c>
      <c r="AA109">
        <v>25.773809</v>
      </c>
      <c r="AB109">
        <v>26.029688</v>
      </c>
      <c r="AC109">
        <v>26.275835000000001</v>
      </c>
      <c r="AD109">
        <v>26.360220000000002</v>
      </c>
      <c r="AE109">
        <v>26.571331000000001</v>
      </c>
      <c r="AF109">
        <v>26.653278</v>
      </c>
      <c r="AG109">
        <v>26.581778</v>
      </c>
      <c r="AH109">
        <v>26.597584000000001</v>
      </c>
      <c r="AI109">
        <v>26.592563999999999</v>
      </c>
      <c r="AJ109" s="32">
        <v>1E-3</v>
      </c>
    </row>
    <row r="110" spans="1:36" x14ac:dyDescent="0.25">
      <c r="A110" t="s">
        <v>290</v>
      </c>
      <c r="B110" t="s">
        <v>507</v>
      </c>
      <c r="C110" t="s">
        <v>508</v>
      </c>
      <c r="D110" t="s">
        <v>286</v>
      </c>
      <c r="F110">
        <v>25.834596999999999</v>
      </c>
      <c r="G110">
        <v>24.776406999999999</v>
      </c>
      <c r="H110">
        <v>21.840388999999998</v>
      </c>
      <c r="I110">
        <v>21.244845999999999</v>
      </c>
      <c r="J110">
        <v>20.935497000000002</v>
      </c>
      <c r="K110">
        <v>21.012765999999999</v>
      </c>
      <c r="L110">
        <v>21.244595</v>
      </c>
      <c r="M110">
        <v>21.320036000000002</v>
      </c>
      <c r="N110">
        <v>21.429628000000001</v>
      </c>
      <c r="O110">
        <v>21.692357999999999</v>
      </c>
      <c r="P110">
        <v>22.277477000000001</v>
      </c>
      <c r="Q110">
        <v>22.515991</v>
      </c>
      <c r="R110">
        <v>22.530692999999999</v>
      </c>
      <c r="S110">
        <v>22.520168000000002</v>
      </c>
      <c r="T110">
        <v>22.522338999999999</v>
      </c>
      <c r="U110">
        <v>22.528670999999999</v>
      </c>
      <c r="V110">
        <v>22.465765000000001</v>
      </c>
      <c r="W110">
        <v>22.617232999999999</v>
      </c>
      <c r="X110">
        <v>22.661175</v>
      </c>
      <c r="Y110">
        <v>23.049334999999999</v>
      </c>
      <c r="Z110">
        <v>23.178024000000001</v>
      </c>
      <c r="AA110">
        <v>23.220509</v>
      </c>
      <c r="AB110">
        <v>23.405560999999999</v>
      </c>
      <c r="AC110">
        <v>23.529964</v>
      </c>
      <c r="AD110">
        <v>23.565543999999999</v>
      </c>
      <c r="AE110">
        <v>23.716562</v>
      </c>
      <c r="AF110">
        <v>23.563669000000001</v>
      </c>
      <c r="AG110">
        <v>23.657876999999999</v>
      </c>
      <c r="AH110">
        <v>23.920475</v>
      </c>
      <c r="AI110">
        <v>24.141689</v>
      </c>
      <c r="AJ110" s="32">
        <v>-2E-3</v>
      </c>
    </row>
    <row r="111" spans="1:36" x14ac:dyDescent="0.25">
      <c r="A111" t="s">
        <v>423</v>
      </c>
      <c r="B111" t="s">
        <v>509</v>
      </c>
      <c r="C111" t="s">
        <v>510</v>
      </c>
      <c r="D111" t="s">
        <v>286</v>
      </c>
    </row>
    <row r="112" spans="1:36" x14ac:dyDescent="0.25">
      <c r="A112" t="s">
        <v>287</v>
      </c>
      <c r="B112" t="s">
        <v>511</v>
      </c>
      <c r="C112" t="s">
        <v>512</v>
      </c>
      <c r="D112" t="s">
        <v>286</v>
      </c>
      <c r="F112">
        <v>14.697266000000001</v>
      </c>
      <c r="G112">
        <v>15.363607</v>
      </c>
      <c r="H112">
        <v>14.341670000000001</v>
      </c>
      <c r="I112">
        <v>15.514149</v>
      </c>
      <c r="J112">
        <v>15.575315</v>
      </c>
      <c r="K112">
        <v>15.722424999999999</v>
      </c>
      <c r="L112">
        <v>16.00432</v>
      </c>
      <c r="M112">
        <v>16.282055</v>
      </c>
      <c r="N112">
        <v>16.451191000000001</v>
      </c>
      <c r="O112">
        <v>16.394136</v>
      </c>
      <c r="P112">
        <v>16.879512999999999</v>
      </c>
      <c r="Q112">
        <v>17.063628999999999</v>
      </c>
      <c r="R112">
        <v>17.174807000000001</v>
      </c>
      <c r="S112">
        <v>17.343786000000001</v>
      </c>
      <c r="T112">
        <v>17.456037999999999</v>
      </c>
      <c r="U112">
        <v>17.653061000000001</v>
      </c>
      <c r="V112">
        <v>17.909936999999999</v>
      </c>
      <c r="W112">
        <v>18.089289000000001</v>
      </c>
      <c r="X112">
        <v>18.193235000000001</v>
      </c>
      <c r="Y112">
        <v>18.380554</v>
      </c>
      <c r="Z112">
        <v>18.522734</v>
      </c>
      <c r="AA112">
        <v>18.563686000000001</v>
      </c>
      <c r="AB112">
        <v>18.855331</v>
      </c>
      <c r="AC112">
        <v>19.166589999999999</v>
      </c>
      <c r="AD112">
        <v>19.275404000000002</v>
      </c>
      <c r="AE112">
        <v>19.484832999999998</v>
      </c>
      <c r="AF112">
        <v>19.576267000000001</v>
      </c>
      <c r="AG112">
        <v>19.548249999999999</v>
      </c>
      <c r="AH112">
        <v>19.589796</v>
      </c>
      <c r="AI112">
        <v>19.531642999999999</v>
      </c>
      <c r="AJ112" s="32">
        <v>0.01</v>
      </c>
    </row>
    <row r="113" spans="1:36" x14ac:dyDescent="0.25">
      <c r="A113" t="s">
        <v>290</v>
      </c>
      <c r="B113" t="s">
        <v>513</v>
      </c>
      <c r="C113" t="s">
        <v>514</v>
      </c>
      <c r="D113" t="s">
        <v>286</v>
      </c>
      <c r="F113">
        <v>14.697266000000001</v>
      </c>
      <c r="G113">
        <v>15.363604</v>
      </c>
      <c r="H113">
        <v>13.901659</v>
      </c>
      <c r="I113">
        <v>14.517587000000001</v>
      </c>
      <c r="J113">
        <v>14.551928999999999</v>
      </c>
      <c r="K113">
        <v>14.743841</v>
      </c>
      <c r="L113">
        <v>15.031955999999999</v>
      </c>
      <c r="M113">
        <v>15.271636000000001</v>
      </c>
      <c r="N113">
        <v>15.41033</v>
      </c>
      <c r="O113">
        <v>15.363085999999999</v>
      </c>
      <c r="P113">
        <v>15.574414000000001</v>
      </c>
      <c r="Q113">
        <v>15.719237</v>
      </c>
      <c r="R113">
        <v>15.704466999999999</v>
      </c>
      <c r="S113">
        <v>15.561396999999999</v>
      </c>
      <c r="T113">
        <v>15.589862</v>
      </c>
      <c r="U113">
        <v>15.568960000000001</v>
      </c>
      <c r="V113">
        <v>15.610766999999999</v>
      </c>
      <c r="W113">
        <v>15.783207000000001</v>
      </c>
      <c r="X113">
        <v>15.792808000000001</v>
      </c>
      <c r="Y113">
        <v>16.136666999999999</v>
      </c>
      <c r="Z113">
        <v>16.290006999999999</v>
      </c>
      <c r="AA113">
        <v>16.294150999999999</v>
      </c>
      <c r="AB113">
        <v>16.625146999999998</v>
      </c>
      <c r="AC113">
        <v>16.767897000000001</v>
      </c>
      <c r="AD113">
        <v>16.842213000000001</v>
      </c>
      <c r="AE113">
        <v>17.065719999999999</v>
      </c>
      <c r="AF113">
        <v>16.965527999999999</v>
      </c>
      <c r="AG113">
        <v>17.044737000000001</v>
      </c>
      <c r="AH113">
        <v>17.306128999999999</v>
      </c>
      <c r="AI113">
        <v>17.459461000000001</v>
      </c>
      <c r="AJ113" s="32">
        <v>6.0000000000000001E-3</v>
      </c>
    </row>
    <row r="114" spans="1:36" x14ac:dyDescent="0.25">
      <c r="A114" t="s">
        <v>293</v>
      </c>
      <c r="B114" t="s">
        <v>515</v>
      </c>
      <c r="C114" t="s">
        <v>516</v>
      </c>
      <c r="D114" t="s">
        <v>286</v>
      </c>
    </row>
    <row r="115" spans="1:36" x14ac:dyDescent="0.25">
      <c r="A115" t="s">
        <v>287</v>
      </c>
      <c r="B115" t="s">
        <v>517</v>
      </c>
      <c r="C115" t="s">
        <v>518</v>
      </c>
      <c r="D115" t="s">
        <v>286</v>
      </c>
      <c r="F115">
        <v>23.239584000000001</v>
      </c>
      <c r="G115">
        <v>22.618776</v>
      </c>
      <c r="H115">
        <v>21.724851999999998</v>
      </c>
      <c r="I115">
        <v>22.45797</v>
      </c>
      <c r="J115">
        <v>22.346981</v>
      </c>
      <c r="K115">
        <v>22.246079999999999</v>
      </c>
      <c r="L115">
        <v>22.233903999999999</v>
      </c>
      <c r="M115">
        <v>22.414711</v>
      </c>
      <c r="N115">
        <v>22.533940999999999</v>
      </c>
      <c r="O115">
        <v>22.493901999999999</v>
      </c>
      <c r="P115">
        <v>23.023235</v>
      </c>
      <c r="Q115">
        <v>23.113571</v>
      </c>
      <c r="R115">
        <v>23.226931</v>
      </c>
      <c r="S115">
        <v>23.261092999999999</v>
      </c>
      <c r="T115">
        <v>23.353107000000001</v>
      </c>
      <c r="U115">
        <v>23.519269999999999</v>
      </c>
      <c r="V115">
        <v>23.735455999999999</v>
      </c>
      <c r="W115">
        <v>23.863802</v>
      </c>
      <c r="X115">
        <v>23.935444</v>
      </c>
      <c r="Y115">
        <v>24.133272000000002</v>
      </c>
      <c r="Z115">
        <v>24.240326</v>
      </c>
      <c r="AA115">
        <v>24.252690999999999</v>
      </c>
      <c r="AB115">
        <v>24.508665000000001</v>
      </c>
      <c r="AC115">
        <v>24.784458000000001</v>
      </c>
      <c r="AD115">
        <v>24.889831999999998</v>
      </c>
      <c r="AE115">
        <v>25.070591</v>
      </c>
      <c r="AF115">
        <v>25.118781999999999</v>
      </c>
      <c r="AG115">
        <v>25.066670999999999</v>
      </c>
      <c r="AH115">
        <v>25.041691</v>
      </c>
      <c r="AI115">
        <v>24.965906</v>
      </c>
      <c r="AJ115" s="32">
        <v>2E-3</v>
      </c>
    </row>
    <row r="116" spans="1:36" x14ac:dyDescent="0.25">
      <c r="A116" t="s">
        <v>290</v>
      </c>
      <c r="B116" t="s">
        <v>519</v>
      </c>
      <c r="C116" t="s">
        <v>520</v>
      </c>
      <c r="D116" t="s">
        <v>286</v>
      </c>
      <c r="F116">
        <v>23.239581999999999</v>
      </c>
      <c r="G116">
        <v>22.620913000000002</v>
      </c>
      <c r="H116">
        <v>21.286826999999999</v>
      </c>
      <c r="I116">
        <v>21.537991999999999</v>
      </c>
      <c r="J116">
        <v>21.352785000000001</v>
      </c>
      <c r="K116">
        <v>21.266100000000002</v>
      </c>
      <c r="L116">
        <v>21.300889999999999</v>
      </c>
      <c r="M116">
        <v>21.436502000000001</v>
      </c>
      <c r="N116">
        <v>21.500235</v>
      </c>
      <c r="O116">
        <v>21.420155000000001</v>
      </c>
      <c r="P116">
        <v>21.708663999999999</v>
      </c>
      <c r="Q116">
        <v>21.794021999999998</v>
      </c>
      <c r="R116">
        <v>21.806377000000001</v>
      </c>
      <c r="S116">
        <v>21.631336000000001</v>
      </c>
      <c r="T116">
        <v>21.601894000000001</v>
      </c>
      <c r="U116">
        <v>21.581354000000001</v>
      </c>
      <c r="V116">
        <v>21.593233000000001</v>
      </c>
      <c r="W116">
        <v>21.655601999999998</v>
      </c>
      <c r="X116">
        <v>21.663571999999998</v>
      </c>
      <c r="Y116">
        <v>21.949545000000001</v>
      </c>
      <c r="Z116">
        <v>22.078720000000001</v>
      </c>
      <c r="AA116">
        <v>22.068697</v>
      </c>
      <c r="AB116">
        <v>22.325365000000001</v>
      </c>
      <c r="AC116">
        <v>22.426092000000001</v>
      </c>
      <c r="AD116">
        <v>22.462579999999999</v>
      </c>
      <c r="AE116">
        <v>22.679932000000001</v>
      </c>
      <c r="AF116">
        <v>22.555965</v>
      </c>
      <c r="AG116">
        <v>22.606199</v>
      </c>
      <c r="AH116">
        <v>22.815994</v>
      </c>
      <c r="AI116">
        <v>22.9312</v>
      </c>
      <c r="AJ116" s="32">
        <v>0</v>
      </c>
    </row>
    <row r="117" spans="1:36" x14ac:dyDescent="0.25">
      <c r="A117" t="s">
        <v>328</v>
      </c>
      <c r="B117" t="s">
        <v>521</v>
      </c>
      <c r="C117" t="s">
        <v>522</v>
      </c>
      <c r="D117" t="s">
        <v>286</v>
      </c>
    </row>
    <row r="118" spans="1:36" x14ac:dyDescent="0.25">
      <c r="A118" t="s">
        <v>287</v>
      </c>
      <c r="B118" t="s">
        <v>523</v>
      </c>
      <c r="C118" t="s">
        <v>524</v>
      </c>
      <c r="D118" t="s">
        <v>286</v>
      </c>
      <c r="F118">
        <v>12.013578000000001</v>
      </c>
      <c r="G118">
        <v>10.458709000000001</v>
      </c>
      <c r="H118">
        <v>12.578842</v>
      </c>
      <c r="I118">
        <v>13.528700000000001</v>
      </c>
      <c r="J118">
        <v>13.737606</v>
      </c>
      <c r="K118">
        <v>13.942602000000001</v>
      </c>
      <c r="L118">
        <v>14.329307999999999</v>
      </c>
      <c r="M118">
        <v>14.504764</v>
      </c>
      <c r="N118">
        <v>14.602103</v>
      </c>
      <c r="O118">
        <v>14.71898</v>
      </c>
      <c r="P118">
        <v>14.945432</v>
      </c>
      <c r="Q118">
        <v>15.051952999999999</v>
      </c>
      <c r="R118">
        <v>15.178535</v>
      </c>
      <c r="S118">
        <v>15.191147000000001</v>
      </c>
      <c r="T118">
        <v>15.223546000000001</v>
      </c>
      <c r="U118">
        <v>15.203552999999999</v>
      </c>
      <c r="V118">
        <v>15.229247000000001</v>
      </c>
      <c r="W118">
        <v>15.418616</v>
      </c>
      <c r="X118">
        <v>15.357547</v>
      </c>
      <c r="Y118">
        <v>15.693584</v>
      </c>
      <c r="Z118">
        <v>15.821681</v>
      </c>
      <c r="AA118">
        <v>15.904107</v>
      </c>
      <c r="AB118">
        <v>16.207706000000002</v>
      </c>
      <c r="AC118">
        <v>16.420985999999999</v>
      </c>
      <c r="AD118">
        <v>16.507034000000001</v>
      </c>
      <c r="AE118">
        <v>16.658756</v>
      </c>
      <c r="AF118">
        <v>16.714941</v>
      </c>
      <c r="AG118">
        <v>16.686305999999998</v>
      </c>
      <c r="AH118">
        <v>16.718962000000001</v>
      </c>
      <c r="AI118">
        <v>16.678758999999999</v>
      </c>
      <c r="AJ118" s="32">
        <v>1.0999999999999999E-2</v>
      </c>
    </row>
    <row r="119" spans="1:36" x14ac:dyDescent="0.25">
      <c r="A119" t="s">
        <v>290</v>
      </c>
      <c r="B119" t="s">
        <v>525</v>
      </c>
      <c r="C119" t="s">
        <v>526</v>
      </c>
      <c r="D119" t="s">
        <v>286</v>
      </c>
      <c r="F119">
        <v>12.013634</v>
      </c>
      <c r="G119">
        <v>10.451299000000001</v>
      </c>
      <c r="H119">
        <v>12.242625</v>
      </c>
      <c r="I119">
        <v>12.833735000000001</v>
      </c>
      <c r="J119">
        <v>12.993793</v>
      </c>
      <c r="K119">
        <v>13.144289000000001</v>
      </c>
      <c r="L119">
        <v>13.532260000000001</v>
      </c>
      <c r="M119">
        <v>13.618387</v>
      </c>
      <c r="N119">
        <v>13.695586</v>
      </c>
      <c r="O119">
        <v>13.725967000000001</v>
      </c>
      <c r="P119">
        <v>13.896428</v>
      </c>
      <c r="Q119">
        <v>13.965748</v>
      </c>
      <c r="R119">
        <v>13.977520999999999</v>
      </c>
      <c r="S119">
        <v>13.919347</v>
      </c>
      <c r="T119">
        <v>13.932724</v>
      </c>
      <c r="U119">
        <v>13.936965000000001</v>
      </c>
      <c r="V119">
        <v>13.940780999999999</v>
      </c>
      <c r="W119">
        <v>14.062115</v>
      </c>
      <c r="X119">
        <v>14.063793</v>
      </c>
      <c r="Y119">
        <v>14.342635</v>
      </c>
      <c r="Z119">
        <v>14.45513</v>
      </c>
      <c r="AA119">
        <v>14.449232</v>
      </c>
      <c r="AB119">
        <v>14.63552</v>
      </c>
      <c r="AC119">
        <v>14.724515999999999</v>
      </c>
      <c r="AD119">
        <v>14.758376</v>
      </c>
      <c r="AE119">
        <v>14.931281999999999</v>
      </c>
      <c r="AF119">
        <v>14.855305</v>
      </c>
      <c r="AG119">
        <v>14.882324000000001</v>
      </c>
      <c r="AH119">
        <v>15.018537</v>
      </c>
      <c r="AI119">
        <v>15.12322</v>
      </c>
      <c r="AJ119" s="32">
        <v>8.0000000000000002E-3</v>
      </c>
    </row>
    <row r="120" spans="1:36" x14ac:dyDescent="0.25">
      <c r="A120" t="s">
        <v>300</v>
      </c>
      <c r="B120" t="s">
        <v>527</v>
      </c>
      <c r="C120" t="s">
        <v>528</v>
      </c>
      <c r="D120" t="s">
        <v>286</v>
      </c>
    </row>
    <row r="121" spans="1:36" x14ac:dyDescent="0.25">
      <c r="A121" t="s">
        <v>287</v>
      </c>
      <c r="B121" t="s">
        <v>529</v>
      </c>
      <c r="C121" t="s">
        <v>530</v>
      </c>
      <c r="D121" t="s">
        <v>286</v>
      </c>
      <c r="F121">
        <v>6.7148839999999996</v>
      </c>
      <c r="G121">
        <v>6.3616609999999998</v>
      </c>
      <c r="H121">
        <v>6.000756</v>
      </c>
      <c r="I121">
        <v>5.6632259999999999</v>
      </c>
      <c r="J121">
        <v>5.5072910000000004</v>
      </c>
      <c r="K121">
        <v>5.4740000000000002</v>
      </c>
      <c r="L121">
        <v>5.5297869999999998</v>
      </c>
      <c r="M121">
        <v>5.6556819999999997</v>
      </c>
      <c r="N121">
        <v>5.7914450000000004</v>
      </c>
      <c r="O121">
        <v>5.8820180000000004</v>
      </c>
      <c r="P121">
        <v>6.022627</v>
      </c>
      <c r="Q121">
        <v>6.0423989999999996</v>
      </c>
      <c r="R121">
        <v>6.1256589999999997</v>
      </c>
      <c r="S121">
        <v>6.123901</v>
      </c>
      <c r="T121">
        <v>6.1005599999999998</v>
      </c>
      <c r="U121">
        <v>6.0980410000000003</v>
      </c>
      <c r="V121">
        <v>6.1061490000000003</v>
      </c>
      <c r="W121">
        <v>6.1079420000000004</v>
      </c>
      <c r="X121">
        <v>6.1093590000000004</v>
      </c>
      <c r="Y121">
        <v>6.1226830000000003</v>
      </c>
      <c r="Z121">
        <v>6.1126810000000003</v>
      </c>
      <c r="AA121">
        <v>6.082541</v>
      </c>
      <c r="AB121">
        <v>6.0692680000000001</v>
      </c>
      <c r="AC121">
        <v>6.0138239999999996</v>
      </c>
      <c r="AD121">
        <v>5.9953089999999998</v>
      </c>
      <c r="AE121">
        <v>5.9838760000000004</v>
      </c>
      <c r="AF121">
        <v>5.9731480000000001</v>
      </c>
      <c r="AG121">
        <v>5.9684460000000001</v>
      </c>
      <c r="AH121">
        <v>5.9573970000000003</v>
      </c>
      <c r="AI121">
        <v>5.9414009999999999</v>
      </c>
      <c r="AJ121" s="32">
        <v>-4.0000000000000001E-3</v>
      </c>
    </row>
    <row r="122" spans="1:36" x14ac:dyDescent="0.25">
      <c r="A122" t="s">
        <v>290</v>
      </c>
      <c r="B122" t="s">
        <v>531</v>
      </c>
      <c r="C122" t="s">
        <v>532</v>
      </c>
      <c r="D122" t="s">
        <v>286</v>
      </c>
      <c r="F122">
        <v>6.7161840000000002</v>
      </c>
      <c r="G122">
        <v>6.1097099999999998</v>
      </c>
      <c r="H122">
        <v>5.5735289999999997</v>
      </c>
      <c r="I122">
        <v>5.1328899999999997</v>
      </c>
      <c r="J122">
        <v>4.9154910000000003</v>
      </c>
      <c r="K122">
        <v>4.8274530000000002</v>
      </c>
      <c r="L122">
        <v>4.8205799999999996</v>
      </c>
      <c r="M122">
        <v>4.8862779999999999</v>
      </c>
      <c r="N122">
        <v>4.958361</v>
      </c>
      <c r="O122">
        <v>5.0172629999999998</v>
      </c>
      <c r="P122">
        <v>5.1059229999999998</v>
      </c>
      <c r="Q122">
        <v>5.1087290000000003</v>
      </c>
      <c r="R122">
        <v>5.1365420000000004</v>
      </c>
      <c r="S122">
        <v>5.1304109999999996</v>
      </c>
      <c r="T122">
        <v>5.1008930000000001</v>
      </c>
      <c r="U122">
        <v>5.0795760000000003</v>
      </c>
      <c r="V122">
        <v>5.0644349999999996</v>
      </c>
      <c r="W122">
        <v>5.0249040000000003</v>
      </c>
      <c r="X122">
        <v>5.01647</v>
      </c>
      <c r="Y122">
        <v>4.9675989999999999</v>
      </c>
      <c r="Z122">
        <v>4.934774</v>
      </c>
      <c r="AA122">
        <v>4.873075</v>
      </c>
      <c r="AB122">
        <v>4.8382699999999996</v>
      </c>
      <c r="AC122">
        <v>4.8123950000000004</v>
      </c>
      <c r="AD122">
        <v>4.8031709999999999</v>
      </c>
      <c r="AE122">
        <v>4.7619999999999996</v>
      </c>
      <c r="AF122">
        <v>4.7249639999999999</v>
      </c>
      <c r="AG122">
        <v>4.6871619999999998</v>
      </c>
      <c r="AH122">
        <v>4.6753770000000001</v>
      </c>
      <c r="AI122">
        <v>4.6645139999999996</v>
      </c>
      <c r="AJ122" s="32">
        <v>-1.2E-2</v>
      </c>
    </row>
    <row r="123" spans="1:36" x14ac:dyDescent="0.25">
      <c r="A123" t="s">
        <v>373</v>
      </c>
      <c r="B123" t="s">
        <v>533</v>
      </c>
      <c r="C123" t="s">
        <v>534</v>
      </c>
      <c r="D123" t="s">
        <v>286</v>
      </c>
    </row>
    <row r="124" spans="1:36" x14ac:dyDescent="0.25">
      <c r="A124" t="s">
        <v>287</v>
      </c>
      <c r="B124" t="s">
        <v>535</v>
      </c>
      <c r="C124" t="s">
        <v>536</v>
      </c>
      <c r="D124" t="s">
        <v>286</v>
      </c>
      <c r="F124">
        <v>3.9200170000000001</v>
      </c>
      <c r="G124">
        <v>3.520448</v>
      </c>
      <c r="H124">
        <v>3.3495240000000002</v>
      </c>
      <c r="I124">
        <v>3.1881349999999999</v>
      </c>
      <c r="J124">
        <v>3.096409</v>
      </c>
      <c r="K124">
        <v>3.03288</v>
      </c>
      <c r="L124">
        <v>3.0056090000000002</v>
      </c>
      <c r="M124">
        <v>3.0067390000000001</v>
      </c>
      <c r="N124">
        <v>3.0179010000000002</v>
      </c>
      <c r="O124">
        <v>3.0464850000000001</v>
      </c>
      <c r="P124">
        <v>3.0680510000000001</v>
      </c>
      <c r="Q124">
        <v>3.100158</v>
      </c>
      <c r="R124">
        <v>3.1251690000000001</v>
      </c>
      <c r="S124">
        <v>3.1477789999999999</v>
      </c>
      <c r="T124">
        <v>3.1733889999999998</v>
      </c>
      <c r="U124">
        <v>3.20092</v>
      </c>
      <c r="V124">
        <v>3.2328570000000001</v>
      </c>
      <c r="W124">
        <v>3.2593830000000001</v>
      </c>
      <c r="X124">
        <v>3.2843460000000002</v>
      </c>
      <c r="Y124">
        <v>3.312316</v>
      </c>
      <c r="Z124">
        <v>3.3372099999999998</v>
      </c>
      <c r="AA124">
        <v>3.3597380000000001</v>
      </c>
      <c r="AB124">
        <v>3.3827820000000002</v>
      </c>
      <c r="AC124">
        <v>3.4101669999999999</v>
      </c>
      <c r="AD124">
        <v>3.4379360000000001</v>
      </c>
      <c r="AE124">
        <v>3.4673980000000002</v>
      </c>
      <c r="AF124">
        <v>3.493941</v>
      </c>
      <c r="AG124">
        <v>3.5140889999999998</v>
      </c>
      <c r="AH124">
        <v>3.5360510000000001</v>
      </c>
      <c r="AI124">
        <v>3.5649459999999999</v>
      </c>
      <c r="AJ124" s="32">
        <v>-3.0000000000000001E-3</v>
      </c>
    </row>
    <row r="125" spans="1:36" x14ac:dyDescent="0.25">
      <c r="A125" t="s">
        <v>290</v>
      </c>
      <c r="B125" t="s">
        <v>537</v>
      </c>
      <c r="C125" t="s">
        <v>538</v>
      </c>
      <c r="D125" t="s">
        <v>286</v>
      </c>
      <c r="F125">
        <v>3.9207879999999999</v>
      </c>
      <c r="G125">
        <v>3.5090910000000002</v>
      </c>
      <c r="H125">
        <v>3.3398840000000001</v>
      </c>
      <c r="I125">
        <v>3.1762739999999998</v>
      </c>
      <c r="J125">
        <v>3.0831780000000002</v>
      </c>
      <c r="K125">
        <v>3.0253160000000001</v>
      </c>
      <c r="L125">
        <v>2.9964879999999998</v>
      </c>
      <c r="M125">
        <v>2.9870779999999999</v>
      </c>
      <c r="N125">
        <v>2.9963099999999998</v>
      </c>
      <c r="O125">
        <v>3.0227889999999999</v>
      </c>
      <c r="P125">
        <v>3.0410539999999999</v>
      </c>
      <c r="Q125">
        <v>3.0713330000000001</v>
      </c>
      <c r="R125">
        <v>3.0945469999999999</v>
      </c>
      <c r="S125">
        <v>3.1131859999999998</v>
      </c>
      <c r="T125">
        <v>3.1374309999999999</v>
      </c>
      <c r="U125">
        <v>3.1629</v>
      </c>
      <c r="V125">
        <v>3.1930610000000001</v>
      </c>
      <c r="W125">
        <v>3.2172700000000001</v>
      </c>
      <c r="X125">
        <v>3.2424409999999999</v>
      </c>
      <c r="Y125">
        <v>3.2676419999999999</v>
      </c>
      <c r="Z125">
        <v>3.292227</v>
      </c>
      <c r="AA125">
        <v>3.3126829999999998</v>
      </c>
      <c r="AB125">
        <v>3.336605</v>
      </c>
      <c r="AC125">
        <v>3.3637169999999998</v>
      </c>
      <c r="AD125">
        <v>3.3926379999999998</v>
      </c>
      <c r="AE125">
        <v>3.4193340000000001</v>
      </c>
      <c r="AF125">
        <v>3.4473379999999998</v>
      </c>
      <c r="AG125">
        <v>3.4729049999999999</v>
      </c>
      <c r="AH125">
        <v>3.4959600000000002</v>
      </c>
      <c r="AI125">
        <v>3.5198299999999998</v>
      </c>
      <c r="AJ125" s="32">
        <v>-4.0000000000000001E-3</v>
      </c>
    </row>
    <row r="126" spans="1:36" x14ac:dyDescent="0.25">
      <c r="A126" t="s">
        <v>539</v>
      </c>
      <c r="B126" t="s">
        <v>540</v>
      </c>
      <c r="C126" t="s">
        <v>541</v>
      </c>
      <c r="D126" t="s">
        <v>286</v>
      </c>
    </row>
    <row r="127" spans="1:36" x14ac:dyDescent="0.25">
      <c r="A127" t="s">
        <v>287</v>
      </c>
      <c r="B127" t="s">
        <v>542</v>
      </c>
      <c r="C127" t="s">
        <v>543</v>
      </c>
      <c r="D127" t="s">
        <v>286</v>
      </c>
      <c r="F127">
        <v>2.092638</v>
      </c>
      <c r="G127">
        <v>2.0673189999999999</v>
      </c>
      <c r="H127">
        <v>2.0517349999999999</v>
      </c>
      <c r="I127">
        <v>2.0577580000000002</v>
      </c>
      <c r="J127">
        <v>2.0127139999999999</v>
      </c>
      <c r="K127">
        <v>1.9825839999999999</v>
      </c>
      <c r="L127">
        <v>1.9810030000000001</v>
      </c>
      <c r="M127">
        <v>1.9720610000000001</v>
      </c>
      <c r="N127">
        <v>1.980461</v>
      </c>
      <c r="O127">
        <v>1.978699</v>
      </c>
      <c r="P127">
        <v>1.978445</v>
      </c>
      <c r="Q127">
        <v>1.969352</v>
      </c>
      <c r="R127">
        <v>1.9658679999999999</v>
      </c>
      <c r="S127">
        <v>1.962693</v>
      </c>
      <c r="T127">
        <v>1.9513499999999999</v>
      </c>
      <c r="U127">
        <v>1.9398960000000001</v>
      </c>
      <c r="V127">
        <v>1.9385600000000001</v>
      </c>
      <c r="W127">
        <v>1.939254</v>
      </c>
      <c r="X127">
        <v>1.9379090000000001</v>
      </c>
      <c r="Y127">
        <v>1.944985</v>
      </c>
      <c r="Z127">
        <v>1.9423820000000001</v>
      </c>
      <c r="AA127">
        <v>1.932901</v>
      </c>
      <c r="AB127">
        <v>1.9238360000000001</v>
      </c>
      <c r="AC127">
        <v>1.9204699999999999</v>
      </c>
      <c r="AD127">
        <v>1.918973</v>
      </c>
      <c r="AE127">
        <v>1.9170370000000001</v>
      </c>
      <c r="AF127">
        <v>1.9126369999999999</v>
      </c>
      <c r="AG127">
        <v>1.9049659999999999</v>
      </c>
      <c r="AH127">
        <v>1.906433</v>
      </c>
      <c r="AI127">
        <v>1.9040790000000001</v>
      </c>
      <c r="AJ127" s="32">
        <v>-3.0000000000000001E-3</v>
      </c>
    </row>
    <row r="128" spans="1:36" x14ac:dyDescent="0.25">
      <c r="A128" t="s">
        <v>290</v>
      </c>
      <c r="B128" t="s">
        <v>544</v>
      </c>
      <c r="C128" t="s">
        <v>545</v>
      </c>
      <c r="D128" t="s">
        <v>286</v>
      </c>
      <c r="F128">
        <v>2.148501</v>
      </c>
      <c r="G128">
        <v>2.0046750000000002</v>
      </c>
      <c r="H128">
        <v>2.0147889999999999</v>
      </c>
      <c r="I128">
        <v>2.0406040000000001</v>
      </c>
      <c r="J128">
        <v>1.9811609999999999</v>
      </c>
      <c r="K128">
        <v>1.9481189999999999</v>
      </c>
      <c r="L128">
        <v>1.9403570000000001</v>
      </c>
      <c r="M128">
        <v>1.927041</v>
      </c>
      <c r="N128">
        <v>1.9202589999999999</v>
      </c>
      <c r="O128">
        <v>1.9131769999999999</v>
      </c>
      <c r="P128">
        <v>1.912307</v>
      </c>
      <c r="Q128">
        <v>1.90076</v>
      </c>
      <c r="R128">
        <v>1.8884350000000001</v>
      </c>
      <c r="S128">
        <v>1.8869050000000001</v>
      </c>
      <c r="T128">
        <v>1.865197</v>
      </c>
      <c r="U128">
        <v>1.85046</v>
      </c>
      <c r="V128">
        <v>1.8495269999999999</v>
      </c>
      <c r="W128">
        <v>1.8452390000000001</v>
      </c>
      <c r="X128">
        <v>1.8399479999999999</v>
      </c>
      <c r="Y128">
        <v>1.8370200000000001</v>
      </c>
      <c r="Z128">
        <v>1.82884</v>
      </c>
      <c r="AA128">
        <v>1.8234699999999999</v>
      </c>
      <c r="AB128">
        <v>1.813037</v>
      </c>
      <c r="AC128">
        <v>1.807002</v>
      </c>
      <c r="AD128">
        <v>1.805518</v>
      </c>
      <c r="AE128">
        <v>1.791326</v>
      </c>
      <c r="AF128">
        <v>1.7877810000000001</v>
      </c>
      <c r="AG128">
        <v>1.7869060000000001</v>
      </c>
      <c r="AH128">
        <v>1.7870299999999999</v>
      </c>
      <c r="AI128">
        <v>1.7859959999999999</v>
      </c>
      <c r="AJ128" s="32">
        <v>-6.0000000000000001E-3</v>
      </c>
    </row>
    <row r="129" spans="1:36" x14ac:dyDescent="0.25">
      <c r="A129" t="s">
        <v>387</v>
      </c>
      <c r="B129" t="s">
        <v>546</v>
      </c>
      <c r="C129" t="s">
        <v>547</v>
      </c>
      <c r="D129" t="s">
        <v>286</v>
      </c>
    </row>
    <row r="130" spans="1:36" x14ac:dyDescent="0.25">
      <c r="A130" t="s">
        <v>287</v>
      </c>
      <c r="B130" t="s">
        <v>548</v>
      </c>
      <c r="C130" t="s">
        <v>549</v>
      </c>
      <c r="D130" t="s">
        <v>286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 t="s">
        <v>392</v>
      </c>
    </row>
    <row r="131" spans="1:36" x14ac:dyDescent="0.25">
      <c r="A131" t="s">
        <v>290</v>
      </c>
      <c r="B131" t="s">
        <v>550</v>
      </c>
      <c r="C131" t="s">
        <v>551</v>
      </c>
      <c r="D131" t="s">
        <v>286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 t="s">
        <v>392</v>
      </c>
    </row>
    <row r="132" spans="1:36" x14ac:dyDescent="0.25">
      <c r="A132" t="s">
        <v>307</v>
      </c>
      <c r="B132" t="s">
        <v>552</v>
      </c>
      <c r="C132" t="s">
        <v>553</v>
      </c>
      <c r="D132" t="s">
        <v>286</v>
      </c>
    </row>
    <row r="133" spans="1:36" x14ac:dyDescent="0.25">
      <c r="A133" t="s">
        <v>287</v>
      </c>
      <c r="B133" t="s">
        <v>554</v>
      </c>
      <c r="C133" t="s">
        <v>555</v>
      </c>
      <c r="D133" t="s">
        <v>286</v>
      </c>
      <c r="F133">
        <v>32.461033</v>
      </c>
      <c r="G133">
        <v>32.266651000000003</v>
      </c>
      <c r="H133">
        <v>31.663857</v>
      </c>
      <c r="I133">
        <v>30.877979</v>
      </c>
      <c r="J133">
        <v>30.708071</v>
      </c>
      <c r="K133">
        <v>30.615227000000001</v>
      </c>
      <c r="L133">
        <v>30.680014</v>
      </c>
      <c r="M133">
        <v>30.793015</v>
      </c>
      <c r="N133">
        <v>30.882946</v>
      </c>
      <c r="O133">
        <v>30.928681999999998</v>
      </c>
      <c r="P133">
        <v>31.034051999999999</v>
      </c>
      <c r="Q133">
        <v>31.089554</v>
      </c>
      <c r="R133">
        <v>31.261178999999998</v>
      </c>
      <c r="S133">
        <v>31.367305999999999</v>
      </c>
      <c r="T133">
        <v>31.18111</v>
      </c>
      <c r="U133">
        <v>31.113538999999999</v>
      </c>
      <c r="V133">
        <v>30.950189999999999</v>
      </c>
      <c r="W133">
        <v>30.788084000000001</v>
      </c>
      <c r="X133">
        <v>30.798940999999999</v>
      </c>
      <c r="Y133">
        <v>30.779612</v>
      </c>
      <c r="Z133">
        <v>30.658608999999998</v>
      </c>
      <c r="AA133">
        <v>30.626740000000002</v>
      </c>
      <c r="AB133">
        <v>30.542953000000001</v>
      </c>
      <c r="AC133">
        <v>30.323409999999999</v>
      </c>
      <c r="AD133">
        <v>30.318209</v>
      </c>
      <c r="AE133">
        <v>30.264156</v>
      </c>
      <c r="AF133">
        <v>30.173914</v>
      </c>
      <c r="AG133">
        <v>30.212219000000001</v>
      </c>
      <c r="AH133">
        <v>30.142212000000001</v>
      </c>
      <c r="AI133">
        <v>29.924009000000002</v>
      </c>
      <c r="AJ133" s="32">
        <v>-3.0000000000000001E-3</v>
      </c>
    </row>
    <row r="134" spans="1:36" x14ac:dyDescent="0.25">
      <c r="A134" t="s">
        <v>290</v>
      </c>
      <c r="B134" t="s">
        <v>556</v>
      </c>
      <c r="C134" t="s">
        <v>557</v>
      </c>
      <c r="D134" t="s">
        <v>286</v>
      </c>
      <c r="F134">
        <v>32.462367999999998</v>
      </c>
      <c r="G134">
        <v>32.105080000000001</v>
      </c>
      <c r="H134">
        <v>31.155308000000002</v>
      </c>
      <c r="I134">
        <v>30.254792999999999</v>
      </c>
      <c r="J134">
        <v>29.949043</v>
      </c>
      <c r="K134">
        <v>29.925174999999999</v>
      </c>
      <c r="L134">
        <v>29.881155</v>
      </c>
      <c r="M134">
        <v>29.862414999999999</v>
      </c>
      <c r="N134">
        <v>29.829597</v>
      </c>
      <c r="O134">
        <v>29.683125</v>
      </c>
      <c r="P134">
        <v>29.822617000000001</v>
      </c>
      <c r="Q134">
        <v>29.755951</v>
      </c>
      <c r="R134">
        <v>29.792808999999998</v>
      </c>
      <c r="S134">
        <v>29.860264000000001</v>
      </c>
      <c r="T134">
        <v>29.581261000000001</v>
      </c>
      <c r="U134">
        <v>29.53097</v>
      </c>
      <c r="V134">
        <v>29.450354000000001</v>
      </c>
      <c r="W134">
        <v>29.271643000000001</v>
      </c>
      <c r="X134">
        <v>29.221091999999999</v>
      </c>
      <c r="Y134">
        <v>29.274585999999999</v>
      </c>
      <c r="Z134">
        <v>29.136555000000001</v>
      </c>
      <c r="AA134">
        <v>29.080938</v>
      </c>
      <c r="AB134">
        <v>28.998076999999999</v>
      </c>
      <c r="AC134">
        <v>28.856013999999998</v>
      </c>
      <c r="AD134">
        <v>28.812103</v>
      </c>
      <c r="AE134">
        <v>28.851655999999998</v>
      </c>
      <c r="AF134">
        <v>28.662693000000001</v>
      </c>
      <c r="AG134">
        <v>28.662306000000001</v>
      </c>
      <c r="AH134">
        <v>28.585153999999999</v>
      </c>
      <c r="AI134">
        <v>28.430499999999999</v>
      </c>
      <c r="AJ134" s="32">
        <v>-5.0000000000000001E-3</v>
      </c>
    </row>
    <row r="135" spans="1:36" x14ac:dyDescent="0.25">
      <c r="A135" t="s">
        <v>558</v>
      </c>
      <c r="C135" t="s">
        <v>559</v>
      </c>
    </row>
    <row r="136" spans="1:36" x14ac:dyDescent="0.25">
      <c r="A136" t="s">
        <v>560</v>
      </c>
      <c r="C136" t="s">
        <v>561</v>
      </c>
    </row>
    <row r="137" spans="1:36" x14ac:dyDescent="0.25">
      <c r="A137" t="s">
        <v>281</v>
      </c>
      <c r="B137" t="s">
        <v>562</v>
      </c>
      <c r="C137" t="s">
        <v>563</v>
      </c>
      <c r="D137" t="s">
        <v>564</v>
      </c>
    </row>
    <row r="138" spans="1:36" x14ac:dyDescent="0.25">
      <c r="A138" t="s">
        <v>287</v>
      </c>
      <c r="B138" t="s">
        <v>565</v>
      </c>
      <c r="C138" t="s">
        <v>566</v>
      </c>
      <c r="D138" t="s">
        <v>564</v>
      </c>
      <c r="F138">
        <v>274.75665300000003</v>
      </c>
      <c r="G138">
        <v>275.37280299999998</v>
      </c>
      <c r="H138">
        <v>274.573578</v>
      </c>
      <c r="I138">
        <v>270.37634300000002</v>
      </c>
      <c r="J138">
        <v>269.817902</v>
      </c>
      <c r="K138">
        <v>270.29400600000002</v>
      </c>
      <c r="L138">
        <v>271.54333500000001</v>
      </c>
      <c r="M138">
        <v>273.80499300000002</v>
      </c>
      <c r="N138">
        <v>276.31787100000003</v>
      </c>
      <c r="O138">
        <v>278.00543199999998</v>
      </c>
      <c r="P138">
        <v>281.73922700000003</v>
      </c>
      <c r="Q138">
        <v>283.54626500000001</v>
      </c>
      <c r="R138">
        <v>286.57415800000001</v>
      </c>
      <c r="S138">
        <v>288.69665500000002</v>
      </c>
      <c r="T138">
        <v>288.89822400000003</v>
      </c>
      <c r="U138">
        <v>290.23642000000001</v>
      </c>
      <c r="V138">
        <v>291.36578400000002</v>
      </c>
      <c r="W138">
        <v>292.37094100000002</v>
      </c>
      <c r="X138">
        <v>294.34918199999998</v>
      </c>
      <c r="Y138">
        <v>296.07534800000002</v>
      </c>
      <c r="Z138">
        <v>297.19662499999998</v>
      </c>
      <c r="AA138">
        <v>298.851135</v>
      </c>
      <c r="AB138">
        <v>300.17169200000001</v>
      </c>
      <c r="AC138">
        <v>300.723816</v>
      </c>
      <c r="AD138">
        <v>302.79547100000002</v>
      </c>
      <c r="AE138">
        <v>304.46014400000001</v>
      </c>
      <c r="AF138">
        <v>305.915955</v>
      </c>
      <c r="AG138">
        <v>307.98172</v>
      </c>
      <c r="AH138">
        <v>309.46176100000002</v>
      </c>
      <c r="AI138">
        <v>310.00372299999998</v>
      </c>
      <c r="AJ138" s="32">
        <v>4.0000000000000001E-3</v>
      </c>
    </row>
    <row r="139" spans="1:36" x14ac:dyDescent="0.25">
      <c r="A139" t="s">
        <v>290</v>
      </c>
      <c r="B139" t="s">
        <v>567</v>
      </c>
      <c r="C139" t="s">
        <v>568</v>
      </c>
      <c r="D139" t="s">
        <v>564</v>
      </c>
      <c r="F139">
        <v>274.77011099999999</v>
      </c>
      <c r="G139">
        <v>273.23782299999999</v>
      </c>
      <c r="H139">
        <v>270.46249399999999</v>
      </c>
      <c r="I139">
        <v>265.22634900000003</v>
      </c>
      <c r="J139">
        <v>264.01025399999997</v>
      </c>
      <c r="K139">
        <v>264.82733200000001</v>
      </c>
      <c r="L139">
        <v>265.47622699999999</v>
      </c>
      <c r="M139">
        <v>266.86215199999998</v>
      </c>
      <c r="N139">
        <v>268.52380399999998</v>
      </c>
      <c r="O139">
        <v>269.18121300000001</v>
      </c>
      <c r="P139">
        <v>272.92346199999997</v>
      </c>
      <c r="Q139">
        <v>274.08663899999999</v>
      </c>
      <c r="R139">
        <v>276.141907</v>
      </c>
      <c r="S139">
        <v>277.89993299999998</v>
      </c>
      <c r="T139">
        <v>277.675659</v>
      </c>
      <c r="U139">
        <v>278.91674799999998</v>
      </c>
      <c r="V139">
        <v>280.32595800000001</v>
      </c>
      <c r="W139">
        <v>281.05078099999997</v>
      </c>
      <c r="X139">
        <v>282.58624300000002</v>
      </c>
      <c r="Y139">
        <v>284.54733299999998</v>
      </c>
      <c r="Z139">
        <v>285.558716</v>
      </c>
      <c r="AA139">
        <v>286.94421399999999</v>
      </c>
      <c r="AB139">
        <v>288.39404300000001</v>
      </c>
      <c r="AC139">
        <v>289.48931900000002</v>
      </c>
      <c r="AD139">
        <v>291.39419600000002</v>
      </c>
      <c r="AE139">
        <v>293.52478000000002</v>
      </c>
      <c r="AF139">
        <v>294.269318</v>
      </c>
      <c r="AG139">
        <v>296.27355999999997</v>
      </c>
      <c r="AH139">
        <v>297.75704999999999</v>
      </c>
      <c r="AI139">
        <v>298.88140900000002</v>
      </c>
      <c r="AJ139" s="32">
        <v>3.0000000000000001E-3</v>
      </c>
    </row>
    <row r="140" spans="1:36" x14ac:dyDescent="0.25">
      <c r="A140" t="s">
        <v>314</v>
      </c>
      <c r="B140" t="s">
        <v>569</v>
      </c>
      <c r="C140" t="s">
        <v>570</v>
      </c>
      <c r="D140" t="s">
        <v>564</v>
      </c>
    </row>
    <row r="141" spans="1:36" x14ac:dyDescent="0.25">
      <c r="A141" t="s">
        <v>287</v>
      </c>
      <c r="B141" t="s">
        <v>571</v>
      </c>
      <c r="C141" t="s">
        <v>572</v>
      </c>
      <c r="D141" t="s">
        <v>564</v>
      </c>
      <c r="F141">
        <v>197.94026199999999</v>
      </c>
      <c r="G141">
        <v>201.65473900000001</v>
      </c>
      <c r="H141">
        <v>196.17666600000001</v>
      </c>
      <c r="I141">
        <v>191.186813</v>
      </c>
      <c r="J141">
        <v>189.77752699999999</v>
      </c>
      <c r="K141">
        <v>188.810913</v>
      </c>
      <c r="L141">
        <v>189.43356299999999</v>
      </c>
      <c r="M141">
        <v>190.58833300000001</v>
      </c>
      <c r="N141">
        <v>191.842163</v>
      </c>
      <c r="O141">
        <v>192.41606100000001</v>
      </c>
      <c r="P141">
        <v>194.629379</v>
      </c>
      <c r="Q141">
        <v>195.24662799999999</v>
      </c>
      <c r="R141">
        <v>197.12745699999999</v>
      </c>
      <c r="S141">
        <v>198.30746500000001</v>
      </c>
      <c r="T141">
        <v>197.981537</v>
      </c>
      <c r="U141">
        <v>198.472656</v>
      </c>
      <c r="V141">
        <v>198.74217200000001</v>
      </c>
      <c r="W141">
        <v>198.944016</v>
      </c>
      <c r="X141">
        <v>200.08554100000001</v>
      </c>
      <c r="Y141">
        <v>200.94512900000001</v>
      </c>
      <c r="Z141">
        <v>201.326584</v>
      </c>
      <c r="AA141">
        <v>202.22683699999999</v>
      </c>
      <c r="AB141">
        <v>203.18472299999999</v>
      </c>
      <c r="AC141">
        <v>203.166901</v>
      </c>
      <c r="AD141">
        <v>204.46878100000001</v>
      </c>
      <c r="AE141">
        <v>205.491714</v>
      </c>
      <c r="AF141">
        <v>206.207855</v>
      </c>
      <c r="AG141">
        <v>207.66523699999999</v>
      </c>
      <c r="AH141">
        <v>208.726303</v>
      </c>
      <c r="AI141">
        <v>208.915649</v>
      </c>
      <c r="AJ141" s="32">
        <v>2E-3</v>
      </c>
    </row>
    <row r="142" spans="1:36" x14ac:dyDescent="0.25">
      <c r="A142" t="s">
        <v>290</v>
      </c>
      <c r="B142" t="s">
        <v>573</v>
      </c>
      <c r="C142" t="s">
        <v>574</v>
      </c>
      <c r="D142" t="s">
        <v>564</v>
      </c>
      <c r="F142">
        <v>197.945572</v>
      </c>
      <c r="G142">
        <v>199.767212</v>
      </c>
      <c r="H142">
        <v>192.404495</v>
      </c>
      <c r="I142">
        <v>186.87788399999999</v>
      </c>
      <c r="J142">
        <v>184.89196799999999</v>
      </c>
      <c r="K142">
        <v>184.49707000000001</v>
      </c>
      <c r="L142">
        <v>184.63076799999999</v>
      </c>
      <c r="M142">
        <v>185.28035</v>
      </c>
      <c r="N142">
        <v>185.74801600000001</v>
      </c>
      <c r="O142">
        <v>185.36985799999999</v>
      </c>
      <c r="P142">
        <v>187.74632299999999</v>
      </c>
      <c r="Q142">
        <v>187.958496</v>
      </c>
      <c r="R142">
        <v>189.11891199999999</v>
      </c>
      <c r="S142">
        <v>190.063141</v>
      </c>
      <c r="T142">
        <v>189.27771000000001</v>
      </c>
      <c r="U142">
        <v>189.728714</v>
      </c>
      <c r="V142">
        <v>190.18545499999999</v>
      </c>
      <c r="W142">
        <v>190.20051599999999</v>
      </c>
      <c r="X142">
        <v>191.03767400000001</v>
      </c>
      <c r="Y142">
        <v>192.365646</v>
      </c>
      <c r="Z142">
        <v>192.64688100000001</v>
      </c>
      <c r="AA142">
        <v>193.41189600000001</v>
      </c>
      <c r="AB142">
        <v>194.33000200000001</v>
      </c>
      <c r="AC142">
        <v>194.67105100000001</v>
      </c>
      <c r="AD142">
        <v>195.716904</v>
      </c>
      <c r="AE142">
        <v>197.190765</v>
      </c>
      <c r="AF142">
        <v>197.20637500000001</v>
      </c>
      <c r="AG142">
        <v>198.68173200000001</v>
      </c>
      <c r="AH142">
        <v>199.84903</v>
      </c>
      <c r="AI142">
        <v>200.47663900000001</v>
      </c>
      <c r="AJ142" s="32">
        <v>0</v>
      </c>
    </row>
    <row r="143" spans="1:36" x14ac:dyDescent="0.25">
      <c r="A143" t="s">
        <v>347</v>
      </c>
      <c r="B143" t="s">
        <v>575</v>
      </c>
      <c r="C143" t="s">
        <v>576</v>
      </c>
      <c r="D143" t="s">
        <v>564</v>
      </c>
    </row>
    <row r="144" spans="1:36" x14ac:dyDescent="0.25">
      <c r="A144" t="s">
        <v>287</v>
      </c>
      <c r="B144" t="s">
        <v>577</v>
      </c>
      <c r="C144" t="s">
        <v>578</v>
      </c>
      <c r="D144" t="s">
        <v>564</v>
      </c>
      <c r="F144">
        <v>207.87148999999999</v>
      </c>
      <c r="G144">
        <v>216.86631800000001</v>
      </c>
      <c r="H144">
        <v>207.96852100000001</v>
      </c>
      <c r="I144">
        <v>205.65776099999999</v>
      </c>
      <c r="J144">
        <v>205.00015300000001</v>
      </c>
      <c r="K144">
        <v>206.92233300000001</v>
      </c>
      <c r="L144">
        <v>210.260727</v>
      </c>
      <c r="M144">
        <v>216.45573400000001</v>
      </c>
      <c r="N144">
        <v>221.23164399999999</v>
      </c>
      <c r="O144">
        <v>225.769699</v>
      </c>
      <c r="P144">
        <v>230.393066</v>
      </c>
      <c r="Q144">
        <v>234.78211999999999</v>
      </c>
      <c r="R144">
        <v>239.17683400000001</v>
      </c>
      <c r="S144">
        <v>241.704193</v>
      </c>
      <c r="T144">
        <v>243.648392</v>
      </c>
      <c r="U144">
        <v>246.29451</v>
      </c>
      <c r="V144">
        <v>249.97927899999999</v>
      </c>
      <c r="W144">
        <v>253.25907900000001</v>
      </c>
      <c r="X144">
        <v>255.100067</v>
      </c>
      <c r="Y144">
        <v>259.03656000000001</v>
      </c>
      <c r="Z144">
        <v>262.697723</v>
      </c>
      <c r="AA144">
        <v>265.09201000000002</v>
      </c>
      <c r="AB144">
        <v>268.04028299999999</v>
      </c>
      <c r="AC144">
        <v>270.74755900000002</v>
      </c>
      <c r="AD144">
        <v>272.82507299999997</v>
      </c>
      <c r="AE144">
        <v>276.04589800000002</v>
      </c>
      <c r="AF144">
        <v>277.769409</v>
      </c>
      <c r="AG144">
        <v>278.59582499999999</v>
      </c>
      <c r="AH144">
        <v>280.16696200000001</v>
      </c>
      <c r="AI144">
        <v>283.14764400000001</v>
      </c>
      <c r="AJ144" s="32">
        <v>1.0999999999999999E-2</v>
      </c>
    </row>
    <row r="145" spans="1:36" x14ac:dyDescent="0.25">
      <c r="A145" t="s">
        <v>290</v>
      </c>
      <c r="B145" t="s">
        <v>579</v>
      </c>
      <c r="C145" t="s">
        <v>580</v>
      </c>
      <c r="D145" t="s">
        <v>564</v>
      </c>
      <c r="F145">
        <v>207.88767999999999</v>
      </c>
      <c r="G145">
        <v>210.02568099999999</v>
      </c>
      <c r="H145">
        <v>197.20889299999999</v>
      </c>
      <c r="I145">
        <v>193.68897999999999</v>
      </c>
      <c r="J145">
        <v>193.42514</v>
      </c>
      <c r="K145">
        <v>194.55427599999999</v>
      </c>
      <c r="L145">
        <v>196.40216100000001</v>
      </c>
      <c r="M145">
        <v>201.486008</v>
      </c>
      <c r="N145">
        <v>205.65901199999999</v>
      </c>
      <c r="O145">
        <v>209.091309</v>
      </c>
      <c r="P145">
        <v>212.21116599999999</v>
      </c>
      <c r="Q145">
        <v>215.85659799999999</v>
      </c>
      <c r="R145">
        <v>221.07527200000001</v>
      </c>
      <c r="S145">
        <v>223.190155</v>
      </c>
      <c r="T145">
        <v>224.81796299999999</v>
      </c>
      <c r="U145">
        <v>227.234375</v>
      </c>
      <c r="V145">
        <v>230.31535299999999</v>
      </c>
      <c r="W145">
        <v>233.41319300000001</v>
      </c>
      <c r="X145">
        <v>235.98294100000001</v>
      </c>
      <c r="Y145">
        <v>239.52955600000001</v>
      </c>
      <c r="Z145">
        <v>243.22927899999999</v>
      </c>
      <c r="AA145">
        <v>245.99131800000001</v>
      </c>
      <c r="AB145">
        <v>249.71447800000001</v>
      </c>
      <c r="AC145">
        <v>252.73056</v>
      </c>
      <c r="AD145">
        <v>255.59219400000001</v>
      </c>
      <c r="AE145">
        <v>258.81460600000003</v>
      </c>
      <c r="AF145">
        <v>262.04473899999999</v>
      </c>
      <c r="AG145">
        <v>264.47933999999998</v>
      </c>
      <c r="AH145">
        <v>267.14386000000002</v>
      </c>
      <c r="AI145">
        <v>271.829071</v>
      </c>
      <c r="AJ145" s="32">
        <v>8.9999999999999993E-3</v>
      </c>
    </row>
    <row r="146" spans="1:36" x14ac:dyDescent="0.25">
      <c r="A146" t="s">
        <v>401</v>
      </c>
      <c r="B146" t="s">
        <v>581</v>
      </c>
      <c r="C146" t="s">
        <v>582</v>
      </c>
      <c r="D146" t="s">
        <v>564</v>
      </c>
    </row>
    <row r="147" spans="1:36" x14ac:dyDescent="0.25">
      <c r="A147" t="s">
        <v>287</v>
      </c>
      <c r="B147" t="s">
        <v>583</v>
      </c>
      <c r="C147" t="s">
        <v>584</v>
      </c>
      <c r="D147" t="s">
        <v>564</v>
      </c>
      <c r="F147">
        <v>608.60992399999998</v>
      </c>
      <c r="G147">
        <v>602.926331</v>
      </c>
      <c r="H147">
        <v>562.80590800000004</v>
      </c>
      <c r="I147">
        <v>570.52050799999995</v>
      </c>
      <c r="J147">
        <v>567.75238000000002</v>
      </c>
      <c r="K147">
        <v>571.39538600000003</v>
      </c>
      <c r="L147">
        <v>574.93676800000003</v>
      </c>
      <c r="M147">
        <v>578.65301499999998</v>
      </c>
      <c r="N147">
        <v>580.72393799999998</v>
      </c>
      <c r="O147">
        <v>587.70434599999999</v>
      </c>
      <c r="P147">
        <v>603.97045900000001</v>
      </c>
      <c r="Q147">
        <v>607.32482900000002</v>
      </c>
      <c r="R147">
        <v>611.17163100000005</v>
      </c>
      <c r="S147">
        <v>614.39117399999998</v>
      </c>
      <c r="T147">
        <v>616.35437000000002</v>
      </c>
      <c r="U147">
        <v>620.70343000000003</v>
      </c>
      <c r="V147">
        <v>626.23040800000001</v>
      </c>
      <c r="W147">
        <v>633.00915499999996</v>
      </c>
      <c r="X147">
        <v>635.54986599999995</v>
      </c>
      <c r="Y147">
        <v>642.60461399999997</v>
      </c>
      <c r="Z147">
        <v>648.44256600000006</v>
      </c>
      <c r="AA147">
        <v>651.84106399999996</v>
      </c>
      <c r="AB147">
        <v>661.36975099999995</v>
      </c>
      <c r="AC147">
        <v>671.17993200000001</v>
      </c>
      <c r="AD147">
        <v>677.16906700000004</v>
      </c>
      <c r="AE147">
        <v>686.59747300000004</v>
      </c>
      <c r="AF147">
        <v>692.32202099999995</v>
      </c>
      <c r="AG147">
        <v>694.33843999999999</v>
      </c>
      <c r="AH147">
        <v>699.02954099999999</v>
      </c>
      <c r="AI147">
        <v>703.490906</v>
      </c>
      <c r="AJ147" s="32">
        <v>5.0000000000000001E-3</v>
      </c>
    </row>
    <row r="148" spans="1:36" x14ac:dyDescent="0.25">
      <c r="A148" t="s">
        <v>290</v>
      </c>
      <c r="B148" t="s">
        <v>585</v>
      </c>
      <c r="C148" t="s">
        <v>586</v>
      </c>
      <c r="D148" t="s">
        <v>564</v>
      </c>
      <c r="F148">
        <v>608.61169400000006</v>
      </c>
      <c r="G148">
        <v>603.06585700000005</v>
      </c>
      <c r="H148">
        <v>553.39178500000003</v>
      </c>
      <c r="I148">
        <v>551.63299600000005</v>
      </c>
      <c r="J148">
        <v>549.79333499999996</v>
      </c>
      <c r="K148">
        <v>552.89532499999996</v>
      </c>
      <c r="L148">
        <v>557.48706100000004</v>
      </c>
      <c r="M148">
        <v>558.89538600000003</v>
      </c>
      <c r="N148">
        <v>559.97906499999999</v>
      </c>
      <c r="O148">
        <v>562.54260299999999</v>
      </c>
      <c r="P148">
        <v>574.21246299999996</v>
      </c>
      <c r="Q148">
        <v>577.50176999999996</v>
      </c>
      <c r="R148">
        <v>577.16980000000001</v>
      </c>
      <c r="S148">
        <v>574.90771500000005</v>
      </c>
      <c r="T148">
        <v>574.91253700000004</v>
      </c>
      <c r="U148">
        <v>575.31719999999996</v>
      </c>
      <c r="V148">
        <v>575.91906700000004</v>
      </c>
      <c r="W148">
        <v>581.16546600000004</v>
      </c>
      <c r="X148">
        <v>584.14807099999996</v>
      </c>
      <c r="Y148">
        <v>596.21472200000005</v>
      </c>
      <c r="Z148">
        <v>602.83233600000005</v>
      </c>
      <c r="AA148">
        <v>606.98547399999995</v>
      </c>
      <c r="AB148">
        <v>616.88922100000002</v>
      </c>
      <c r="AC148">
        <v>624.36639400000001</v>
      </c>
      <c r="AD148">
        <v>630.00036599999999</v>
      </c>
      <c r="AE148">
        <v>639.92687999999998</v>
      </c>
      <c r="AF148">
        <v>641.95471199999997</v>
      </c>
      <c r="AG148">
        <v>649.81304899999998</v>
      </c>
      <c r="AH148">
        <v>662.05822799999999</v>
      </c>
      <c r="AI148">
        <v>673.71386700000005</v>
      </c>
      <c r="AJ148" s="32">
        <v>4.0000000000000001E-3</v>
      </c>
    </row>
    <row r="149" spans="1:36" x14ac:dyDescent="0.25">
      <c r="A149" t="s">
        <v>587</v>
      </c>
      <c r="B149" t="s">
        <v>588</v>
      </c>
      <c r="C149" t="s">
        <v>589</v>
      </c>
      <c r="D149" t="s">
        <v>564</v>
      </c>
    </row>
    <row r="150" spans="1:36" x14ac:dyDescent="0.25">
      <c r="A150" t="s">
        <v>287</v>
      </c>
      <c r="B150" t="s">
        <v>590</v>
      </c>
      <c r="C150" t="s">
        <v>591</v>
      </c>
      <c r="D150" t="s">
        <v>564</v>
      </c>
      <c r="F150">
        <v>1289.1782229999999</v>
      </c>
      <c r="G150">
        <v>1296.8201899999999</v>
      </c>
      <c r="H150">
        <v>1241.524658</v>
      </c>
      <c r="I150">
        <v>1237.7414550000001</v>
      </c>
      <c r="J150">
        <v>1232.3479</v>
      </c>
      <c r="K150">
        <v>1237.422607</v>
      </c>
      <c r="L150">
        <v>1246.1743160000001</v>
      </c>
      <c r="M150">
        <v>1259.5020750000001</v>
      </c>
      <c r="N150">
        <v>1270.115601</v>
      </c>
      <c r="O150">
        <v>1283.8955080000001</v>
      </c>
      <c r="P150">
        <v>1310.732178</v>
      </c>
      <c r="Q150">
        <v>1320.8999020000001</v>
      </c>
      <c r="R150">
        <v>1334.0500489999999</v>
      </c>
      <c r="S150">
        <v>1343.099487</v>
      </c>
      <c r="T150">
        <v>1346.882568</v>
      </c>
      <c r="U150">
        <v>1355.7070309999999</v>
      </c>
      <c r="V150">
        <v>1366.3176269999999</v>
      </c>
      <c r="W150">
        <v>1377.5832519999999</v>
      </c>
      <c r="X150">
        <v>1385.084717</v>
      </c>
      <c r="Y150">
        <v>1398.661621</v>
      </c>
      <c r="Z150">
        <v>1409.6635739999999</v>
      </c>
      <c r="AA150">
        <v>1418.010986</v>
      </c>
      <c r="AB150">
        <v>1432.7664789999999</v>
      </c>
      <c r="AC150">
        <v>1445.818237</v>
      </c>
      <c r="AD150">
        <v>1457.258423</v>
      </c>
      <c r="AE150">
        <v>1472.5952150000001</v>
      </c>
      <c r="AF150">
        <v>1482.2152100000001</v>
      </c>
      <c r="AG150">
        <v>1488.5812989999999</v>
      </c>
      <c r="AH150">
        <v>1497.3845209999999</v>
      </c>
      <c r="AI150">
        <v>1505.557861</v>
      </c>
      <c r="AJ150" s="32">
        <v>5.0000000000000001E-3</v>
      </c>
    </row>
    <row r="151" spans="1:36" x14ac:dyDescent="0.25">
      <c r="A151" t="s">
        <v>290</v>
      </c>
      <c r="B151" t="s">
        <v>592</v>
      </c>
      <c r="C151" t="s">
        <v>593</v>
      </c>
      <c r="D151" t="s">
        <v>564</v>
      </c>
      <c r="F151">
        <v>1289.2150879999999</v>
      </c>
      <c r="G151">
        <v>1286.096558</v>
      </c>
      <c r="H151">
        <v>1213.4677730000001</v>
      </c>
      <c r="I151">
        <v>1197.4262699999999</v>
      </c>
      <c r="J151">
        <v>1192.1207280000001</v>
      </c>
      <c r="K151">
        <v>1196.7739260000001</v>
      </c>
      <c r="L151">
        <v>1203.996216</v>
      </c>
      <c r="M151">
        <v>1212.5239260000001</v>
      </c>
      <c r="N151">
        <v>1219.9099120000001</v>
      </c>
      <c r="O151">
        <v>1226.1850589999999</v>
      </c>
      <c r="P151">
        <v>1247.0935059999999</v>
      </c>
      <c r="Q151">
        <v>1255.403564</v>
      </c>
      <c r="R151">
        <v>1263.5058590000001</v>
      </c>
      <c r="S151">
        <v>1266.060913</v>
      </c>
      <c r="T151">
        <v>1266.6838379999999</v>
      </c>
      <c r="U151">
        <v>1271.1970209999999</v>
      </c>
      <c r="V151">
        <v>1276.74585</v>
      </c>
      <c r="W151">
        <v>1285.829956</v>
      </c>
      <c r="X151">
        <v>1293.7548830000001</v>
      </c>
      <c r="Y151">
        <v>1312.6572269999999</v>
      </c>
      <c r="Z151">
        <v>1324.267212</v>
      </c>
      <c r="AA151">
        <v>1333.3328859999999</v>
      </c>
      <c r="AB151">
        <v>1349.327759</v>
      </c>
      <c r="AC151">
        <v>1361.2573239999999</v>
      </c>
      <c r="AD151">
        <v>1372.7036129999999</v>
      </c>
      <c r="AE151">
        <v>1389.4570309999999</v>
      </c>
      <c r="AF151">
        <v>1395.4750979999999</v>
      </c>
      <c r="AG151">
        <v>1409.2476810000001</v>
      </c>
      <c r="AH151">
        <v>1426.8081050000001</v>
      </c>
      <c r="AI151">
        <v>1444.901001</v>
      </c>
      <c r="AJ151" s="32">
        <v>4.0000000000000001E-3</v>
      </c>
    </row>
    <row r="152" spans="1:36" x14ac:dyDescent="0.25">
      <c r="A152" t="s">
        <v>594</v>
      </c>
      <c r="B152" t="s">
        <v>595</v>
      </c>
      <c r="C152" t="s">
        <v>596</v>
      </c>
      <c r="D152" t="s">
        <v>564</v>
      </c>
    </row>
    <row r="153" spans="1:36" x14ac:dyDescent="0.25">
      <c r="A153" t="s">
        <v>287</v>
      </c>
      <c r="B153" t="s">
        <v>597</v>
      </c>
      <c r="C153" t="s">
        <v>598</v>
      </c>
      <c r="D153" t="s">
        <v>564</v>
      </c>
      <c r="F153">
        <v>0.92960200000000004</v>
      </c>
      <c r="G153">
        <v>0.95433199999999996</v>
      </c>
      <c r="H153">
        <v>0.89493500000000004</v>
      </c>
      <c r="I153">
        <v>0.87756500000000004</v>
      </c>
      <c r="J153">
        <v>0.85770800000000003</v>
      </c>
      <c r="K153">
        <v>0.84426800000000002</v>
      </c>
      <c r="L153">
        <v>0.82739099999999999</v>
      </c>
      <c r="M153">
        <v>0.806037</v>
      </c>
      <c r="N153">
        <v>0.78468899999999997</v>
      </c>
      <c r="O153">
        <v>0.773231</v>
      </c>
      <c r="P153">
        <v>0.75879300000000005</v>
      </c>
      <c r="Q153">
        <v>0.73719000000000001</v>
      </c>
      <c r="R153">
        <v>0.72319299999999997</v>
      </c>
      <c r="S153">
        <v>0.69563900000000001</v>
      </c>
      <c r="T153">
        <v>0.67772200000000005</v>
      </c>
      <c r="U153">
        <v>0.67732999999999999</v>
      </c>
      <c r="V153">
        <v>0.67555699999999996</v>
      </c>
      <c r="W153">
        <v>0.67357999999999996</v>
      </c>
      <c r="X153">
        <v>0.67475099999999999</v>
      </c>
      <c r="Y153">
        <v>0.68207499999999999</v>
      </c>
      <c r="Z153">
        <v>0.68865900000000002</v>
      </c>
      <c r="AA153">
        <v>0.69686700000000001</v>
      </c>
      <c r="AB153">
        <v>0.70950999999999997</v>
      </c>
      <c r="AC153">
        <v>0.722464</v>
      </c>
      <c r="AD153">
        <v>0.73333000000000004</v>
      </c>
      <c r="AE153">
        <v>0.74799300000000002</v>
      </c>
      <c r="AF153">
        <v>0.76120600000000005</v>
      </c>
      <c r="AG153">
        <v>0.77143300000000004</v>
      </c>
      <c r="AH153">
        <v>0.78466400000000003</v>
      </c>
      <c r="AI153">
        <v>0.79827599999999999</v>
      </c>
      <c r="AJ153" s="32">
        <v>-5.0000000000000001E-3</v>
      </c>
    </row>
    <row r="154" spans="1:36" x14ac:dyDescent="0.25">
      <c r="A154" t="s">
        <v>290</v>
      </c>
      <c r="B154" t="s">
        <v>599</v>
      </c>
      <c r="C154" t="s">
        <v>600</v>
      </c>
      <c r="D154" t="s">
        <v>564</v>
      </c>
      <c r="F154">
        <v>0.79934499999999997</v>
      </c>
      <c r="G154">
        <v>0.88301600000000002</v>
      </c>
      <c r="H154">
        <v>0.89372799999999997</v>
      </c>
      <c r="I154">
        <v>0.86638300000000001</v>
      </c>
      <c r="J154">
        <v>0.83942799999999995</v>
      </c>
      <c r="K154">
        <v>0.81440299999999999</v>
      </c>
      <c r="L154">
        <v>0.79755799999999999</v>
      </c>
      <c r="M154">
        <v>0.78906100000000001</v>
      </c>
      <c r="N154">
        <v>0.76331199999999999</v>
      </c>
      <c r="O154">
        <v>0.74138700000000002</v>
      </c>
      <c r="P154">
        <v>0.72301700000000002</v>
      </c>
      <c r="Q154">
        <v>0.70552899999999996</v>
      </c>
      <c r="R154">
        <v>0.69450000000000001</v>
      </c>
      <c r="S154">
        <v>0.66898599999999997</v>
      </c>
      <c r="T154">
        <v>0.65036799999999995</v>
      </c>
      <c r="U154">
        <v>0.64982300000000004</v>
      </c>
      <c r="V154">
        <v>0.64842699999999998</v>
      </c>
      <c r="W154">
        <v>0.63409899999999997</v>
      </c>
      <c r="X154">
        <v>0.635023</v>
      </c>
      <c r="Y154">
        <v>0.63792199999999999</v>
      </c>
      <c r="Z154">
        <v>0.64730500000000002</v>
      </c>
      <c r="AA154">
        <v>0.65593199999999996</v>
      </c>
      <c r="AB154">
        <v>0.66971899999999995</v>
      </c>
      <c r="AC154">
        <v>0.68058799999999997</v>
      </c>
      <c r="AD154">
        <v>0.69131600000000004</v>
      </c>
      <c r="AE154">
        <v>0.72959600000000002</v>
      </c>
      <c r="AF154">
        <v>0.73560700000000001</v>
      </c>
      <c r="AG154">
        <v>0.74937100000000001</v>
      </c>
      <c r="AH154">
        <v>0.77281299999999997</v>
      </c>
      <c r="AI154">
        <v>0.794713</v>
      </c>
      <c r="AJ154" s="32">
        <v>0</v>
      </c>
    </row>
    <row r="155" spans="1:36" x14ac:dyDescent="0.25">
      <c r="A155" t="s">
        <v>601</v>
      </c>
      <c r="B155" t="s">
        <v>602</v>
      </c>
      <c r="C155" t="s">
        <v>603</v>
      </c>
      <c r="D155" t="s">
        <v>564</v>
      </c>
    </row>
    <row r="156" spans="1:36" x14ac:dyDescent="0.25">
      <c r="A156" t="s">
        <v>287</v>
      </c>
      <c r="B156" t="s">
        <v>604</v>
      </c>
      <c r="C156" t="s">
        <v>605</v>
      </c>
      <c r="D156" t="s">
        <v>564</v>
      </c>
      <c r="F156">
        <v>1290.107788</v>
      </c>
      <c r="G156">
        <v>1297.7745359999999</v>
      </c>
      <c r="H156">
        <v>1242.4195560000001</v>
      </c>
      <c r="I156">
        <v>1238.619019</v>
      </c>
      <c r="J156">
        <v>1233.2055660000001</v>
      </c>
      <c r="K156">
        <v>1238.266846</v>
      </c>
      <c r="L156">
        <v>1247.0017089999999</v>
      </c>
      <c r="M156">
        <v>1260.3081050000001</v>
      </c>
      <c r="N156">
        <v>1270.900269</v>
      </c>
      <c r="O156">
        <v>1284.6687010000001</v>
      </c>
      <c r="P156">
        <v>1311.490967</v>
      </c>
      <c r="Q156">
        <v>1321.6370850000001</v>
      </c>
      <c r="R156">
        <v>1334.773193</v>
      </c>
      <c r="S156">
        <v>1343.7951660000001</v>
      </c>
      <c r="T156">
        <v>1347.560303</v>
      </c>
      <c r="U156">
        <v>1356.384399</v>
      </c>
      <c r="V156">
        <v>1366.993164</v>
      </c>
      <c r="W156">
        <v>1378.256836</v>
      </c>
      <c r="X156">
        <v>1385.7595209999999</v>
      </c>
      <c r="Y156">
        <v>1399.34375</v>
      </c>
      <c r="Z156">
        <v>1410.352173</v>
      </c>
      <c r="AA156">
        <v>1418.7078859999999</v>
      </c>
      <c r="AB156">
        <v>1433.475952</v>
      </c>
      <c r="AC156">
        <v>1446.540649</v>
      </c>
      <c r="AD156">
        <v>1457.9916989999999</v>
      </c>
      <c r="AE156">
        <v>1473.3432620000001</v>
      </c>
      <c r="AF156">
        <v>1482.9764399999999</v>
      </c>
      <c r="AG156">
        <v>1489.352783</v>
      </c>
      <c r="AH156">
        <v>1498.169189</v>
      </c>
      <c r="AI156">
        <v>1506.3560789999999</v>
      </c>
      <c r="AJ156" s="32">
        <v>5.0000000000000001E-3</v>
      </c>
    </row>
    <row r="157" spans="1:36" x14ac:dyDescent="0.25">
      <c r="A157" t="s">
        <v>290</v>
      </c>
      <c r="B157" t="s">
        <v>606</v>
      </c>
      <c r="C157" t="s">
        <v>607</v>
      </c>
      <c r="D157" t="s">
        <v>564</v>
      </c>
      <c r="F157">
        <v>1290.014404</v>
      </c>
      <c r="G157">
        <v>1286.9796140000001</v>
      </c>
      <c r="H157">
        <v>1214.3614500000001</v>
      </c>
      <c r="I157">
        <v>1198.2926030000001</v>
      </c>
      <c r="J157">
        <v>1192.9602050000001</v>
      </c>
      <c r="K157">
        <v>1197.588379</v>
      </c>
      <c r="L157">
        <v>1204.793823</v>
      </c>
      <c r="M157">
        <v>1213.3129879999999</v>
      </c>
      <c r="N157">
        <v>1220.6732179999999</v>
      </c>
      <c r="O157">
        <v>1226.9263920000001</v>
      </c>
      <c r="P157">
        <v>1247.8165280000001</v>
      </c>
      <c r="Q157">
        <v>1256.1091309999999</v>
      </c>
      <c r="R157">
        <v>1264.200317</v>
      </c>
      <c r="S157">
        <v>1266.7298579999999</v>
      </c>
      <c r="T157">
        <v>1267.3342290000001</v>
      </c>
      <c r="U157">
        <v>1271.846802</v>
      </c>
      <c r="V157">
        <v>1277.3942870000001</v>
      </c>
      <c r="W157">
        <v>1286.464111</v>
      </c>
      <c r="X157">
        <v>1294.389893</v>
      </c>
      <c r="Y157">
        <v>1313.2951660000001</v>
      </c>
      <c r="Z157">
        <v>1324.9145510000001</v>
      </c>
      <c r="AA157">
        <v>1333.9887699999999</v>
      </c>
      <c r="AB157">
        <v>1349.997437</v>
      </c>
      <c r="AC157">
        <v>1361.937866</v>
      </c>
      <c r="AD157">
        <v>1373.3948969999999</v>
      </c>
      <c r="AE157">
        <v>1390.1866460000001</v>
      </c>
      <c r="AF157">
        <v>1396.210693</v>
      </c>
      <c r="AG157">
        <v>1409.9970699999999</v>
      </c>
      <c r="AH157">
        <v>1427.580933</v>
      </c>
      <c r="AI157">
        <v>1445.6956789999999</v>
      </c>
      <c r="AJ157" s="32">
        <v>4.0000000000000001E-3</v>
      </c>
    </row>
    <row r="158" spans="1:36" x14ac:dyDescent="0.25">
      <c r="A158" t="s">
        <v>608</v>
      </c>
      <c r="C158" t="s">
        <v>609</v>
      </c>
    </row>
    <row r="159" spans="1:36" x14ac:dyDescent="0.25">
      <c r="A159" t="s">
        <v>281</v>
      </c>
      <c r="C159" t="s">
        <v>610</v>
      </c>
    </row>
    <row r="160" spans="1:36" x14ac:dyDescent="0.25">
      <c r="A160" t="s">
        <v>283</v>
      </c>
      <c r="B160" t="s">
        <v>611</v>
      </c>
      <c r="C160" t="s">
        <v>612</v>
      </c>
      <c r="D160" t="s">
        <v>613</v>
      </c>
    </row>
    <row r="161" spans="1:36" x14ac:dyDescent="0.25">
      <c r="A161" t="s">
        <v>287</v>
      </c>
      <c r="B161" t="s">
        <v>614</v>
      </c>
      <c r="C161" t="s">
        <v>615</v>
      </c>
      <c r="D161" t="s">
        <v>613</v>
      </c>
      <c r="F161">
        <v>21.485128</v>
      </c>
      <c r="G161">
        <v>23.781223000000001</v>
      </c>
      <c r="H161">
        <v>23.973671</v>
      </c>
      <c r="I161">
        <v>24.563725999999999</v>
      </c>
      <c r="J161">
        <v>25.085902999999998</v>
      </c>
      <c r="K161">
        <v>25.796880999999999</v>
      </c>
      <c r="L161">
        <v>26.811335</v>
      </c>
      <c r="M161">
        <v>28.098096999999999</v>
      </c>
      <c r="N161">
        <v>29.37546</v>
      </c>
      <c r="O161">
        <v>30.688005</v>
      </c>
      <c r="P161">
        <v>32.237212999999997</v>
      </c>
      <c r="Q161">
        <v>33.517620000000001</v>
      </c>
      <c r="R161">
        <v>34.831046999999998</v>
      </c>
      <c r="S161">
        <v>36.038196999999997</v>
      </c>
      <c r="T161">
        <v>37.169186000000003</v>
      </c>
      <c r="U161">
        <v>38.316550999999997</v>
      </c>
      <c r="V161">
        <v>39.526668999999998</v>
      </c>
      <c r="W161">
        <v>40.770099999999999</v>
      </c>
      <c r="X161">
        <v>41.947226999999998</v>
      </c>
      <c r="Y161">
        <v>43.353558</v>
      </c>
      <c r="Z161">
        <v>44.741706999999998</v>
      </c>
      <c r="AA161">
        <v>45.987236000000003</v>
      </c>
      <c r="AB161">
        <v>47.376404000000001</v>
      </c>
      <c r="AC161">
        <v>48.874778999999997</v>
      </c>
      <c r="AD161">
        <v>50.227592000000001</v>
      </c>
      <c r="AE161">
        <v>51.642440999999998</v>
      </c>
      <c r="AF161">
        <v>53.044342</v>
      </c>
      <c r="AG161">
        <v>54.420516999999997</v>
      </c>
      <c r="AH161">
        <v>55.728988999999999</v>
      </c>
      <c r="AI161">
        <v>57.011783999999999</v>
      </c>
      <c r="AJ161" s="32">
        <v>3.4000000000000002E-2</v>
      </c>
    </row>
    <row r="162" spans="1:36" x14ac:dyDescent="0.25">
      <c r="A162" t="s">
        <v>290</v>
      </c>
      <c r="B162" t="s">
        <v>616</v>
      </c>
      <c r="C162" t="s">
        <v>617</v>
      </c>
      <c r="D162" t="s">
        <v>613</v>
      </c>
      <c r="F162">
        <v>21.485128</v>
      </c>
      <c r="G162">
        <v>23.469034000000001</v>
      </c>
      <c r="H162">
        <v>23.149775999999999</v>
      </c>
      <c r="I162">
        <v>23.014036000000001</v>
      </c>
      <c r="J162">
        <v>22.996787999999999</v>
      </c>
      <c r="K162">
        <v>23.236059000000001</v>
      </c>
      <c r="L162">
        <v>23.73217</v>
      </c>
      <c r="M162">
        <v>24.511772000000001</v>
      </c>
      <c r="N162">
        <v>25.484110000000001</v>
      </c>
      <c r="O162">
        <v>26.478909999999999</v>
      </c>
      <c r="P162">
        <v>27.709531999999999</v>
      </c>
      <c r="Q162">
        <v>28.934743999999998</v>
      </c>
      <c r="R162">
        <v>30.215938999999999</v>
      </c>
      <c r="S162">
        <v>31.334112000000001</v>
      </c>
      <c r="T162">
        <v>32.302253999999998</v>
      </c>
      <c r="U162">
        <v>33.259475999999999</v>
      </c>
      <c r="V162">
        <v>34.322754000000003</v>
      </c>
      <c r="W162">
        <v>35.483840999999998</v>
      </c>
      <c r="X162">
        <v>36.537086000000002</v>
      </c>
      <c r="Y162">
        <v>37.825839999999999</v>
      </c>
      <c r="Z162">
        <v>38.983223000000002</v>
      </c>
      <c r="AA162">
        <v>40.063797000000001</v>
      </c>
      <c r="AB162">
        <v>41.115475000000004</v>
      </c>
      <c r="AC162">
        <v>42.120918000000003</v>
      </c>
      <c r="AD162">
        <v>43.095184000000003</v>
      </c>
      <c r="AE162">
        <v>44.028824</v>
      </c>
      <c r="AF162">
        <v>44.821972000000002</v>
      </c>
      <c r="AG162">
        <v>45.565429999999999</v>
      </c>
      <c r="AH162">
        <v>46.482883000000001</v>
      </c>
      <c r="AI162">
        <v>47.353268</v>
      </c>
      <c r="AJ162" s="32">
        <v>2.8000000000000001E-2</v>
      </c>
    </row>
    <row r="163" spans="1:36" x14ac:dyDescent="0.25">
      <c r="A163" t="s">
        <v>293</v>
      </c>
      <c r="B163" t="s">
        <v>618</v>
      </c>
      <c r="C163" t="s">
        <v>619</v>
      </c>
      <c r="D163" t="s">
        <v>613</v>
      </c>
    </row>
    <row r="164" spans="1:36" x14ac:dyDescent="0.25">
      <c r="A164" t="s">
        <v>287</v>
      </c>
      <c r="B164" t="s">
        <v>620</v>
      </c>
      <c r="C164" t="s">
        <v>621</v>
      </c>
      <c r="D164" t="s">
        <v>613</v>
      </c>
      <c r="F164">
        <v>21.710046999999999</v>
      </c>
      <c r="G164">
        <v>22.564747000000001</v>
      </c>
      <c r="H164">
        <v>22.630500999999999</v>
      </c>
      <c r="I164">
        <v>24.633424999999999</v>
      </c>
      <c r="J164">
        <v>25.796292999999999</v>
      </c>
      <c r="K164">
        <v>27.057013000000001</v>
      </c>
      <c r="L164">
        <v>28.480813999999999</v>
      </c>
      <c r="M164">
        <v>29.412946999999999</v>
      </c>
      <c r="N164">
        <v>30.274664000000001</v>
      </c>
      <c r="O164">
        <v>30.93524</v>
      </c>
      <c r="P164">
        <v>31.994423000000001</v>
      </c>
      <c r="Q164">
        <v>32.839534999999998</v>
      </c>
      <c r="R164">
        <v>33.648944999999998</v>
      </c>
      <c r="S164">
        <v>34.466526000000002</v>
      </c>
      <c r="T164">
        <v>35.338763999999998</v>
      </c>
      <c r="U164">
        <v>36.357875999999997</v>
      </c>
      <c r="V164">
        <v>37.473742999999999</v>
      </c>
      <c r="W164">
        <v>38.495368999999997</v>
      </c>
      <c r="X164">
        <v>39.449562</v>
      </c>
      <c r="Y164">
        <v>40.688465000000001</v>
      </c>
      <c r="Z164">
        <v>41.764015000000001</v>
      </c>
      <c r="AA164">
        <v>42.736426999999999</v>
      </c>
      <c r="AB164">
        <v>44.087944</v>
      </c>
      <c r="AC164">
        <v>45.528618000000002</v>
      </c>
      <c r="AD164">
        <v>46.732165999999999</v>
      </c>
      <c r="AE164">
        <v>48.162250999999998</v>
      </c>
      <c r="AF164">
        <v>49.311610999999999</v>
      </c>
      <c r="AG164">
        <v>50.294777000000003</v>
      </c>
      <c r="AH164">
        <v>51.419967999999997</v>
      </c>
      <c r="AI164">
        <v>52.495659000000003</v>
      </c>
      <c r="AJ164" s="32">
        <v>3.1E-2</v>
      </c>
    </row>
    <row r="165" spans="1:36" x14ac:dyDescent="0.25">
      <c r="A165" t="s">
        <v>290</v>
      </c>
      <c r="B165" t="s">
        <v>622</v>
      </c>
      <c r="C165" t="s">
        <v>623</v>
      </c>
      <c r="D165" t="s">
        <v>613</v>
      </c>
      <c r="F165">
        <v>21.710046999999999</v>
      </c>
      <c r="G165">
        <v>22.558622</v>
      </c>
      <c r="H165">
        <v>22.156296000000001</v>
      </c>
      <c r="I165">
        <v>23.620443000000002</v>
      </c>
      <c r="J165">
        <v>24.689854</v>
      </c>
      <c r="K165">
        <v>25.952905999999999</v>
      </c>
      <c r="L165">
        <v>27.452908999999998</v>
      </c>
      <c r="M165">
        <v>28.379303</v>
      </c>
      <c r="N165">
        <v>29.249638000000001</v>
      </c>
      <c r="O165">
        <v>29.958379999999998</v>
      </c>
      <c r="P165">
        <v>30.813198</v>
      </c>
      <c r="Q165">
        <v>31.710208999999999</v>
      </c>
      <c r="R165">
        <v>32.565005999999997</v>
      </c>
      <c r="S165">
        <v>33.177653999999997</v>
      </c>
      <c r="T165">
        <v>33.978831999999997</v>
      </c>
      <c r="U165">
        <v>34.789307000000001</v>
      </c>
      <c r="V165">
        <v>35.66254</v>
      </c>
      <c r="W165">
        <v>36.609737000000003</v>
      </c>
      <c r="X165">
        <v>37.464550000000003</v>
      </c>
      <c r="Y165">
        <v>38.801448999999998</v>
      </c>
      <c r="Z165">
        <v>39.902607000000003</v>
      </c>
      <c r="AA165">
        <v>40.763514999999998</v>
      </c>
      <c r="AB165">
        <v>42.13073</v>
      </c>
      <c r="AC165">
        <v>43.218113000000002</v>
      </c>
      <c r="AD165">
        <v>44.185684000000002</v>
      </c>
      <c r="AE165">
        <v>45.509608999999998</v>
      </c>
      <c r="AF165">
        <v>46.156543999999997</v>
      </c>
      <c r="AG165">
        <v>47.125464999999998</v>
      </c>
      <c r="AH165">
        <v>48.394226000000003</v>
      </c>
      <c r="AI165">
        <v>49.466053000000002</v>
      </c>
      <c r="AJ165" s="32">
        <v>2.9000000000000001E-2</v>
      </c>
    </row>
    <row r="166" spans="1:36" x14ac:dyDescent="0.25">
      <c r="A166" t="s">
        <v>300</v>
      </c>
      <c r="B166" t="s">
        <v>624</v>
      </c>
      <c r="C166" t="s">
        <v>625</v>
      </c>
      <c r="D166" t="s">
        <v>613</v>
      </c>
    </row>
    <row r="167" spans="1:36" x14ac:dyDescent="0.25">
      <c r="A167" t="s">
        <v>287</v>
      </c>
      <c r="B167" t="s">
        <v>626</v>
      </c>
      <c r="C167" t="s">
        <v>627</v>
      </c>
      <c r="D167" t="s">
        <v>613</v>
      </c>
      <c r="F167">
        <v>11.696033999999999</v>
      </c>
      <c r="G167">
        <v>12.414918</v>
      </c>
      <c r="H167">
        <v>12.017173</v>
      </c>
      <c r="I167">
        <v>11.791706</v>
      </c>
      <c r="J167">
        <v>11.754308</v>
      </c>
      <c r="K167">
        <v>11.869832000000001</v>
      </c>
      <c r="L167">
        <v>12.079857000000001</v>
      </c>
      <c r="M167">
        <v>12.512207</v>
      </c>
      <c r="N167">
        <v>13.030582000000001</v>
      </c>
      <c r="O167">
        <v>13.433274000000001</v>
      </c>
      <c r="P167">
        <v>14.231783999999999</v>
      </c>
      <c r="Q167">
        <v>14.609230999999999</v>
      </c>
      <c r="R167">
        <v>15.148007</v>
      </c>
      <c r="S167">
        <v>15.542141000000001</v>
      </c>
      <c r="T167">
        <v>15.829572000000001</v>
      </c>
      <c r="U167">
        <v>16.198775999999999</v>
      </c>
      <c r="V167">
        <v>16.629014999999999</v>
      </c>
      <c r="W167">
        <v>17.033242999999999</v>
      </c>
      <c r="X167">
        <v>17.462510999999999</v>
      </c>
      <c r="Y167">
        <v>17.888939000000001</v>
      </c>
      <c r="Z167">
        <v>18.330981999999999</v>
      </c>
      <c r="AA167">
        <v>18.750298999999998</v>
      </c>
      <c r="AB167">
        <v>19.191662000000001</v>
      </c>
      <c r="AC167">
        <v>19.601662000000001</v>
      </c>
      <c r="AD167">
        <v>20.078423999999998</v>
      </c>
      <c r="AE167">
        <v>20.557652999999998</v>
      </c>
      <c r="AF167">
        <v>21.060445999999999</v>
      </c>
      <c r="AG167">
        <v>21.545760999999999</v>
      </c>
      <c r="AH167">
        <v>22.100491999999999</v>
      </c>
      <c r="AI167">
        <v>22.628457999999998</v>
      </c>
      <c r="AJ167" s="32">
        <v>2.3E-2</v>
      </c>
    </row>
    <row r="168" spans="1:36" x14ac:dyDescent="0.25">
      <c r="A168" t="s">
        <v>290</v>
      </c>
      <c r="B168" t="s">
        <v>628</v>
      </c>
      <c r="C168" t="s">
        <v>629</v>
      </c>
      <c r="D168" t="s">
        <v>613</v>
      </c>
      <c r="F168">
        <v>11.696033999999999</v>
      </c>
      <c r="G168">
        <v>12.172795000000001</v>
      </c>
      <c r="H168">
        <v>11.607034000000001</v>
      </c>
      <c r="I168">
        <v>11.303599</v>
      </c>
      <c r="J168">
        <v>11.211126999999999</v>
      </c>
      <c r="K168">
        <v>11.285408</v>
      </c>
      <c r="L168">
        <v>11.471398000000001</v>
      </c>
      <c r="M168">
        <v>11.887041999999999</v>
      </c>
      <c r="N168">
        <v>12.348675</v>
      </c>
      <c r="O168">
        <v>12.772467000000001</v>
      </c>
      <c r="P168">
        <v>13.592216000000001</v>
      </c>
      <c r="Q168">
        <v>14.056889999999999</v>
      </c>
      <c r="R168">
        <v>14.611655000000001</v>
      </c>
      <c r="S168">
        <v>15.032450000000001</v>
      </c>
      <c r="T168">
        <v>15.403797000000001</v>
      </c>
      <c r="U168">
        <v>15.763159</v>
      </c>
      <c r="V168">
        <v>16.199539000000001</v>
      </c>
      <c r="W168">
        <v>16.579284999999999</v>
      </c>
      <c r="X168">
        <v>17.003882999999998</v>
      </c>
      <c r="Y168">
        <v>17.37332</v>
      </c>
      <c r="Z168">
        <v>17.802298</v>
      </c>
      <c r="AA168">
        <v>18.174565999999999</v>
      </c>
      <c r="AB168">
        <v>18.579535</v>
      </c>
      <c r="AC168">
        <v>18.977325</v>
      </c>
      <c r="AD168">
        <v>19.433883999999999</v>
      </c>
      <c r="AE168">
        <v>19.794740999999998</v>
      </c>
      <c r="AF168">
        <v>20.143238</v>
      </c>
      <c r="AG168">
        <v>20.515207</v>
      </c>
      <c r="AH168">
        <v>20.915006999999999</v>
      </c>
      <c r="AI168">
        <v>21.311475999999999</v>
      </c>
      <c r="AJ168" s="32">
        <v>2.1000000000000001E-2</v>
      </c>
    </row>
    <row r="169" spans="1:36" x14ac:dyDescent="0.25">
      <c r="A169" t="s">
        <v>307</v>
      </c>
      <c r="B169" t="s">
        <v>630</v>
      </c>
      <c r="C169" t="s">
        <v>631</v>
      </c>
      <c r="D169" t="s">
        <v>613</v>
      </c>
    </row>
    <row r="170" spans="1:36" x14ac:dyDescent="0.25">
      <c r="A170" t="s">
        <v>287</v>
      </c>
      <c r="B170" t="s">
        <v>632</v>
      </c>
      <c r="C170" t="s">
        <v>633</v>
      </c>
      <c r="D170" t="s">
        <v>613</v>
      </c>
      <c r="F170">
        <v>38.700668</v>
      </c>
      <c r="G170">
        <v>39.617713999999999</v>
      </c>
      <c r="H170">
        <v>40.060478000000003</v>
      </c>
      <c r="I170">
        <v>40.134177999999999</v>
      </c>
      <c r="J170">
        <v>40.925732000000004</v>
      </c>
      <c r="K170">
        <v>41.913586000000002</v>
      </c>
      <c r="L170">
        <v>43.118862</v>
      </c>
      <c r="M170">
        <v>44.401164999999999</v>
      </c>
      <c r="N170">
        <v>45.678722</v>
      </c>
      <c r="O170">
        <v>46.868972999999997</v>
      </c>
      <c r="P170">
        <v>48.168712999999997</v>
      </c>
      <c r="Q170">
        <v>49.411799999999999</v>
      </c>
      <c r="R170">
        <v>50.834308999999998</v>
      </c>
      <c r="S170">
        <v>52.214641999999998</v>
      </c>
      <c r="T170">
        <v>53.147976</v>
      </c>
      <c r="U170">
        <v>54.261406000000001</v>
      </c>
      <c r="V170">
        <v>55.242843999999998</v>
      </c>
      <c r="W170">
        <v>56.245368999999997</v>
      </c>
      <c r="X170">
        <v>57.543174999999998</v>
      </c>
      <c r="Y170">
        <v>58.868800999999998</v>
      </c>
      <c r="Z170">
        <v>60.055866000000002</v>
      </c>
      <c r="AA170">
        <v>61.456688</v>
      </c>
      <c r="AB170">
        <v>62.75956</v>
      </c>
      <c r="AC170">
        <v>63.830314999999999</v>
      </c>
      <c r="AD170">
        <v>65.333343999999997</v>
      </c>
      <c r="AE170">
        <v>66.759406999999996</v>
      </c>
      <c r="AF170">
        <v>68.152343999999999</v>
      </c>
      <c r="AG170">
        <v>69.814887999999996</v>
      </c>
      <c r="AH170">
        <v>71.274811</v>
      </c>
      <c r="AI170">
        <v>72.437720999999996</v>
      </c>
      <c r="AJ170" s="32">
        <v>2.1999999999999999E-2</v>
      </c>
    </row>
    <row r="171" spans="1:36" x14ac:dyDescent="0.25">
      <c r="A171" t="s">
        <v>290</v>
      </c>
      <c r="B171" t="s">
        <v>634</v>
      </c>
      <c r="C171" t="s">
        <v>635</v>
      </c>
      <c r="D171" t="s">
        <v>613</v>
      </c>
      <c r="F171">
        <v>38.703311999999997</v>
      </c>
      <c r="G171">
        <v>39.441009999999999</v>
      </c>
      <c r="H171">
        <v>39.538822000000003</v>
      </c>
      <c r="I171">
        <v>39.408943000000001</v>
      </c>
      <c r="J171">
        <v>40.035015000000001</v>
      </c>
      <c r="K171">
        <v>41.118164</v>
      </c>
      <c r="L171">
        <v>42.241562000000002</v>
      </c>
      <c r="M171">
        <v>43.412284999999997</v>
      </c>
      <c r="N171">
        <v>44.641368999999997</v>
      </c>
      <c r="O171">
        <v>45.695155999999997</v>
      </c>
      <c r="P171">
        <v>47.193221999999999</v>
      </c>
      <c r="Q171">
        <v>48.417254999999997</v>
      </c>
      <c r="R171">
        <v>49.788639000000003</v>
      </c>
      <c r="S171">
        <v>51.259518</v>
      </c>
      <c r="T171">
        <v>52.184173999999999</v>
      </c>
      <c r="U171">
        <v>53.452872999999997</v>
      </c>
      <c r="V171">
        <v>54.709311999999997</v>
      </c>
      <c r="W171">
        <v>55.764454000000001</v>
      </c>
      <c r="X171">
        <v>57.010365</v>
      </c>
      <c r="Y171">
        <v>58.528706</v>
      </c>
      <c r="Z171">
        <v>59.723087</v>
      </c>
      <c r="AA171">
        <v>61.078884000000002</v>
      </c>
      <c r="AB171">
        <v>62.378444999999999</v>
      </c>
      <c r="AC171">
        <v>63.562919999999998</v>
      </c>
      <c r="AD171">
        <v>64.913803000000001</v>
      </c>
      <c r="AE171">
        <v>66.465384999999998</v>
      </c>
      <c r="AF171">
        <v>67.516586000000004</v>
      </c>
      <c r="AG171">
        <v>68.902343999999999</v>
      </c>
      <c r="AH171">
        <v>70.050445999999994</v>
      </c>
      <c r="AI171">
        <v>70.988883999999999</v>
      </c>
      <c r="AJ171" s="32">
        <v>2.1000000000000001E-2</v>
      </c>
    </row>
    <row r="172" spans="1:36" x14ac:dyDescent="0.25">
      <c r="A172" t="s">
        <v>314</v>
      </c>
      <c r="C172" t="s">
        <v>636</v>
      </c>
    </row>
    <row r="173" spans="1:36" x14ac:dyDescent="0.25">
      <c r="A173" t="s">
        <v>283</v>
      </c>
      <c r="B173" t="s">
        <v>637</v>
      </c>
      <c r="C173" t="s">
        <v>638</v>
      </c>
      <c r="D173" t="s">
        <v>613</v>
      </c>
    </row>
    <row r="174" spans="1:36" x14ac:dyDescent="0.25">
      <c r="A174" t="s">
        <v>287</v>
      </c>
      <c r="B174" t="s">
        <v>639</v>
      </c>
      <c r="C174" t="s">
        <v>640</v>
      </c>
      <c r="D174" t="s">
        <v>613</v>
      </c>
      <c r="F174">
        <v>18.792190999999999</v>
      </c>
      <c r="G174">
        <v>20.287763999999999</v>
      </c>
      <c r="H174">
        <v>19.030828</v>
      </c>
      <c r="I174">
        <v>19.382282</v>
      </c>
      <c r="J174">
        <v>19.705380999999999</v>
      </c>
      <c r="K174">
        <v>20.336395</v>
      </c>
      <c r="L174">
        <v>21.295309</v>
      </c>
      <c r="M174">
        <v>22.469615999999998</v>
      </c>
      <c r="N174">
        <v>23.464950999999999</v>
      </c>
      <c r="O174">
        <v>24.482685</v>
      </c>
      <c r="P174">
        <v>25.78783</v>
      </c>
      <c r="Q174">
        <v>26.721371000000001</v>
      </c>
      <c r="R174">
        <v>27.709343000000001</v>
      </c>
      <c r="S174">
        <v>28.550087000000001</v>
      </c>
      <c r="T174">
        <v>29.334786999999999</v>
      </c>
      <c r="U174">
        <v>30.188306999999998</v>
      </c>
      <c r="V174">
        <v>31.126162000000001</v>
      </c>
      <c r="W174">
        <v>32.075645000000002</v>
      </c>
      <c r="X174">
        <v>32.920071</v>
      </c>
      <c r="Y174">
        <v>34.085678000000001</v>
      </c>
      <c r="Z174">
        <v>35.128605</v>
      </c>
      <c r="AA174">
        <v>35.967174999999997</v>
      </c>
      <c r="AB174">
        <v>37.067965999999998</v>
      </c>
      <c r="AC174">
        <v>38.264091000000001</v>
      </c>
      <c r="AD174">
        <v>39.201560999999998</v>
      </c>
      <c r="AE174">
        <v>40.275252999999999</v>
      </c>
      <c r="AF174">
        <v>41.319102999999998</v>
      </c>
      <c r="AG174">
        <v>42.330120000000001</v>
      </c>
      <c r="AH174">
        <v>43.264816000000003</v>
      </c>
      <c r="AI174">
        <v>44.207405000000001</v>
      </c>
      <c r="AJ174" s="32">
        <v>0.03</v>
      </c>
    </row>
    <row r="175" spans="1:36" x14ac:dyDescent="0.25">
      <c r="A175" t="s">
        <v>290</v>
      </c>
      <c r="B175" t="s">
        <v>641</v>
      </c>
      <c r="C175" t="s">
        <v>642</v>
      </c>
      <c r="D175" t="s">
        <v>613</v>
      </c>
      <c r="F175">
        <v>18.792190999999999</v>
      </c>
      <c r="G175">
        <v>19.837181000000001</v>
      </c>
      <c r="H175">
        <v>18.080957000000001</v>
      </c>
      <c r="I175">
        <v>17.755272000000001</v>
      </c>
      <c r="J175">
        <v>17.767358999999999</v>
      </c>
      <c r="K175">
        <v>18.105982000000001</v>
      </c>
      <c r="L175">
        <v>18.663727000000002</v>
      </c>
      <c r="M175">
        <v>19.465661999999998</v>
      </c>
      <c r="N175">
        <v>20.367864999999998</v>
      </c>
      <c r="O175">
        <v>21.175716000000001</v>
      </c>
      <c r="P175">
        <v>22.254883</v>
      </c>
      <c r="Q175">
        <v>23.328050999999999</v>
      </c>
      <c r="R175">
        <v>24.377784999999999</v>
      </c>
      <c r="S175">
        <v>25.133061999999999</v>
      </c>
      <c r="T175">
        <v>25.764517000000001</v>
      </c>
      <c r="U175">
        <v>26.475190999999999</v>
      </c>
      <c r="V175">
        <v>27.342988999999999</v>
      </c>
      <c r="W175">
        <v>28.313880999999999</v>
      </c>
      <c r="X175">
        <v>29.073366</v>
      </c>
      <c r="Y175">
        <v>30.168516</v>
      </c>
      <c r="Z175">
        <v>31.000328</v>
      </c>
      <c r="AA175">
        <v>31.768560000000001</v>
      </c>
      <c r="AB175">
        <v>32.552760999999997</v>
      </c>
      <c r="AC175">
        <v>33.296413000000001</v>
      </c>
      <c r="AD175">
        <v>34.032218999999998</v>
      </c>
      <c r="AE175">
        <v>34.718403000000002</v>
      </c>
      <c r="AF175">
        <v>35.270305999999998</v>
      </c>
      <c r="AG175">
        <v>35.820194000000001</v>
      </c>
      <c r="AH175">
        <v>36.643456</v>
      </c>
      <c r="AI175">
        <v>37.333514999999998</v>
      </c>
      <c r="AJ175" s="32">
        <v>2.4E-2</v>
      </c>
    </row>
    <row r="176" spans="1:36" x14ac:dyDescent="0.25">
      <c r="A176" t="s">
        <v>293</v>
      </c>
      <c r="B176" t="s">
        <v>643</v>
      </c>
      <c r="C176" t="s">
        <v>644</v>
      </c>
      <c r="D176" t="s">
        <v>613</v>
      </c>
    </row>
    <row r="177" spans="1:36" x14ac:dyDescent="0.25">
      <c r="A177" t="s">
        <v>287</v>
      </c>
      <c r="B177" t="s">
        <v>645</v>
      </c>
      <c r="C177" t="s">
        <v>646</v>
      </c>
      <c r="D177" t="s">
        <v>613</v>
      </c>
      <c r="F177">
        <v>21.78829</v>
      </c>
      <c r="G177">
        <v>22.649730999999999</v>
      </c>
      <c r="H177">
        <v>21.510619999999999</v>
      </c>
      <c r="I177">
        <v>22.377887999999999</v>
      </c>
      <c r="J177">
        <v>22.308598</v>
      </c>
      <c r="K177">
        <v>22.282613999999999</v>
      </c>
      <c r="L177">
        <v>22.370726000000001</v>
      </c>
      <c r="M177">
        <v>23.156898000000002</v>
      </c>
      <c r="N177">
        <v>23.859835</v>
      </c>
      <c r="O177">
        <v>24.374552000000001</v>
      </c>
      <c r="P177">
        <v>25.677551000000001</v>
      </c>
      <c r="Q177">
        <v>26.389191</v>
      </c>
      <c r="R177">
        <v>27.122574</v>
      </c>
      <c r="S177">
        <v>27.800212999999999</v>
      </c>
      <c r="T177">
        <v>28.544165</v>
      </c>
      <c r="U177">
        <v>29.417538</v>
      </c>
      <c r="V177">
        <v>30.383151999999999</v>
      </c>
      <c r="W177">
        <v>31.252860999999999</v>
      </c>
      <c r="X177">
        <v>32.047020000000003</v>
      </c>
      <c r="Y177">
        <v>33.091904</v>
      </c>
      <c r="Z177">
        <v>34.005920000000003</v>
      </c>
      <c r="AA177">
        <v>34.807175000000001</v>
      </c>
      <c r="AB177">
        <v>36.008240000000001</v>
      </c>
      <c r="AC177">
        <v>37.294215999999999</v>
      </c>
      <c r="AD177">
        <v>38.324806000000002</v>
      </c>
      <c r="AE177">
        <v>39.536068</v>
      </c>
      <c r="AF177">
        <v>40.518172999999997</v>
      </c>
      <c r="AG177">
        <v>41.335075000000003</v>
      </c>
      <c r="AH177">
        <v>42.243541999999998</v>
      </c>
      <c r="AI177">
        <v>43.070762999999999</v>
      </c>
      <c r="AJ177" s="32">
        <v>2.4E-2</v>
      </c>
    </row>
    <row r="178" spans="1:36" x14ac:dyDescent="0.25">
      <c r="A178" t="s">
        <v>290</v>
      </c>
      <c r="B178" t="s">
        <v>647</v>
      </c>
      <c r="C178" t="s">
        <v>648</v>
      </c>
      <c r="D178" t="s">
        <v>613</v>
      </c>
      <c r="F178">
        <v>21.78829</v>
      </c>
      <c r="G178">
        <v>22.643588999999999</v>
      </c>
      <c r="H178">
        <v>21.04278</v>
      </c>
      <c r="I178">
        <v>21.363499000000001</v>
      </c>
      <c r="J178">
        <v>21.206420999999999</v>
      </c>
      <c r="K178">
        <v>21.183229000000001</v>
      </c>
      <c r="L178">
        <v>21.331931999999998</v>
      </c>
      <c r="M178">
        <v>22.097664000000002</v>
      </c>
      <c r="N178">
        <v>22.791747999999998</v>
      </c>
      <c r="O178">
        <v>23.326982000000001</v>
      </c>
      <c r="P178">
        <v>24.413450000000001</v>
      </c>
      <c r="Q178">
        <v>25.197286999999999</v>
      </c>
      <c r="R178">
        <v>25.861215999999999</v>
      </c>
      <c r="S178">
        <v>26.303083000000001</v>
      </c>
      <c r="T178">
        <v>26.934895000000001</v>
      </c>
      <c r="U178">
        <v>27.565353000000002</v>
      </c>
      <c r="V178">
        <v>28.263940999999999</v>
      </c>
      <c r="W178">
        <v>29.059602999999999</v>
      </c>
      <c r="X178">
        <v>29.735862999999998</v>
      </c>
      <c r="Y178">
        <v>30.922594</v>
      </c>
      <c r="Z178">
        <v>31.850131999999999</v>
      </c>
      <c r="AA178">
        <v>32.556941999999999</v>
      </c>
      <c r="AB178">
        <v>33.733218999999998</v>
      </c>
      <c r="AC178">
        <v>34.646824000000002</v>
      </c>
      <c r="AD178">
        <v>35.440784000000001</v>
      </c>
      <c r="AE178">
        <v>36.580131999999999</v>
      </c>
      <c r="AF178">
        <v>37.060538999999999</v>
      </c>
      <c r="AG178">
        <v>37.862144000000001</v>
      </c>
      <c r="AH178">
        <v>38.974052</v>
      </c>
      <c r="AI178">
        <v>39.881087999999998</v>
      </c>
      <c r="AJ178" s="32">
        <v>2.1000000000000001E-2</v>
      </c>
    </row>
    <row r="179" spans="1:36" x14ac:dyDescent="0.25">
      <c r="A179" t="s">
        <v>328</v>
      </c>
      <c r="B179" t="s">
        <v>649</v>
      </c>
      <c r="C179" t="s">
        <v>650</v>
      </c>
      <c r="D179" t="s">
        <v>613</v>
      </c>
    </row>
    <row r="180" spans="1:36" x14ac:dyDescent="0.25">
      <c r="A180" t="s">
        <v>287</v>
      </c>
      <c r="B180" t="s">
        <v>651</v>
      </c>
      <c r="C180" t="s">
        <v>652</v>
      </c>
      <c r="D180" t="s">
        <v>613</v>
      </c>
      <c r="F180">
        <v>6.4996479999999996</v>
      </c>
      <c r="G180">
        <v>7.7271970000000003</v>
      </c>
      <c r="H180">
        <v>7.9938250000000002</v>
      </c>
      <c r="I180">
        <v>9.6008840000000006</v>
      </c>
      <c r="J180">
        <v>10.415872</v>
      </c>
      <c r="K180">
        <v>11.320288</v>
      </c>
      <c r="L180">
        <v>12.491306</v>
      </c>
      <c r="M180">
        <v>13.047025</v>
      </c>
      <c r="N180">
        <v>13.482117000000001</v>
      </c>
      <c r="O180">
        <v>13.987064</v>
      </c>
      <c r="P180">
        <v>14.537535</v>
      </c>
      <c r="Q180">
        <v>15.041876</v>
      </c>
      <c r="R180">
        <v>15.533052</v>
      </c>
      <c r="S180">
        <v>15.894372000000001</v>
      </c>
      <c r="T180">
        <v>16.271698000000001</v>
      </c>
      <c r="U180">
        <v>16.561153000000001</v>
      </c>
      <c r="V180">
        <v>16.896235999999998</v>
      </c>
      <c r="W180">
        <v>17.567084999999999</v>
      </c>
      <c r="X180">
        <v>17.696434</v>
      </c>
      <c r="Y180">
        <v>18.904684</v>
      </c>
      <c r="Z180">
        <v>19.604246</v>
      </c>
      <c r="AA180">
        <v>20.277844999999999</v>
      </c>
      <c r="AB180">
        <v>21.354593000000001</v>
      </c>
      <c r="AC180">
        <v>22.304276000000002</v>
      </c>
      <c r="AD180">
        <v>22.969524</v>
      </c>
      <c r="AE180">
        <v>23.753544000000002</v>
      </c>
      <c r="AF180">
        <v>24.503482999999999</v>
      </c>
      <c r="AG180">
        <v>24.891987</v>
      </c>
      <c r="AH180">
        <v>25.569624000000001</v>
      </c>
      <c r="AI180">
        <v>25.992681999999999</v>
      </c>
      <c r="AJ180" s="32">
        <v>4.9000000000000002E-2</v>
      </c>
    </row>
    <row r="181" spans="1:36" x14ac:dyDescent="0.25">
      <c r="A181" t="s">
        <v>290</v>
      </c>
      <c r="B181" t="s">
        <v>653</v>
      </c>
      <c r="C181" t="s">
        <v>654</v>
      </c>
      <c r="D181" t="s">
        <v>613</v>
      </c>
      <c r="F181">
        <v>6.4996479999999996</v>
      </c>
      <c r="G181">
        <v>7.7251000000000003</v>
      </c>
      <c r="H181">
        <v>7.6938500000000003</v>
      </c>
      <c r="I181">
        <v>8.8514990000000004</v>
      </c>
      <c r="J181">
        <v>9.5926790000000004</v>
      </c>
      <c r="K181">
        <v>10.514863</v>
      </c>
      <c r="L181">
        <v>11.649497999999999</v>
      </c>
      <c r="M181">
        <v>12.166741999999999</v>
      </c>
      <c r="N181">
        <v>12.634131</v>
      </c>
      <c r="O181">
        <v>13.046760000000001</v>
      </c>
      <c r="P181">
        <v>13.491533</v>
      </c>
      <c r="Q181">
        <v>14.00614</v>
      </c>
      <c r="R181">
        <v>14.434516</v>
      </c>
      <c r="S181">
        <v>14.733211000000001</v>
      </c>
      <c r="T181">
        <v>15.147364</v>
      </c>
      <c r="U181">
        <v>15.551863000000001</v>
      </c>
      <c r="V181">
        <v>16.005381</v>
      </c>
      <c r="W181">
        <v>16.588605999999999</v>
      </c>
      <c r="X181">
        <v>16.955342999999999</v>
      </c>
      <c r="Y181">
        <v>17.871687000000001</v>
      </c>
      <c r="Z181">
        <v>18.497959000000002</v>
      </c>
      <c r="AA181">
        <v>18.921462999999999</v>
      </c>
      <c r="AB181">
        <v>19.714372999999998</v>
      </c>
      <c r="AC181">
        <v>20.32225</v>
      </c>
      <c r="AD181">
        <v>20.936779000000001</v>
      </c>
      <c r="AE181">
        <v>21.635995999999999</v>
      </c>
      <c r="AF181">
        <v>21.946325000000002</v>
      </c>
      <c r="AG181">
        <v>22.511524000000001</v>
      </c>
      <c r="AH181">
        <v>23.197538000000002</v>
      </c>
      <c r="AI181">
        <v>23.837948000000001</v>
      </c>
      <c r="AJ181" s="32">
        <v>4.5999999999999999E-2</v>
      </c>
    </row>
    <row r="182" spans="1:36" x14ac:dyDescent="0.25">
      <c r="A182" t="s">
        <v>300</v>
      </c>
      <c r="B182" t="s">
        <v>655</v>
      </c>
      <c r="C182" t="s">
        <v>656</v>
      </c>
      <c r="D182" t="s">
        <v>613</v>
      </c>
    </row>
    <row r="183" spans="1:36" x14ac:dyDescent="0.25">
      <c r="A183" t="s">
        <v>287</v>
      </c>
      <c r="B183" t="s">
        <v>657</v>
      </c>
      <c r="C183" t="s">
        <v>658</v>
      </c>
      <c r="D183" t="s">
        <v>613</v>
      </c>
      <c r="F183">
        <v>8.4290780000000005</v>
      </c>
      <c r="G183">
        <v>8.9971359999999994</v>
      </c>
      <c r="H183">
        <v>8.8635029999999997</v>
      </c>
      <c r="I183">
        <v>8.7460540000000009</v>
      </c>
      <c r="J183">
        <v>8.7980060000000009</v>
      </c>
      <c r="K183">
        <v>8.9910700000000006</v>
      </c>
      <c r="L183">
        <v>9.2646320000000006</v>
      </c>
      <c r="M183">
        <v>9.6105909999999994</v>
      </c>
      <c r="N183">
        <v>10.030252000000001</v>
      </c>
      <c r="O183">
        <v>10.341791000000001</v>
      </c>
      <c r="P183">
        <v>10.912656999999999</v>
      </c>
      <c r="Q183">
        <v>11.172338</v>
      </c>
      <c r="R183">
        <v>11.582117999999999</v>
      </c>
      <c r="S183">
        <v>11.876585</v>
      </c>
      <c r="T183">
        <v>12.071666</v>
      </c>
      <c r="U183">
        <v>12.344823999999999</v>
      </c>
      <c r="V183">
        <v>12.676251000000001</v>
      </c>
      <c r="W183">
        <v>12.982614999999999</v>
      </c>
      <c r="X183">
        <v>13.310534000000001</v>
      </c>
      <c r="Y183">
        <v>13.635244</v>
      </c>
      <c r="Z183">
        <v>13.968075000000001</v>
      </c>
      <c r="AA183">
        <v>14.278524000000001</v>
      </c>
      <c r="AB183">
        <v>14.610531999999999</v>
      </c>
      <c r="AC183">
        <v>14.905124000000001</v>
      </c>
      <c r="AD183">
        <v>15.262822</v>
      </c>
      <c r="AE183">
        <v>15.62407</v>
      </c>
      <c r="AF183">
        <v>16.004888999999999</v>
      </c>
      <c r="AG183">
        <v>16.371986</v>
      </c>
      <c r="AH183">
        <v>16.800630999999999</v>
      </c>
      <c r="AI183">
        <v>17.200544000000001</v>
      </c>
      <c r="AJ183" s="32">
        <v>2.5000000000000001E-2</v>
      </c>
    </row>
    <row r="184" spans="1:36" x14ac:dyDescent="0.25">
      <c r="A184" t="s">
        <v>290</v>
      </c>
      <c r="B184" t="s">
        <v>659</v>
      </c>
      <c r="C184" t="s">
        <v>660</v>
      </c>
      <c r="D184" t="s">
        <v>613</v>
      </c>
      <c r="F184">
        <v>8.4290780000000005</v>
      </c>
      <c r="G184">
        <v>8.7702740000000006</v>
      </c>
      <c r="H184">
        <v>8.4929570000000005</v>
      </c>
      <c r="I184">
        <v>8.3014759999999992</v>
      </c>
      <c r="J184">
        <v>8.2966119999999997</v>
      </c>
      <c r="K184">
        <v>8.4451769999999993</v>
      </c>
      <c r="L184">
        <v>8.6910030000000003</v>
      </c>
      <c r="M184">
        <v>9.0189120000000003</v>
      </c>
      <c r="N184">
        <v>9.3821539999999999</v>
      </c>
      <c r="O184">
        <v>9.7080079999999995</v>
      </c>
      <c r="P184">
        <v>10.281027</v>
      </c>
      <c r="Q184">
        <v>10.589997</v>
      </c>
      <c r="R184">
        <v>11.018324</v>
      </c>
      <c r="S184">
        <v>11.327802999999999</v>
      </c>
      <c r="T184">
        <v>11.590987999999999</v>
      </c>
      <c r="U184">
        <v>11.842280000000001</v>
      </c>
      <c r="V184">
        <v>12.169033000000001</v>
      </c>
      <c r="W184">
        <v>12.443232999999999</v>
      </c>
      <c r="X184">
        <v>12.762435</v>
      </c>
      <c r="Y184">
        <v>13.027233000000001</v>
      </c>
      <c r="Z184">
        <v>13.348971000000001</v>
      </c>
      <c r="AA184">
        <v>13.61364</v>
      </c>
      <c r="AB184">
        <v>13.913122</v>
      </c>
      <c r="AC184">
        <v>14.204228000000001</v>
      </c>
      <c r="AD184">
        <v>14.555208</v>
      </c>
      <c r="AE184">
        <v>14.806483</v>
      </c>
      <c r="AF184">
        <v>15.045731999999999</v>
      </c>
      <c r="AG184">
        <v>15.311349</v>
      </c>
      <c r="AH184">
        <v>15.605105</v>
      </c>
      <c r="AI184">
        <v>15.897667</v>
      </c>
      <c r="AJ184" s="32">
        <v>2.1999999999999999E-2</v>
      </c>
    </row>
    <row r="185" spans="1:36" x14ac:dyDescent="0.25">
      <c r="A185" t="s">
        <v>307</v>
      </c>
      <c r="B185" t="s">
        <v>661</v>
      </c>
      <c r="C185" t="s">
        <v>662</v>
      </c>
      <c r="D185" t="s">
        <v>613</v>
      </c>
    </row>
    <row r="186" spans="1:36" x14ac:dyDescent="0.25">
      <c r="A186" t="s">
        <v>287</v>
      </c>
      <c r="B186" t="s">
        <v>663</v>
      </c>
      <c r="C186" t="s">
        <v>664</v>
      </c>
      <c r="D186" t="s">
        <v>613</v>
      </c>
      <c r="F186">
        <v>33.181457999999999</v>
      </c>
      <c r="G186">
        <v>33.878109000000002</v>
      </c>
      <c r="H186">
        <v>33.606670000000001</v>
      </c>
      <c r="I186">
        <v>33.442309999999999</v>
      </c>
      <c r="J186">
        <v>34.078471999999998</v>
      </c>
      <c r="K186">
        <v>34.817138999999997</v>
      </c>
      <c r="L186">
        <v>35.728496999999997</v>
      </c>
      <c r="M186">
        <v>36.685603999999998</v>
      </c>
      <c r="N186">
        <v>37.644542999999999</v>
      </c>
      <c r="O186">
        <v>38.509467999999998</v>
      </c>
      <c r="P186">
        <v>39.511063</v>
      </c>
      <c r="Q186">
        <v>40.360816999999997</v>
      </c>
      <c r="R186">
        <v>41.471615</v>
      </c>
      <c r="S186">
        <v>42.493271</v>
      </c>
      <c r="T186">
        <v>43.082932</v>
      </c>
      <c r="U186">
        <v>43.848190000000002</v>
      </c>
      <c r="V186">
        <v>44.508965000000003</v>
      </c>
      <c r="W186">
        <v>45.150764000000002</v>
      </c>
      <c r="X186">
        <v>46.151558000000001</v>
      </c>
      <c r="Y186">
        <v>47.105209000000002</v>
      </c>
      <c r="Z186">
        <v>47.867989000000001</v>
      </c>
      <c r="AA186">
        <v>48.870499000000002</v>
      </c>
      <c r="AB186">
        <v>49.845920999999997</v>
      </c>
      <c r="AC186">
        <v>50.469154000000003</v>
      </c>
      <c r="AD186">
        <v>51.580371999999997</v>
      </c>
      <c r="AE186">
        <v>52.619067999999999</v>
      </c>
      <c r="AF186">
        <v>53.522812000000002</v>
      </c>
      <c r="AG186">
        <v>54.786403999999997</v>
      </c>
      <c r="AH186">
        <v>55.861941999999999</v>
      </c>
      <c r="AI186">
        <v>56.607075000000002</v>
      </c>
      <c r="AJ186" s="32">
        <v>1.9E-2</v>
      </c>
    </row>
    <row r="187" spans="1:36" x14ac:dyDescent="0.25">
      <c r="A187" t="s">
        <v>290</v>
      </c>
      <c r="B187" t="s">
        <v>665</v>
      </c>
      <c r="C187" t="s">
        <v>666</v>
      </c>
      <c r="D187" t="s">
        <v>613</v>
      </c>
      <c r="F187">
        <v>33.182563999999999</v>
      </c>
      <c r="G187">
        <v>33.640597999999997</v>
      </c>
      <c r="H187">
        <v>33.006466000000003</v>
      </c>
      <c r="I187">
        <v>32.752521999999999</v>
      </c>
      <c r="J187">
        <v>33.226337000000001</v>
      </c>
      <c r="K187">
        <v>34.111088000000002</v>
      </c>
      <c r="L187">
        <v>34.945576000000003</v>
      </c>
      <c r="M187">
        <v>35.857944000000003</v>
      </c>
      <c r="N187">
        <v>36.715629999999997</v>
      </c>
      <c r="O187">
        <v>37.427219000000001</v>
      </c>
      <c r="P187">
        <v>38.651530999999999</v>
      </c>
      <c r="Q187">
        <v>39.501232000000002</v>
      </c>
      <c r="R187">
        <v>40.562255999999998</v>
      </c>
      <c r="S187">
        <v>41.683036999999999</v>
      </c>
      <c r="T187">
        <v>42.208126</v>
      </c>
      <c r="U187">
        <v>43.140830999999999</v>
      </c>
      <c r="V187">
        <v>44.035397000000003</v>
      </c>
      <c r="W187">
        <v>44.704922000000003</v>
      </c>
      <c r="X187">
        <v>45.631371000000001</v>
      </c>
      <c r="Y187">
        <v>46.800776999999997</v>
      </c>
      <c r="Z187">
        <v>47.545417999999998</v>
      </c>
      <c r="AA187">
        <v>48.514296999999999</v>
      </c>
      <c r="AB187">
        <v>49.429091999999997</v>
      </c>
      <c r="AC187">
        <v>50.129928999999997</v>
      </c>
      <c r="AD187">
        <v>51.017550999999997</v>
      </c>
      <c r="AE187">
        <v>52.173350999999997</v>
      </c>
      <c r="AF187">
        <v>52.722144999999998</v>
      </c>
      <c r="AG187">
        <v>53.725127999999998</v>
      </c>
      <c r="AH187">
        <v>54.502056000000003</v>
      </c>
      <c r="AI187">
        <v>55.026271999999999</v>
      </c>
      <c r="AJ187" s="32">
        <v>1.7999999999999999E-2</v>
      </c>
    </row>
    <row r="188" spans="1:36" x14ac:dyDescent="0.25">
      <c r="A188" t="s">
        <v>347</v>
      </c>
      <c r="C188" t="s">
        <v>667</v>
      </c>
    </row>
    <row r="189" spans="1:36" x14ac:dyDescent="0.25">
      <c r="A189" t="s">
        <v>283</v>
      </c>
      <c r="B189" t="s">
        <v>668</v>
      </c>
      <c r="C189" t="s">
        <v>669</v>
      </c>
      <c r="D189" t="s">
        <v>613</v>
      </c>
    </row>
    <row r="190" spans="1:36" x14ac:dyDescent="0.25">
      <c r="A190" t="s">
        <v>287</v>
      </c>
      <c r="B190" t="s">
        <v>670</v>
      </c>
      <c r="C190" t="s">
        <v>671</v>
      </c>
      <c r="D190" t="s">
        <v>613</v>
      </c>
      <c r="F190">
        <v>13.641980999999999</v>
      </c>
      <c r="G190">
        <v>14.82328</v>
      </c>
      <c r="H190">
        <v>13.228118</v>
      </c>
      <c r="I190">
        <v>13.509581000000001</v>
      </c>
      <c r="J190">
        <v>13.700345</v>
      </c>
      <c r="K190">
        <v>14.203962000000001</v>
      </c>
      <c r="L190">
        <v>15.032783999999999</v>
      </c>
      <c r="M190">
        <v>16.078341000000002</v>
      </c>
      <c r="N190">
        <v>16.922007000000001</v>
      </c>
      <c r="O190">
        <v>17.805546</v>
      </c>
      <c r="P190">
        <v>18.664694000000001</v>
      </c>
      <c r="Q190">
        <v>19.45636</v>
      </c>
      <c r="R190">
        <v>20.259917999999999</v>
      </c>
      <c r="S190">
        <v>20.942271999999999</v>
      </c>
      <c r="T190">
        <v>21.565058000000001</v>
      </c>
      <c r="U190">
        <v>22.266251</v>
      </c>
      <c r="V190">
        <v>23.055674</v>
      </c>
      <c r="W190">
        <v>23.847632999999998</v>
      </c>
      <c r="X190">
        <v>24.515272</v>
      </c>
      <c r="Y190">
        <v>25.546053000000001</v>
      </c>
      <c r="Z190">
        <v>26.414724</v>
      </c>
      <c r="AA190">
        <v>27.043839999999999</v>
      </c>
      <c r="AB190">
        <v>27.982063</v>
      </c>
      <c r="AC190">
        <v>29.014353</v>
      </c>
      <c r="AD190">
        <v>29.733128000000001</v>
      </c>
      <c r="AE190">
        <v>30.615950000000002</v>
      </c>
      <c r="AF190">
        <v>31.452760999999999</v>
      </c>
      <c r="AG190">
        <v>32.243564999999997</v>
      </c>
      <c r="AH190">
        <v>32.938231999999999</v>
      </c>
      <c r="AI190">
        <v>33.640236000000002</v>
      </c>
      <c r="AJ190" s="32">
        <v>3.2000000000000001E-2</v>
      </c>
    </row>
    <row r="191" spans="1:36" x14ac:dyDescent="0.25">
      <c r="A191" t="s">
        <v>290</v>
      </c>
      <c r="B191" t="s">
        <v>672</v>
      </c>
      <c r="C191" t="s">
        <v>673</v>
      </c>
      <c r="D191" t="s">
        <v>613</v>
      </c>
      <c r="F191">
        <v>13.641980999999999</v>
      </c>
      <c r="G191">
        <v>14.326269999999999</v>
      </c>
      <c r="H191">
        <v>12.259757</v>
      </c>
      <c r="I191">
        <v>11.873374</v>
      </c>
      <c r="J191">
        <v>11.786517</v>
      </c>
      <c r="K191">
        <v>11.999396000000001</v>
      </c>
      <c r="L191">
        <v>12.402298</v>
      </c>
      <c r="M191">
        <v>13.033495</v>
      </c>
      <c r="N191">
        <v>13.751612</v>
      </c>
      <c r="O191">
        <v>14.367091</v>
      </c>
      <c r="P191">
        <v>14.937014</v>
      </c>
      <c r="Q191">
        <v>15.777037999999999</v>
      </c>
      <c r="R191">
        <v>16.627728999999999</v>
      </c>
      <c r="S191">
        <v>17.162855</v>
      </c>
      <c r="T191">
        <v>17.583528999999999</v>
      </c>
      <c r="U191">
        <v>18.096729</v>
      </c>
      <c r="V191">
        <v>18.767645000000002</v>
      </c>
      <c r="W191">
        <v>19.545641</v>
      </c>
      <c r="X191">
        <v>20.092358000000001</v>
      </c>
      <c r="Y191">
        <v>20.995646000000001</v>
      </c>
      <c r="Z191">
        <v>21.605782000000001</v>
      </c>
      <c r="AA191">
        <v>22.156445000000001</v>
      </c>
      <c r="AB191">
        <v>22.732094</v>
      </c>
      <c r="AC191">
        <v>23.264033999999999</v>
      </c>
      <c r="AD191">
        <v>23.792822000000001</v>
      </c>
      <c r="AE191">
        <v>24.26219</v>
      </c>
      <c r="AF191">
        <v>24.601172999999999</v>
      </c>
      <c r="AG191">
        <v>24.947931000000001</v>
      </c>
      <c r="AH191">
        <v>25.593572999999999</v>
      </c>
      <c r="AI191">
        <v>26.090914000000001</v>
      </c>
      <c r="AJ191" s="32">
        <v>2.3E-2</v>
      </c>
    </row>
    <row r="192" spans="1:36" x14ac:dyDescent="0.25">
      <c r="A192" t="s">
        <v>293</v>
      </c>
      <c r="B192" t="s">
        <v>674</v>
      </c>
      <c r="C192" t="s">
        <v>675</v>
      </c>
      <c r="D192" t="s">
        <v>613</v>
      </c>
    </row>
    <row r="193" spans="1:36" x14ac:dyDescent="0.25">
      <c r="A193" t="s">
        <v>287</v>
      </c>
      <c r="B193" t="s">
        <v>676</v>
      </c>
      <c r="C193" t="s">
        <v>677</v>
      </c>
      <c r="D193" t="s">
        <v>613</v>
      </c>
      <c r="F193">
        <v>21.717592</v>
      </c>
      <c r="G193">
        <v>22.571608000000001</v>
      </c>
      <c r="H193">
        <v>21.515599999999999</v>
      </c>
      <c r="I193">
        <v>22.345278</v>
      </c>
      <c r="J193">
        <v>22.266521000000001</v>
      </c>
      <c r="K193">
        <v>22.220915000000002</v>
      </c>
      <c r="L193">
        <v>22.279768000000001</v>
      </c>
      <c r="M193">
        <v>23.069102999999998</v>
      </c>
      <c r="N193">
        <v>23.781469000000001</v>
      </c>
      <c r="O193">
        <v>24.300283</v>
      </c>
      <c r="P193">
        <v>25.22044</v>
      </c>
      <c r="Q193">
        <v>25.921616</v>
      </c>
      <c r="R193">
        <v>26.606038999999999</v>
      </c>
      <c r="S193">
        <v>27.268663</v>
      </c>
      <c r="T193">
        <v>28.014161999999999</v>
      </c>
      <c r="U193">
        <v>28.888258</v>
      </c>
      <c r="V193">
        <v>29.851292000000001</v>
      </c>
      <c r="W193">
        <v>30.717579000000001</v>
      </c>
      <c r="X193">
        <v>31.510216</v>
      </c>
      <c r="Y193">
        <v>32.536942000000003</v>
      </c>
      <c r="Z193">
        <v>33.454242999999998</v>
      </c>
      <c r="AA193">
        <v>34.250960999999997</v>
      </c>
      <c r="AB193">
        <v>35.466492000000002</v>
      </c>
      <c r="AC193">
        <v>36.756816999999998</v>
      </c>
      <c r="AD193">
        <v>37.783194999999999</v>
      </c>
      <c r="AE193">
        <v>38.975670000000001</v>
      </c>
      <c r="AF193">
        <v>39.964108000000003</v>
      </c>
      <c r="AG193">
        <v>40.792220999999998</v>
      </c>
      <c r="AH193">
        <v>41.688946000000001</v>
      </c>
      <c r="AI193">
        <v>42.504292</v>
      </c>
      <c r="AJ193" s="32">
        <v>2.3E-2</v>
      </c>
    </row>
    <row r="194" spans="1:36" x14ac:dyDescent="0.25">
      <c r="A194" t="s">
        <v>290</v>
      </c>
      <c r="B194" t="s">
        <v>678</v>
      </c>
      <c r="C194" t="s">
        <v>679</v>
      </c>
      <c r="D194" t="s">
        <v>613</v>
      </c>
      <c r="F194">
        <v>21.717596</v>
      </c>
      <c r="G194">
        <v>22.565826000000001</v>
      </c>
      <c r="H194">
        <v>21.04073</v>
      </c>
      <c r="I194">
        <v>21.334105000000001</v>
      </c>
      <c r="J194">
        <v>21.162146</v>
      </c>
      <c r="K194">
        <v>21.123255</v>
      </c>
      <c r="L194">
        <v>21.248965999999999</v>
      </c>
      <c r="M194">
        <v>22.019545000000001</v>
      </c>
      <c r="N194">
        <v>22.721848000000001</v>
      </c>
      <c r="O194">
        <v>23.260346999999999</v>
      </c>
      <c r="P194">
        <v>23.957422000000001</v>
      </c>
      <c r="Q194">
        <v>24.679359000000002</v>
      </c>
      <c r="R194">
        <v>25.351353</v>
      </c>
      <c r="S194">
        <v>25.786020000000001</v>
      </c>
      <c r="T194">
        <v>26.412970000000001</v>
      </c>
      <c r="U194">
        <v>27.045380000000002</v>
      </c>
      <c r="V194">
        <v>27.745415000000001</v>
      </c>
      <c r="W194">
        <v>28.529442</v>
      </c>
      <c r="X194">
        <v>29.209007</v>
      </c>
      <c r="Y194">
        <v>30.393519999999999</v>
      </c>
      <c r="Z194">
        <v>31.321536999999999</v>
      </c>
      <c r="AA194">
        <v>32.038052</v>
      </c>
      <c r="AB194">
        <v>33.207039000000002</v>
      </c>
      <c r="AC194">
        <v>34.114547999999999</v>
      </c>
      <c r="AD194">
        <v>34.908543000000002</v>
      </c>
      <c r="AE194">
        <v>36.047611000000003</v>
      </c>
      <c r="AF194">
        <v>36.532634999999999</v>
      </c>
      <c r="AG194">
        <v>37.336216</v>
      </c>
      <c r="AH194">
        <v>38.448860000000003</v>
      </c>
      <c r="AI194">
        <v>39.360790000000001</v>
      </c>
      <c r="AJ194" s="32">
        <v>2.1000000000000001E-2</v>
      </c>
    </row>
    <row r="195" spans="1:36" x14ac:dyDescent="0.25">
      <c r="A195" t="s">
        <v>328</v>
      </c>
      <c r="B195" t="s">
        <v>680</v>
      </c>
      <c r="C195" t="s">
        <v>681</v>
      </c>
      <c r="D195" t="s">
        <v>613</v>
      </c>
    </row>
    <row r="196" spans="1:36" x14ac:dyDescent="0.25">
      <c r="A196" t="s">
        <v>287</v>
      </c>
      <c r="B196" t="s">
        <v>682</v>
      </c>
      <c r="C196" t="s">
        <v>683</v>
      </c>
      <c r="D196" t="s">
        <v>613</v>
      </c>
      <c r="F196">
        <v>7.0809300000000004</v>
      </c>
      <c r="G196">
        <v>8.4804739999999992</v>
      </c>
      <c r="H196">
        <v>8.9927600000000005</v>
      </c>
      <c r="I196">
        <v>10.841158</v>
      </c>
      <c r="J196">
        <v>11.899393</v>
      </c>
      <c r="K196">
        <v>13.108364</v>
      </c>
      <c r="L196">
        <v>14.567432</v>
      </c>
      <c r="M196">
        <v>15.200374</v>
      </c>
      <c r="N196">
        <v>15.714444</v>
      </c>
      <c r="O196">
        <v>16.290115</v>
      </c>
      <c r="P196">
        <v>16.919771000000001</v>
      </c>
      <c r="Q196">
        <v>17.494879000000001</v>
      </c>
      <c r="R196">
        <v>18.059370000000001</v>
      </c>
      <c r="S196">
        <v>18.495069999999998</v>
      </c>
      <c r="T196">
        <v>18.953984999999999</v>
      </c>
      <c r="U196">
        <v>19.314917000000001</v>
      </c>
      <c r="V196">
        <v>19.694980999999999</v>
      </c>
      <c r="W196">
        <v>20.482464</v>
      </c>
      <c r="X196">
        <v>20.742702000000001</v>
      </c>
      <c r="Y196">
        <v>22.002410999999999</v>
      </c>
      <c r="Z196">
        <v>22.783194000000002</v>
      </c>
      <c r="AA196">
        <v>23.533719999999999</v>
      </c>
      <c r="AB196">
        <v>24.681253000000002</v>
      </c>
      <c r="AC196">
        <v>25.668652000000002</v>
      </c>
      <c r="AD196">
        <v>26.400908000000001</v>
      </c>
      <c r="AE196">
        <v>27.306450000000002</v>
      </c>
      <c r="AF196">
        <v>28.066879</v>
      </c>
      <c r="AG196">
        <v>28.649054</v>
      </c>
      <c r="AH196">
        <v>29.361336000000001</v>
      </c>
      <c r="AI196">
        <v>29.941208</v>
      </c>
      <c r="AJ196" s="32">
        <v>5.0999999999999997E-2</v>
      </c>
    </row>
    <row r="197" spans="1:36" x14ac:dyDescent="0.25">
      <c r="A197" t="s">
        <v>290</v>
      </c>
      <c r="B197" t="s">
        <v>684</v>
      </c>
      <c r="C197" t="s">
        <v>685</v>
      </c>
      <c r="D197" t="s">
        <v>613</v>
      </c>
      <c r="F197">
        <v>7.080832</v>
      </c>
      <c r="G197">
        <v>8.4727820000000005</v>
      </c>
      <c r="H197">
        <v>8.6694060000000004</v>
      </c>
      <c r="I197">
        <v>10.084497000000001</v>
      </c>
      <c r="J197">
        <v>11.064894000000001</v>
      </c>
      <c r="K197">
        <v>12.26599</v>
      </c>
      <c r="L197">
        <v>13.706594000000001</v>
      </c>
      <c r="M197">
        <v>14.277350999999999</v>
      </c>
      <c r="N197">
        <v>14.817252</v>
      </c>
      <c r="O197">
        <v>15.312881000000001</v>
      </c>
      <c r="P197">
        <v>15.856901000000001</v>
      </c>
      <c r="Q197">
        <v>16.439862999999999</v>
      </c>
      <c r="R197">
        <v>16.962607999999999</v>
      </c>
      <c r="S197">
        <v>17.345904999999998</v>
      </c>
      <c r="T197">
        <v>17.837109000000002</v>
      </c>
      <c r="U197">
        <v>18.306768000000002</v>
      </c>
      <c r="V197">
        <v>18.818718000000001</v>
      </c>
      <c r="W197">
        <v>19.475515000000001</v>
      </c>
      <c r="X197">
        <v>19.955577999999999</v>
      </c>
      <c r="Y197">
        <v>20.933451000000002</v>
      </c>
      <c r="Z197">
        <v>21.652038999999998</v>
      </c>
      <c r="AA197">
        <v>22.159033000000001</v>
      </c>
      <c r="AB197">
        <v>23.026741000000001</v>
      </c>
      <c r="AC197">
        <v>23.725292</v>
      </c>
      <c r="AD197">
        <v>24.336442999999999</v>
      </c>
      <c r="AE197">
        <v>25.18956</v>
      </c>
      <c r="AF197">
        <v>25.541084000000001</v>
      </c>
      <c r="AG197">
        <v>26.130247000000001</v>
      </c>
      <c r="AH197">
        <v>26.916948000000001</v>
      </c>
      <c r="AI197">
        <v>27.638062000000001</v>
      </c>
      <c r="AJ197" s="32">
        <v>4.8000000000000001E-2</v>
      </c>
    </row>
    <row r="198" spans="1:36" x14ac:dyDescent="0.25">
      <c r="A198" t="s">
        <v>300</v>
      </c>
      <c r="B198" t="s">
        <v>686</v>
      </c>
      <c r="C198" t="s">
        <v>687</v>
      </c>
      <c r="D198" t="s">
        <v>613</v>
      </c>
    </row>
    <row r="199" spans="1:36" x14ac:dyDescent="0.25">
      <c r="A199" t="s">
        <v>287</v>
      </c>
      <c r="B199" t="s">
        <v>688</v>
      </c>
      <c r="C199" t="s">
        <v>689</v>
      </c>
      <c r="D199" t="s">
        <v>613</v>
      </c>
      <c r="F199">
        <v>5.058338</v>
      </c>
      <c r="G199">
        <v>4.9606880000000002</v>
      </c>
      <c r="H199">
        <v>4.7308859999999999</v>
      </c>
      <c r="I199">
        <v>4.4869789999999998</v>
      </c>
      <c r="J199">
        <v>4.4059819999999998</v>
      </c>
      <c r="K199">
        <v>4.4885460000000004</v>
      </c>
      <c r="L199">
        <v>4.6922079999999999</v>
      </c>
      <c r="M199">
        <v>4.9800719999999998</v>
      </c>
      <c r="N199">
        <v>5.2466489999999997</v>
      </c>
      <c r="O199">
        <v>5.4737900000000002</v>
      </c>
      <c r="P199">
        <v>5.6553329999999997</v>
      </c>
      <c r="Q199">
        <v>5.8114090000000003</v>
      </c>
      <c r="R199">
        <v>6.0306319999999998</v>
      </c>
      <c r="S199">
        <v>6.158785</v>
      </c>
      <c r="T199">
        <v>6.2683720000000003</v>
      </c>
      <c r="U199">
        <v>6.4107750000000001</v>
      </c>
      <c r="V199">
        <v>6.5754510000000002</v>
      </c>
      <c r="W199">
        <v>6.7349690000000004</v>
      </c>
      <c r="X199">
        <v>6.8900499999999996</v>
      </c>
      <c r="Y199">
        <v>7.0822799999999999</v>
      </c>
      <c r="Z199">
        <v>7.2536230000000002</v>
      </c>
      <c r="AA199">
        <v>7.3851310000000003</v>
      </c>
      <c r="AB199">
        <v>7.546316</v>
      </c>
      <c r="AC199">
        <v>7.642658</v>
      </c>
      <c r="AD199">
        <v>7.7947069999999998</v>
      </c>
      <c r="AE199">
        <v>7.9593800000000003</v>
      </c>
      <c r="AF199">
        <v>8.1358029999999992</v>
      </c>
      <c r="AG199">
        <v>8.3268740000000001</v>
      </c>
      <c r="AH199">
        <v>8.4997769999999999</v>
      </c>
      <c r="AI199">
        <v>8.6865319999999997</v>
      </c>
      <c r="AJ199" s="32">
        <v>1.9E-2</v>
      </c>
    </row>
    <row r="200" spans="1:36" x14ac:dyDescent="0.25">
      <c r="A200" t="s">
        <v>290</v>
      </c>
      <c r="B200" t="s">
        <v>690</v>
      </c>
      <c r="C200" t="s">
        <v>691</v>
      </c>
      <c r="D200" t="s">
        <v>613</v>
      </c>
      <c r="F200">
        <v>5.0620130000000003</v>
      </c>
      <c r="G200">
        <v>4.6883309999999998</v>
      </c>
      <c r="H200">
        <v>4.302861</v>
      </c>
      <c r="I200">
        <v>3.9674830000000001</v>
      </c>
      <c r="J200">
        <v>3.8488639999999998</v>
      </c>
      <c r="K200">
        <v>3.8652030000000002</v>
      </c>
      <c r="L200">
        <v>3.9950269999999999</v>
      </c>
      <c r="M200">
        <v>4.2393770000000002</v>
      </c>
      <c r="N200">
        <v>4.4443060000000001</v>
      </c>
      <c r="O200">
        <v>4.6402599999999996</v>
      </c>
      <c r="P200">
        <v>4.7644979999999997</v>
      </c>
      <c r="Q200">
        <v>4.894666</v>
      </c>
      <c r="R200">
        <v>5.1339050000000004</v>
      </c>
      <c r="S200">
        <v>5.2701359999999999</v>
      </c>
      <c r="T200">
        <v>5.3584740000000002</v>
      </c>
      <c r="U200">
        <v>5.4660320000000002</v>
      </c>
      <c r="V200">
        <v>5.5898060000000003</v>
      </c>
      <c r="W200">
        <v>5.6787830000000001</v>
      </c>
      <c r="X200">
        <v>5.8240489999999996</v>
      </c>
      <c r="Y200">
        <v>5.9014410000000002</v>
      </c>
      <c r="Z200">
        <v>5.9958220000000004</v>
      </c>
      <c r="AA200">
        <v>6.0437519999999996</v>
      </c>
      <c r="AB200">
        <v>6.1406869999999998</v>
      </c>
      <c r="AC200">
        <v>6.2392120000000002</v>
      </c>
      <c r="AD200">
        <v>6.3580439999999996</v>
      </c>
      <c r="AE200">
        <v>6.4630570000000001</v>
      </c>
      <c r="AF200">
        <v>6.538316</v>
      </c>
      <c r="AG200">
        <v>6.6527849999999997</v>
      </c>
      <c r="AH200">
        <v>6.789269</v>
      </c>
      <c r="AI200">
        <v>6.925967</v>
      </c>
      <c r="AJ200" s="32">
        <v>1.0999999999999999E-2</v>
      </c>
    </row>
    <row r="201" spans="1:36" x14ac:dyDescent="0.25">
      <c r="A201" t="s">
        <v>373</v>
      </c>
      <c r="B201" t="s">
        <v>692</v>
      </c>
      <c r="C201" t="s">
        <v>693</v>
      </c>
      <c r="D201" t="s">
        <v>613</v>
      </c>
    </row>
    <row r="202" spans="1:36" x14ac:dyDescent="0.25">
      <c r="A202" t="s">
        <v>287</v>
      </c>
      <c r="B202" t="s">
        <v>694</v>
      </c>
      <c r="C202" t="s">
        <v>695</v>
      </c>
      <c r="D202" t="s">
        <v>613</v>
      </c>
      <c r="F202">
        <v>3.9200170000000001</v>
      </c>
      <c r="G202">
        <v>3.6054369999999998</v>
      </c>
      <c r="H202">
        <v>3.4913690000000002</v>
      </c>
      <c r="I202">
        <v>3.3983819999999998</v>
      </c>
      <c r="J202">
        <v>3.3789889999999998</v>
      </c>
      <c r="K202">
        <v>3.3908390000000002</v>
      </c>
      <c r="L202">
        <v>3.445567</v>
      </c>
      <c r="M202">
        <v>3.533506</v>
      </c>
      <c r="N202">
        <v>3.6329379999999998</v>
      </c>
      <c r="O202">
        <v>3.7527650000000001</v>
      </c>
      <c r="P202">
        <v>3.866501</v>
      </c>
      <c r="Q202">
        <v>3.9937640000000001</v>
      </c>
      <c r="R202">
        <v>4.1150979999999997</v>
      </c>
      <c r="S202">
        <v>4.2374179999999999</v>
      </c>
      <c r="T202">
        <v>4.3664909999999999</v>
      </c>
      <c r="U202">
        <v>4.5016809999999996</v>
      </c>
      <c r="V202">
        <v>4.6472639999999998</v>
      </c>
      <c r="W202">
        <v>4.7897720000000001</v>
      </c>
      <c r="X202">
        <v>4.9332200000000004</v>
      </c>
      <c r="Y202">
        <v>5.0880960000000002</v>
      </c>
      <c r="Z202">
        <v>5.2426050000000002</v>
      </c>
      <c r="AA202">
        <v>5.3983359999999996</v>
      </c>
      <c r="AB202">
        <v>5.5599360000000004</v>
      </c>
      <c r="AC202">
        <v>5.7329210000000002</v>
      </c>
      <c r="AD202">
        <v>5.9108970000000003</v>
      </c>
      <c r="AE202">
        <v>6.0977940000000004</v>
      </c>
      <c r="AF202">
        <v>6.284459</v>
      </c>
      <c r="AG202">
        <v>6.4651100000000001</v>
      </c>
      <c r="AH202">
        <v>6.6547159999999996</v>
      </c>
      <c r="AI202">
        <v>6.8627050000000001</v>
      </c>
      <c r="AJ202" s="32">
        <v>1.9E-2</v>
      </c>
    </row>
    <row r="203" spans="1:36" x14ac:dyDescent="0.25">
      <c r="A203" t="s">
        <v>290</v>
      </c>
      <c r="B203" t="s">
        <v>696</v>
      </c>
      <c r="C203" t="s">
        <v>697</v>
      </c>
      <c r="D203" t="s">
        <v>613</v>
      </c>
      <c r="F203">
        <v>3.9207879999999999</v>
      </c>
      <c r="G203">
        <v>3.5928300000000002</v>
      </c>
      <c r="H203">
        <v>3.4783300000000001</v>
      </c>
      <c r="I203">
        <v>3.3812419999999999</v>
      </c>
      <c r="J203">
        <v>3.361154</v>
      </c>
      <c r="K203">
        <v>3.382679</v>
      </c>
      <c r="L203">
        <v>3.441697</v>
      </c>
      <c r="M203">
        <v>3.5265300000000002</v>
      </c>
      <c r="N203">
        <v>3.6358999999999999</v>
      </c>
      <c r="O203">
        <v>3.767852</v>
      </c>
      <c r="P203">
        <v>3.8946239999999999</v>
      </c>
      <c r="Q203">
        <v>4.0388770000000003</v>
      </c>
      <c r="R203">
        <v>4.1767479999999999</v>
      </c>
      <c r="S203">
        <v>4.3116849999999998</v>
      </c>
      <c r="T203">
        <v>4.4556259999999996</v>
      </c>
      <c r="U203">
        <v>4.6030410000000002</v>
      </c>
      <c r="V203">
        <v>4.7622</v>
      </c>
      <c r="W203">
        <v>4.9124720000000002</v>
      </c>
      <c r="X203">
        <v>5.0657610000000002</v>
      </c>
      <c r="Y203">
        <v>5.2271289999999997</v>
      </c>
      <c r="Z203">
        <v>5.3881009999999998</v>
      </c>
      <c r="AA203">
        <v>5.5450330000000001</v>
      </c>
      <c r="AB203">
        <v>5.7086050000000004</v>
      </c>
      <c r="AC203">
        <v>5.8795970000000004</v>
      </c>
      <c r="AD203">
        <v>6.0543579999999997</v>
      </c>
      <c r="AE203">
        <v>6.2300740000000001</v>
      </c>
      <c r="AF203">
        <v>6.4050560000000001</v>
      </c>
      <c r="AG203">
        <v>6.5759160000000003</v>
      </c>
      <c r="AH203">
        <v>6.7417769999999999</v>
      </c>
      <c r="AI203">
        <v>6.9061649999999997</v>
      </c>
      <c r="AJ203" s="32">
        <v>0.02</v>
      </c>
    </row>
    <row r="204" spans="1:36" x14ac:dyDescent="0.25">
      <c r="A204" t="s">
        <v>380</v>
      </c>
      <c r="B204" t="s">
        <v>698</v>
      </c>
      <c r="C204" t="s">
        <v>699</v>
      </c>
      <c r="D204" t="s">
        <v>613</v>
      </c>
    </row>
    <row r="205" spans="1:36" x14ac:dyDescent="0.25">
      <c r="A205" t="s">
        <v>287</v>
      </c>
      <c r="B205" t="s">
        <v>700</v>
      </c>
      <c r="C205" t="s">
        <v>701</v>
      </c>
      <c r="D205" t="s">
        <v>613</v>
      </c>
      <c r="F205">
        <v>2.6913619999999998</v>
      </c>
      <c r="G205">
        <v>2.7431549999999998</v>
      </c>
      <c r="H205">
        <v>2.8010410000000001</v>
      </c>
      <c r="I205">
        <v>2.8696139999999999</v>
      </c>
      <c r="J205">
        <v>2.9360019999999998</v>
      </c>
      <c r="K205">
        <v>2.9961129999999998</v>
      </c>
      <c r="L205">
        <v>3.0601240000000001</v>
      </c>
      <c r="M205">
        <v>3.1369449999999999</v>
      </c>
      <c r="N205">
        <v>3.2139259999999998</v>
      </c>
      <c r="O205">
        <v>3.2908240000000002</v>
      </c>
      <c r="P205">
        <v>3.3714750000000002</v>
      </c>
      <c r="Q205">
        <v>3.4496699999999998</v>
      </c>
      <c r="R205">
        <v>3.5312399999999999</v>
      </c>
      <c r="S205">
        <v>3.6126680000000002</v>
      </c>
      <c r="T205">
        <v>3.6879209999999998</v>
      </c>
      <c r="U205">
        <v>3.7663259999999998</v>
      </c>
      <c r="V205">
        <v>3.848652</v>
      </c>
      <c r="W205">
        <v>3.944464</v>
      </c>
      <c r="X205">
        <v>4.0371410000000001</v>
      </c>
      <c r="Y205">
        <v>4.1365400000000001</v>
      </c>
      <c r="Z205">
        <v>4.2392839999999996</v>
      </c>
      <c r="AA205">
        <v>4.3292999999999999</v>
      </c>
      <c r="AB205">
        <v>4.4344049999999999</v>
      </c>
      <c r="AC205">
        <v>4.545051</v>
      </c>
      <c r="AD205">
        <v>4.6587829999999997</v>
      </c>
      <c r="AE205">
        <v>4.7740859999999996</v>
      </c>
      <c r="AF205">
        <v>4.8882709999999996</v>
      </c>
      <c r="AG205">
        <v>5.0032519999999998</v>
      </c>
      <c r="AH205">
        <v>5.1265590000000003</v>
      </c>
      <c r="AI205">
        <v>5.2522419999999999</v>
      </c>
      <c r="AJ205" s="32">
        <v>2.3E-2</v>
      </c>
    </row>
    <row r="206" spans="1:36" x14ac:dyDescent="0.25">
      <c r="A206" t="s">
        <v>290</v>
      </c>
      <c r="B206" t="s">
        <v>702</v>
      </c>
      <c r="C206" t="s">
        <v>703</v>
      </c>
      <c r="D206" t="s">
        <v>613</v>
      </c>
      <c r="F206">
        <v>2.724062</v>
      </c>
      <c r="G206">
        <v>2.7328000000000001</v>
      </c>
      <c r="H206">
        <v>2.790295</v>
      </c>
      <c r="I206">
        <v>2.8585509999999998</v>
      </c>
      <c r="J206">
        <v>2.9214500000000001</v>
      </c>
      <c r="K206">
        <v>2.9774780000000001</v>
      </c>
      <c r="L206">
        <v>3.0489099999999998</v>
      </c>
      <c r="M206">
        <v>3.1254520000000001</v>
      </c>
      <c r="N206">
        <v>3.2076289999999998</v>
      </c>
      <c r="O206">
        <v>3.2910879999999998</v>
      </c>
      <c r="P206">
        <v>3.3819379999999999</v>
      </c>
      <c r="Q206">
        <v>3.4739719999999998</v>
      </c>
      <c r="R206">
        <v>3.559914</v>
      </c>
      <c r="S206">
        <v>3.6565080000000001</v>
      </c>
      <c r="T206">
        <v>3.742013</v>
      </c>
      <c r="U206">
        <v>3.8235209999999999</v>
      </c>
      <c r="V206">
        <v>3.91147</v>
      </c>
      <c r="W206">
        <v>4.0194000000000001</v>
      </c>
      <c r="X206">
        <v>4.1094140000000001</v>
      </c>
      <c r="Y206">
        <v>4.2107489999999999</v>
      </c>
      <c r="Z206">
        <v>4.3108420000000001</v>
      </c>
      <c r="AA206">
        <v>4.411702</v>
      </c>
      <c r="AB206">
        <v>4.5137989999999997</v>
      </c>
      <c r="AC206">
        <v>4.6056850000000003</v>
      </c>
      <c r="AD206">
        <v>4.7078709999999999</v>
      </c>
      <c r="AE206">
        <v>4.8142459999999998</v>
      </c>
      <c r="AF206">
        <v>4.9125120000000004</v>
      </c>
      <c r="AG206">
        <v>5.0111319999999999</v>
      </c>
      <c r="AH206">
        <v>5.1111880000000003</v>
      </c>
      <c r="AI206">
        <v>5.207846</v>
      </c>
      <c r="AJ206" s="32">
        <v>2.3E-2</v>
      </c>
    </row>
    <row r="207" spans="1:36" x14ac:dyDescent="0.25">
      <c r="A207" t="s">
        <v>387</v>
      </c>
      <c r="B207" t="s">
        <v>704</v>
      </c>
      <c r="C207" t="s">
        <v>705</v>
      </c>
      <c r="D207" t="s">
        <v>613</v>
      </c>
    </row>
    <row r="208" spans="1:36" x14ac:dyDescent="0.25">
      <c r="A208" t="s">
        <v>287</v>
      </c>
      <c r="B208" t="s">
        <v>706</v>
      </c>
      <c r="C208" t="s">
        <v>707</v>
      </c>
      <c r="D208" t="s">
        <v>613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 t="s">
        <v>392</v>
      </c>
    </row>
    <row r="209" spans="1:36" x14ac:dyDescent="0.25">
      <c r="A209" t="s">
        <v>290</v>
      </c>
      <c r="B209" t="s">
        <v>708</v>
      </c>
      <c r="C209" t="s">
        <v>709</v>
      </c>
      <c r="D209" t="s">
        <v>613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 t="s">
        <v>392</v>
      </c>
    </row>
    <row r="210" spans="1:36" x14ac:dyDescent="0.25">
      <c r="A210" t="s">
        <v>307</v>
      </c>
      <c r="B210" t="s">
        <v>710</v>
      </c>
      <c r="C210" t="s">
        <v>711</v>
      </c>
      <c r="D210" t="s">
        <v>613</v>
      </c>
    </row>
    <row r="211" spans="1:36" x14ac:dyDescent="0.25">
      <c r="A211" t="s">
        <v>287</v>
      </c>
      <c r="B211" t="s">
        <v>712</v>
      </c>
      <c r="C211" t="s">
        <v>713</v>
      </c>
      <c r="D211" t="s">
        <v>613</v>
      </c>
      <c r="F211">
        <v>21.928906999999999</v>
      </c>
      <c r="G211">
        <v>22.258635999999999</v>
      </c>
      <c r="H211">
        <v>21.687746000000001</v>
      </c>
      <c r="I211">
        <v>21.432552000000001</v>
      </c>
      <c r="J211">
        <v>21.685675</v>
      </c>
      <c r="K211">
        <v>21.965502000000001</v>
      </c>
      <c r="L211">
        <v>22.512975999999998</v>
      </c>
      <c r="M211">
        <v>23.17944</v>
      </c>
      <c r="N211">
        <v>23.771338</v>
      </c>
      <c r="O211">
        <v>24.363264000000001</v>
      </c>
      <c r="P211">
        <v>24.943731</v>
      </c>
      <c r="Q211">
        <v>25.529104</v>
      </c>
      <c r="R211">
        <v>26.149601000000001</v>
      </c>
      <c r="S211">
        <v>26.755617000000001</v>
      </c>
      <c r="T211">
        <v>27.120042999999999</v>
      </c>
      <c r="U211">
        <v>27.645548000000002</v>
      </c>
      <c r="V211">
        <v>28.054914</v>
      </c>
      <c r="W211">
        <v>28.52524</v>
      </c>
      <c r="X211">
        <v>29.101257</v>
      </c>
      <c r="Y211">
        <v>29.699963</v>
      </c>
      <c r="Z211">
        <v>30.254791000000001</v>
      </c>
      <c r="AA211">
        <v>30.826568999999999</v>
      </c>
      <c r="AB211">
        <v>31.360878</v>
      </c>
      <c r="AC211">
        <v>31.823613999999999</v>
      </c>
      <c r="AD211">
        <v>32.437401000000001</v>
      </c>
      <c r="AE211">
        <v>33.070732</v>
      </c>
      <c r="AF211">
        <v>33.716315999999999</v>
      </c>
      <c r="AG211">
        <v>34.451973000000002</v>
      </c>
      <c r="AH211">
        <v>35.131283000000003</v>
      </c>
      <c r="AI211">
        <v>35.716999000000001</v>
      </c>
      <c r="AJ211" s="32">
        <v>1.7000000000000001E-2</v>
      </c>
    </row>
    <row r="212" spans="1:36" x14ac:dyDescent="0.25">
      <c r="A212" t="s">
        <v>290</v>
      </c>
      <c r="B212" t="s">
        <v>714</v>
      </c>
      <c r="C212" t="s">
        <v>715</v>
      </c>
      <c r="D212" t="s">
        <v>613</v>
      </c>
      <c r="F212">
        <v>21.927994000000002</v>
      </c>
      <c r="G212">
        <v>22.100186999999998</v>
      </c>
      <c r="H212">
        <v>21.118511000000002</v>
      </c>
      <c r="I212">
        <v>20.823574000000001</v>
      </c>
      <c r="J212">
        <v>21.031773000000001</v>
      </c>
      <c r="K212">
        <v>21.370149999999999</v>
      </c>
      <c r="L212">
        <v>21.840599000000001</v>
      </c>
      <c r="M212">
        <v>22.429099999999998</v>
      </c>
      <c r="N212">
        <v>23.024397</v>
      </c>
      <c r="O212">
        <v>23.543087</v>
      </c>
      <c r="P212">
        <v>24.224798</v>
      </c>
      <c r="Q212">
        <v>24.804462000000001</v>
      </c>
      <c r="R212">
        <v>25.436658999999999</v>
      </c>
      <c r="S212">
        <v>26.095783000000001</v>
      </c>
      <c r="T212">
        <v>26.476953999999999</v>
      </c>
      <c r="U212">
        <v>27.015940000000001</v>
      </c>
      <c r="V212">
        <v>27.546257000000001</v>
      </c>
      <c r="W212">
        <v>28.006062</v>
      </c>
      <c r="X212">
        <v>28.552264999999998</v>
      </c>
      <c r="Y212">
        <v>29.217313999999998</v>
      </c>
      <c r="Z212">
        <v>29.739124</v>
      </c>
      <c r="AA212">
        <v>30.270410999999999</v>
      </c>
      <c r="AB212">
        <v>30.747769999999999</v>
      </c>
      <c r="AC212">
        <v>31.215128</v>
      </c>
      <c r="AD212">
        <v>31.745498999999999</v>
      </c>
      <c r="AE212">
        <v>32.341743000000001</v>
      </c>
      <c r="AF212">
        <v>32.732348999999999</v>
      </c>
      <c r="AG212">
        <v>33.259338</v>
      </c>
      <c r="AH212">
        <v>33.721770999999997</v>
      </c>
      <c r="AI212">
        <v>34.173267000000003</v>
      </c>
      <c r="AJ212" s="32">
        <v>1.4999999999999999E-2</v>
      </c>
    </row>
    <row r="213" spans="1:36" x14ac:dyDescent="0.25">
      <c r="A213" t="s">
        <v>401</v>
      </c>
      <c r="C213" t="s">
        <v>716</v>
      </c>
    </row>
    <row r="214" spans="1:36" x14ac:dyDescent="0.25">
      <c r="A214" t="s">
        <v>283</v>
      </c>
      <c r="B214" t="s">
        <v>717</v>
      </c>
      <c r="C214" t="s">
        <v>718</v>
      </c>
      <c r="D214" t="s">
        <v>613</v>
      </c>
    </row>
    <row r="215" spans="1:36" x14ac:dyDescent="0.25">
      <c r="A215" t="s">
        <v>287</v>
      </c>
      <c r="B215" t="s">
        <v>719</v>
      </c>
      <c r="C215" t="s">
        <v>720</v>
      </c>
      <c r="D215" t="s">
        <v>613</v>
      </c>
      <c r="F215">
        <v>17.743065000000001</v>
      </c>
      <c r="G215">
        <v>18.796288000000001</v>
      </c>
      <c r="H215">
        <v>17.557652000000001</v>
      </c>
      <c r="I215">
        <v>17.95776</v>
      </c>
      <c r="J215">
        <v>18.275478</v>
      </c>
      <c r="K215">
        <v>18.869039999999998</v>
      </c>
      <c r="L215">
        <v>19.743797000000001</v>
      </c>
      <c r="M215">
        <v>20.793521999999999</v>
      </c>
      <c r="N215">
        <v>21.664362000000001</v>
      </c>
      <c r="O215">
        <v>22.562947999999999</v>
      </c>
      <c r="P215">
        <v>23.866371000000001</v>
      </c>
      <c r="Q215">
        <v>24.692008999999999</v>
      </c>
      <c r="R215">
        <v>25.592226</v>
      </c>
      <c r="S215">
        <v>26.339003000000002</v>
      </c>
      <c r="T215">
        <v>27.042359999999999</v>
      </c>
      <c r="U215">
        <v>27.812467999999999</v>
      </c>
      <c r="V215">
        <v>28.655745</v>
      </c>
      <c r="W215">
        <v>29.505571</v>
      </c>
      <c r="X215">
        <v>30.261047000000001</v>
      </c>
      <c r="Y215">
        <v>31.311506000000001</v>
      </c>
      <c r="Z215">
        <v>32.236378000000002</v>
      </c>
      <c r="AA215">
        <v>32.984577000000002</v>
      </c>
      <c r="AB215">
        <v>33.981448999999998</v>
      </c>
      <c r="AC215">
        <v>35.051872000000003</v>
      </c>
      <c r="AD215">
        <v>35.885441</v>
      </c>
      <c r="AE215">
        <v>36.855953</v>
      </c>
      <c r="AF215">
        <v>37.796000999999997</v>
      </c>
      <c r="AG215">
        <v>38.709395999999998</v>
      </c>
      <c r="AH215">
        <v>39.558571000000001</v>
      </c>
      <c r="AI215">
        <v>40.421101</v>
      </c>
      <c r="AJ215" s="32">
        <v>2.9000000000000001E-2</v>
      </c>
    </row>
    <row r="216" spans="1:36" x14ac:dyDescent="0.25">
      <c r="A216" t="s">
        <v>290</v>
      </c>
      <c r="B216" t="s">
        <v>721</v>
      </c>
      <c r="C216" t="s">
        <v>722</v>
      </c>
      <c r="D216" t="s">
        <v>613</v>
      </c>
      <c r="F216">
        <v>17.743079999999999</v>
      </c>
      <c r="G216">
        <v>18.386326</v>
      </c>
      <c r="H216">
        <v>16.719528</v>
      </c>
      <c r="I216">
        <v>16.530543999999999</v>
      </c>
      <c r="J216">
        <v>16.604263</v>
      </c>
      <c r="K216">
        <v>16.955257</v>
      </c>
      <c r="L216">
        <v>17.487964999999999</v>
      </c>
      <c r="M216">
        <v>18.232209999999998</v>
      </c>
      <c r="N216">
        <v>19.053363999999998</v>
      </c>
      <c r="O216">
        <v>19.780501999999998</v>
      </c>
      <c r="P216">
        <v>20.905263999999999</v>
      </c>
      <c r="Q216">
        <v>21.909334000000001</v>
      </c>
      <c r="R216">
        <v>22.856131000000001</v>
      </c>
      <c r="S216">
        <v>23.531061000000001</v>
      </c>
      <c r="T216">
        <v>24.110444999999999</v>
      </c>
      <c r="U216">
        <v>24.771488000000002</v>
      </c>
      <c r="V216">
        <v>25.572626</v>
      </c>
      <c r="W216">
        <v>26.458368</v>
      </c>
      <c r="X216">
        <v>27.143916999999998</v>
      </c>
      <c r="Y216">
        <v>28.146249999999998</v>
      </c>
      <c r="Z216">
        <v>28.892731000000001</v>
      </c>
      <c r="AA216">
        <v>29.593896999999998</v>
      </c>
      <c r="AB216">
        <v>30.315612999999999</v>
      </c>
      <c r="AC216">
        <v>31.000502000000001</v>
      </c>
      <c r="AD216">
        <v>31.680592999999998</v>
      </c>
      <c r="AE216">
        <v>32.316063</v>
      </c>
      <c r="AF216">
        <v>32.832462</v>
      </c>
      <c r="AG216">
        <v>33.354218000000003</v>
      </c>
      <c r="AH216">
        <v>34.124619000000003</v>
      </c>
      <c r="AI216">
        <v>34.756821000000002</v>
      </c>
      <c r="AJ216" s="32">
        <v>2.3E-2</v>
      </c>
    </row>
    <row r="217" spans="1:36" x14ac:dyDescent="0.25">
      <c r="A217" t="s">
        <v>409</v>
      </c>
      <c r="B217" t="s">
        <v>723</v>
      </c>
      <c r="C217" t="s">
        <v>724</v>
      </c>
      <c r="D217" t="s">
        <v>613</v>
      </c>
    </row>
    <row r="218" spans="1:36" x14ac:dyDescent="0.25">
      <c r="A218" t="s">
        <v>287</v>
      </c>
      <c r="B218" t="s">
        <v>725</v>
      </c>
      <c r="C218" t="s">
        <v>726</v>
      </c>
      <c r="D218" t="s">
        <v>613</v>
      </c>
      <c r="F218">
        <v>25.695416999999999</v>
      </c>
      <c r="G218">
        <v>26.308959999999999</v>
      </c>
      <c r="H218">
        <v>26.930523000000001</v>
      </c>
      <c r="I218">
        <v>27.301365000000001</v>
      </c>
      <c r="J218">
        <v>27.616278000000001</v>
      </c>
      <c r="K218">
        <v>28.610430000000001</v>
      </c>
      <c r="L218">
        <v>29.713726000000001</v>
      </c>
      <c r="M218">
        <v>30.835906999999999</v>
      </c>
      <c r="N218">
        <v>31.865234000000001</v>
      </c>
      <c r="O218">
        <v>33.457504</v>
      </c>
      <c r="P218">
        <v>35.15757</v>
      </c>
      <c r="Q218">
        <v>36.404007</v>
      </c>
      <c r="R218">
        <v>37.429240999999998</v>
      </c>
      <c r="S218">
        <v>38.908175999999997</v>
      </c>
      <c r="T218">
        <v>40.006335999999997</v>
      </c>
      <c r="U218">
        <v>40.948658000000002</v>
      </c>
      <c r="V218">
        <v>42.048450000000003</v>
      </c>
      <c r="W218">
        <v>43.538193</v>
      </c>
      <c r="X218">
        <v>44.485416000000001</v>
      </c>
      <c r="Y218">
        <v>45.852508999999998</v>
      </c>
      <c r="Z218">
        <v>47.228591999999999</v>
      </c>
      <c r="AA218">
        <v>48.336624</v>
      </c>
      <c r="AB218">
        <v>49.926281000000003</v>
      </c>
      <c r="AC218">
        <v>51.563236000000003</v>
      </c>
      <c r="AD218">
        <v>52.912421999999999</v>
      </c>
      <c r="AE218">
        <v>54.585278000000002</v>
      </c>
      <c r="AF218">
        <v>56.020256000000003</v>
      </c>
      <c r="AG218">
        <v>57.158130999999997</v>
      </c>
      <c r="AH218">
        <v>58.525562000000001</v>
      </c>
      <c r="AI218">
        <v>59.859585000000003</v>
      </c>
      <c r="AJ218" s="32">
        <v>0.03</v>
      </c>
    </row>
    <row r="219" spans="1:36" x14ac:dyDescent="0.25">
      <c r="A219" t="s">
        <v>290</v>
      </c>
      <c r="B219" t="s">
        <v>727</v>
      </c>
      <c r="C219" t="s">
        <v>728</v>
      </c>
      <c r="D219" t="s">
        <v>613</v>
      </c>
      <c r="F219">
        <v>25.745090000000001</v>
      </c>
      <c r="G219">
        <v>26.320364000000001</v>
      </c>
      <c r="H219">
        <v>26.407803999999999</v>
      </c>
      <c r="I219">
        <v>26.143709000000001</v>
      </c>
      <c r="J219">
        <v>26.393194000000001</v>
      </c>
      <c r="K219">
        <v>27.322084</v>
      </c>
      <c r="L219">
        <v>28.470804000000001</v>
      </c>
      <c r="M219">
        <v>29.265858000000001</v>
      </c>
      <c r="N219">
        <v>30.360783000000001</v>
      </c>
      <c r="O219">
        <v>31.696638</v>
      </c>
      <c r="P219">
        <v>33.363971999999997</v>
      </c>
      <c r="Q219">
        <v>34.622337000000002</v>
      </c>
      <c r="R219">
        <v>35.371482999999998</v>
      </c>
      <c r="S219">
        <v>36.516700999999998</v>
      </c>
      <c r="T219">
        <v>37.542934000000002</v>
      </c>
      <c r="U219">
        <v>38.233207999999998</v>
      </c>
      <c r="V219">
        <v>38.933501999999997</v>
      </c>
      <c r="W219">
        <v>40.564197999999998</v>
      </c>
      <c r="X219">
        <v>41.544994000000003</v>
      </c>
      <c r="Y219">
        <v>43.534927000000003</v>
      </c>
      <c r="Z219">
        <v>44.778854000000003</v>
      </c>
      <c r="AA219">
        <v>45.891860999999999</v>
      </c>
      <c r="AB219">
        <v>47.210842</v>
      </c>
      <c r="AC219">
        <v>48.467598000000002</v>
      </c>
      <c r="AD219">
        <v>49.537700999999998</v>
      </c>
      <c r="AE219">
        <v>50.447842000000001</v>
      </c>
      <c r="AF219">
        <v>51.258850000000002</v>
      </c>
      <c r="AG219">
        <v>52.525863999999999</v>
      </c>
      <c r="AH219">
        <v>54.055939000000002</v>
      </c>
      <c r="AI219">
        <v>55.514915000000002</v>
      </c>
      <c r="AJ219" s="32">
        <v>2.7E-2</v>
      </c>
    </row>
    <row r="220" spans="1:36" x14ac:dyDescent="0.25">
      <c r="A220" t="s">
        <v>416</v>
      </c>
      <c r="B220" t="s">
        <v>729</v>
      </c>
      <c r="C220" t="s">
        <v>730</v>
      </c>
      <c r="D220" t="s">
        <v>613</v>
      </c>
    </row>
    <row r="221" spans="1:36" x14ac:dyDescent="0.25">
      <c r="A221" t="s">
        <v>287</v>
      </c>
      <c r="B221" t="s">
        <v>731</v>
      </c>
      <c r="C221" t="s">
        <v>732</v>
      </c>
      <c r="D221" t="s">
        <v>613</v>
      </c>
      <c r="F221">
        <v>25.844168</v>
      </c>
      <c r="G221">
        <v>25.379753000000001</v>
      </c>
      <c r="H221">
        <v>23.113689000000001</v>
      </c>
      <c r="I221">
        <v>23.481171</v>
      </c>
      <c r="J221">
        <v>23.796037999999999</v>
      </c>
      <c r="K221">
        <v>24.637022000000002</v>
      </c>
      <c r="L221">
        <v>25.563745000000001</v>
      </c>
      <c r="M221">
        <v>26.489612999999999</v>
      </c>
      <c r="N221">
        <v>27.337935999999999</v>
      </c>
      <c r="O221">
        <v>28.665991000000002</v>
      </c>
      <c r="P221">
        <v>30.266462000000001</v>
      </c>
      <c r="Q221">
        <v>31.252970000000001</v>
      </c>
      <c r="R221">
        <v>32.209350999999998</v>
      </c>
      <c r="S221">
        <v>33.183781000000003</v>
      </c>
      <c r="T221">
        <v>34.046287999999997</v>
      </c>
      <c r="U221">
        <v>35.045867999999999</v>
      </c>
      <c r="V221">
        <v>36.046345000000002</v>
      </c>
      <c r="W221">
        <v>37.253506000000002</v>
      </c>
      <c r="X221">
        <v>38.097740000000002</v>
      </c>
      <c r="Y221">
        <v>39.267960000000002</v>
      </c>
      <c r="Z221">
        <v>40.412998000000002</v>
      </c>
      <c r="AA221">
        <v>41.400291000000003</v>
      </c>
      <c r="AB221">
        <v>42.769409000000003</v>
      </c>
      <c r="AC221">
        <v>44.159633999999997</v>
      </c>
      <c r="AD221">
        <v>45.307552000000001</v>
      </c>
      <c r="AE221">
        <v>46.714092000000001</v>
      </c>
      <c r="AF221">
        <v>47.925528999999997</v>
      </c>
      <c r="AG221">
        <v>48.888756000000001</v>
      </c>
      <c r="AH221">
        <v>50.039580999999998</v>
      </c>
      <c r="AI221">
        <v>51.175261999999996</v>
      </c>
      <c r="AJ221" s="32">
        <v>2.4E-2</v>
      </c>
    </row>
    <row r="222" spans="1:36" x14ac:dyDescent="0.25">
      <c r="A222" t="s">
        <v>290</v>
      </c>
      <c r="B222" t="s">
        <v>733</v>
      </c>
      <c r="C222" t="s">
        <v>734</v>
      </c>
      <c r="D222" t="s">
        <v>613</v>
      </c>
      <c r="F222">
        <v>25.844142999999999</v>
      </c>
      <c r="G222">
        <v>25.372676999999999</v>
      </c>
      <c r="H222">
        <v>22.71781</v>
      </c>
      <c r="I222">
        <v>22.574842</v>
      </c>
      <c r="J222">
        <v>22.783723999999999</v>
      </c>
      <c r="K222">
        <v>23.467065999999999</v>
      </c>
      <c r="L222">
        <v>24.390502999999999</v>
      </c>
      <c r="M222">
        <v>25.159320999999998</v>
      </c>
      <c r="N222">
        <v>25.992526999999999</v>
      </c>
      <c r="O222">
        <v>27.027269</v>
      </c>
      <c r="P222">
        <v>28.521618</v>
      </c>
      <c r="Q222">
        <v>29.600576</v>
      </c>
      <c r="R222">
        <v>30.401114</v>
      </c>
      <c r="S222">
        <v>31.180651000000001</v>
      </c>
      <c r="T222">
        <v>31.975487000000001</v>
      </c>
      <c r="U222">
        <v>32.776454999999999</v>
      </c>
      <c r="V222">
        <v>33.495486999999997</v>
      </c>
      <c r="W222">
        <v>34.523563000000003</v>
      </c>
      <c r="X222">
        <v>35.393017</v>
      </c>
      <c r="Y222">
        <v>36.859554000000003</v>
      </c>
      <c r="Z222">
        <v>37.921337000000001</v>
      </c>
      <c r="AA222">
        <v>38.855834999999999</v>
      </c>
      <c r="AB222">
        <v>40.031643000000003</v>
      </c>
      <c r="AC222">
        <v>41.115707</v>
      </c>
      <c r="AD222">
        <v>42.040225999999997</v>
      </c>
      <c r="AE222">
        <v>43.197642999999999</v>
      </c>
      <c r="AF222">
        <v>43.765937999999998</v>
      </c>
      <c r="AG222">
        <v>44.780861000000002</v>
      </c>
      <c r="AH222">
        <v>46.113872999999998</v>
      </c>
      <c r="AI222">
        <v>47.351909999999997</v>
      </c>
      <c r="AJ222" s="32">
        <v>2.1000000000000001E-2</v>
      </c>
    </row>
    <row r="223" spans="1:36" x14ac:dyDescent="0.25">
      <c r="A223" t="s">
        <v>423</v>
      </c>
      <c r="B223" t="s">
        <v>735</v>
      </c>
      <c r="C223" t="s">
        <v>736</v>
      </c>
      <c r="D223" t="s">
        <v>613</v>
      </c>
    </row>
    <row r="224" spans="1:36" x14ac:dyDescent="0.25">
      <c r="A224" t="s">
        <v>287</v>
      </c>
      <c r="B224" t="s">
        <v>737</v>
      </c>
      <c r="C224" t="s">
        <v>738</v>
      </c>
      <c r="D224" t="s">
        <v>613</v>
      </c>
      <c r="F224">
        <v>14.697266000000001</v>
      </c>
      <c r="G224">
        <v>15.734508999999999</v>
      </c>
      <c r="H224">
        <v>14.949004</v>
      </c>
      <c r="I224">
        <v>16.537255999999999</v>
      </c>
      <c r="J224">
        <v>16.996722999999999</v>
      </c>
      <c r="K224">
        <v>17.578077</v>
      </c>
      <c r="L224">
        <v>18.347017000000001</v>
      </c>
      <c r="M224">
        <v>19.134594</v>
      </c>
      <c r="N224">
        <v>19.803878999999998</v>
      </c>
      <c r="O224">
        <v>20.194859999999998</v>
      </c>
      <c r="P224">
        <v>21.272349999999999</v>
      </c>
      <c r="Q224">
        <v>21.982144999999999</v>
      </c>
      <c r="R224">
        <v>22.615096999999999</v>
      </c>
      <c r="S224">
        <v>23.347526999999999</v>
      </c>
      <c r="T224">
        <v>24.019000999999999</v>
      </c>
      <c r="U224">
        <v>24.826756</v>
      </c>
      <c r="V224">
        <v>25.745712000000001</v>
      </c>
      <c r="W224">
        <v>26.582815</v>
      </c>
      <c r="X224">
        <v>27.326975000000001</v>
      </c>
      <c r="Y224">
        <v>28.234632000000001</v>
      </c>
      <c r="Z224">
        <v>29.098369999999999</v>
      </c>
      <c r="AA224">
        <v>29.827629000000002</v>
      </c>
      <c r="AB224">
        <v>30.990594999999999</v>
      </c>
      <c r="AC224">
        <v>32.221457999999998</v>
      </c>
      <c r="AD224">
        <v>33.140506999999999</v>
      </c>
      <c r="AE224">
        <v>34.266182000000001</v>
      </c>
      <c r="AF224">
        <v>35.211314999999999</v>
      </c>
      <c r="AG224">
        <v>35.964252000000002</v>
      </c>
      <c r="AH224">
        <v>36.867260000000002</v>
      </c>
      <c r="AI224">
        <v>37.599421999999997</v>
      </c>
      <c r="AJ224" s="32">
        <v>3.3000000000000002E-2</v>
      </c>
    </row>
    <row r="225" spans="1:36" x14ac:dyDescent="0.25">
      <c r="A225" t="s">
        <v>290</v>
      </c>
      <c r="B225" t="s">
        <v>739</v>
      </c>
      <c r="C225" t="s">
        <v>740</v>
      </c>
      <c r="D225" t="s">
        <v>613</v>
      </c>
      <c r="F225">
        <v>14.697266000000001</v>
      </c>
      <c r="G225">
        <v>15.730235</v>
      </c>
      <c r="H225">
        <v>14.477916</v>
      </c>
      <c r="I225">
        <v>15.454421999999999</v>
      </c>
      <c r="J225">
        <v>15.863915</v>
      </c>
      <c r="K225">
        <v>16.485448999999999</v>
      </c>
      <c r="L225">
        <v>17.265356000000001</v>
      </c>
      <c r="M225">
        <v>18.029619</v>
      </c>
      <c r="N225">
        <v>18.699808000000001</v>
      </c>
      <c r="O225">
        <v>19.149809000000001</v>
      </c>
      <c r="P225">
        <v>19.945876999999999</v>
      </c>
      <c r="Q225">
        <v>20.671175000000002</v>
      </c>
      <c r="R225">
        <v>21.196515999999999</v>
      </c>
      <c r="S225">
        <v>21.552147000000001</v>
      </c>
      <c r="T225">
        <v>22.139956000000002</v>
      </c>
      <c r="U225">
        <v>22.657867</v>
      </c>
      <c r="V225">
        <v>23.282232</v>
      </c>
      <c r="W225">
        <v>24.099485000000001</v>
      </c>
      <c r="X225">
        <v>24.673563000000001</v>
      </c>
      <c r="Y225">
        <v>25.81325</v>
      </c>
      <c r="Z225">
        <v>26.660433000000001</v>
      </c>
      <c r="AA225">
        <v>27.274448</v>
      </c>
      <c r="AB225">
        <v>28.443999999999999</v>
      </c>
      <c r="AC225">
        <v>29.309383</v>
      </c>
      <c r="AD225">
        <v>30.055895</v>
      </c>
      <c r="AE225">
        <v>31.093983000000001</v>
      </c>
      <c r="AF225">
        <v>31.521470999999998</v>
      </c>
      <c r="AG225">
        <v>32.274059000000001</v>
      </c>
      <c r="AH225">
        <v>33.373966000000003</v>
      </c>
      <c r="AI225">
        <v>34.256748000000002</v>
      </c>
      <c r="AJ225" s="32">
        <v>0.03</v>
      </c>
    </row>
    <row r="226" spans="1:36" x14ac:dyDescent="0.25">
      <c r="A226" t="s">
        <v>430</v>
      </c>
      <c r="B226" t="s">
        <v>741</v>
      </c>
      <c r="C226" t="s">
        <v>742</v>
      </c>
      <c r="D226" t="s">
        <v>613</v>
      </c>
    </row>
    <row r="227" spans="1:36" x14ac:dyDescent="0.25">
      <c r="A227" t="s">
        <v>287</v>
      </c>
      <c r="B227" t="s">
        <v>743</v>
      </c>
      <c r="C227" t="s">
        <v>744</v>
      </c>
      <c r="D227" t="s">
        <v>613</v>
      </c>
      <c r="F227">
        <v>23.712284</v>
      </c>
      <c r="G227">
        <v>23.357372000000002</v>
      </c>
      <c r="H227">
        <v>22.931307</v>
      </c>
      <c r="I227">
        <v>24.283770000000001</v>
      </c>
      <c r="J227">
        <v>24.832190000000001</v>
      </c>
      <c r="K227">
        <v>25.413986000000001</v>
      </c>
      <c r="L227">
        <v>26.126245000000001</v>
      </c>
      <c r="M227">
        <v>26.993334000000001</v>
      </c>
      <c r="N227">
        <v>27.812131999999998</v>
      </c>
      <c r="O227">
        <v>28.414680000000001</v>
      </c>
      <c r="P227">
        <v>29.842941</v>
      </c>
      <c r="Q227">
        <v>30.630652999999999</v>
      </c>
      <c r="R227">
        <v>31.481293000000001</v>
      </c>
      <c r="S227">
        <v>32.237819999999999</v>
      </c>
      <c r="T227">
        <v>33.088394000000001</v>
      </c>
      <c r="U227">
        <v>34.075161000000001</v>
      </c>
      <c r="V227">
        <v>35.117579999999997</v>
      </c>
      <c r="W227">
        <v>36.096702999999998</v>
      </c>
      <c r="X227">
        <v>37.027934999999999</v>
      </c>
      <c r="Y227">
        <v>38.180840000000003</v>
      </c>
      <c r="Z227">
        <v>39.227234000000003</v>
      </c>
      <c r="AA227">
        <v>40.141078999999998</v>
      </c>
      <c r="AB227">
        <v>41.489581999999999</v>
      </c>
      <c r="AC227">
        <v>42.917873</v>
      </c>
      <c r="AD227">
        <v>44.069504000000002</v>
      </c>
      <c r="AE227">
        <v>45.396445999999997</v>
      </c>
      <c r="AF227">
        <v>46.538006000000003</v>
      </c>
      <c r="AG227">
        <v>47.508277999999997</v>
      </c>
      <c r="AH227">
        <v>48.558239</v>
      </c>
      <c r="AI227">
        <v>49.552666000000002</v>
      </c>
      <c r="AJ227" s="32">
        <v>2.5999999999999999E-2</v>
      </c>
    </row>
    <row r="228" spans="1:36" x14ac:dyDescent="0.25">
      <c r="A228" t="s">
        <v>290</v>
      </c>
      <c r="B228" t="s">
        <v>745</v>
      </c>
      <c r="C228" t="s">
        <v>746</v>
      </c>
      <c r="D228" t="s">
        <v>613</v>
      </c>
      <c r="F228">
        <v>23.712284</v>
      </c>
      <c r="G228">
        <v>23.351185000000001</v>
      </c>
      <c r="H228">
        <v>22.598959000000001</v>
      </c>
      <c r="I228">
        <v>23.424786000000001</v>
      </c>
      <c r="J228">
        <v>23.914515999999999</v>
      </c>
      <c r="K228">
        <v>24.486725</v>
      </c>
      <c r="L228">
        <v>25.274564999999999</v>
      </c>
      <c r="M228">
        <v>26.127887999999999</v>
      </c>
      <c r="N228">
        <v>26.978615000000001</v>
      </c>
      <c r="O228">
        <v>27.66996</v>
      </c>
      <c r="P228">
        <v>28.979925000000001</v>
      </c>
      <c r="Q228">
        <v>29.883220999999999</v>
      </c>
      <c r="R228">
        <v>30.640834999999999</v>
      </c>
      <c r="S228">
        <v>31.177047999999999</v>
      </c>
      <c r="T228">
        <v>31.959038</v>
      </c>
      <c r="U228">
        <v>32.767783999999999</v>
      </c>
      <c r="V228">
        <v>33.632838999999997</v>
      </c>
      <c r="W228">
        <v>34.523108999999998</v>
      </c>
      <c r="X228">
        <v>35.326920000000001</v>
      </c>
      <c r="Y228">
        <v>36.626899999999999</v>
      </c>
      <c r="Z228">
        <v>37.699150000000003</v>
      </c>
      <c r="AA228">
        <v>38.591048999999998</v>
      </c>
      <c r="AB228">
        <v>39.859631</v>
      </c>
      <c r="AC228">
        <v>40.795558999999997</v>
      </c>
      <c r="AD228">
        <v>41.766869</v>
      </c>
      <c r="AE228">
        <v>43.025405999999997</v>
      </c>
      <c r="AF228">
        <v>43.689658999999999</v>
      </c>
      <c r="AG228">
        <v>44.648544000000001</v>
      </c>
      <c r="AH228">
        <v>45.916533999999999</v>
      </c>
      <c r="AI228">
        <v>46.935589</v>
      </c>
      <c r="AJ228" s="32">
        <v>2.4E-2</v>
      </c>
    </row>
    <row r="229" spans="1:36" x14ac:dyDescent="0.25">
      <c r="A229" t="s">
        <v>328</v>
      </c>
      <c r="B229" t="s">
        <v>747</v>
      </c>
      <c r="C229" t="s">
        <v>748</v>
      </c>
      <c r="D229" t="s">
        <v>613</v>
      </c>
    </row>
    <row r="230" spans="1:36" x14ac:dyDescent="0.25">
      <c r="A230" t="s">
        <v>287</v>
      </c>
      <c r="B230" t="s">
        <v>749</v>
      </c>
      <c r="C230" t="s">
        <v>750</v>
      </c>
      <c r="D230" t="s">
        <v>613</v>
      </c>
      <c r="F230">
        <v>12.338293</v>
      </c>
      <c r="G230">
        <v>10.683403</v>
      </c>
      <c r="H230">
        <v>13.39991</v>
      </c>
      <c r="I230">
        <v>14.661341999999999</v>
      </c>
      <c r="J230">
        <v>15.194910999999999</v>
      </c>
      <c r="K230">
        <v>15.760797</v>
      </c>
      <c r="L230">
        <v>16.559521</v>
      </c>
      <c r="M230">
        <v>17.186556</v>
      </c>
      <c r="N230">
        <v>17.727492999999999</v>
      </c>
      <c r="O230">
        <v>18.288788</v>
      </c>
      <c r="P230">
        <v>18.997254999999999</v>
      </c>
      <c r="Q230">
        <v>19.558371999999999</v>
      </c>
      <c r="R230">
        <v>20.162931</v>
      </c>
      <c r="S230">
        <v>20.632057</v>
      </c>
      <c r="T230">
        <v>21.135794000000001</v>
      </c>
      <c r="U230">
        <v>21.582094000000001</v>
      </c>
      <c r="V230">
        <v>22.108855999999999</v>
      </c>
      <c r="W230">
        <v>22.878723000000001</v>
      </c>
      <c r="X230">
        <v>23.307366999999999</v>
      </c>
      <c r="Y230">
        <v>24.337975</v>
      </c>
      <c r="Z230">
        <v>25.095728000000001</v>
      </c>
      <c r="AA230">
        <v>25.804514000000001</v>
      </c>
      <c r="AB230">
        <v>26.898869000000001</v>
      </c>
      <c r="AC230">
        <v>27.877486999999999</v>
      </c>
      <c r="AD230">
        <v>28.674365999999999</v>
      </c>
      <c r="AE230">
        <v>29.592096000000002</v>
      </c>
      <c r="AF230">
        <v>30.364156999999999</v>
      </c>
      <c r="AG230">
        <v>31.004999000000002</v>
      </c>
      <c r="AH230">
        <v>31.779109999999999</v>
      </c>
      <c r="AI230">
        <v>32.433025000000001</v>
      </c>
      <c r="AJ230" s="32">
        <v>3.4000000000000002E-2</v>
      </c>
    </row>
    <row r="231" spans="1:36" x14ac:dyDescent="0.25">
      <c r="A231" t="s">
        <v>290</v>
      </c>
      <c r="B231" t="s">
        <v>751</v>
      </c>
      <c r="C231" t="s">
        <v>752</v>
      </c>
      <c r="D231" t="s">
        <v>613</v>
      </c>
      <c r="F231">
        <v>12.338385000000001</v>
      </c>
      <c r="G231">
        <v>10.678857000000001</v>
      </c>
      <c r="H231">
        <v>13.051194000000001</v>
      </c>
      <c r="I231">
        <v>13.917306</v>
      </c>
      <c r="J231">
        <v>14.381712</v>
      </c>
      <c r="K231">
        <v>14.874779</v>
      </c>
      <c r="L231">
        <v>15.680227</v>
      </c>
      <c r="M231">
        <v>16.220703</v>
      </c>
      <c r="N231">
        <v>16.769054000000001</v>
      </c>
      <c r="O231">
        <v>17.265937999999998</v>
      </c>
      <c r="P231">
        <v>17.962043999999999</v>
      </c>
      <c r="Q231">
        <v>18.535388999999999</v>
      </c>
      <c r="R231">
        <v>19.041869999999999</v>
      </c>
      <c r="S231">
        <v>19.461421999999999</v>
      </c>
      <c r="T231">
        <v>19.975918</v>
      </c>
      <c r="U231">
        <v>20.481691000000001</v>
      </c>
      <c r="V231">
        <v>20.996416</v>
      </c>
      <c r="W231">
        <v>21.683813000000001</v>
      </c>
      <c r="X231">
        <v>22.193121000000001</v>
      </c>
      <c r="Y231">
        <v>23.168213000000002</v>
      </c>
      <c r="Z231">
        <v>23.894971999999999</v>
      </c>
      <c r="AA231">
        <v>24.435661</v>
      </c>
      <c r="AB231">
        <v>25.304576999999998</v>
      </c>
      <c r="AC231">
        <v>26.018618</v>
      </c>
      <c r="AD231">
        <v>26.631063000000001</v>
      </c>
      <c r="AE231">
        <v>27.506181999999999</v>
      </c>
      <c r="AF231">
        <v>27.911327</v>
      </c>
      <c r="AG231">
        <v>28.494216999999999</v>
      </c>
      <c r="AH231">
        <v>29.279513999999999</v>
      </c>
      <c r="AI231">
        <v>29.995173999999999</v>
      </c>
      <c r="AJ231" s="32">
        <v>3.1E-2</v>
      </c>
    </row>
    <row r="232" spans="1:36" x14ac:dyDescent="0.25">
      <c r="A232" t="s">
        <v>300</v>
      </c>
      <c r="B232" t="s">
        <v>753</v>
      </c>
      <c r="C232" t="s">
        <v>754</v>
      </c>
      <c r="D232" t="s">
        <v>613</v>
      </c>
    </row>
    <row r="233" spans="1:36" x14ac:dyDescent="0.25">
      <c r="A233" t="s">
        <v>287</v>
      </c>
      <c r="B233" t="s">
        <v>755</v>
      </c>
      <c r="C233" t="s">
        <v>756</v>
      </c>
      <c r="D233" t="s">
        <v>613</v>
      </c>
      <c r="F233">
        <v>14.643957</v>
      </c>
      <c r="G233">
        <v>14.980418999999999</v>
      </c>
      <c r="H233">
        <v>14.500601</v>
      </c>
      <c r="I233">
        <v>14.249805</v>
      </c>
      <c r="J233">
        <v>14.148581999999999</v>
      </c>
      <c r="K233">
        <v>14.163821</v>
      </c>
      <c r="L233">
        <v>14.277957000000001</v>
      </c>
      <c r="M233">
        <v>14.477740000000001</v>
      </c>
      <c r="N233">
        <v>14.671865</v>
      </c>
      <c r="O233">
        <v>14.818662</v>
      </c>
      <c r="P233">
        <v>15.988823999999999</v>
      </c>
      <c r="Q233">
        <v>16.109753000000001</v>
      </c>
      <c r="R233">
        <v>16.465042</v>
      </c>
      <c r="S233">
        <v>16.630462999999999</v>
      </c>
      <c r="T233">
        <v>16.757871999999999</v>
      </c>
      <c r="U233">
        <v>16.966201999999999</v>
      </c>
      <c r="V233">
        <v>17.194476999999999</v>
      </c>
      <c r="W233">
        <v>17.442927999999998</v>
      </c>
      <c r="X233">
        <v>17.689232000000001</v>
      </c>
      <c r="Y233">
        <v>18.046989</v>
      </c>
      <c r="Z233">
        <v>18.386621000000002</v>
      </c>
      <c r="AA233">
        <v>18.675523999999999</v>
      </c>
      <c r="AB233">
        <v>19.048964000000002</v>
      </c>
      <c r="AC233">
        <v>19.389071000000001</v>
      </c>
      <c r="AD233">
        <v>19.754519999999999</v>
      </c>
      <c r="AE233">
        <v>20.152256000000001</v>
      </c>
      <c r="AF233">
        <v>20.559598999999999</v>
      </c>
      <c r="AG233">
        <v>20.944855</v>
      </c>
      <c r="AH233">
        <v>21.352035999999998</v>
      </c>
      <c r="AI233">
        <v>21.758521999999999</v>
      </c>
      <c r="AJ233" s="32">
        <v>1.4E-2</v>
      </c>
    </row>
    <row r="234" spans="1:36" x14ac:dyDescent="0.25">
      <c r="A234" t="s">
        <v>290</v>
      </c>
      <c r="B234" t="s">
        <v>757</v>
      </c>
      <c r="C234" t="s">
        <v>758</v>
      </c>
      <c r="D234" t="s">
        <v>613</v>
      </c>
      <c r="F234">
        <v>14.628410000000001</v>
      </c>
      <c r="G234">
        <v>14.695007</v>
      </c>
      <c r="H234">
        <v>14.072252000000001</v>
      </c>
      <c r="I234">
        <v>13.724252999999999</v>
      </c>
      <c r="J234">
        <v>13.650517000000001</v>
      </c>
      <c r="K234">
        <v>13.595357</v>
      </c>
      <c r="L234">
        <v>13.645103000000001</v>
      </c>
      <c r="M234">
        <v>13.785306</v>
      </c>
      <c r="N234">
        <v>13.908690999999999</v>
      </c>
      <c r="O234">
        <v>14.050592</v>
      </c>
      <c r="P234">
        <v>15.210469</v>
      </c>
      <c r="Q234">
        <v>15.485802</v>
      </c>
      <c r="R234">
        <v>15.748462</v>
      </c>
      <c r="S234">
        <v>15.932809000000001</v>
      </c>
      <c r="T234">
        <v>16.066502</v>
      </c>
      <c r="U234">
        <v>16.242757999999998</v>
      </c>
      <c r="V234">
        <v>16.434519000000002</v>
      </c>
      <c r="W234">
        <v>16.617889000000002</v>
      </c>
      <c r="X234">
        <v>16.856411000000001</v>
      </c>
      <c r="Y234">
        <v>17.093323000000002</v>
      </c>
      <c r="Z234">
        <v>17.33839</v>
      </c>
      <c r="AA234">
        <v>17.523094</v>
      </c>
      <c r="AB234">
        <v>17.820395999999999</v>
      </c>
      <c r="AC234">
        <v>18.112386999999998</v>
      </c>
      <c r="AD234">
        <v>18.39583</v>
      </c>
      <c r="AE234">
        <v>18.710241</v>
      </c>
      <c r="AF234">
        <v>18.941863999999999</v>
      </c>
      <c r="AG234">
        <v>19.223043000000001</v>
      </c>
      <c r="AH234">
        <v>19.554981000000002</v>
      </c>
      <c r="AI234">
        <v>19.870214000000001</v>
      </c>
      <c r="AJ234" s="32">
        <v>1.0999999999999999E-2</v>
      </c>
    </row>
    <row r="235" spans="1:36" x14ac:dyDescent="0.25">
      <c r="A235" t="s">
        <v>307</v>
      </c>
      <c r="B235" t="s">
        <v>759</v>
      </c>
      <c r="C235" t="s">
        <v>760</v>
      </c>
      <c r="D235" t="s">
        <v>613</v>
      </c>
    </row>
    <row r="236" spans="1:36" x14ac:dyDescent="0.25">
      <c r="A236" t="s">
        <v>287</v>
      </c>
      <c r="B236" t="s">
        <v>761</v>
      </c>
      <c r="C236" t="s">
        <v>762</v>
      </c>
      <c r="D236" t="s">
        <v>613</v>
      </c>
      <c r="F236">
        <v>38.968001999999998</v>
      </c>
      <c r="G236">
        <v>40.594608000000001</v>
      </c>
      <c r="H236">
        <v>39.879086000000001</v>
      </c>
      <c r="I236">
        <v>39.632289999999998</v>
      </c>
      <c r="J236">
        <v>40.610897000000001</v>
      </c>
      <c r="K236">
        <v>41.951397</v>
      </c>
      <c r="L236">
        <v>43.136710999999998</v>
      </c>
      <c r="M236">
        <v>44.314509999999999</v>
      </c>
      <c r="N236">
        <v>45.435577000000002</v>
      </c>
      <c r="O236">
        <v>46.288277000000001</v>
      </c>
      <c r="P236">
        <v>47.476753000000002</v>
      </c>
      <c r="Q236">
        <v>48.648167000000001</v>
      </c>
      <c r="R236">
        <v>49.863818999999999</v>
      </c>
      <c r="S236">
        <v>50.919105999999999</v>
      </c>
      <c r="T236">
        <v>51.607914000000001</v>
      </c>
      <c r="U236">
        <v>52.363822999999996</v>
      </c>
      <c r="V236">
        <v>53.207638000000003</v>
      </c>
      <c r="W236">
        <v>54.069462000000001</v>
      </c>
      <c r="X236">
        <v>54.961468000000004</v>
      </c>
      <c r="Y236">
        <v>55.954433000000002</v>
      </c>
      <c r="Z236">
        <v>56.915714000000001</v>
      </c>
      <c r="AA236">
        <v>57.924885000000003</v>
      </c>
      <c r="AB236">
        <v>58.831890000000001</v>
      </c>
      <c r="AC236">
        <v>59.756126000000002</v>
      </c>
      <c r="AD236">
        <v>60.851680999999999</v>
      </c>
      <c r="AE236">
        <v>61.931538000000003</v>
      </c>
      <c r="AF236">
        <v>62.955235000000002</v>
      </c>
      <c r="AG236">
        <v>64.088181000000006</v>
      </c>
      <c r="AH236">
        <v>65.222069000000005</v>
      </c>
      <c r="AI236">
        <v>66.289719000000005</v>
      </c>
      <c r="AJ236" s="32">
        <v>1.7999999999999999E-2</v>
      </c>
    </row>
    <row r="237" spans="1:36" x14ac:dyDescent="0.25">
      <c r="A237" t="s">
        <v>290</v>
      </c>
      <c r="B237" t="s">
        <v>763</v>
      </c>
      <c r="C237" t="s">
        <v>764</v>
      </c>
      <c r="D237" t="s">
        <v>613</v>
      </c>
      <c r="F237">
        <v>39.071303999999998</v>
      </c>
      <c r="G237">
        <v>40.394511999999999</v>
      </c>
      <c r="H237">
        <v>39.280937000000002</v>
      </c>
      <c r="I237">
        <v>38.798031000000002</v>
      </c>
      <c r="J237">
        <v>39.625698</v>
      </c>
      <c r="K237">
        <v>41.002434000000001</v>
      </c>
      <c r="L237">
        <v>42.070267000000001</v>
      </c>
      <c r="M237">
        <v>43.118954000000002</v>
      </c>
      <c r="N237">
        <v>44.147613999999997</v>
      </c>
      <c r="O237">
        <v>44.970168999999999</v>
      </c>
      <c r="P237">
        <v>46.275641999999998</v>
      </c>
      <c r="Q237">
        <v>47.467922000000002</v>
      </c>
      <c r="R237">
        <v>48.763652999999998</v>
      </c>
      <c r="S237">
        <v>49.868946000000001</v>
      </c>
      <c r="T237">
        <v>50.579338</v>
      </c>
      <c r="U237">
        <v>51.467495</v>
      </c>
      <c r="V237">
        <v>52.499744</v>
      </c>
      <c r="W237">
        <v>53.344577999999998</v>
      </c>
      <c r="X237">
        <v>54.267550999999997</v>
      </c>
      <c r="Y237">
        <v>55.343746000000003</v>
      </c>
      <c r="Z237">
        <v>56.322535999999999</v>
      </c>
      <c r="AA237">
        <v>57.286605999999999</v>
      </c>
      <c r="AB237">
        <v>58.284160999999997</v>
      </c>
      <c r="AC237">
        <v>59.217747000000003</v>
      </c>
      <c r="AD237">
        <v>60.238650999999997</v>
      </c>
      <c r="AE237">
        <v>61.233840999999998</v>
      </c>
      <c r="AF237">
        <v>62.061976999999999</v>
      </c>
      <c r="AG237">
        <v>62.930058000000002</v>
      </c>
      <c r="AH237">
        <v>63.789841000000003</v>
      </c>
      <c r="AI237">
        <v>64.559241999999998</v>
      </c>
      <c r="AJ237" s="32">
        <v>1.7000000000000001E-2</v>
      </c>
    </row>
    <row r="238" spans="1:36" x14ac:dyDescent="0.25">
      <c r="A238" t="s">
        <v>455</v>
      </c>
      <c r="C238" t="s">
        <v>765</v>
      </c>
    </row>
    <row r="239" spans="1:36" x14ac:dyDescent="0.25">
      <c r="A239" t="s">
        <v>293</v>
      </c>
      <c r="B239" t="s">
        <v>766</v>
      </c>
      <c r="C239" t="s">
        <v>767</v>
      </c>
      <c r="D239" t="s">
        <v>613</v>
      </c>
    </row>
    <row r="240" spans="1:36" x14ac:dyDescent="0.25">
      <c r="A240" t="s">
        <v>287</v>
      </c>
      <c r="B240" t="s">
        <v>768</v>
      </c>
      <c r="C240" t="s">
        <v>769</v>
      </c>
      <c r="D240" t="s">
        <v>613</v>
      </c>
      <c r="F240">
        <v>21.714523</v>
      </c>
      <c r="G240">
        <v>22.561377</v>
      </c>
      <c r="H240">
        <v>21.257321999999998</v>
      </c>
      <c r="I240">
        <v>22.243842999999998</v>
      </c>
      <c r="J240">
        <v>22.046334999999999</v>
      </c>
      <c r="K240">
        <v>21.870823000000001</v>
      </c>
      <c r="L240">
        <v>21.887105999999999</v>
      </c>
      <c r="M240">
        <v>22.683128</v>
      </c>
      <c r="N240">
        <v>23.405909000000001</v>
      </c>
      <c r="O240">
        <v>23.963944999999999</v>
      </c>
      <c r="P240">
        <v>24.753965000000001</v>
      </c>
      <c r="Q240">
        <v>25.473471</v>
      </c>
      <c r="R240">
        <v>26.089749999999999</v>
      </c>
      <c r="S240">
        <v>26.838135000000001</v>
      </c>
      <c r="T240">
        <v>27.567629</v>
      </c>
      <c r="U240">
        <v>28.437875999999999</v>
      </c>
      <c r="V240">
        <v>29.365234000000001</v>
      </c>
      <c r="W240">
        <v>30.166359</v>
      </c>
      <c r="X240">
        <v>30.935541000000001</v>
      </c>
      <c r="Y240">
        <v>31.969131000000001</v>
      </c>
      <c r="Z240">
        <v>32.835921999999997</v>
      </c>
      <c r="AA240">
        <v>33.642344999999999</v>
      </c>
      <c r="AB240">
        <v>34.795284000000002</v>
      </c>
      <c r="AC240">
        <v>36.043427000000001</v>
      </c>
      <c r="AD240">
        <v>37.038795</v>
      </c>
      <c r="AE240">
        <v>38.309024999999998</v>
      </c>
      <c r="AF240">
        <v>39.302478999999998</v>
      </c>
      <c r="AG240">
        <v>40.103634</v>
      </c>
      <c r="AH240">
        <v>41.011313999999999</v>
      </c>
      <c r="AI240">
        <v>41.844185000000003</v>
      </c>
      <c r="AJ240" s="32">
        <v>2.3E-2</v>
      </c>
    </row>
    <row r="241" spans="1:36" x14ac:dyDescent="0.25">
      <c r="A241" t="s">
        <v>290</v>
      </c>
      <c r="B241" t="s">
        <v>770</v>
      </c>
      <c r="C241" t="s">
        <v>771</v>
      </c>
      <c r="D241" t="s">
        <v>613</v>
      </c>
      <c r="F241">
        <v>21.714739000000002</v>
      </c>
      <c r="G241">
        <v>22.552776000000001</v>
      </c>
      <c r="H241">
        <v>20.823795</v>
      </c>
      <c r="I241">
        <v>21.229219000000001</v>
      </c>
      <c r="J241">
        <v>20.992041</v>
      </c>
      <c r="K241">
        <v>20.877268000000001</v>
      </c>
      <c r="L241">
        <v>20.93317</v>
      </c>
      <c r="M241">
        <v>21.676383999999999</v>
      </c>
      <c r="N241">
        <v>22.399529000000001</v>
      </c>
      <c r="O241">
        <v>22.960526999999999</v>
      </c>
      <c r="P241">
        <v>23.566595</v>
      </c>
      <c r="Q241">
        <v>24.280397000000001</v>
      </c>
      <c r="R241">
        <v>24.867367000000002</v>
      </c>
      <c r="S241">
        <v>25.351372000000001</v>
      </c>
      <c r="T241">
        <v>25.940988999999998</v>
      </c>
      <c r="U241">
        <v>26.551459999999999</v>
      </c>
      <c r="V241">
        <v>27.208373999999999</v>
      </c>
      <c r="W241">
        <v>28.003406999999999</v>
      </c>
      <c r="X241">
        <v>28.631755999999999</v>
      </c>
      <c r="Y241">
        <v>29.891479</v>
      </c>
      <c r="Z241">
        <v>30.803982000000001</v>
      </c>
      <c r="AA241">
        <v>31.494790999999999</v>
      </c>
      <c r="AB241">
        <v>32.656283999999999</v>
      </c>
      <c r="AC241">
        <v>33.551437</v>
      </c>
      <c r="AD241">
        <v>34.310501000000002</v>
      </c>
      <c r="AE241">
        <v>35.485805999999997</v>
      </c>
      <c r="AF241">
        <v>36.008094999999997</v>
      </c>
      <c r="AG241">
        <v>36.806736000000001</v>
      </c>
      <c r="AH241">
        <v>37.927379999999999</v>
      </c>
      <c r="AI241">
        <v>38.858173000000001</v>
      </c>
      <c r="AJ241" s="32">
        <v>0.02</v>
      </c>
    </row>
    <row r="242" spans="1:36" x14ac:dyDescent="0.25">
      <c r="A242" t="s">
        <v>328</v>
      </c>
      <c r="B242" t="s">
        <v>772</v>
      </c>
      <c r="C242" t="s">
        <v>773</v>
      </c>
      <c r="D242" t="s">
        <v>613</v>
      </c>
    </row>
    <row r="243" spans="1:36" x14ac:dyDescent="0.25">
      <c r="A243" t="s">
        <v>287</v>
      </c>
      <c r="B243" t="s">
        <v>774</v>
      </c>
      <c r="C243" t="s">
        <v>775</v>
      </c>
      <c r="D243" t="s">
        <v>613</v>
      </c>
      <c r="F243">
        <v>12.984576000000001</v>
      </c>
      <c r="G243">
        <v>13.659781000000001</v>
      </c>
      <c r="H243">
        <v>13.354027</v>
      </c>
      <c r="I243">
        <v>14.633819000000001</v>
      </c>
      <c r="J243">
        <v>15.198003999999999</v>
      </c>
      <c r="K243">
        <v>15.768628</v>
      </c>
      <c r="L243">
        <v>16.651994999999999</v>
      </c>
      <c r="M243">
        <v>17.263632000000001</v>
      </c>
      <c r="N243">
        <v>17.801155000000001</v>
      </c>
      <c r="O243">
        <v>18.328420999999999</v>
      </c>
      <c r="P243">
        <v>19.105263000000001</v>
      </c>
      <c r="Q243">
        <v>19.649632</v>
      </c>
      <c r="R243">
        <v>20.263002</v>
      </c>
      <c r="S243">
        <v>20.751069999999999</v>
      </c>
      <c r="T243">
        <v>21.264869999999998</v>
      </c>
      <c r="U243">
        <v>21.709292999999999</v>
      </c>
      <c r="V243">
        <v>22.257158</v>
      </c>
      <c r="W243">
        <v>23.002699</v>
      </c>
      <c r="X243">
        <v>23.486324</v>
      </c>
      <c r="Y243">
        <v>24.352485999999999</v>
      </c>
      <c r="Z243">
        <v>24.964276999999999</v>
      </c>
      <c r="AA243">
        <v>25.443667999999999</v>
      </c>
      <c r="AB243">
        <v>26.253325</v>
      </c>
      <c r="AC243">
        <v>26.872534000000002</v>
      </c>
      <c r="AD243">
        <v>27.16844</v>
      </c>
      <c r="AE243">
        <v>28.181767000000001</v>
      </c>
      <c r="AF243">
        <v>28.978007999999999</v>
      </c>
      <c r="AG243">
        <v>29.710591999999998</v>
      </c>
      <c r="AH243">
        <v>30.498549000000001</v>
      </c>
      <c r="AI243">
        <v>31.186319000000001</v>
      </c>
      <c r="AJ243" s="32">
        <v>3.1E-2</v>
      </c>
    </row>
    <row r="244" spans="1:36" x14ac:dyDescent="0.25">
      <c r="A244" t="s">
        <v>290</v>
      </c>
      <c r="B244" t="s">
        <v>776</v>
      </c>
      <c r="C244" t="s">
        <v>777</v>
      </c>
      <c r="D244" t="s">
        <v>613</v>
      </c>
      <c r="F244">
        <v>12.985738</v>
      </c>
      <c r="G244">
        <v>13.645875</v>
      </c>
      <c r="H244">
        <v>13.059904</v>
      </c>
      <c r="I244">
        <v>13.957109000000001</v>
      </c>
      <c r="J244">
        <v>14.382211</v>
      </c>
      <c r="K244">
        <v>14.867827999999999</v>
      </c>
      <c r="L244">
        <v>15.740209999999999</v>
      </c>
      <c r="M244">
        <v>16.253516999999999</v>
      </c>
      <c r="N244">
        <v>16.773827000000001</v>
      </c>
      <c r="O244">
        <v>17.239868000000001</v>
      </c>
      <c r="P244">
        <v>18.016106000000001</v>
      </c>
      <c r="Q244">
        <v>18.556145000000001</v>
      </c>
      <c r="R244">
        <v>19.030981000000001</v>
      </c>
      <c r="S244">
        <v>19.453903</v>
      </c>
      <c r="T244">
        <v>19.956097</v>
      </c>
      <c r="U244">
        <v>20.422176</v>
      </c>
      <c r="V244">
        <v>20.912989</v>
      </c>
      <c r="W244">
        <v>21.580093000000002</v>
      </c>
      <c r="X244">
        <v>22.057365000000001</v>
      </c>
      <c r="Y244">
        <v>23.000703999999999</v>
      </c>
      <c r="Z244">
        <v>23.543596000000001</v>
      </c>
      <c r="AA244">
        <v>23.930434999999999</v>
      </c>
      <c r="AB244">
        <v>24.500910000000001</v>
      </c>
      <c r="AC244">
        <v>24.841453999999999</v>
      </c>
      <c r="AD244">
        <v>25.041727000000002</v>
      </c>
      <c r="AE244">
        <v>25.935500999999999</v>
      </c>
      <c r="AF244">
        <v>26.327829000000001</v>
      </c>
      <c r="AG244">
        <v>26.881810999999999</v>
      </c>
      <c r="AH244">
        <v>27.728197000000002</v>
      </c>
      <c r="AI244">
        <v>28.400801000000001</v>
      </c>
      <c r="AJ244" s="32">
        <v>2.7E-2</v>
      </c>
    </row>
    <row r="245" spans="1:36" x14ac:dyDescent="0.25">
      <c r="A245" t="s">
        <v>300</v>
      </c>
      <c r="B245" t="s">
        <v>778</v>
      </c>
      <c r="C245" t="s">
        <v>779</v>
      </c>
      <c r="D245" t="s">
        <v>613</v>
      </c>
    </row>
    <row r="246" spans="1:36" x14ac:dyDescent="0.25">
      <c r="A246" t="s">
        <v>287</v>
      </c>
      <c r="B246" t="s">
        <v>780</v>
      </c>
      <c r="C246" t="s">
        <v>781</v>
      </c>
      <c r="D246" t="s">
        <v>613</v>
      </c>
      <c r="F246">
        <v>5.1494070000000001</v>
      </c>
      <c r="G246">
        <v>4.1386919999999998</v>
      </c>
      <c r="H246">
        <v>3.9437709999999999</v>
      </c>
      <c r="I246">
        <v>3.7141220000000001</v>
      </c>
      <c r="J246">
        <v>3.6173790000000001</v>
      </c>
      <c r="K246">
        <v>3.701848</v>
      </c>
      <c r="L246">
        <v>3.8982290000000002</v>
      </c>
      <c r="M246">
        <v>4.1704220000000003</v>
      </c>
      <c r="N246">
        <v>4.3753929999999999</v>
      </c>
      <c r="O246">
        <v>4.5724280000000004</v>
      </c>
      <c r="P246">
        <v>4.7417389999999999</v>
      </c>
      <c r="Q246">
        <v>4.8741890000000003</v>
      </c>
      <c r="R246">
        <v>5.0549720000000002</v>
      </c>
      <c r="S246">
        <v>5.1291609999999999</v>
      </c>
      <c r="T246">
        <v>5.2013290000000003</v>
      </c>
      <c r="U246">
        <v>5.3055859999999999</v>
      </c>
      <c r="V246">
        <v>5.4273629999999997</v>
      </c>
      <c r="W246">
        <v>5.5707560000000003</v>
      </c>
      <c r="X246">
        <v>5.6911420000000001</v>
      </c>
      <c r="Y246">
        <v>5.8698399999999999</v>
      </c>
      <c r="Z246">
        <v>5.9949409999999999</v>
      </c>
      <c r="AA246">
        <v>6.097003</v>
      </c>
      <c r="AB246">
        <v>6.220631</v>
      </c>
      <c r="AC246">
        <v>6.2801609999999997</v>
      </c>
      <c r="AD246">
        <v>6.3996740000000001</v>
      </c>
      <c r="AE246">
        <v>6.5364690000000003</v>
      </c>
      <c r="AF246">
        <v>6.665673</v>
      </c>
      <c r="AG246">
        <v>6.8439860000000001</v>
      </c>
      <c r="AH246">
        <v>6.9645710000000003</v>
      </c>
      <c r="AI246">
        <v>7.1068150000000001</v>
      </c>
      <c r="AJ246" s="32">
        <v>1.0999999999999999E-2</v>
      </c>
    </row>
    <row r="247" spans="1:36" x14ac:dyDescent="0.25">
      <c r="A247" t="s">
        <v>290</v>
      </c>
      <c r="B247" t="s">
        <v>782</v>
      </c>
      <c r="C247" t="s">
        <v>783</v>
      </c>
      <c r="D247" t="s">
        <v>613</v>
      </c>
      <c r="F247">
        <v>5.1499290000000002</v>
      </c>
      <c r="G247">
        <v>3.8758300000000001</v>
      </c>
      <c r="H247">
        <v>3.532073</v>
      </c>
      <c r="I247">
        <v>3.2319580000000001</v>
      </c>
      <c r="J247">
        <v>3.1167630000000002</v>
      </c>
      <c r="K247">
        <v>3.1398799999999998</v>
      </c>
      <c r="L247">
        <v>3.2657769999999999</v>
      </c>
      <c r="M247">
        <v>3.5073949999999998</v>
      </c>
      <c r="N247">
        <v>3.647948</v>
      </c>
      <c r="O247">
        <v>3.809523</v>
      </c>
      <c r="P247">
        <v>3.9336880000000001</v>
      </c>
      <c r="Q247">
        <v>4.0470389999999998</v>
      </c>
      <c r="R247">
        <v>4.2669199999999998</v>
      </c>
      <c r="S247">
        <v>4.3665900000000004</v>
      </c>
      <c r="T247">
        <v>4.4144509999999997</v>
      </c>
      <c r="U247">
        <v>4.49735</v>
      </c>
      <c r="V247">
        <v>4.5801119999999997</v>
      </c>
      <c r="W247">
        <v>4.6443289999999999</v>
      </c>
      <c r="X247">
        <v>4.7682700000000002</v>
      </c>
      <c r="Y247">
        <v>4.8364940000000001</v>
      </c>
      <c r="Z247">
        <v>4.8985089999999998</v>
      </c>
      <c r="AA247">
        <v>4.9112439999999999</v>
      </c>
      <c r="AB247">
        <v>4.9812750000000001</v>
      </c>
      <c r="AC247">
        <v>5.0543529999999999</v>
      </c>
      <c r="AD247">
        <v>5.1420680000000001</v>
      </c>
      <c r="AE247">
        <v>5.2085480000000004</v>
      </c>
      <c r="AF247">
        <v>5.2860930000000002</v>
      </c>
      <c r="AG247">
        <v>5.3305110000000004</v>
      </c>
      <c r="AH247">
        <v>5.413519</v>
      </c>
      <c r="AI247">
        <v>5.5061030000000004</v>
      </c>
      <c r="AJ247" s="32">
        <v>2E-3</v>
      </c>
    </row>
    <row r="248" spans="1:36" x14ac:dyDescent="0.25">
      <c r="A248" t="s">
        <v>475</v>
      </c>
      <c r="B248" t="s">
        <v>784</v>
      </c>
      <c r="C248" t="s">
        <v>785</v>
      </c>
      <c r="D248" t="s">
        <v>613</v>
      </c>
    </row>
    <row r="249" spans="1:36" x14ac:dyDescent="0.25">
      <c r="A249" t="s">
        <v>287</v>
      </c>
      <c r="B249" t="s">
        <v>786</v>
      </c>
      <c r="C249" t="s">
        <v>787</v>
      </c>
      <c r="D249" t="s">
        <v>613</v>
      </c>
      <c r="F249">
        <v>2.0572599999999999</v>
      </c>
      <c r="G249">
        <v>2.0783670000000001</v>
      </c>
      <c r="H249">
        <v>2.097407</v>
      </c>
      <c r="I249">
        <v>2.1439349999999999</v>
      </c>
      <c r="J249">
        <v>2.1407660000000002</v>
      </c>
      <c r="K249">
        <v>2.1570260000000001</v>
      </c>
      <c r="L249">
        <v>2.210102</v>
      </c>
      <c r="M249">
        <v>2.2536779999999998</v>
      </c>
      <c r="N249">
        <v>2.3172190000000001</v>
      </c>
      <c r="O249">
        <v>2.3676409999999999</v>
      </c>
      <c r="P249">
        <v>2.4206819999999998</v>
      </c>
      <c r="Q249">
        <v>2.4600759999999999</v>
      </c>
      <c r="R249">
        <v>2.5099079999999998</v>
      </c>
      <c r="S249">
        <v>2.5566460000000002</v>
      </c>
      <c r="T249">
        <v>2.5944929999999999</v>
      </c>
      <c r="U249">
        <v>2.6303939999999999</v>
      </c>
      <c r="V249">
        <v>2.6840579999999998</v>
      </c>
      <c r="W249">
        <v>2.742861</v>
      </c>
      <c r="X249">
        <v>2.7995589999999999</v>
      </c>
      <c r="Y249">
        <v>2.8707180000000001</v>
      </c>
      <c r="Z249">
        <v>2.9292899999999999</v>
      </c>
      <c r="AA249">
        <v>2.9788790000000001</v>
      </c>
      <c r="AB249">
        <v>3.0285739999999999</v>
      </c>
      <c r="AC249">
        <v>3.088838</v>
      </c>
      <c r="AD249">
        <v>3.153721</v>
      </c>
      <c r="AE249">
        <v>3.220818</v>
      </c>
      <c r="AF249">
        <v>3.2843019999999998</v>
      </c>
      <c r="AG249">
        <v>3.3435030000000001</v>
      </c>
      <c r="AH249">
        <v>3.4226719999999999</v>
      </c>
      <c r="AI249">
        <v>3.4958179999999999</v>
      </c>
      <c r="AJ249" s="32">
        <v>1.7999999999999999E-2</v>
      </c>
    </row>
    <row r="250" spans="1:36" x14ac:dyDescent="0.25">
      <c r="A250" t="s">
        <v>290</v>
      </c>
      <c r="B250" t="s">
        <v>788</v>
      </c>
      <c r="C250" t="s">
        <v>789</v>
      </c>
      <c r="D250" t="s">
        <v>613</v>
      </c>
      <c r="F250">
        <v>2.1144310000000002</v>
      </c>
      <c r="G250">
        <v>2.0102540000000002</v>
      </c>
      <c r="H250">
        <v>2.0524439999999999</v>
      </c>
      <c r="I250">
        <v>2.1172249999999999</v>
      </c>
      <c r="J250">
        <v>2.0935760000000001</v>
      </c>
      <c r="K250">
        <v>2.1063459999999998</v>
      </c>
      <c r="L250">
        <v>2.1487159999999998</v>
      </c>
      <c r="M250">
        <v>2.1931479999999999</v>
      </c>
      <c r="N250">
        <v>2.2427160000000002</v>
      </c>
      <c r="O250">
        <v>2.292287</v>
      </c>
      <c r="P250">
        <v>2.351416</v>
      </c>
      <c r="Q250">
        <v>2.3951129999999998</v>
      </c>
      <c r="R250">
        <v>2.4389180000000001</v>
      </c>
      <c r="S250">
        <v>2.4940570000000002</v>
      </c>
      <c r="T250">
        <v>2.519469</v>
      </c>
      <c r="U250">
        <v>2.5535570000000001</v>
      </c>
      <c r="V250">
        <v>2.6101079999999999</v>
      </c>
      <c r="W250">
        <v>2.6605979999999998</v>
      </c>
      <c r="X250">
        <v>2.7104339999999998</v>
      </c>
      <c r="Y250">
        <v>2.7581820000000001</v>
      </c>
      <c r="Z250">
        <v>2.8032219999999999</v>
      </c>
      <c r="AA250">
        <v>2.8548179999999999</v>
      </c>
      <c r="AB250">
        <v>2.8882020000000002</v>
      </c>
      <c r="AC250">
        <v>2.9342419999999998</v>
      </c>
      <c r="AD250">
        <v>2.987749</v>
      </c>
      <c r="AE250">
        <v>3.0099819999999999</v>
      </c>
      <c r="AF250">
        <v>3.0563530000000001</v>
      </c>
      <c r="AG250">
        <v>3.0985680000000002</v>
      </c>
      <c r="AH250">
        <v>3.1532429999999998</v>
      </c>
      <c r="AI250">
        <v>3.2044169999999998</v>
      </c>
      <c r="AJ250" s="32">
        <v>1.4E-2</v>
      </c>
    </row>
    <row r="251" spans="1:36" x14ac:dyDescent="0.25">
      <c r="A251" t="s">
        <v>482</v>
      </c>
      <c r="B251" t="s">
        <v>790</v>
      </c>
      <c r="C251" t="s">
        <v>791</v>
      </c>
      <c r="D251" t="s">
        <v>613</v>
      </c>
    </row>
    <row r="252" spans="1:36" x14ac:dyDescent="0.25">
      <c r="A252" t="s">
        <v>287</v>
      </c>
      <c r="B252" t="s">
        <v>792</v>
      </c>
      <c r="C252" t="s">
        <v>793</v>
      </c>
      <c r="D252" t="s">
        <v>613</v>
      </c>
      <c r="F252">
        <v>0.71666399999999997</v>
      </c>
      <c r="G252">
        <v>0.73504000000000003</v>
      </c>
      <c r="H252">
        <v>0.75029400000000002</v>
      </c>
      <c r="I252">
        <v>0.76839900000000005</v>
      </c>
      <c r="J252">
        <v>0.788937</v>
      </c>
      <c r="K252">
        <v>0.80945999999999996</v>
      </c>
      <c r="L252">
        <v>0.83239399999999997</v>
      </c>
      <c r="M252">
        <v>0.85455099999999995</v>
      </c>
      <c r="N252">
        <v>0.87787400000000004</v>
      </c>
      <c r="O252">
        <v>0.90090700000000001</v>
      </c>
      <c r="P252">
        <v>0.92300800000000005</v>
      </c>
      <c r="Q252">
        <v>0.946218</v>
      </c>
      <c r="R252">
        <v>0.96992599999999995</v>
      </c>
      <c r="S252">
        <v>0.99299499999999996</v>
      </c>
      <c r="T252">
        <v>1.0178720000000001</v>
      </c>
      <c r="U252">
        <v>1.0433110000000001</v>
      </c>
      <c r="V252">
        <v>1.06792</v>
      </c>
      <c r="W252">
        <v>1.094794</v>
      </c>
      <c r="X252">
        <v>1.1221639999999999</v>
      </c>
      <c r="Y252">
        <v>1.150844</v>
      </c>
      <c r="Z252">
        <v>1.1802429999999999</v>
      </c>
      <c r="AA252">
        <v>1.2105250000000001</v>
      </c>
      <c r="AB252">
        <v>1.2417180000000001</v>
      </c>
      <c r="AC252">
        <v>1.273598</v>
      </c>
      <c r="AD252">
        <v>1.306138</v>
      </c>
      <c r="AE252">
        <v>1.3396779999999999</v>
      </c>
      <c r="AF252">
        <v>1.373974</v>
      </c>
      <c r="AG252">
        <v>1.4092260000000001</v>
      </c>
      <c r="AH252">
        <v>1.4454959999999999</v>
      </c>
      <c r="AI252">
        <v>1.482631</v>
      </c>
      <c r="AJ252" s="32">
        <v>2.5000000000000001E-2</v>
      </c>
    </row>
    <row r="253" spans="1:36" x14ac:dyDescent="0.25">
      <c r="A253" t="s">
        <v>290</v>
      </c>
      <c r="B253" t="s">
        <v>794</v>
      </c>
      <c r="C253" t="s">
        <v>795</v>
      </c>
      <c r="D253" t="s">
        <v>613</v>
      </c>
      <c r="F253">
        <v>0.71666399999999997</v>
      </c>
      <c r="G253">
        <v>0.73484000000000005</v>
      </c>
      <c r="H253">
        <v>0.74965000000000004</v>
      </c>
      <c r="I253">
        <v>0.76737900000000003</v>
      </c>
      <c r="J253">
        <v>0.78814099999999998</v>
      </c>
      <c r="K253">
        <v>0.80953200000000003</v>
      </c>
      <c r="L253">
        <v>0.83399000000000001</v>
      </c>
      <c r="M253">
        <v>0.85847700000000005</v>
      </c>
      <c r="N253">
        <v>0.88492099999999996</v>
      </c>
      <c r="O253">
        <v>0.91161899999999996</v>
      </c>
      <c r="P253">
        <v>0.93797600000000003</v>
      </c>
      <c r="Q253">
        <v>0.96588700000000005</v>
      </c>
      <c r="R253">
        <v>0.99419800000000003</v>
      </c>
      <c r="S253">
        <v>1.0216259999999999</v>
      </c>
      <c r="T253">
        <v>1.050554</v>
      </c>
      <c r="U253">
        <v>1.0796269999999999</v>
      </c>
      <c r="V253">
        <v>1.107971</v>
      </c>
      <c r="W253">
        <v>1.137537</v>
      </c>
      <c r="X253">
        <v>1.167205</v>
      </c>
      <c r="Y253">
        <v>1.198455</v>
      </c>
      <c r="Z253">
        <v>1.229571</v>
      </c>
      <c r="AA253">
        <v>1.261082</v>
      </c>
      <c r="AB253">
        <v>1.292565</v>
      </c>
      <c r="AC253">
        <v>1.324219</v>
      </c>
      <c r="AD253">
        <v>1.355701</v>
      </c>
      <c r="AE253">
        <v>1.38798</v>
      </c>
      <c r="AF253">
        <v>1.41927</v>
      </c>
      <c r="AG253">
        <v>1.450377</v>
      </c>
      <c r="AH253">
        <v>1.4812000000000001</v>
      </c>
      <c r="AI253">
        <v>1.511145</v>
      </c>
      <c r="AJ253" s="32">
        <v>2.5999999999999999E-2</v>
      </c>
    </row>
    <row r="254" spans="1:36" x14ac:dyDescent="0.25">
      <c r="A254" t="s">
        <v>489</v>
      </c>
      <c r="C254" t="s">
        <v>796</v>
      </c>
    </row>
    <row r="255" spans="1:36" x14ac:dyDescent="0.25">
      <c r="A255" t="s">
        <v>283</v>
      </c>
      <c r="B255" t="s">
        <v>797</v>
      </c>
      <c r="C255" t="s">
        <v>798</v>
      </c>
      <c r="D255" t="s">
        <v>613</v>
      </c>
    </row>
    <row r="256" spans="1:36" x14ac:dyDescent="0.25">
      <c r="A256" t="s">
        <v>287</v>
      </c>
      <c r="B256" t="s">
        <v>799</v>
      </c>
      <c r="C256" t="s">
        <v>800</v>
      </c>
      <c r="D256" t="s">
        <v>613</v>
      </c>
      <c r="F256">
        <v>19.489792000000001</v>
      </c>
      <c r="G256">
        <v>21.882176999999999</v>
      </c>
      <c r="H256">
        <v>21.038895</v>
      </c>
      <c r="I256">
        <v>21.513981000000001</v>
      </c>
      <c r="J256">
        <v>21.920898000000001</v>
      </c>
      <c r="K256">
        <v>22.564674</v>
      </c>
      <c r="L256">
        <v>23.513065000000001</v>
      </c>
      <c r="M256">
        <v>24.709696000000001</v>
      </c>
      <c r="N256">
        <v>25.813897999999998</v>
      </c>
      <c r="O256">
        <v>26.949466999999999</v>
      </c>
      <c r="P256">
        <v>28.290825000000002</v>
      </c>
      <c r="Q256">
        <v>29.357288</v>
      </c>
      <c r="R256">
        <v>30.465374000000001</v>
      </c>
      <c r="S256">
        <v>31.451861999999998</v>
      </c>
      <c r="T256">
        <v>32.369880999999999</v>
      </c>
      <c r="U256">
        <v>33.327412000000002</v>
      </c>
      <c r="V256">
        <v>34.351162000000002</v>
      </c>
      <c r="W256">
        <v>35.395015999999998</v>
      </c>
      <c r="X256">
        <v>36.350257999999997</v>
      </c>
      <c r="Y256">
        <v>37.587746000000003</v>
      </c>
      <c r="Z256">
        <v>38.751227999999998</v>
      </c>
      <c r="AA256">
        <v>39.734715000000001</v>
      </c>
      <c r="AB256">
        <v>40.925120999999997</v>
      </c>
      <c r="AC256">
        <v>42.216320000000003</v>
      </c>
      <c r="AD256">
        <v>43.295077999999997</v>
      </c>
      <c r="AE256">
        <v>44.474280999999998</v>
      </c>
      <c r="AF256">
        <v>45.630074</v>
      </c>
      <c r="AG256">
        <v>46.753692999999998</v>
      </c>
      <c r="AH256">
        <v>47.799995000000003</v>
      </c>
      <c r="AI256">
        <v>48.83305</v>
      </c>
      <c r="AJ256" s="32">
        <v>3.2000000000000001E-2</v>
      </c>
    </row>
    <row r="257" spans="1:36" x14ac:dyDescent="0.25">
      <c r="A257" t="s">
        <v>290</v>
      </c>
      <c r="B257" t="s">
        <v>801</v>
      </c>
      <c r="C257" t="s">
        <v>802</v>
      </c>
      <c r="D257" t="s">
        <v>613</v>
      </c>
      <c r="F257">
        <v>19.489594</v>
      </c>
      <c r="G257">
        <v>21.116598</v>
      </c>
      <c r="H257">
        <v>20.162672000000001</v>
      </c>
      <c r="I257">
        <v>19.928878999999998</v>
      </c>
      <c r="J257">
        <v>19.893578999999999</v>
      </c>
      <c r="K257">
        <v>20.142883000000001</v>
      </c>
      <c r="L257">
        <v>20.625311</v>
      </c>
      <c r="M257">
        <v>21.373761999999999</v>
      </c>
      <c r="N257">
        <v>22.267899</v>
      </c>
      <c r="O257">
        <v>23.131648999999999</v>
      </c>
      <c r="P257">
        <v>24.19408</v>
      </c>
      <c r="Q257">
        <v>25.286711</v>
      </c>
      <c r="R257">
        <v>26.411407000000001</v>
      </c>
      <c r="S257">
        <v>27.309595000000002</v>
      </c>
      <c r="T257">
        <v>28.068850000000001</v>
      </c>
      <c r="U257">
        <v>28.857319</v>
      </c>
      <c r="V257">
        <v>29.768591000000001</v>
      </c>
      <c r="W257">
        <v>30.778283999999999</v>
      </c>
      <c r="X257">
        <v>31.627609</v>
      </c>
      <c r="Y257">
        <v>32.764339</v>
      </c>
      <c r="Z257">
        <v>33.702559999999998</v>
      </c>
      <c r="AA257">
        <v>34.567943999999997</v>
      </c>
      <c r="AB257">
        <v>35.425705000000001</v>
      </c>
      <c r="AC257">
        <v>36.236854999999998</v>
      </c>
      <c r="AD257">
        <v>37.027259999999998</v>
      </c>
      <c r="AE257">
        <v>37.770347999999998</v>
      </c>
      <c r="AF257">
        <v>38.374454</v>
      </c>
      <c r="AG257">
        <v>38.951473</v>
      </c>
      <c r="AH257">
        <v>39.756638000000002</v>
      </c>
      <c r="AI257">
        <v>40.467132999999997</v>
      </c>
      <c r="AJ257" s="32">
        <v>2.5999999999999999E-2</v>
      </c>
    </row>
    <row r="258" spans="1:36" x14ac:dyDescent="0.25">
      <c r="A258" t="s">
        <v>409</v>
      </c>
      <c r="B258" t="s">
        <v>803</v>
      </c>
      <c r="C258" t="s">
        <v>804</v>
      </c>
      <c r="D258" t="s">
        <v>613</v>
      </c>
    </row>
    <row r="259" spans="1:36" x14ac:dyDescent="0.25">
      <c r="A259" t="s">
        <v>287</v>
      </c>
      <c r="B259" t="s">
        <v>805</v>
      </c>
      <c r="C259" t="s">
        <v>806</v>
      </c>
      <c r="D259" t="s">
        <v>613</v>
      </c>
      <c r="F259">
        <v>25.695416999999999</v>
      </c>
      <c r="G259">
        <v>26.308959999999999</v>
      </c>
      <c r="H259">
        <v>26.930523000000001</v>
      </c>
      <c r="I259">
        <v>27.301365000000001</v>
      </c>
      <c r="J259">
        <v>27.616278000000001</v>
      </c>
      <c r="K259">
        <v>28.610430000000001</v>
      </c>
      <c r="L259">
        <v>29.713726000000001</v>
      </c>
      <c r="M259">
        <v>30.835906999999999</v>
      </c>
      <c r="N259">
        <v>31.865234000000001</v>
      </c>
      <c r="O259">
        <v>33.457504</v>
      </c>
      <c r="P259">
        <v>35.15757</v>
      </c>
      <c r="Q259">
        <v>36.404007</v>
      </c>
      <c r="R259">
        <v>37.429240999999998</v>
      </c>
      <c r="S259">
        <v>38.908175999999997</v>
      </c>
      <c r="T259">
        <v>40.006335999999997</v>
      </c>
      <c r="U259">
        <v>40.948658000000002</v>
      </c>
      <c r="V259">
        <v>42.048450000000003</v>
      </c>
      <c r="W259">
        <v>43.538193</v>
      </c>
      <c r="X259">
        <v>44.485416000000001</v>
      </c>
      <c r="Y259">
        <v>45.852508999999998</v>
      </c>
      <c r="Z259">
        <v>47.228591999999999</v>
      </c>
      <c r="AA259">
        <v>48.336624</v>
      </c>
      <c r="AB259">
        <v>49.926281000000003</v>
      </c>
      <c r="AC259">
        <v>51.563236000000003</v>
      </c>
      <c r="AD259">
        <v>52.912421999999999</v>
      </c>
      <c r="AE259">
        <v>54.585278000000002</v>
      </c>
      <c r="AF259">
        <v>56.020256000000003</v>
      </c>
      <c r="AG259">
        <v>57.158130999999997</v>
      </c>
      <c r="AH259">
        <v>58.525562000000001</v>
      </c>
      <c r="AI259">
        <v>59.859585000000003</v>
      </c>
      <c r="AJ259" s="32">
        <v>0.03</v>
      </c>
    </row>
    <row r="260" spans="1:36" x14ac:dyDescent="0.25">
      <c r="A260" t="s">
        <v>290</v>
      </c>
      <c r="B260" t="s">
        <v>807</v>
      </c>
      <c r="C260" t="s">
        <v>808</v>
      </c>
      <c r="D260" t="s">
        <v>613</v>
      </c>
      <c r="F260">
        <v>25.745090000000001</v>
      </c>
      <c r="G260">
        <v>26.320364000000001</v>
      </c>
      <c r="H260">
        <v>26.407803999999999</v>
      </c>
      <c r="I260">
        <v>26.143709000000001</v>
      </c>
      <c r="J260">
        <v>26.393194000000001</v>
      </c>
      <c r="K260">
        <v>27.322084</v>
      </c>
      <c r="L260">
        <v>28.470804000000001</v>
      </c>
      <c r="M260">
        <v>29.265858000000001</v>
      </c>
      <c r="N260">
        <v>30.360783000000001</v>
      </c>
      <c r="O260">
        <v>31.696638</v>
      </c>
      <c r="P260">
        <v>33.363971999999997</v>
      </c>
      <c r="Q260">
        <v>34.622337000000002</v>
      </c>
      <c r="R260">
        <v>35.371482999999998</v>
      </c>
      <c r="S260">
        <v>36.516700999999998</v>
      </c>
      <c r="T260">
        <v>37.542934000000002</v>
      </c>
      <c r="U260">
        <v>38.233207999999998</v>
      </c>
      <c r="V260">
        <v>38.933501999999997</v>
      </c>
      <c r="W260">
        <v>40.564197999999998</v>
      </c>
      <c r="X260">
        <v>41.544994000000003</v>
      </c>
      <c r="Y260">
        <v>43.534927000000003</v>
      </c>
      <c r="Z260">
        <v>44.778854000000003</v>
      </c>
      <c r="AA260">
        <v>45.891860999999999</v>
      </c>
      <c r="AB260">
        <v>47.210842</v>
      </c>
      <c r="AC260">
        <v>48.467598000000002</v>
      </c>
      <c r="AD260">
        <v>49.537700999999998</v>
      </c>
      <c r="AE260">
        <v>50.447842000000001</v>
      </c>
      <c r="AF260">
        <v>51.258850000000002</v>
      </c>
      <c r="AG260">
        <v>52.525863999999999</v>
      </c>
      <c r="AH260">
        <v>54.055939000000002</v>
      </c>
      <c r="AI260">
        <v>55.514915000000002</v>
      </c>
      <c r="AJ260" s="32">
        <v>2.7E-2</v>
      </c>
    </row>
    <row r="261" spans="1:36" x14ac:dyDescent="0.25">
      <c r="A261" t="s">
        <v>416</v>
      </c>
      <c r="B261" t="s">
        <v>809</v>
      </c>
      <c r="C261" t="s">
        <v>810</v>
      </c>
      <c r="D261" t="s">
        <v>613</v>
      </c>
    </row>
    <row r="262" spans="1:36" x14ac:dyDescent="0.25">
      <c r="A262" t="s">
        <v>287</v>
      </c>
      <c r="B262" t="s">
        <v>811</v>
      </c>
      <c r="C262" t="s">
        <v>812</v>
      </c>
      <c r="D262" t="s">
        <v>613</v>
      </c>
      <c r="F262">
        <v>25.834620999999999</v>
      </c>
      <c r="G262">
        <v>25.374689</v>
      </c>
      <c r="H262">
        <v>23.140045000000001</v>
      </c>
      <c r="I262">
        <v>23.520002000000002</v>
      </c>
      <c r="J262">
        <v>23.833424000000001</v>
      </c>
      <c r="K262">
        <v>24.663691</v>
      </c>
      <c r="L262">
        <v>25.574255000000001</v>
      </c>
      <c r="M262">
        <v>26.500551000000002</v>
      </c>
      <c r="N262">
        <v>27.349276</v>
      </c>
      <c r="O262">
        <v>28.677558999999999</v>
      </c>
      <c r="P262">
        <v>30.27524</v>
      </c>
      <c r="Q262">
        <v>31.261913</v>
      </c>
      <c r="R262">
        <v>32.218173999999998</v>
      </c>
      <c r="S262">
        <v>33.192824999999999</v>
      </c>
      <c r="T262">
        <v>34.055714000000002</v>
      </c>
      <c r="U262">
        <v>35.055560999999997</v>
      </c>
      <c r="V262">
        <v>36.056358000000003</v>
      </c>
      <c r="W262">
        <v>37.263939000000001</v>
      </c>
      <c r="X262">
        <v>38.108607999999997</v>
      </c>
      <c r="Y262">
        <v>39.279288999999999</v>
      </c>
      <c r="Z262">
        <v>40.424843000000003</v>
      </c>
      <c r="AA262">
        <v>41.412663000000002</v>
      </c>
      <c r="AB262">
        <v>42.782356</v>
      </c>
      <c r="AC262">
        <v>44.172997000000002</v>
      </c>
      <c r="AD262">
        <v>45.321545</v>
      </c>
      <c r="AE262">
        <v>46.728549999999998</v>
      </c>
      <c r="AF262">
        <v>47.940548</v>
      </c>
      <c r="AG262">
        <v>48.904311999999997</v>
      </c>
      <c r="AH262">
        <v>50.055655999999999</v>
      </c>
      <c r="AI262">
        <v>51.192059</v>
      </c>
      <c r="AJ262" s="32">
        <v>2.4E-2</v>
      </c>
    </row>
    <row r="263" spans="1:36" x14ac:dyDescent="0.25">
      <c r="A263" t="s">
        <v>290</v>
      </c>
      <c r="B263" t="s">
        <v>813</v>
      </c>
      <c r="C263" t="s">
        <v>814</v>
      </c>
      <c r="D263" t="s">
        <v>613</v>
      </c>
      <c r="F263">
        <v>25.834596999999999</v>
      </c>
      <c r="G263">
        <v>25.367660999999998</v>
      </c>
      <c r="H263">
        <v>22.745726000000001</v>
      </c>
      <c r="I263">
        <v>22.615798999999999</v>
      </c>
      <c r="J263">
        <v>22.823021000000001</v>
      </c>
      <c r="K263">
        <v>23.494886000000001</v>
      </c>
      <c r="L263">
        <v>24.401046999999998</v>
      </c>
      <c r="M263">
        <v>25.17033</v>
      </c>
      <c r="N263">
        <v>26.003983000000002</v>
      </c>
      <c r="O263">
        <v>27.039131000000001</v>
      </c>
      <c r="P263">
        <v>28.530373000000001</v>
      </c>
      <c r="Q263">
        <v>29.609072000000001</v>
      </c>
      <c r="R263">
        <v>30.409958</v>
      </c>
      <c r="S263">
        <v>31.189872999999999</v>
      </c>
      <c r="T263">
        <v>31.985119000000001</v>
      </c>
      <c r="U263">
        <v>32.786495000000002</v>
      </c>
      <c r="V263">
        <v>33.505924</v>
      </c>
      <c r="W263">
        <v>34.534405</v>
      </c>
      <c r="X263">
        <v>35.404212999999999</v>
      </c>
      <c r="Y263">
        <v>36.871197000000002</v>
      </c>
      <c r="Z263">
        <v>37.933453</v>
      </c>
      <c r="AA263">
        <v>38.868335999999999</v>
      </c>
      <c r="AB263">
        <v>40.044623999999999</v>
      </c>
      <c r="AC263">
        <v>41.129111999999999</v>
      </c>
      <c r="AD263">
        <v>42.054065999999999</v>
      </c>
      <c r="AE263">
        <v>43.211910000000003</v>
      </c>
      <c r="AF263">
        <v>43.780628</v>
      </c>
      <c r="AG263">
        <v>44.795982000000002</v>
      </c>
      <c r="AH263">
        <v>46.129387000000001</v>
      </c>
      <c r="AI263">
        <v>47.367770999999998</v>
      </c>
      <c r="AJ263" s="32">
        <v>2.1000000000000001E-2</v>
      </c>
    </row>
    <row r="264" spans="1:36" x14ac:dyDescent="0.25">
      <c r="A264" t="s">
        <v>423</v>
      </c>
      <c r="B264" t="s">
        <v>815</v>
      </c>
      <c r="C264" t="s">
        <v>816</v>
      </c>
      <c r="D264" t="s">
        <v>613</v>
      </c>
    </row>
    <row r="265" spans="1:36" x14ac:dyDescent="0.25">
      <c r="A265" t="s">
        <v>287</v>
      </c>
      <c r="B265" t="s">
        <v>817</v>
      </c>
      <c r="C265" t="s">
        <v>818</v>
      </c>
      <c r="D265" t="s">
        <v>613</v>
      </c>
      <c r="F265">
        <v>14.697266000000001</v>
      </c>
      <c r="G265">
        <v>15.734508999999999</v>
      </c>
      <c r="H265">
        <v>14.949004</v>
      </c>
      <c r="I265">
        <v>16.537255999999999</v>
      </c>
      <c r="J265">
        <v>16.996722999999999</v>
      </c>
      <c r="K265">
        <v>17.578077</v>
      </c>
      <c r="L265">
        <v>18.347017000000001</v>
      </c>
      <c r="M265">
        <v>19.134594</v>
      </c>
      <c r="N265">
        <v>19.803878999999998</v>
      </c>
      <c r="O265">
        <v>20.194859999999998</v>
      </c>
      <c r="P265">
        <v>21.272349999999999</v>
      </c>
      <c r="Q265">
        <v>21.982144999999999</v>
      </c>
      <c r="R265">
        <v>22.615096999999999</v>
      </c>
      <c r="S265">
        <v>23.347526999999999</v>
      </c>
      <c r="T265">
        <v>24.019000999999999</v>
      </c>
      <c r="U265">
        <v>24.826756</v>
      </c>
      <c r="V265">
        <v>25.745712000000001</v>
      </c>
      <c r="W265">
        <v>26.582815</v>
      </c>
      <c r="X265">
        <v>27.326975000000001</v>
      </c>
      <c r="Y265">
        <v>28.234632000000001</v>
      </c>
      <c r="Z265">
        <v>29.098369999999999</v>
      </c>
      <c r="AA265">
        <v>29.827629000000002</v>
      </c>
      <c r="AB265">
        <v>30.990594999999999</v>
      </c>
      <c r="AC265">
        <v>32.221457999999998</v>
      </c>
      <c r="AD265">
        <v>33.140506999999999</v>
      </c>
      <c r="AE265">
        <v>34.266182000000001</v>
      </c>
      <c r="AF265">
        <v>35.211314999999999</v>
      </c>
      <c r="AG265">
        <v>35.964252000000002</v>
      </c>
      <c r="AH265">
        <v>36.867260000000002</v>
      </c>
      <c r="AI265">
        <v>37.599421999999997</v>
      </c>
      <c r="AJ265" s="32">
        <v>3.3000000000000002E-2</v>
      </c>
    </row>
    <row r="266" spans="1:36" x14ac:dyDescent="0.25">
      <c r="A266" t="s">
        <v>290</v>
      </c>
      <c r="B266" t="s">
        <v>819</v>
      </c>
      <c r="C266" t="s">
        <v>820</v>
      </c>
      <c r="D266" t="s">
        <v>613</v>
      </c>
      <c r="F266">
        <v>14.697266000000001</v>
      </c>
      <c r="G266">
        <v>15.730235</v>
      </c>
      <c r="H266">
        <v>14.477916</v>
      </c>
      <c r="I266">
        <v>15.454421999999999</v>
      </c>
      <c r="J266">
        <v>15.863915</v>
      </c>
      <c r="K266">
        <v>16.485448999999999</v>
      </c>
      <c r="L266">
        <v>17.265356000000001</v>
      </c>
      <c r="M266">
        <v>18.029619</v>
      </c>
      <c r="N266">
        <v>18.699808000000001</v>
      </c>
      <c r="O266">
        <v>19.149809000000001</v>
      </c>
      <c r="P266">
        <v>19.945876999999999</v>
      </c>
      <c r="Q266">
        <v>20.671175000000002</v>
      </c>
      <c r="R266">
        <v>21.196515999999999</v>
      </c>
      <c r="S266">
        <v>21.552147000000001</v>
      </c>
      <c r="T266">
        <v>22.139956000000002</v>
      </c>
      <c r="U266">
        <v>22.657867</v>
      </c>
      <c r="V266">
        <v>23.282232</v>
      </c>
      <c r="W266">
        <v>24.099485000000001</v>
      </c>
      <c r="X266">
        <v>24.673563000000001</v>
      </c>
      <c r="Y266">
        <v>25.81325</v>
      </c>
      <c r="Z266">
        <v>26.660433000000001</v>
      </c>
      <c r="AA266">
        <v>27.274448</v>
      </c>
      <c r="AB266">
        <v>28.443999999999999</v>
      </c>
      <c r="AC266">
        <v>29.309383</v>
      </c>
      <c r="AD266">
        <v>30.055895</v>
      </c>
      <c r="AE266">
        <v>31.093983000000001</v>
      </c>
      <c r="AF266">
        <v>31.521470999999998</v>
      </c>
      <c r="AG266">
        <v>32.274059000000001</v>
      </c>
      <c r="AH266">
        <v>33.373966000000003</v>
      </c>
      <c r="AI266">
        <v>34.256748000000002</v>
      </c>
      <c r="AJ266" s="32">
        <v>0.03</v>
      </c>
    </row>
    <row r="267" spans="1:36" x14ac:dyDescent="0.25">
      <c r="A267" t="s">
        <v>293</v>
      </c>
      <c r="B267" t="s">
        <v>821</v>
      </c>
      <c r="C267" t="s">
        <v>822</v>
      </c>
      <c r="D267" t="s">
        <v>613</v>
      </c>
    </row>
    <row r="268" spans="1:36" x14ac:dyDescent="0.25">
      <c r="A268" t="s">
        <v>287</v>
      </c>
      <c r="B268" t="s">
        <v>823</v>
      </c>
      <c r="C268" t="s">
        <v>824</v>
      </c>
      <c r="D268" t="s">
        <v>613</v>
      </c>
      <c r="F268">
        <v>23.239584000000001</v>
      </c>
      <c r="G268">
        <v>23.164829000000001</v>
      </c>
      <c r="H268">
        <v>22.644846000000001</v>
      </c>
      <c r="I268">
        <v>23.938997000000001</v>
      </c>
      <c r="J268">
        <v>24.386374</v>
      </c>
      <c r="K268">
        <v>24.871693</v>
      </c>
      <c r="L268">
        <v>25.488479999999999</v>
      </c>
      <c r="M268">
        <v>26.341660999999998</v>
      </c>
      <c r="N268">
        <v>27.126272</v>
      </c>
      <c r="O268">
        <v>27.708763000000001</v>
      </c>
      <c r="P268">
        <v>29.014953999999999</v>
      </c>
      <c r="Q268">
        <v>29.775953000000001</v>
      </c>
      <c r="R268">
        <v>30.584291</v>
      </c>
      <c r="S268">
        <v>31.313175000000001</v>
      </c>
      <c r="T268">
        <v>32.133198</v>
      </c>
      <c r="U268">
        <v>33.076819999999998</v>
      </c>
      <c r="V268">
        <v>34.119953000000002</v>
      </c>
      <c r="W268">
        <v>35.068652999999998</v>
      </c>
      <c r="X268">
        <v>35.952002999999998</v>
      </c>
      <c r="Y268">
        <v>37.071465000000003</v>
      </c>
      <c r="Z268">
        <v>38.080447999999997</v>
      </c>
      <c r="AA268">
        <v>38.968570999999997</v>
      </c>
      <c r="AB268">
        <v>40.282406000000002</v>
      </c>
      <c r="AC268">
        <v>41.665806000000003</v>
      </c>
      <c r="AD268">
        <v>42.793480000000002</v>
      </c>
      <c r="AE268">
        <v>44.089336000000003</v>
      </c>
      <c r="AF268">
        <v>45.180489000000001</v>
      </c>
      <c r="AG268">
        <v>46.116871000000003</v>
      </c>
      <c r="AH268">
        <v>47.127524999999999</v>
      </c>
      <c r="AI268">
        <v>48.060661000000003</v>
      </c>
      <c r="AJ268" s="32">
        <v>2.5000000000000001E-2</v>
      </c>
    </row>
    <row r="269" spans="1:36" x14ac:dyDescent="0.25">
      <c r="A269" t="s">
        <v>290</v>
      </c>
      <c r="B269" t="s">
        <v>825</v>
      </c>
      <c r="C269" t="s">
        <v>826</v>
      </c>
      <c r="D269" t="s">
        <v>613</v>
      </c>
      <c r="F269">
        <v>23.239581999999999</v>
      </c>
      <c r="G269">
        <v>23.160727999999999</v>
      </c>
      <c r="H269">
        <v>22.169218000000001</v>
      </c>
      <c r="I269">
        <v>22.927862000000001</v>
      </c>
      <c r="J269">
        <v>23.277930999999999</v>
      </c>
      <c r="K269">
        <v>23.778147000000001</v>
      </c>
      <c r="L269">
        <v>24.465707999999999</v>
      </c>
      <c r="M269">
        <v>25.307829000000002</v>
      </c>
      <c r="N269">
        <v>26.089659000000001</v>
      </c>
      <c r="O269">
        <v>26.699835</v>
      </c>
      <c r="P269">
        <v>27.801901000000001</v>
      </c>
      <c r="Q269">
        <v>28.659663999999999</v>
      </c>
      <c r="R269">
        <v>29.432341000000001</v>
      </c>
      <c r="S269">
        <v>29.958863999999998</v>
      </c>
      <c r="T269">
        <v>30.677948000000001</v>
      </c>
      <c r="U269">
        <v>31.407844999999998</v>
      </c>
      <c r="V269">
        <v>32.204613000000002</v>
      </c>
      <c r="W269">
        <v>33.066082000000002</v>
      </c>
      <c r="X269">
        <v>33.845630999999997</v>
      </c>
      <c r="Y269">
        <v>35.111899999999999</v>
      </c>
      <c r="Z269">
        <v>36.134315000000001</v>
      </c>
      <c r="AA269">
        <v>36.940342000000001</v>
      </c>
      <c r="AB269">
        <v>38.196514000000001</v>
      </c>
      <c r="AC269">
        <v>39.199604000000001</v>
      </c>
      <c r="AD269">
        <v>40.085762000000003</v>
      </c>
      <c r="AE269">
        <v>41.323157999999999</v>
      </c>
      <c r="AF269">
        <v>41.908344</v>
      </c>
      <c r="AG269">
        <v>42.804642000000001</v>
      </c>
      <c r="AH269">
        <v>43.999451000000001</v>
      </c>
      <c r="AI269">
        <v>44.992702000000001</v>
      </c>
      <c r="AJ269" s="32">
        <v>2.3E-2</v>
      </c>
    </row>
    <row r="270" spans="1:36" x14ac:dyDescent="0.25">
      <c r="A270" t="s">
        <v>328</v>
      </c>
      <c r="B270" t="s">
        <v>827</v>
      </c>
      <c r="C270" t="s">
        <v>828</v>
      </c>
      <c r="D270" t="s">
        <v>613</v>
      </c>
    </row>
    <row r="271" spans="1:36" x14ac:dyDescent="0.25">
      <c r="A271" t="s">
        <v>287</v>
      </c>
      <c r="B271" t="s">
        <v>829</v>
      </c>
      <c r="C271" t="s">
        <v>830</v>
      </c>
      <c r="D271" t="s">
        <v>613</v>
      </c>
      <c r="F271">
        <v>12.013578000000001</v>
      </c>
      <c r="G271">
        <v>10.711199000000001</v>
      </c>
      <c r="H271">
        <v>13.111525</v>
      </c>
      <c r="I271">
        <v>14.420871999999999</v>
      </c>
      <c r="J271">
        <v>14.991304</v>
      </c>
      <c r="K271">
        <v>15.588189</v>
      </c>
      <c r="L271">
        <v>16.426817</v>
      </c>
      <c r="M271">
        <v>17.045929000000001</v>
      </c>
      <c r="N271">
        <v>17.577954999999999</v>
      </c>
      <c r="O271">
        <v>18.131346000000001</v>
      </c>
      <c r="P271">
        <v>18.83493</v>
      </c>
      <c r="Q271">
        <v>19.390612000000001</v>
      </c>
      <c r="R271">
        <v>19.986488000000001</v>
      </c>
      <c r="S271">
        <v>20.449728</v>
      </c>
      <c r="T271">
        <v>20.947158999999999</v>
      </c>
      <c r="U271">
        <v>21.381837999999998</v>
      </c>
      <c r="V271">
        <v>21.892192999999999</v>
      </c>
      <c r="W271">
        <v>22.658173000000001</v>
      </c>
      <c r="X271">
        <v>23.067655999999999</v>
      </c>
      <c r="Y271">
        <v>24.107140000000001</v>
      </c>
      <c r="Z271">
        <v>24.855139000000001</v>
      </c>
      <c r="AA271">
        <v>25.554290999999999</v>
      </c>
      <c r="AB271">
        <v>26.638961999999999</v>
      </c>
      <c r="AC271">
        <v>27.605753</v>
      </c>
      <c r="AD271">
        <v>28.380806</v>
      </c>
      <c r="AE271">
        <v>29.296219000000001</v>
      </c>
      <c r="AF271">
        <v>30.064723999999998</v>
      </c>
      <c r="AG271">
        <v>30.698937999999998</v>
      </c>
      <c r="AH271">
        <v>31.464458</v>
      </c>
      <c r="AI271">
        <v>32.107470999999997</v>
      </c>
      <c r="AJ271" s="32">
        <v>3.4000000000000002E-2</v>
      </c>
    </row>
    <row r="272" spans="1:36" x14ac:dyDescent="0.25">
      <c r="A272" t="s">
        <v>290</v>
      </c>
      <c r="B272" t="s">
        <v>831</v>
      </c>
      <c r="C272" t="s">
        <v>832</v>
      </c>
      <c r="D272" t="s">
        <v>613</v>
      </c>
      <c r="F272">
        <v>12.013634</v>
      </c>
      <c r="G272">
        <v>10.700704999999999</v>
      </c>
      <c r="H272">
        <v>12.750112</v>
      </c>
      <c r="I272">
        <v>13.661910000000001</v>
      </c>
      <c r="J272">
        <v>14.1653</v>
      </c>
      <c r="K272">
        <v>14.696951</v>
      </c>
      <c r="L272">
        <v>15.54284</v>
      </c>
      <c r="M272">
        <v>16.077801000000001</v>
      </c>
      <c r="N272">
        <v>16.619036000000001</v>
      </c>
      <c r="O272">
        <v>17.109169000000001</v>
      </c>
      <c r="P272">
        <v>17.796908999999999</v>
      </c>
      <c r="Q272">
        <v>18.365295</v>
      </c>
      <c r="R272">
        <v>18.865635000000001</v>
      </c>
      <c r="S272">
        <v>19.277950000000001</v>
      </c>
      <c r="T272">
        <v>19.786570000000001</v>
      </c>
      <c r="U272">
        <v>20.282785000000001</v>
      </c>
      <c r="V272">
        <v>20.79158</v>
      </c>
      <c r="W272">
        <v>21.471537000000001</v>
      </c>
      <c r="X272">
        <v>21.972275</v>
      </c>
      <c r="Y272">
        <v>22.943398999999999</v>
      </c>
      <c r="Z272">
        <v>23.657450000000001</v>
      </c>
      <c r="AA272">
        <v>24.186274000000001</v>
      </c>
      <c r="AB272">
        <v>25.039943999999998</v>
      </c>
      <c r="AC272">
        <v>25.737663000000001</v>
      </c>
      <c r="AD272">
        <v>26.337167999999998</v>
      </c>
      <c r="AE272">
        <v>27.205007999999999</v>
      </c>
      <c r="AF272">
        <v>27.600735</v>
      </c>
      <c r="AG272">
        <v>28.179549999999999</v>
      </c>
      <c r="AH272">
        <v>28.962463</v>
      </c>
      <c r="AI272">
        <v>29.672868999999999</v>
      </c>
      <c r="AJ272" s="32">
        <v>3.2000000000000001E-2</v>
      </c>
    </row>
    <row r="273" spans="1:36" x14ac:dyDescent="0.25">
      <c r="A273" t="s">
        <v>300</v>
      </c>
      <c r="B273" t="s">
        <v>833</v>
      </c>
      <c r="C273" t="s">
        <v>834</v>
      </c>
      <c r="D273" t="s">
        <v>613</v>
      </c>
    </row>
    <row r="274" spans="1:36" x14ac:dyDescent="0.25">
      <c r="A274" t="s">
        <v>287</v>
      </c>
      <c r="B274" t="s">
        <v>835</v>
      </c>
      <c r="C274" t="s">
        <v>836</v>
      </c>
      <c r="D274" t="s">
        <v>613</v>
      </c>
      <c r="F274">
        <v>6.7148839999999996</v>
      </c>
      <c r="G274">
        <v>6.5152419999999998</v>
      </c>
      <c r="H274">
        <v>6.2548729999999999</v>
      </c>
      <c r="I274">
        <v>6.0366970000000002</v>
      </c>
      <c r="J274">
        <v>6.0098890000000003</v>
      </c>
      <c r="K274">
        <v>6.1200739999999998</v>
      </c>
      <c r="L274">
        <v>6.339232</v>
      </c>
      <c r="M274">
        <v>6.6465300000000003</v>
      </c>
      <c r="N274">
        <v>6.9717190000000002</v>
      </c>
      <c r="O274">
        <v>7.2456719999999999</v>
      </c>
      <c r="P274">
        <v>7.5899960000000002</v>
      </c>
      <c r="Q274">
        <v>7.7840930000000004</v>
      </c>
      <c r="R274">
        <v>8.0660229999999995</v>
      </c>
      <c r="S274">
        <v>8.2437559999999994</v>
      </c>
      <c r="T274">
        <v>8.3941949999999999</v>
      </c>
      <c r="U274">
        <v>8.5761079999999996</v>
      </c>
      <c r="V274">
        <v>8.7776490000000003</v>
      </c>
      <c r="W274">
        <v>8.9758239999999994</v>
      </c>
      <c r="X274">
        <v>9.1765039999999996</v>
      </c>
      <c r="Y274">
        <v>9.4051410000000004</v>
      </c>
      <c r="Z274">
        <v>9.6027430000000003</v>
      </c>
      <c r="AA274">
        <v>9.773263</v>
      </c>
      <c r="AB274">
        <v>9.9754389999999997</v>
      </c>
      <c r="AC274">
        <v>10.109999</v>
      </c>
      <c r="AD274">
        <v>10.307829</v>
      </c>
      <c r="AE274">
        <v>10.523292</v>
      </c>
      <c r="AF274">
        <v>10.743744</v>
      </c>
      <c r="AG274">
        <v>10.980556999999999</v>
      </c>
      <c r="AH274">
        <v>11.211596</v>
      </c>
      <c r="AI274">
        <v>11.437503</v>
      </c>
      <c r="AJ274" s="32">
        <v>1.9E-2</v>
      </c>
    </row>
    <row r="275" spans="1:36" x14ac:dyDescent="0.25">
      <c r="A275" t="s">
        <v>290</v>
      </c>
      <c r="B275" t="s">
        <v>837</v>
      </c>
      <c r="C275" t="s">
        <v>838</v>
      </c>
      <c r="D275" t="s">
        <v>613</v>
      </c>
      <c r="F275">
        <v>6.7161840000000002</v>
      </c>
      <c r="G275">
        <v>6.255509</v>
      </c>
      <c r="H275">
        <v>5.8045650000000002</v>
      </c>
      <c r="I275">
        <v>5.4641209999999996</v>
      </c>
      <c r="J275">
        <v>5.3586660000000004</v>
      </c>
      <c r="K275">
        <v>5.3976930000000003</v>
      </c>
      <c r="L275">
        <v>5.5368060000000003</v>
      </c>
      <c r="M275">
        <v>5.7687160000000004</v>
      </c>
      <c r="N275">
        <v>6.016769</v>
      </c>
      <c r="O275">
        <v>6.253927</v>
      </c>
      <c r="P275">
        <v>6.539066</v>
      </c>
      <c r="Q275">
        <v>6.718102</v>
      </c>
      <c r="R275">
        <v>6.9328560000000001</v>
      </c>
      <c r="S275">
        <v>7.1054919999999999</v>
      </c>
      <c r="T275">
        <v>7.2440379999999998</v>
      </c>
      <c r="U275">
        <v>7.3924250000000002</v>
      </c>
      <c r="V275">
        <v>7.5532069999999996</v>
      </c>
      <c r="W275">
        <v>7.6725599999999998</v>
      </c>
      <c r="X275">
        <v>7.837377</v>
      </c>
      <c r="Y275">
        <v>7.9464899999999998</v>
      </c>
      <c r="Z275">
        <v>8.0763149999999992</v>
      </c>
      <c r="AA275">
        <v>8.1569409999999998</v>
      </c>
      <c r="AB275">
        <v>8.277806</v>
      </c>
      <c r="AC275">
        <v>8.4118069999999996</v>
      </c>
      <c r="AD275">
        <v>8.5715330000000005</v>
      </c>
      <c r="AE275">
        <v>8.6764309999999991</v>
      </c>
      <c r="AF275">
        <v>8.7788500000000003</v>
      </c>
      <c r="AG275">
        <v>8.8751010000000008</v>
      </c>
      <c r="AH275">
        <v>9.0162200000000006</v>
      </c>
      <c r="AI275">
        <v>9.15212</v>
      </c>
      <c r="AJ275" s="32">
        <v>1.0999999999999999E-2</v>
      </c>
    </row>
    <row r="276" spans="1:36" x14ac:dyDescent="0.25">
      <c r="A276" t="s">
        <v>373</v>
      </c>
      <c r="B276" t="s">
        <v>839</v>
      </c>
      <c r="C276" t="s">
        <v>840</v>
      </c>
      <c r="D276" t="s">
        <v>613</v>
      </c>
    </row>
    <row r="277" spans="1:36" x14ac:dyDescent="0.25">
      <c r="A277" t="s">
        <v>287</v>
      </c>
      <c r="B277" t="s">
        <v>841</v>
      </c>
      <c r="C277" t="s">
        <v>842</v>
      </c>
      <c r="D277" t="s">
        <v>613</v>
      </c>
      <c r="F277">
        <v>3.9200170000000001</v>
      </c>
      <c r="G277">
        <v>3.6054369999999998</v>
      </c>
      <c r="H277">
        <v>3.4913690000000002</v>
      </c>
      <c r="I277">
        <v>3.3983819999999998</v>
      </c>
      <c r="J277">
        <v>3.3789889999999998</v>
      </c>
      <c r="K277">
        <v>3.3908390000000002</v>
      </c>
      <c r="L277">
        <v>3.445567</v>
      </c>
      <c r="M277">
        <v>3.533506</v>
      </c>
      <c r="N277">
        <v>3.6329379999999998</v>
      </c>
      <c r="O277">
        <v>3.7527650000000001</v>
      </c>
      <c r="P277">
        <v>3.866501</v>
      </c>
      <c r="Q277">
        <v>3.9937640000000001</v>
      </c>
      <c r="R277">
        <v>4.1150979999999997</v>
      </c>
      <c r="S277">
        <v>4.2374179999999999</v>
      </c>
      <c r="T277">
        <v>4.3664909999999999</v>
      </c>
      <c r="U277">
        <v>4.5016809999999996</v>
      </c>
      <c r="V277">
        <v>4.6472639999999998</v>
      </c>
      <c r="W277">
        <v>4.7897720000000001</v>
      </c>
      <c r="X277">
        <v>4.9332200000000004</v>
      </c>
      <c r="Y277">
        <v>5.0880960000000002</v>
      </c>
      <c r="Z277">
        <v>5.2426050000000002</v>
      </c>
      <c r="AA277">
        <v>5.3983359999999996</v>
      </c>
      <c r="AB277">
        <v>5.5599360000000004</v>
      </c>
      <c r="AC277">
        <v>5.7329210000000002</v>
      </c>
      <c r="AD277">
        <v>5.9108970000000003</v>
      </c>
      <c r="AE277">
        <v>6.0977940000000004</v>
      </c>
      <c r="AF277">
        <v>6.284459</v>
      </c>
      <c r="AG277">
        <v>6.4651100000000001</v>
      </c>
      <c r="AH277">
        <v>6.6547159999999996</v>
      </c>
      <c r="AI277">
        <v>6.8627050000000001</v>
      </c>
      <c r="AJ277" s="32">
        <v>1.9E-2</v>
      </c>
    </row>
    <row r="278" spans="1:36" x14ac:dyDescent="0.25">
      <c r="A278" t="s">
        <v>290</v>
      </c>
      <c r="B278" t="s">
        <v>843</v>
      </c>
      <c r="C278" t="s">
        <v>844</v>
      </c>
      <c r="D278" t="s">
        <v>613</v>
      </c>
      <c r="F278">
        <v>3.9207879999999999</v>
      </c>
      <c r="G278">
        <v>3.5928300000000002</v>
      </c>
      <c r="H278">
        <v>3.4783300000000001</v>
      </c>
      <c r="I278">
        <v>3.3812419999999999</v>
      </c>
      <c r="J278">
        <v>3.361154</v>
      </c>
      <c r="K278">
        <v>3.382679</v>
      </c>
      <c r="L278">
        <v>3.441697</v>
      </c>
      <c r="M278">
        <v>3.5265300000000002</v>
      </c>
      <c r="N278">
        <v>3.6358999999999999</v>
      </c>
      <c r="O278">
        <v>3.767852</v>
      </c>
      <c r="P278">
        <v>3.8946239999999999</v>
      </c>
      <c r="Q278">
        <v>4.0388770000000003</v>
      </c>
      <c r="R278">
        <v>4.1767479999999999</v>
      </c>
      <c r="S278">
        <v>4.3116849999999998</v>
      </c>
      <c r="T278">
        <v>4.4556259999999996</v>
      </c>
      <c r="U278">
        <v>4.6030410000000002</v>
      </c>
      <c r="V278">
        <v>4.7622</v>
      </c>
      <c r="W278">
        <v>4.9124720000000002</v>
      </c>
      <c r="X278">
        <v>5.0657610000000002</v>
      </c>
      <c r="Y278">
        <v>5.2271289999999997</v>
      </c>
      <c r="Z278">
        <v>5.3881009999999998</v>
      </c>
      <c r="AA278">
        <v>5.5450330000000001</v>
      </c>
      <c r="AB278">
        <v>5.7086050000000004</v>
      </c>
      <c r="AC278">
        <v>5.8795970000000004</v>
      </c>
      <c r="AD278">
        <v>6.0543579999999997</v>
      </c>
      <c r="AE278">
        <v>6.2300740000000001</v>
      </c>
      <c r="AF278">
        <v>6.4050560000000001</v>
      </c>
      <c r="AG278">
        <v>6.5759160000000003</v>
      </c>
      <c r="AH278">
        <v>6.7417769999999999</v>
      </c>
      <c r="AI278">
        <v>6.9061649999999997</v>
      </c>
      <c r="AJ278" s="32">
        <v>0.02</v>
      </c>
    </row>
    <row r="279" spans="1:36" x14ac:dyDescent="0.25">
      <c r="A279" t="s">
        <v>539</v>
      </c>
      <c r="B279" t="s">
        <v>845</v>
      </c>
      <c r="C279" t="s">
        <v>846</v>
      </c>
      <c r="D279" t="s">
        <v>613</v>
      </c>
    </row>
    <row r="280" spans="1:36" x14ac:dyDescent="0.25">
      <c r="A280" t="s">
        <v>287</v>
      </c>
      <c r="B280" t="s">
        <v>847</v>
      </c>
      <c r="C280" t="s">
        <v>848</v>
      </c>
      <c r="D280" t="s">
        <v>613</v>
      </c>
      <c r="F280">
        <v>2.092638</v>
      </c>
      <c r="G280">
        <v>2.1172270000000002</v>
      </c>
      <c r="H280">
        <v>2.1386210000000001</v>
      </c>
      <c r="I280">
        <v>2.19346</v>
      </c>
      <c r="J280">
        <v>2.1963949999999999</v>
      </c>
      <c r="K280">
        <v>2.21658</v>
      </c>
      <c r="L280">
        <v>2.2709800000000002</v>
      </c>
      <c r="M280">
        <v>2.3175560000000002</v>
      </c>
      <c r="N280">
        <v>2.3840710000000001</v>
      </c>
      <c r="O280">
        <v>2.43743</v>
      </c>
      <c r="P280">
        <v>2.4933290000000001</v>
      </c>
      <c r="Q280">
        <v>2.5370089999999998</v>
      </c>
      <c r="R280">
        <v>2.5885760000000002</v>
      </c>
      <c r="S280">
        <v>2.6421009999999998</v>
      </c>
      <c r="T280">
        <v>2.6850019999999999</v>
      </c>
      <c r="U280">
        <v>2.7282139999999999</v>
      </c>
      <c r="V280">
        <v>2.786699</v>
      </c>
      <c r="W280">
        <v>2.8497979999999998</v>
      </c>
      <c r="X280">
        <v>2.9108179999999999</v>
      </c>
      <c r="Y280">
        <v>2.9877199999999999</v>
      </c>
      <c r="Z280">
        <v>3.051393</v>
      </c>
      <c r="AA280">
        <v>3.1057329999999999</v>
      </c>
      <c r="AB280">
        <v>3.1620149999999998</v>
      </c>
      <c r="AC280">
        <v>3.2285529999999998</v>
      </c>
      <c r="AD280">
        <v>3.2993199999999998</v>
      </c>
      <c r="AE280">
        <v>3.3713150000000001</v>
      </c>
      <c r="AF280">
        <v>3.44021</v>
      </c>
      <c r="AG280">
        <v>3.504696</v>
      </c>
      <c r="AH280">
        <v>3.5878350000000001</v>
      </c>
      <c r="AI280">
        <v>3.6654499999999999</v>
      </c>
      <c r="AJ280" s="32">
        <v>0.02</v>
      </c>
    </row>
    <row r="281" spans="1:36" x14ac:dyDescent="0.25">
      <c r="A281" t="s">
        <v>290</v>
      </c>
      <c r="B281" t="s">
        <v>849</v>
      </c>
      <c r="C281" t="s">
        <v>850</v>
      </c>
      <c r="D281" t="s">
        <v>613</v>
      </c>
      <c r="F281">
        <v>2.148501</v>
      </c>
      <c r="G281">
        <v>2.0525139999999999</v>
      </c>
      <c r="H281">
        <v>2.0983070000000001</v>
      </c>
      <c r="I281">
        <v>2.1722869999999999</v>
      </c>
      <c r="J281">
        <v>2.1597810000000002</v>
      </c>
      <c r="K281">
        <v>2.178239</v>
      </c>
      <c r="L281">
        <v>2.22865</v>
      </c>
      <c r="M281">
        <v>2.275055</v>
      </c>
      <c r="N281">
        <v>2.3301560000000001</v>
      </c>
      <c r="O281">
        <v>2.384741</v>
      </c>
      <c r="P281">
        <v>2.4490569999999998</v>
      </c>
      <c r="Q281">
        <v>2.499546</v>
      </c>
      <c r="R281">
        <v>2.5488439999999999</v>
      </c>
      <c r="S281">
        <v>2.6133169999999999</v>
      </c>
      <c r="T281">
        <v>2.6488610000000001</v>
      </c>
      <c r="U281">
        <v>2.6930170000000002</v>
      </c>
      <c r="V281">
        <v>2.7584249999999999</v>
      </c>
      <c r="W281">
        <v>2.8175080000000001</v>
      </c>
      <c r="X281">
        <v>2.8746049999999999</v>
      </c>
      <c r="Y281">
        <v>2.9386139999999998</v>
      </c>
      <c r="Z281">
        <v>2.9931030000000001</v>
      </c>
      <c r="AA281">
        <v>3.0522689999999999</v>
      </c>
      <c r="AB281">
        <v>3.1019290000000002</v>
      </c>
      <c r="AC281">
        <v>3.1585420000000002</v>
      </c>
      <c r="AD281">
        <v>3.2220499999999999</v>
      </c>
      <c r="AE281">
        <v>3.2638210000000001</v>
      </c>
      <c r="AF281">
        <v>3.3216459999999999</v>
      </c>
      <c r="AG281">
        <v>3.3834919999999999</v>
      </c>
      <c r="AH281">
        <v>3.4461930000000001</v>
      </c>
      <c r="AI281">
        <v>3.5042559999999998</v>
      </c>
      <c r="AJ281" s="32">
        <v>1.7000000000000001E-2</v>
      </c>
    </row>
    <row r="282" spans="1:36" x14ac:dyDescent="0.25">
      <c r="A282" t="s">
        <v>387</v>
      </c>
      <c r="B282" t="s">
        <v>851</v>
      </c>
      <c r="C282" t="s">
        <v>852</v>
      </c>
      <c r="D282" t="s">
        <v>613</v>
      </c>
    </row>
    <row r="283" spans="1:36" x14ac:dyDescent="0.25">
      <c r="A283" t="s">
        <v>287</v>
      </c>
      <c r="B283" t="s">
        <v>853</v>
      </c>
      <c r="C283" t="s">
        <v>854</v>
      </c>
      <c r="D283" t="s">
        <v>613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 t="s">
        <v>392</v>
      </c>
    </row>
    <row r="284" spans="1:36" x14ac:dyDescent="0.25">
      <c r="A284" t="s">
        <v>290</v>
      </c>
      <c r="B284" t="s">
        <v>855</v>
      </c>
      <c r="C284" t="s">
        <v>856</v>
      </c>
      <c r="D284" t="s">
        <v>613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 t="s">
        <v>392</v>
      </c>
    </row>
    <row r="285" spans="1:36" x14ac:dyDescent="0.25">
      <c r="A285" t="s">
        <v>307</v>
      </c>
      <c r="B285" t="s">
        <v>857</v>
      </c>
      <c r="C285" t="s">
        <v>858</v>
      </c>
      <c r="D285" t="s">
        <v>613</v>
      </c>
    </row>
    <row r="286" spans="1:36" x14ac:dyDescent="0.25">
      <c r="A286" t="s">
        <v>287</v>
      </c>
      <c r="B286" t="s">
        <v>859</v>
      </c>
      <c r="C286" t="s">
        <v>860</v>
      </c>
      <c r="D286" t="s">
        <v>613</v>
      </c>
      <c r="F286">
        <v>32.461033</v>
      </c>
      <c r="G286">
        <v>33.04562</v>
      </c>
      <c r="H286">
        <v>33.004742</v>
      </c>
      <c r="I286">
        <v>32.914279999999998</v>
      </c>
      <c r="J286">
        <v>33.510502000000002</v>
      </c>
      <c r="K286">
        <v>34.228614999999998</v>
      </c>
      <c r="L286">
        <v>35.170924999999997</v>
      </c>
      <c r="M286">
        <v>36.187804999999997</v>
      </c>
      <c r="N286">
        <v>37.176769</v>
      </c>
      <c r="O286">
        <v>38.099013999999997</v>
      </c>
      <c r="P286">
        <v>39.110560999999997</v>
      </c>
      <c r="Q286">
        <v>40.050980000000003</v>
      </c>
      <c r="R286">
        <v>41.163466999999997</v>
      </c>
      <c r="S286">
        <v>42.225441000000004</v>
      </c>
      <c r="T286">
        <v>42.904305000000001</v>
      </c>
      <c r="U286">
        <v>43.757179000000001</v>
      </c>
      <c r="V286">
        <v>44.491202999999999</v>
      </c>
      <c r="W286">
        <v>45.244118</v>
      </c>
      <c r="X286">
        <v>46.261253000000004</v>
      </c>
      <c r="Y286">
        <v>47.281002000000001</v>
      </c>
      <c r="Z286">
        <v>48.16328</v>
      </c>
      <c r="AA286">
        <v>49.21022</v>
      </c>
      <c r="AB286">
        <v>50.200352000000002</v>
      </c>
      <c r="AC286">
        <v>50.977482000000002</v>
      </c>
      <c r="AD286">
        <v>52.126575000000003</v>
      </c>
      <c r="AE286">
        <v>53.222785999999999</v>
      </c>
      <c r="AF286">
        <v>54.273021999999997</v>
      </c>
      <c r="AG286">
        <v>55.583485000000003</v>
      </c>
      <c r="AH286">
        <v>56.726512999999997</v>
      </c>
      <c r="AI286">
        <v>57.605263000000001</v>
      </c>
      <c r="AJ286" s="32">
        <v>0.02</v>
      </c>
    </row>
    <row r="287" spans="1:36" x14ac:dyDescent="0.25">
      <c r="A287" t="s">
        <v>290</v>
      </c>
      <c r="B287" t="s">
        <v>861</v>
      </c>
      <c r="C287" t="s">
        <v>862</v>
      </c>
      <c r="D287" t="s">
        <v>613</v>
      </c>
      <c r="F287">
        <v>32.462367999999998</v>
      </c>
      <c r="G287">
        <v>32.871223000000001</v>
      </c>
      <c r="H287">
        <v>32.446770000000001</v>
      </c>
      <c r="I287">
        <v>32.207169</v>
      </c>
      <c r="J287">
        <v>32.64922</v>
      </c>
      <c r="K287">
        <v>33.460068</v>
      </c>
      <c r="L287">
        <v>34.320801000000003</v>
      </c>
      <c r="M287">
        <v>35.255420999999998</v>
      </c>
      <c r="N287">
        <v>36.197001999999998</v>
      </c>
      <c r="O287">
        <v>36.999476999999999</v>
      </c>
      <c r="P287">
        <v>38.193297999999999</v>
      </c>
      <c r="Q287">
        <v>39.129790999999997</v>
      </c>
      <c r="R287">
        <v>40.211727000000003</v>
      </c>
      <c r="S287">
        <v>41.355724000000002</v>
      </c>
      <c r="T287">
        <v>42.009853</v>
      </c>
      <c r="U287">
        <v>42.9771</v>
      </c>
      <c r="V287">
        <v>43.922885999999998</v>
      </c>
      <c r="W287">
        <v>44.695067999999999</v>
      </c>
      <c r="X287">
        <v>45.652965999999999</v>
      </c>
      <c r="Y287">
        <v>46.829506000000002</v>
      </c>
      <c r="Z287">
        <v>47.685257</v>
      </c>
      <c r="AA287">
        <v>48.677990000000001</v>
      </c>
      <c r="AB287">
        <v>49.612873</v>
      </c>
      <c r="AC287">
        <v>50.438763000000002</v>
      </c>
      <c r="AD287">
        <v>51.416846999999997</v>
      </c>
      <c r="AE287">
        <v>52.568126999999997</v>
      </c>
      <c r="AF287">
        <v>53.254471000000002</v>
      </c>
      <c r="AG287">
        <v>54.271827999999999</v>
      </c>
      <c r="AH287">
        <v>55.124977000000001</v>
      </c>
      <c r="AI287">
        <v>55.782730000000001</v>
      </c>
      <c r="AJ287" s="32">
        <v>1.9E-2</v>
      </c>
    </row>
    <row r="288" spans="1:36" x14ac:dyDescent="0.25">
      <c r="A288" t="s">
        <v>558</v>
      </c>
      <c r="C288" t="s">
        <v>863</v>
      </c>
    </row>
    <row r="289" spans="1:36" x14ac:dyDescent="0.25">
      <c r="A289" t="s">
        <v>864</v>
      </c>
      <c r="C289" t="s">
        <v>865</v>
      </c>
    </row>
    <row r="290" spans="1:36" x14ac:dyDescent="0.25">
      <c r="A290" t="s">
        <v>281</v>
      </c>
      <c r="B290" t="s">
        <v>866</v>
      </c>
      <c r="C290" t="s">
        <v>867</v>
      </c>
      <c r="D290" t="s">
        <v>868</v>
      </c>
    </row>
    <row r="291" spans="1:36" x14ac:dyDescent="0.25">
      <c r="A291" t="s">
        <v>287</v>
      </c>
      <c r="B291" t="s">
        <v>869</v>
      </c>
      <c r="C291" t="s">
        <v>870</v>
      </c>
      <c r="D291" t="s">
        <v>868</v>
      </c>
      <c r="F291">
        <v>274.75665300000003</v>
      </c>
      <c r="G291">
        <v>282.02075200000002</v>
      </c>
      <c r="H291">
        <v>286.20111100000003</v>
      </c>
      <c r="I291">
        <v>288.20675699999998</v>
      </c>
      <c r="J291">
        <v>294.44158900000002</v>
      </c>
      <c r="K291">
        <v>302.19567899999998</v>
      </c>
      <c r="L291">
        <v>311.29156499999999</v>
      </c>
      <c r="M291">
        <v>321.77432299999998</v>
      </c>
      <c r="N291">
        <v>332.630402</v>
      </c>
      <c r="O291">
        <v>342.45663500000001</v>
      </c>
      <c r="P291">
        <v>355.06091300000003</v>
      </c>
      <c r="Q291">
        <v>365.27722199999999</v>
      </c>
      <c r="R291">
        <v>377.34936499999998</v>
      </c>
      <c r="S291">
        <v>388.63220200000001</v>
      </c>
      <c r="T291">
        <v>397.51559400000002</v>
      </c>
      <c r="U291">
        <v>408.180115</v>
      </c>
      <c r="V291">
        <v>418.84121699999997</v>
      </c>
      <c r="W291">
        <v>429.648865</v>
      </c>
      <c r="X291">
        <v>442.12435900000003</v>
      </c>
      <c r="Y291">
        <v>454.80560300000002</v>
      </c>
      <c r="Z291">
        <v>466.88235500000002</v>
      </c>
      <c r="AA291">
        <v>480.18594400000001</v>
      </c>
      <c r="AB291">
        <v>493.36175500000002</v>
      </c>
      <c r="AC291">
        <v>505.55471799999998</v>
      </c>
      <c r="AD291">
        <v>520.60107400000004</v>
      </c>
      <c r="AE291">
        <v>535.42602499999998</v>
      </c>
      <c r="AF291">
        <v>550.24298099999999</v>
      </c>
      <c r="AG291">
        <v>566.61499000000003</v>
      </c>
      <c r="AH291">
        <v>582.39544699999999</v>
      </c>
      <c r="AI291">
        <v>596.77319299999999</v>
      </c>
      <c r="AJ291" s="32">
        <v>2.7E-2</v>
      </c>
    </row>
    <row r="292" spans="1:36" x14ac:dyDescent="0.25">
      <c r="A292" t="s">
        <v>290</v>
      </c>
      <c r="B292" t="s">
        <v>871</v>
      </c>
      <c r="C292" t="s">
        <v>872</v>
      </c>
      <c r="D292" t="s">
        <v>868</v>
      </c>
      <c r="F292">
        <v>274.77011099999999</v>
      </c>
      <c r="G292">
        <v>279.75826999999998</v>
      </c>
      <c r="H292">
        <v>281.67379799999998</v>
      </c>
      <c r="I292">
        <v>282.34167500000001</v>
      </c>
      <c r="J292">
        <v>287.81314099999997</v>
      </c>
      <c r="K292">
        <v>296.109894</v>
      </c>
      <c r="L292">
        <v>304.91982999999999</v>
      </c>
      <c r="M292">
        <v>315.056152</v>
      </c>
      <c r="N292">
        <v>325.84271200000001</v>
      </c>
      <c r="O292">
        <v>335.52947999999998</v>
      </c>
      <c r="P292">
        <v>349.52825899999999</v>
      </c>
      <c r="Q292">
        <v>360.43051100000002</v>
      </c>
      <c r="R292">
        <v>372.71218900000002</v>
      </c>
      <c r="S292">
        <v>384.88452100000001</v>
      </c>
      <c r="T292">
        <v>394.34130900000002</v>
      </c>
      <c r="U292">
        <v>405.91394000000003</v>
      </c>
      <c r="V292">
        <v>418.084137</v>
      </c>
      <c r="W292">
        <v>429.13833599999998</v>
      </c>
      <c r="X292">
        <v>441.492706</v>
      </c>
      <c r="Y292">
        <v>455.18017600000002</v>
      </c>
      <c r="Z292">
        <v>467.34906000000001</v>
      </c>
      <c r="AA292">
        <v>480.310089</v>
      </c>
      <c r="AB292">
        <v>493.413971</v>
      </c>
      <c r="AC292">
        <v>506.01181000000003</v>
      </c>
      <c r="AD292">
        <v>520.00964399999998</v>
      </c>
      <c r="AE292">
        <v>534.80633499999999</v>
      </c>
      <c r="AF292">
        <v>546.74401899999998</v>
      </c>
      <c r="AG292">
        <v>560.99139400000001</v>
      </c>
      <c r="AH292">
        <v>574.20892300000003</v>
      </c>
      <c r="AI292">
        <v>586.42730700000004</v>
      </c>
      <c r="AJ292" s="32">
        <v>2.5999999999999999E-2</v>
      </c>
    </row>
    <row r="293" spans="1:36" x14ac:dyDescent="0.25">
      <c r="A293" t="s">
        <v>314</v>
      </c>
      <c r="B293" t="s">
        <v>873</v>
      </c>
      <c r="C293" t="s">
        <v>874</v>
      </c>
      <c r="D293" t="s">
        <v>868</v>
      </c>
    </row>
    <row r="294" spans="1:36" x14ac:dyDescent="0.25">
      <c r="A294" t="s">
        <v>287</v>
      </c>
      <c r="B294" t="s">
        <v>875</v>
      </c>
      <c r="C294" t="s">
        <v>876</v>
      </c>
      <c r="D294" t="s">
        <v>868</v>
      </c>
      <c r="F294">
        <v>197.94026199999999</v>
      </c>
      <c r="G294">
        <v>206.52299500000001</v>
      </c>
      <c r="H294">
        <v>204.484253</v>
      </c>
      <c r="I294">
        <v>203.79495199999999</v>
      </c>
      <c r="J294">
        <v>207.09669500000001</v>
      </c>
      <c r="K294">
        <v>211.095474</v>
      </c>
      <c r="L294">
        <v>217.16265899999999</v>
      </c>
      <c r="M294">
        <v>223.97851600000001</v>
      </c>
      <c r="N294">
        <v>230.93884299999999</v>
      </c>
      <c r="O294">
        <v>237.02470400000001</v>
      </c>
      <c r="P294">
        <v>245.28102100000001</v>
      </c>
      <c r="Q294">
        <v>251.525589</v>
      </c>
      <c r="R294">
        <v>259.56954999999999</v>
      </c>
      <c r="S294">
        <v>266.95376599999997</v>
      </c>
      <c r="T294">
        <v>272.41683999999998</v>
      </c>
      <c r="U294">
        <v>279.12619000000001</v>
      </c>
      <c r="V294">
        <v>285.69381700000002</v>
      </c>
      <c r="W294">
        <v>292.35488900000001</v>
      </c>
      <c r="X294">
        <v>300.53656000000001</v>
      </c>
      <c r="Y294">
        <v>308.674713</v>
      </c>
      <c r="Z294">
        <v>316.274902</v>
      </c>
      <c r="AA294">
        <v>324.93261699999999</v>
      </c>
      <c r="AB294">
        <v>333.95410199999998</v>
      </c>
      <c r="AC294">
        <v>341.54922499999998</v>
      </c>
      <c r="AD294">
        <v>351.54641700000002</v>
      </c>
      <c r="AE294">
        <v>361.37936400000001</v>
      </c>
      <c r="AF294">
        <v>370.90063500000002</v>
      </c>
      <c r="AG294">
        <v>382.05593900000002</v>
      </c>
      <c r="AH294">
        <v>392.81509399999999</v>
      </c>
      <c r="AI294">
        <v>402.17343099999999</v>
      </c>
      <c r="AJ294" s="32">
        <v>2.5000000000000001E-2</v>
      </c>
    </row>
    <row r="295" spans="1:36" x14ac:dyDescent="0.25">
      <c r="A295" t="s">
        <v>290</v>
      </c>
      <c r="B295" t="s">
        <v>877</v>
      </c>
      <c r="C295" t="s">
        <v>878</v>
      </c>
      <c r="D295" t="s">
        <v>868</v>
      </c>
      <c r="F295">
        <v>197.945572</v>
      </c>
      <c r="G295">
        <v>204.534378</v>
      </c>
      <c r="H295">
        <v>200.380112</v>
      </c>
      <c r="I295">
        <v>198.93730199999999</v>
      </c>
      <c r="J295">
        <v>201.561646</v>
      </c>
      <c r="K295">
        <v>206.290695</v>
      </c>
      <c r="L295">
        <v>212.06260700000001</v>
      </c>
      <c r="M295">
        <v>218.74108899999999</v>
      </c>
      <c r="N295">
        <v>225.397659</v>
      </c>
      <c r="O295">
        <v>231.06016500000001</v>
      </c>
      <c r="P295">
        <v>240.44338999999999</v>
      </c>
      <c r="Q295">
        <v>247.16995199999999</v>
      </c>
      <c r="R295">
        <v>255.25614899999999</v>
      </c>
      <c r="S295">
        <v>263.23272700000001</v>
      </c>
      <c r="T295">
        <v>268.802887</v>
      </c>
      <c r="U295">
        <v>276.11657700000001</v>
      </c>
      <c r="V295">
        <v>283.64666699999998</v>
      </c>
      <c r="W295">
        <v>290.41845699999999</v>
      </c>
      <c r="X295">
        <v>298.46374500000002</v>
      </c>
      <c r="Y295">
        <v>307.72042800000003</v>
      </c>
      <c r="Z295">
        <v>315.28836100000001</v>
      </c>
      <c r="AA295">
        <v>323.74822999999998</v>
      </c>
      <c r="AB295">
        <v>332.479645</v>
      </c>
      <c r="AC295">
        <v>340.27453600000001</v>
      </c>
      <c r="AD295">
        <v>349.26800500000002</v>
      </c>
      <c r="AE295">
        <v>359.28436299999998</v>
      </c>
      <c r="AF295">
        <v>366.403839</v>
      </c>
      <c r="AG295">
        <v>376.20214800000002</v>
      </c>
      <c r="AH295">
        <v>385.39840700000002</v>
      </c>
      <c r="AI295">
        <v>393.34991500000001</v>
      </c>
      <c r="AJ295" s="32">
        <v>2.4E-2</v>
      </c>
    </row>
    <row r="296" spans="1:36" x14ac:dyDescent="0.25">
      <c r="A296" t="s">
        <v>347</v>
      </c>
      <c r="B296" t="s">
        <v>879</v>
      </c>
      <c r="C296" t="s">
        <v>880</v>
      </c>
      <c r="D296" t="s">
        <v>868</v>
      </c>
    </row>
    <row r="297" spans="1:36" x14ac:dyDescent="0.25">
      <c r="A297" t="s">
        <v>287</v>
      </c>
      <c r="B297" t="s">
        <v>881</v>
      </c>
      <c r="C297" t="s">
        <v>882</v>
      </c>
      <c r="D297" t="s">
        <v>868</v>
      </c>
      <c r="F297">
        <v>207.87148999999999</v>
      </c>
      <c r="G297">
        <v>222.101822</v>
      </c>
      <c r="H297">
        <v>216.77546699999999</v>
      </c>
      <c r="I297">
        <v>219.22020000000001</v>
      </c>
      <c r="J297">
        <v>223.70854199999999</v>
      </c>
      <c r="K297">
        <v>231.34451300000001</v>
      </c>
      <c r="L297">
        <v>241.03848300000001</v>
      </c>
      <c r="M297">
        <v>254.377747</v>
      </c>
      <c r="N297">
        <v>266.31781000000001</v>
      </c>
      <c r="O297">
        <v>278.11086999999998</v>
      </c>
      <c r="P297">
        <v>290.352081</v>
      </c>
      <c r="Q297">
        <v>302.45700099999999</v>
      </c>
      <c r="R297">
        <v>314.93847699999998</v>
      </c>
      <c r="S297">
        <v>325.372772</v>
      </c>
      <c r="T297">
        <v>335.25311299999998</v>
      </c>
      <c r="U297">
        <v>346.38146999999998</v>
      </c>
      <c r="V297">
        <v>359.34768700000001</v>
      </c>
      <c r="W297">
        <v>372.17266799999999</v>
      </c>
      <c r="X297">
        <v>383.170593</v>
      </c>
      <c r="Y297">
        <v>397.90978999999999</v>
      </c>
      <c r="Z297">
        <v>412.68615699999998</v>
      </c>
      <c r="AA297">
        <v>425.94271900000001</v>
      </c>
      <c r="AB297">
        <v>440.55062900000001</v>
      </c>
      <c r="AC297">
        <v>455.16085800000002</v>
      </c>
      <c r="AD297">
        <v>469.07247899999999</v>
      </c>
      <c r="AE297">
        <v>485.45648199999999</v>
      </c>
      <c r="AF297">
        <v>499.61651599999999</v>
      </c>
      <c r="AG297">
        <v>512.55181900000002</v>
      </c>
      <c r="AH297">
        <v>527.263733</v>
      </c>
      <c r="AI297">
        <v>545.07385299999999</v>
      </c>
      <c r="AJ297" s="32">
        <v>3.4000000000000002E-2</v>
      </c>
    </row>
    <row r="298" spans="1:36" x14ac:dyDescent="0.25">
      <c r="A298" t="s">
        <v>290</v>
      </c>
      <c r="B298" t="s">
        <v>883</v>
      </c>
      <c r="C298" t="s">
        <v>884</v>
      </c>
      <c r="D298" t="s">
        <v>868</v>
      </c>
      <c r="F298">
        <v>207.88767999999999</v>
      </c>
      <c r="G298">
        <v>215.03765899999999</v>
      </c>
      <c r="H298">
        <v>205.383667</v>
      </c>
      <c r="I298">
        <v>206.18794299999999</v>
      </c>
      <c r="J298">
        <v>210.86415099999999</v>
      </c>
      <c r="K298">
        <v>217.535889</v>
      </c>
      <c r="L298">
        <v>225.582977</v>
      </c>
      <c r="M298">
        <v>237.87339800000001</v>
      </c>
      <c r="N298">
        <v>249.55883800000001</v>
      </c>
      <c r="O298">
        <v>260.62853999999999</v>
      </c>
      <c r="P298">
        <v>271.77508499999999</v>
      </c>
      <c r="Q298">
        <v>283.856628</v>
      </c>
      <c r="R298">
        <v>298.38806199999999</v>
      </c>
      <c r="S298">
        <v>309.11282299999999</v>
      </c>
      <c r="T298">
        <v>319.27542099999999</v>
      </c>
      <c r="U298">
        <v>330.699432</v>
      </c>
      <c r="V298">
        <v>343.497253</v>
      </c>
      <c r="W298">
        <v>356.40017699999999</v>
      </c>
      <c r="X298">
        <v>368.68301400000001</v>
      </c>
      <c r="Y298">
        <v>383.16683999999998</v>
      </c>
      <c r="Z298">
        <v>398.07214399999998</v>
      </c>
      <c r="AA298">
        <v>411.75982699999997</v>
      </c>
      <c r="AB298">
        <v>427.23703</v>
      </c>
      <c r="AC298">
        <v>441.75943000000001</v>
      </c>
      <c r="AD298">
        <v>456.11892699999999</v>
      </c>
      <c r="AE298">
        <v>471.563873</v>
      </c>
      <c r="AF298">
        <v>486.87170400000002</v>
      </c>
      <c r="AG298">
        <v>500.78930700000001</v>
      </c>
      <c r="AH298">
        <v>515.17297399999995</v>
      </c>
      <c r="AI298">
        <v>533.34863299999995</v>
      </c>
      <c r="AJ298" s="32">
        <v>3.3000000000000002E-2</v>
      </c>
    </row>
    <row r="299" spans="1:36" x14ac:dyDescent="0.25">
      <c r="A299" t="s">
        <v>401</v>
      </c>
      <c r="B299" t="s">
        <v>885</v>
      </c>
      <c r="C299" t="s">
        <v>886</v>
      </c>
      <c r="D299" t="s">
        <v>868</v>
      </c>
    </row>
    <row r="300" spans="1:36" x14ac:dyDescent="0.25">
      <c r="A300" t="s">
        <v>287</v>
      </c>
      <c r="B300" t="s">
        <v>887</v>
      </c>
      <c r="C300" t="s">
        <v>888</v>
      </c>
      <c r="D300" t="s">
        <v>868</v>
      </c>
      <c r="F300">
        <v>608.60992399999998</v>
      </c>
      <c r="G300">
        <v>617.48187299999995</v>
      </c>
      <c r="H300">
        <v>586.63934300000005</v>
      </c>
      <c r="I300">
        <v>608.144409</v>
      </c>
      <c r="J300">
        <v>619.56567399999994</v>
      </c>
      <c r="K300">
        <v>638.83477800000003</v>
      </c>
      <c r="L300">
        <v>659.09545900000001</v>
      </c>
      <c r="M300">
        <v>680.03027299999997</v>
      </c>
      <c r="N300">
        <v>699.07324200000005</v>
      </c>
      <c r="O300">
        <v>723.95440699999995</v>
      </c>
      <c r="P300">
        <v>761.15173300000004</v>
      </c>
      <c r="Q300">
        <v>782.38348399999995</v>
      </c>
      <c r="R300">
        <v>804.76629600000001</v>
      </c>
      <c r="S300">
        <v>827.06945800000005</v>
      </c>
      <c r="T300">
        <v>848.08575399999995</v>
      </c>
      <c r="U300">
        <v>872.93933100000004</v>
      </c>
      <c r="V300">
        <v>900.212402</v>
      </c>
      <c r="W300">
        <v>930.22808799999996</v>
      </c>
      <c r="X300">
        <v>954.62152100000003</v>
      </c>
      <c r="Y300">
        <v>987.11413600000003</v>
      </c>
      <c r="Z300">
        <v>1018.673767</v>
      </c>
      <c r="AA300">
        <v>1047.360596</v>
      </c>
      <c r="AB300">
        <v>1087.0263669999999</v>
      </c>
      <c r="AC300">
        <v>1128.3382570000001</v>
      </c>
      <c r="AD300">
        <v>1164.267456</v>
      </c>
      <c r="AE300">
        <v>1207.455688</v>
      </c>
      <c r="AF300">
        <v>1245.2613530000001</v>
      </c>
      <c r="AG300">
        <v>1277.421875</v>
      </c>
      <c r="AH300">
        <v>1315.5474850000001</v>
      </c>
      <c r="AI300">
        <v>1354.25647</v>
      </c>
      <c r="AJ300" s="32">
        <v>2.8000000000000001E-2</v>
      </c>
    </row>
    <row r="301" spans="1:36" x14ac:dyDescent="0.25">
      <c r="A301" t="s">
        <v>290</v>
      </c>
      <c r="B301" t="s">
        <v>889</v>
      </c>
      <c r="C301" t="s">
        <v>890</v>
      </c>
      <c r="D301" t="s">
        <v>868</v>
      </c>
      <c r="F301">
        <v>608.61169400000006</v>
      </c>
      <c r="G301">
        <v>617.45715299999995</v>
      </c>
      <c r="H301">
        <v>576.33123799999998</v>
      </c>
      <c r="I301">
        <v>587.23046899999997</v>
      </c>
      <c r="J301">
        <v>599.362122</v>
      </c>
      <c r="K301">
        <v>618.20581100000004</v>
      </c>
      <c r="L301">
        <v>640.31671100000005</v>
      </c>
      <c r="M301">
        <v>659.82910200000003</v>
      </c>
      <c r="N301">
        <v>679.51178000000004</v>
      </c>
      <c r="O301">
        <v>701.19915800000001</v>
      </c>
      <c r="P301">
        <v>735.38378899999998</v>
      </c>
      <c r="Q301">
        <v>759.42877199999998</v>
      </c>
      <c r="R301">
        <v>779.01330600000006</v>
      </c>
      <c r="S301">
        <v>796.23290999999995</v>
      </c>
      <c r="T301">
        <v>816.46246299999996</v>
      </c>
      <c r="U301">
        <v>837.27233899999999</v>
      </c>
      <c r="V301">
        <v>858.93804899999998</v>
      </c>
      <c r="W301">
        <v>887.38549799999998</v>
      </c>
      <c r="X301">
        <v>912.63159199999996</v>
      </c>
      <c r="Y301">
        <v>953.74334699999997</v>
      </c>
      <c r="Z301">
        <v>986.60308799999996</v>
      </c>
      <c r="AA301">
        <v>1016.020569</v>
      </c>
      <c r="AB301">
        <v>1055.437134</v>
      </c>
      <c r="AC301">
        <v>1091.3588870000001</v>
      </c>
      <c r="AD301">
        <v>1124.2717290000001</v>
      </c>
      <c r="AE301">
        <v>1165.955811</v>
      </c>
      <c r="AF301">
        <v>1192.733643</v>
      </c>
      <c r="AG301">
        <v>1230.415283</v>
      </c>
      <c r="AH301">
        <v>1276.744751</v>
      </c>
      <c r="AI301">
        <v>1321.8760990000001</v>
      </c>
      <c r="AJ301" s="32">
        <v>2.7E-2</v>
      </c>
    </row>
    <row r="302" spans="1:36" x14ac:dyDescent="0.25">
      <c r="A302" t="s">
        <v>587</v>
      </c>
      <c r="B302" t="s">
        <v>891</v>
      </c>
      <c r="C302" t="s">
        <v>892</v>
      </c>
      <c r="D302" t="s">
        <v>868</v>
      </c>
    </row>
    <row r="303" spans="1:36" x14ac:dyDescent="0.25">
      <c r="A303" t="s">
        <v>287</v>
      </c>
      <c r="B303" t="s">
        <v>893</v>
      </c>
      <c r="C303" t="s">
        <v>894</v>
      </c>
      <c r="D303" t="s">
        <v>868</v>
      </c>
      <c r="F303">
        <v>1289.1782229999999</v>
      </c>
      <c r="G303">
        <v>1328.127563</v>
      </c>
      <c r="H303">
        <v>1294.10022</v>
      </c>
      <c r="I303">
        <v>1319.3664550000001</v>
      </c>
      <c r="J303">
        <v>1344.8123780000001</v>
      </c>
      <c r="K303">
        <v>1383.4704589999999</v>
      </c>
      <c r="L303">
        <v>1428.588135</v>
      </c>
      <c r="M303">
        <v>1480.160889</v>
      </c>
      <c r="N303">
        <v>1528.960327</v>
      </c>
      <c r="O303">
        <v>1581.5466309999999</v>
      </c>
      <c r="P303">
        <v>1651.8458250000001</v>
      </c>
      <c r="Q303">
        <v>1701.643311</v>
      </c>
      <c r="R303">
        <v>1756.6236570000001</v>
      </c>
      <c r="S303">
        <v>1808.0280760000001</v>
      </c>
      <c r="T303">
        <v>1853.271362</v>
      </c>
      <c r="U303">
        <v>1906.6270750000001</v>
      </c>
      <c r="V303">
        <v>1964.0952150000001</v>
      </c>
      <c r="W303">
        <v>2024.4045410000001</v>
      </c>
      <c r="X303">
        <v>2080.453125</v>
      </c>
      <c r="Y303">
        <v>2148.5041500000002</v>
      </c>
      <c r="Z303">
        <v>2214.5173340000001</v>
      </c>
      <c r="AA303">
        <v>2278.4216310000002</v>
      </c>
      <c r="AB303">
        <v>2354.8928219999998</v>
      </c>
      <c r="AC303">
        <v>2430.6030270000001</v>
      </c>
      <c r="AD303">
        <v>2505.4873050000001</v>
      </c>
      <c r="AE303">
        <v>2589.717529</v>
      </c>
      <c r="AF303">
        <v>2666.0214839999999</v>
      </c>
      <c r="AG303">
        <v>2738.6447750000002</v>
      </c>
      <c r="AH303">
        <v>2818.0217290000001</v>
      </c>
      <c r="AI303">
        <v>2898.2766109999998</v>
      </c>
      <c r="AJ303" s="32">
        <v>2.8000000000000001E-2</v>
      </c>
    </row>
    <row r="304" spans="1:36" x14ac:dyDescent="0.25">
      <c r="A304" t="s">
        <v>290</v>
      </c>
      <c r="B304" t="s">
        <v>895</v>
      </c>
      <c r="C304" t="s">
        <v>896</v>
      </c>
      <c r="D304" t="s">
        <v>868</v>
      </c>
      <c r="F304">
        <v>1289.2150879999999</v>
      </c>
      <c r="G304">
        <v>1316.787476</v>
      </c>
      <c r="H304">
        <v>1263.7689210000001</v>
      </c>
      <c r="I304">
        <v>1274.697388</v>
      </c>
      <c r="J304">
        <v>1299.6010739999999</v>
      </c>
      <c r="K304">
        <v>1338.1420900000001</v>
      </c>
      <c r="L304">
        <v>1382.882202</v>
      </c>
      <c r="M304">
        <v>1431.4998780000001</v>
      </c>
      <c r="N304">
        <v>1480.3110349999999</v>
      </c>
      <c r="O304">
        <v>1528.4174800000001</v>
      </c>
      <c r="P304">
        <v>1597.130615</v>
      </c>
      <c r="Q304">
        <v>1650.8858640000001</v>
      </c>
      <c r="R304">
        <v>1705.369751</v>
      </c>
      <c r="S304">
        <v>1753.463013</v>
      </c>
      <c r="T304">
        <v>1798.882202</v>
      </c>
      <c r="U304">
        <v>1850.002197</v>
      </c>
      <c r="V304">
        <v>1904.1660159999999</v>
      </c>
      <c r="W304">
        <v>1963.3424070000001</v>
      </c>
      <c r="X304">
        <v>2021.270996</v>
      </c>
      <c r="Y304">
        <v>2099.8107909999999</v>
      </c>
      <c r="Z304">
        <v>2167.3125</v>
      </c>
      <c r="AA304">
        <v>2231.8386230000001</v>
      </c>
      <c r="AB304">
        <v>2308.5678710000002</v>
      </c>
      <c r="AC304">
        <v>2379.4047850000002</v>
      </c>
      <c r="AD304">
        <v>2449.6682129999999</v>
      </c>
      <c r="AE304">
        <v>2531.6103520000001</v>
      </c>
      <c r="AF304">
        <v>2592.7531739999999</v>
      </c>
      <c r="AG304">
        <v>2668.398193</v>
      </c>
      <c r="AH304">
        <v>2751.5249020000001</v>
      </c>
      <c r="AI304">
        <v>2835.001953</v>
      </c>
      <c r="AJ304" s="32">
        <v>2.8000000000000001E-2</v>
      </c>
    </row>
    <row r="305" spans="1:36" x14ac:dyDescent="0.25">
      <c r="A305" t="s">
        <v>594</v>
      </c>
      <c r="B305" t="s">
        <v>897</v>
      </c>
      <c r="C305" t="s">
        <v>898</v>
      </c>
      <c r="D305" t="s">
        <v>868</v>
      </c>
    </row>
    <row r="306" spans="1:36" x14ac:dyDescent="0.25">
      <c r="A306" t="s">
        <v>287</v>
      </c>
      <c r="B306" t="s">
        <v>899</v>
      </c>
      <c r="C306" t="s">
        <v>900</v>
      </c>
      <c r="D306" t="s">
        <v>868</v>
      </c>
      <c r="F306">
        <v>0.92960200000000004</v>
      </c>
      <c r="G306">
        <v>0.97737099999999999</v>
      </c>
      <c r="H306">
        <v>0.93283300000000002</v>
      </c>
      <c r="I306">
        <v>0.93543799999999999</v>
      </c>
      <c r="J306">
        <v>0.93598300000000001</v>
      </c>
      <c r="K306">
        <v>0.94391400000000003</v>
      </c>
      <c r="L306">
        <v>0.94850400000000001</v>
      </c>
      <c r="M306">
        <v>0.94725099999999995</v>
      </c>
      <c r="N306">
        <v>0.94460500000000003</v>
      </c>
      <c r="O306">
        <v>0.95249200000000001</v>
      </c>
      <c r="P306">
        <v>0.95626599999999995</v>
      </c>
      <c r="Q306">
        <v>0.94968200000000003</v>
      </c>
      <c r="R306">
        <v>0.95227200000000001</v>
      </c>
      <c r="S306">
        <v>0.936442</v>
      </c>
      <c r="T306">
        <v>0.93252599999999997</v>
      </c>
      <c r="U306">
        <v>0.95257700000000001</v>
      </c>
      <c r="V306">
        <v>0.97111999999999998</v>
      </c>
      <c r="W306">
        <v>0.98984899999999998</v>
      </c>
      <c r="X306">
        <v>1.013503</v>
      </c>
      <c r="Y306">
        <v>1.0477449999999999</v>
      </c>
      <c r="Z306">
        <v>1.081852</v>
      </c>
      <c r="AA306">
        <v>1.119707</v>
      </c>
      <c r="AB306">
        <v>1.1661490000000001</v>
      </c>
      <c r="AC306">
        <v>1.214553</v>
      </c>
      <c r="AD306">
        <v>1.2608250000000001</v>
      </c>
      <c r="AE306">
        <v>1.315426</v>
      </c>
      <c r="AF306">
        <v>1.3691610000000001</v>
      </c>
      <c r="AG306">
        <v>1.419259</v>
      </c>
      <c r="AH306">
        <v>1.476709</v>
      </c>
      <c r="AI306">
        <v>1.536724</v>
      </c>
      <c r="AJ306" s="32">
        <v>1.7000000000000001E-2</v>
      </c>
    </row>
    <row r="307" spans="1:36" x14ac:dyDescent="0.25">
      <c r="A307" t="s">
        <v>290</v>
      </c>
      <c r="B307" t="s">
        <v>901</v>
      </c>
      <c r="C307" t="s">
        <v>902</v>
      </c>
      <c r="D307" t="s">
        <v>868</v>
      </c>
      <c r="F307">
        <v>0.79934499999999997</v>
      </c>
      <c r="G307">
        <v>0.904088</v>
      </c>
      <c r="H307">
        <v>0.93077500000000002</v>
      </c>
      <c r="I307">
        <v>0.92229099999999997</v>
      </c>
      <c r="J307">
        <v>0.91510999999999998</v>
      </c>
      <c r="K307">
        <v>0.91060399999999997</v>
      </c>
      <c r="L307">
        <v>0.91605700000000001</v>
      </c>
      <c r="M307">
        <v>0.93156099999999997</v>
      </c>
      <c r="N307">
        <v>0.92624799999999996</v>
      </c>
      <c r="O307">
        <v>0.92412499999999997</v>
      </c>
      <c r="P307">
        <v>0.92595400000000005</v>
      </c>
      <c r="Q307">
        <v>0.92778799999999995</v>
      </c>
      <c r="R307">
        <v>0.93737599999999999</v>
      </c>
      <c r="S307">
        <v>0.92652800000000002</v>
      </c>
      <c r="T307">
        <v>0.92362</v>
      </c>
      <c r="U307">
        <v>0.94570200000000004</v>
      </c>
      <c r="V307">
        <v>0.96707799999999999</v>
      </c>
      <c r="W307">
        <v>0.96821000000000002</v>
      </c>
      <c r="X307">
        <v>0.99211499999999997</v>
      </c>
      <c r="Y307">
        <v>1.0204610000000001</v>
      </c>
      <c r="Z307">
        <v>1.059388</v>
      </c>
      <c r="AA307">
        <v>1.0979509999999999</v>
      </c>
      <c r="AB307">
        <v>1.145824</v>
      </c>
      <c r="AC307">
        <v>1.189632</v>
      </c>
      <c r="AD307">
        <v>1.2336929999999999</v>
      </c>
      <c r="AE307">
        <v>1.3293349999999999</v>
      </c>
      <c r="AF307">
        <v>1.3667370000000001</v>
      </c>
      <c r="AG307">
        <v>1.418927</v>
      </c>
      <c r="AH307">
        <v>1.490329</v>
      </c>
      <c r="AI307">
        <v>1.559285</v>
      </c>
      <c r="AJ307" s="32">
        <v>2.3E-2</v>
      </c>
    </row>
    <row r="308" spans="1:36" x14ac:dyDescent="0.25">
      <c r="A308" t="s">
        <v>601</v>
      </c>
      <c r="B308" t="s">
        <v>903</v>
      </c>
      <c r="C308" t="s">
        <v>904</v>
      </c>
      <c r="D308" t="s">
        <v>868</v>
      </c>
    </row>
    <row r="309" spans="1:36" x14ac:dyDescent="0.25">
      <c r="A309" t="s">
        <v>287</v>
      </c>
      <c r="B309" t="s">
        <v>905</v>
      </c>
      <c r="C309" t="s">
        <v>906</v>
      </c>
      <c r="D309" t="s">
        <v>868</v>
      </c>
      <c r="F309">
        <v>1290.107788</v>
      </c>
      <c r="G309">
        <v>1329.1048579999999</v>
      </c>
      <c r="H309">
        <v>1295.0329589999999</v>
      </c>
      <c r="I309">
        <v>1320.3017580000001</v>
      </c>
      <c r="J309">
        <v>1345.7482910000001</v>
      </c>
      <c r="K309">
        <v>1384.414307</v>
      </c>
      <c r="L309">
        <v>1429.536499</v>
      </c>
      <c r="M309">
        <v>1481.108154</v>
      </c>
      <c r="N309">
        <v>1529.9047849999999</v>
      </c>
      <c r="O309">
        <v>1582.4990230000001</v>
      </c>
      <c r="P309">
        <v>1652.802246</v>
      </c>
      <c r="Q309">
        <v>1702.593018</v>
      </c>
      <c r="R309">
        <v>1757.5758060000001</v>
      </c>
      <c r="S309">
        <v>1808.9646</v>
      </c>
      <c r="T309">
        <v>1854.203857</v>
      </c>
      <c r="U309">
        <v>1907.5798339999999</v>
      </c>
      <c r="V309">
        <v>1965.0661620000001</v>
      </c>
      <c r="W309">
        <v>2025.394409</v>
      </c>
      <c r="X309">
        <v>2081.466797</v>
      </c>
      <c r="Y309">
        <v>2149.5520019999999</v>
      </c>
      <c r="Z309">
        <v>2215.5991210000002</v>
      </c>
      <c r="AA309">
        <v>2279.5415039999998</v>
      </c>
      <c r="AB309">
        <v>2356.0588379999999</v>
      </c>
      <c r="AC309">
        <v>2431.8176269999999</v>
      </c>
      <c r="AD309">
        <v>2506.7482909999999</v>
      </c>
      <c r="AE309">
        <v>2591.0329590000001</v>
      </c>
      <c r="AF309">
        <v>2667.390625</v>
      </c>
      <c r="AG309">
        <v>2740.0642090000001</v>
      </c>
      <c r="AH309">
        <v>2819.4982909999999</v>
      </c>
      <c r="AI309">
        <v>2899.813232</v>
      </c>
      <c r="AJ309" s="32">
        <v>2.8000000000000001E-2</v>
      </c>
    </row>
    <row r="310" spans="1:36" x14ac:dyDescent="0.25">
      <c r="A310" t="s">
        <v>290</v>
      </c>
      <c r="B310" t="s">
        <v>907</v>
      </c>
      <c r="C310" t="s">
        <v>908</v>
      </c>
      <c r="D310" t="s">
        <v>868</v>
      </c>
      <c r="F310">
        <v>1290.014404</v>
      </c>
      <c r="G310">
        <v>1317.69165</v>
      </c>
      <c r="H310">
        <v>1264.699707</v>
      </c>
      <c r="I310">
        <v>1275.619629</v>
      </c>
      <c r="J310">
        <v>1300.516357</v>
      </c>
      <c r="K310">
        <v>1339.052856</v>
      </c>
      <c r="L310">
        <v>1383.7982179999999</v>
      </c>
      <c r="M310">
        <v>1432.4313959999999</v>
      </c>
      <c r="N310">
        <v>1481.2373050000001</v>
      </c>
      <c r="O310">
        <v>1529.341553</v>
      </c>
      <c r="P310">
        <v>1598.0566409999999</v>
      </c>
      <c r="Q310">
        <v>1651.8138429999999</v>
      </c>
      <c r="R310">
        <v>1706.3070070000001</v>
      </c>
      <c r="S310">
        <v>1754.389404</v>
      </c>
      <c r="T310">
        <v>1799.805664</v>
      </c>
      <c r="U310">
        <v>1850.9479980000001</v>
      </c>
      <c r="V310">
        <v>1905.1333010000001</v>
      </c>
      <c r="W310">
        <v>1964.3107910000001</v>
      </c>
      <c r="X310">
        <v>2022.263062</v>
      </c>
      <c r="Y310">
        <v>2100.8312989999999</v>
      </c>
      <c r="Z310">
        <v>2168.3720699999999</v>
      </c>
      <c r="AA310">
        <v>2232.9365229999999</v>
      </c>
      <c r="AB310">
        <v>2309.7136230000001</v>
      </c>
      <c r="AC310">
        <v>2380.5942380000001</v>
      </c>
      <c r="AD310">
        <v>2450.9018550000001</v>
      </c>
      <c r="AE310">
        <v>2532.9396969999998</v>
      </c>
      <c r="AF310">
        <v>2594.1198730000001</v>
      </c>
      <c r="AG310">
        <v>2669.8171390000002</v>
      </c>
      <c r="AH310">
        <v>2753.0153810000002</v>
      </c>
      <c r="AI310">
        <v>2836.561279</v>
      </c>
      <c r="AJ310" s="32">
        <v>2.8000000000000001E-2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B3E09-FA80-4D98-9BD8-F405925D405C}">
  <dimension ref="A1:AJ189"/>
  <sheetViews>
    <sheetView topLeftCell="A124" workbookViewId="0">
      <selection activeCell="K20" sqref="K20"/>
    </sheetView>
  </sheetViews>
  <sheetFormatPr defaultRowHeight="15" x14ac:dyDescent="0.25"/>
  <sheetData>
    <row r="1" spans="1:36" x14ac:dyDescent="0.25">
      <c r="A1" t="s">
        <v>909</v>
      </c>
    </row>
    <row r="2" spans="1:36" x14ac:dyDescent="0.25">
      <c r="A2" t="s">
        <v>910</v>
      </c>
    </row>
    <row r="3" spans="1:36" x14ac:dyDescent="0.25">
      <c r="A3" t="s">
        <v>911</v>
      </c>
    </row>
    <row r="4" spans="1:36" x14ac:dyDescent="0.25">
      <c r="A4" t="s">
        <v>276</v>
      </c>
    </row>
    <row r="5" spans="1:36" x14ac:dyDescent="0.25">
      <c r="B5" t="s">
        <v>277</v>
      </c>
      <c r="C5" t="s">
        <v>278</v>
      </c>
      <c r="D5" t="s">
        <v>279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280</v>
      </c>
    </row>
    <row r="6" spans="1:36" x14ac:dyDescent="0.25">
      <c r="A6" t="s">
        <v>912</v>
      </c>
      <c r="C6" t="s">
        <v>913</v>
      </c>
    </row>
    <row r="7" spans="1:36" x14ac:dyDescent="0.25">
      <c r="A7" t="s">
        <v>914</v>
      </c>
      <c r="C7" t="s">
        <v>915</v>
      </c>
    </row>
    <row r="8" spans="1:36" x14ac:dyDescent="0.25">
      <c r="A8" t="s">
        <v>916</v>
      </c>
      <c r="B8" t="s">
        <v>917</v>
      </c>
      <c r="C8" t="s">
        <v>918</v>
      </c>
      <c r="D8" t="s">
        <v>919</v>
      </c>
    </row>
    <row r="9" spans="1:36" x14ac:dyDescent="0.25">
      <c r="A9" t="s">
        <v>287</v>
      </c>
      <c r="B9" t="s">
        <v>920</v>
      </c>
      <c r="C9" t="s">
        <v>921</v>
      </c>
      <c r="D9" t="s">
        <v>919</v>
      </c>
      <c r="F9">
        <v>207.24075300000001</v>
      </c>
      <c r="G9">
        <v>197.42744400000001</v>
      </c>
      <c r="H9">
        <v>188.436432</v>
      </c>
      <c r="I9">
        <v>181.76033000000001</v>
      </c>
      <c r="J9">
        <v>161.870499</v>
      </c>
      <c r="K9">
        <v>155.06448399999999</v>
      </c>
      <c r="L9">
        <v>148.54969800000001</v>
      </c>
      <c r="M9">
        <v>137.37901299999999</v>
      </c>
      <c r="N9">
        <v>126.383713</v>
      </c>
      <c r="O9">
        <v>121.39870500000001</v>
      </c>
      <c r="P9">
        <v>120.58169599999999</v>
      </c>
      <c r="Q9">
        <v>118.065704</v>
      </c>
      <c r="R9">
        <v>117.30371100000001</v>
      </c>
      <c r="S9">
        <v>112.03370700000001</v>
      </c>
      <c r="T9">
        <v>110.417709</v>
      </c>
      <c r="U9">
        <v>109.413704</v>
      </c>
      <c r="V9">
        <v>108.700706</v>
      </c>
      <c r="W9">
        <v>107.63370500000001</v>
      </c>
      <c r="X9">
        <v>107.294708</v>
      </c>
      <c r="Y9">
        <v>105.529701</v>
      </c>
      <c r="Z9">
        <v>105.189705</v>
      </c>
      <c r="AA9">
        <v>105.189705</v>
      </c>
      <c r="AB9">
        <v>105.189705</v>
      </c>
      <c r="AC9">
        <v>105.189705</v>
      </c>
      <c r="AD9">
        <v>102.67570499999999</v>
      </c>
      <c r="AE9">
        <v>102.67570499999999</v>
      </c>
      <c r="AF9">
        <v>102.67570499999999</v>
      </c>
      <c r="AG9">
        <v>102.67570499999999</v>
      </c>
      <c r="AH9">
        <v>102.67570499999999</v>
      </c>
      <c r="AI9">
        <v>102.67570499999999</v>
      </c>
      <c r="AJ9" s="32">
        <v>-2.4E-2</v>
      </c>
    </row>
    <row r="10" spans="1:36" x14ac:dyDescent="0.25">
      <c r="A10" t="s">
        <v>290</v>
      </c>
      <c r="B10" t="s">
        <v>922</v>
      </c>
      <c r="C10" t="s">
        <v>923</v>
      </c>
      <c r="D10" t="s">
        <v>919</v>
      </c>
      <c r="F10">
        <v>207.24075300000001</v>
      </c>
      <c r="G10">
        <v>197.42744400000001</v>
      </c>
      <c r="H10">
        <v>188.436432</v>
      </c>
      <c r="I10">
        <v>180.56582599999999</v>
      </c>
      <c r="J10">
        <v>157.359711</v>
      </c>
      <c r="K10">
        <v>150.64619400000001</v>
      </c>
      <c r="L10">
        <v>135.22811899999999</v>
      </c>
      <c r="M10">
        <v>120.61721799999999</v>
      </c>
      <c r="N10">
        <v>112.138229</v>
      </c>
      <c r="O10">
        <v>107.360916</v>
      </c>
      <c r="P10">
        <v>105.50451700000001</v>
      </c>
      <c r="Q10">
        <v>101.464508</v>
      </c>
      <c r="R10">
        <v>96.134613000000002</v>
      </c>
      <c r="S10">
        <v>91.668807999999999</v>
      </c>
      <c r="T10">
        <v>90.052802999999997</v>
      </c>
      <c r="U10">
        <v>88.292197999999999</v>
      </c>
      <c r="V10">
        <v>87.902206000000007</v>
      </c>
      <c r="W10">
        <v>86.065201000000002</v>
      </c>
      <c r="X10">
        <v>85.726196000000002</v>
      </c>
      <c r="Y10">
        <v>80.629501000000005</v>
      </c>
      <c r="Z10">
        <v>80.268501000000001</v>
      </c>
      <c r="AA10">
        <v>80.268501000000001</v>
      </c>
      <c r="AB10">
        <v>80.268501000000001</v>
      </c>
      <c r="AC10">
        <v>79.426497999999995</v>
      </c>
      <c r="AD10">
        <v>76.912497999999999</v>
      </c>
      <c r="AE10">
        <v>76.912497999999999</v>
      </c>
      <c r="AF10">
        <v>76.912497999999999</v>
      </c>
      <c r="AG10">
        <v>76.912497999999999</v>
      </c>
      <c r="AH10">
        <v>76.912497999999999</v>
      </c>
      <c r="AI10">
        <v>76.912497999999999</v>
      </c>
      <c r="AJ10" s="32">
        <v>-3.4000000000000002E-2</v>
      </c>
    </row>
    <row r="11" spans="1:36" x14ac:dyDescent="0.25">
      <c r="A11" t="s">
        <v>924</v>
      </c>
      <c r="C11" t="s">
        <v>925</v>
      </c>
      <c r="D11" t="s">
        <v>926</v>
      </c>
      <c r="E11" t="s">
        <v>919</v>
      </c>
    </row>
    <row r="12" spans="1:36" x14ac:dyDescent="0.25">
      <c r="A12" t="s">
        <v>287</v>
      </c>
      <c r="B12" t="s">
        <v>927</v>
      </c>
      <c r="C12" t="s">
        <v>928</v>
      </c>
      <c r="D12" t="s">
        <v>919</v>
      </c>
      <c r="F12">
        <v>73.775802999999996</v>
      </c>
      <c r="G12">
        <v>71.555412000000004</v>
      </c>
      <c r="H12">
        <v>65.464005</v>
      </c>
      <c r="I12">
        <v>58.391708000000001</v>
      </c>
      <c r="J12">
        <v>51.759501999999998</v>
      </c>
      <c r="K12">
        <v>49.028098999999997</v>
      </c>
      <c r="L12">
        <v>47.423003999999999</v>
      </c>
      <c r="M12">
        <v>46.663001999999999</v>
      </c>
      <c r="N12">
        <v>45.223503000000001</v>
      </c>
      <c r="O12">
        <v>44.749405000000003</v>
      </c>
      <c r="P12">
        <v>43.767403000000002</v>
      </c>
      <c r="Q12">
        <v>43.524403</v>
      </c>
      <c r="R12">
        <v>42.782302999999999</v>
      </c>
      <c r="S12">
        <v>42.282302999999999</v>
      </c>
      <c r="T12">
        <v>41.332802000000001</v>
      </c>
      <c r="U12">
        <v>41.332802000000001</v>
      </c>
      <c r="V12">
        <v>41.309803000000002</v>
      </c>
      <c r="W12">
        <v>41.309803000000002</v>
      </c>
      <c r="X12">
        <v>41.309803000000002</v>
      </c>
      <c r="Y12">
        <v>41.309803000000002</v>
      </c>
      <c r="Z12">
        <v>41.309803000000002</v>
      </c>
      <c r="AA12">
        <v>41.309803000000002</v>
      </c>
      <c r="AB12">
        <v>41.309803000000002</v>
      </c>
      <c r="AC12">
        <v>41.309803000000002</v>
      </c>
      <c r="AD12">
        <v>41.309803000000002</v>
      </c>
      <c r="AE12">
        <v>41.309803000000002</v>
      </c>
      <c r="AF12">
        <v>41.309803000000002</v>
      </c>
      <c r="AG12">
        <v>41.309803000000002</v>
      </c>
      <c r="AH12">
        <v>40.114204000000001</v>
      </c>
      <c r="AI12">
        <v>39.867203000000003</v>
      </c>
      <c r="AJ12" s="32">
        <v>-2.1000000000000001E-2</v>
      </c>
    </row>
    <row r="13" spans="1:36" x14ac:dyDescent="0.25">
      <c r="A13" t="s">
        <v>290</v>
      </c>
      <c r="B13" t="s">
        <v>929</v>
      </c>
      <c r="C13" t="s">
        <v>930</v>
      </c>
      <c r="D13" t="s">
        <v>919</v>
      </c>
      <c r="F13">
        <v>73.775802999999996</v>
      </c>
      <c r="G13">
        <v>71.555412000000004</v>
      </c>
      <c r="H13">
        <v>66.505309999999994</v>
      </c>
      <c r="I13">
        <v>59.747008999999998</v>
      </c>
      <c r="J13">
        <v>54.435402000000003</v>
      </c>
      <c r="K13">
        <v>51.122199999999999</v>
      </c>
      <c r="L13">
        <v>49.474499000000002</v>
      </c>
      <c r="M13">
        <v>48.714500000000001</v>
      </c>
      <c r="N13">
        <v>46.606898999999999</v>
      </c>
      <c r="O13">
        <v>46.606898999999999</v>
      </c>
      <c r="P13">
        <v>45.078299999999999</v>
      </c>
      <c r="Q13">
        <v>44.835299999999997</v>
      </c>
      <c r="R13">
        <v>44.093204</v>
      </c>
      <c r="S13">
        <v>43.548198999999997</v>
      </c>
      <c r="T13">
        <v>42.598700999999998</v>
      </c>
      <c r="U13">
        <v>41.888702000000002</v>
      </c>
      <c r="V13">
        <v>41.638702000000002</v>
      </c>
      <c r="W13">
        <v>42.408703000000003</v>
      </c>
      <c r="X13">
        <v>42.408703000000003</v>
      </c>
      <c r="Y13">
        <v>43.230404</v>
      </c>
      <c r="Z13">
        <v>43.230404</v>
      </c>
      <c r="AA13">
        <v>43.230404</v>
      </c>
      <c r="AB13">
        <v>43.230404</v>
      </c>
      <c r="AC13">
        <v>44.072403000000001</v>
      </c>
      <c r="AD13">
        <v>43.460236000000002</v>
      </c>
      <c r="AE13">
        <v>43.460236000000002</v>
      </c>
      <c r="AF13">
        <v>43.460236000000002</v>
      </c>
      <c r="AG13">
        <v>43.460236000000002</v>
      </c>
      <c r="AH13">
        <v>43.460236000000002</v>
      </c>
      <c r="AI13">
        <v>43.460236000000002</v>
      </c>
      <c r="AJ13" s="32">
        <v>-1.7999999999999999E-2</v>
      </c>
    </row>
    <row r="14" spans="1:36" x14ac:dyDescent="0.25">
      <c r="A14" t="s">
        <v>931</v>
      </c>
      <c r="B14" t="s">
        <v>932</v>
      </c>
      <c r="C14" t="s">
        <v>933</v>
      </c>
      <c r="D14" t="s">
        <v>919</v>
      </c>
    </row>
    <row r="15" spans="1:36" x14ac:dyDescent="0.25">
      <c r="A15" t="s">
        <v>287</v>
      </c>
      <c r="B15" t="s">
        <v>934</v>
      </c>
      <c r="C15" t="s">
        <v>935</v>
      </c>
      <c r="D15" t="s">
        <v>919</v>
      </c>
      <c r="F15">
        <v>249.764343</v>
      </c>
      <c r="G15">
        <v>257.84274299999998</v>
      </c>
      <c r="H15">
        <v>261.35363799999999</v>
      </c>
      <c r="I15">
        <v>269.243561</v>
      </c>
      <c r="J15">
        <v>285.38311800000002</v>
      </c>
      <c r="K15">
        <v>292.21105999999997</v>
      </c>
      <c r="L15">
        <v>309.89669800000001</v>
      </c>
      <c r="M15">
        <v>315.39263899999997</v>
      </c>
      <c r="N15">
        <v>327.08856200000002</v>
      </c>
      <c r="O15">
        <v>330.934235</v>
      </c>
      <c r="P15">
        <v>336.01153599999998</v>
      </c>
      <c r="Q15">
        <v>343.336975</v>
      </c>
      <c r="R15">
        <v>352.800659</v>
      </c>
      <c r="S15">
        <v>360.85003699999999</v>
      </c>
      <c r="T15">
        <v>367.04418900000002</v>
      </c>
      <c r="U15">
        <v>372.24890099999999</v>
      </c>
      <c r="V15">
        <v>375.25885</v>
      </c>
      <c r="W15">
        <v>379.78057899999999</v>
      </c>
      <c r="X15">
        <v>384.851562</v>
      </c>
      <c r="Y15">
        <v>388.79840100000001</v>
      </c>
      <c r="Z15">
        <v>392.73458900000003</v>
      </c>
      <c r="AA15">
        <v>395.34991500000001</v>
      </c>
      <c r="AB15">
        <v>399.11016799999999</v>
      </c>
      <c r="AC15">
        <v>403.83938599999999</v>
      </c>
      <c r="AD15">
        <v>406.58975199999998</v>
      </c>
      <c r="AE15">
        <v>410.21264600000001</v>
      </c>
      <c r="AF15">
        <v>412.393372</v>
      </c>
      <c r="AG15">
        <v>415.464966</v>
      </c>
      <c r="AH15">
        <v>420.577606</v>
      </c>
      <c r="AI15">
        <v>426.20584100000002</v>
      </c>
      <c r="AJ15" s="32">
        <v>1.9E-2</v>
      </c>
    </row>
    <row r="16" spans="1:36" x14ac:dyDescent="0.25">
      <c r="A16" t="s">
        <v>290</v>
      </c>
      <c r="B16" t="s">
        <v>936</v>
      </c>
      <c r="C16" t="s">
        <v>937</v>
      </c>
      <c r="D16" t="s">
        <v>919</v>
      </c>
      <c r="F16">
        <v>249.764343</v>
      </c>
      <c r="G16">
        <v>257.84274299999998</v>
      </c>
      <c r="H16">
        <v>261.35363799999999</v>
      </c>
      <c r="I16">
        <v>277.15844700000002</v>
      </c>
      <c r="J16">
        <v>295.03198200000003</v>
      </c>
      <c r="K16">
        <v>303.85665899999998</v>
      </c>
      <c r="L16">
        <v>327.22738600000002</v>
      </c>
      <c r="M16">
        <v>339.21893299999999</v>
      </c>
      <c r="N16">
        <v>351.27029399999998</v>
      </c>
      <c r="O16">
        <v>358.04950000000002</v>
      </c>
      <c r="P16">
        <v>365.45519999999999</v>
      </c>
      <c r="Q16">
        <v>377.32189899999997</v>
      </c>
      <c r="R16">
        <v>386.31787100000003</v>
      </c>
      <c r="S16">
        <v>393.94274899999999</v>
      </c>
      <c r="T16">
        <v>403.63250699999998</v>
      </c>
      <c r="U16">
        <v>411.11566199999999</v>
      </c>
      <c r="V16">
        <v>415.82324199999999</v>
      </c>
      <c r="W16">
        <v>420.54846199999997</v>
      </c>
      <c r="X16">
        <v>425.48767099999998</v>
      </c>
      <c r="Y16">
        <v>429.48138399999999</v>
      </c>
      <c r="Z16">
        <v>434.218323</v>
      </c>
      <c r="AA16">
        <v>438.66229199999998</v>
      </c>
      <c r="AB16">
        <v>446.48303199999998</v>
      </c>
      <c r="AC16">
        <v>455.26403800000003</v>
      </c>
      <c r="AD16">
        <v>461.25079299999999</v>
      </c>
      <c r="AE16">
        <v>467.38073700000001</v>
      </c>
      <c r="AF16">
        <v>474.48913599999997</v>
      </c>
      <c r="AG16">
        <v>477.39349399999998</v>
      </c>
      <c r="AH16">
        <v>481.91143799999998</v>
      </c>
      <c r="AI16">
        <v>485.64056399999998</v>
      </c>
      <c r="AJ16" s="32">
        <v>2.3E-2</v>
      </c>
    </row>
    <row r="17" spans="1:36" x14ac:dyDescent="0.25">
      <c r="A17" t="s">
        <v>938</v>
      </c>
      <c r="B17" t="s">
        <v>939</v>
      </c>
      <c r="C17" t="s">
        <v>940</v>
      </c>
      <c r="D17" t="s">
        <v>919</v>
      </c>
    </row>
    <row r="18" spans="1:36" x14ac:dyDescent="0.25">
      <c r="A18" t="s">
        <v>287</v>
      </c>
      <c r="B18" t="s">
        <v>941</v>
      </c>
      <c r="C18" t="s">
        <v>942</v>
      </c>
      <c r="D18" t="s">
        <v>919</v>
      </c>
      <c r="F18">
        <v>141.13476600000001</v>
      </c>
      <c r="G18">
        <v>153.972488</v>
      </c>
      <c r="H18">
        <v>167.35081500000001</v>
      </c>
      <c r="I18">
        <v>173.5224</v>
      </c>
      <c r="J18">
        <v>181.73324600000001</v>
      </c>
      <c r="K18">
        <v>186.14117400000001</v>
      </c>
      <c r="L18">
        <v>188.51419100000001</v>
      </c>
      <c r="M18">
        <v>191.743866</v>
      </c>
      <c r="N18">
        <v>197.11291499999999</v>
      </c>
      <c r="O18">
        <v>200.58180200000001</v>
      </c>
      <c r="P18">
        <v>203.491806</v>
      </c>
      <c r="Q18">
        <v>206.74130199999999</v>
      </c>
      <c r="R18">
        <v>211.75323499999999</v>
      </c>
      <c r="S18">
        <v>217.94854699999999</v>
      </c>
      <c r="T18">
        <v>223.90875199999999</v>
      </c>
      <c r="U18">
        <v>228.12048300000001</v>
      </c>
      <c r="V18">
        <v>232.85128800000001</v>
      </c>
      <c r="W18">
        <v>239.957367</v>
      </c>
      <c r="X18">
        <v>244.161621</v>
      </c>
      <c r="Y18">
        <v>248.789886</v>
      </c>
      <c r="Z18">
        <v>256.575287</v>
      </c>
      <c r="AA18">
        <v>261.06253099999998</v>
      </c>
      <c r="AB18">
        <v>265.936218</v>
      </c>
      <c r="AC18">
        <v>274.92990099999997</v>
      </c>
      <c r="AD18">
        <v>280.728363</v>
      </c>
      <c r="AE18">
        <v>286.90380900000002</v>
      </c>
      <c r="AF18">
        <v>297.021637</v>
      </c>
      <c r="AG18">
        <v>303.38998400000003</v>
      </c>
      <c r="AH18">
        <v>315.41683999999998</v>
      </c>
      <c r="AI18">
        <v>322.200897</v>
      </c>
      <c r="AJ18" s="32">
        <v>2.9000000000000001E-2</v>
      </c>
    </row>
    <row r="19" spans="1:36" x14ac:dyDescent="0.25">
      <c r="A19" t="s">
        <v>290</v>
      </c>
      <c r="B19" t="s">
        <v>943</v>
      </c>
      <c r="C19" t="s">
        <v>944</v>
      </c>
      <c r="D19" t="s">
        <v>919</v>
      </c>
      <c r="F19">
        <v>141.13476600000001</v>
      </c>
      <c r="G19">
        <v>153.68185399999999</v>
      </c>
      <c r="H19">
        <v>168.352936</v>
      </c>
      <c r="I19">
        <v>177.82501199999999</v>
      </c>
      <c r="J19">
        <v>193.974457</v>
      </c>
      <c r="K19">
        <v>197.127655</v>
      </c>
      <c r="L19">
        <v>204.13433800000001</v>
      </c>
      <c r="M19">
        <v>208.89946</v>
      </c>
      <c r="N19">
        <v>214.49095199999999</v>
      </c>
      <c r="O19">
        <v>217.851562</v>
      </c>
      <c r="P19">
        <v>221.38537600000001</v>
      </c>
      <c r="Q19">
        <v>226.37445099999999</v>
      </c>
      <c r="R19">
        <v>230.76586900000001</v>
      </c>
      <c r="S19">
        <v>235.397705</v>
      </c>
      <c r="T19">
        <v>241.19421399999999</v>
      </c>
      <c r="U19">
        <v>244.677155</v>
      </c>
      <c r="V19">
        <v>249.131958</v>
      </c>
      <c r="W19">
        <v>255.67214999999999</v>
      </c>
      <c r="X19">
        <v>259.88125600000001</v>
      </c>
      <c r="Y19">
        <v>267.64773600000001</v>
      </c>
      <c r="Z19">
        <v>272.93414300000001</v>
      </c>
      <c r="AA19">
        <v>277.899475</v>
      </c>
      <c r="AB19">
        <v>282.72943099999998</v>
      </c>
      <c r="AC19">
        <v>290.55023199999999</v>
      </c>
      <c r="AD19">
        <v>297.89782700000001</v>
      </c>
      <c r="AE19">
        <v>304.66247600000003</v>
      </c>
      <c r="AF19">
        <v>313.945831</v>
      </c>
      <c r="AG19">
        <v>325.54998799999998</v>
      </c>
      <c r="AH19">
        <v>330.82641599999999</v>
      </c>
      <c r="AI19">
        <v>344.49191300000001</v>
      </c>
      <c r="AJ19" s="32">
        <v>3.1E-2</v>
      </c>
    </row>
    <row r="20" spans="1:36" x14ac:dyDescent="0.25">
      <c r="A20" t="s">
        <v>945</v>
      </c>
      <c r="B20" t="s">
        <v>946</v>
      </c>
      <c r="C20" t="s">
        <v>947</v>
      </c>
      <c r="D20" t="s">
        <v>919</v>
      </c>
    </row>
    <row r="21" spans="1:36" x14ac:dyDescent="0.25">
      <c r="A21" t="s">
        <v>287</v>
      </c>
      <c r="B21" t="s">
        <v>948</v>
      </c>
      <c r="C21" t="s">
        <v>949</v>
      </c>
      <c r="D21" t="s">
        <v>919</v>
      </c>
      <c r="F21">
        <v>95.487312000000003</v>
      </c>
      <c r="G21">
        <v>97.014815999999996</v>
      </c>
      <c r="H21">
        <v>97.058814999999996</v>
      </c>
      <c r="I21">
        <v>97.109604000000004</v>
      </c>
      <c r="J21">
        <v>96.018737999999999</v>
      </c>
      <c r="K21">
        <v>94.931861999999995</v>
      </c>
      <c r="L21">
        <v>92.796036000000001</v>
      </c>
      <c r="M21">
        <v>88.057297000000005</v>
      </c>
      <c r="N21">
        <v>87.117774999999995</v>
      </c>
      <c r="O21">
        <v>86.035858000000005</v>
      </c>
      <c r="P21">
        <v>86.174553000000003</v>
      </c>
      <c r="Q21">
        <v>86.270859000000002</v>
      </c>
      <c r="R21">
        <v>81.356384000000006</v>
      </c>
      <c r="S21">
        <v>81.444457999999997</v>
      </c>
      <c r="T21">
        <v>81.622803000000005</v>
      </c>
      <c r="U21">
        <v>81.755386000000001</v>
      </c>
      <c r="V21">
        <v>80.948836999999997</v>
      </c>
      <c r="W21">
        <v>80.975586000000007</v>
      </c>
      <c r="X21">
        <v>80.975586000000007</v>
      </c>
      <c r="Y21">
        <v>81.019317999999998</v>
      </c>
      <c r="Z21">
        <v>81.178252999999998</v>
      </c>
      <c r="AA21">
        <v>81.293243000000004</v>
      </c>
      <c r="AB21">
        <v>81.404160000000005</v>
      </c>
      <c r="AC21">
        <v>81.500076000000007</v>
      </c>
      <c r="AD21">
        <v>81.603950999999995</v>
      </c>
      <c r="AE21">
        <v>81.658051</v>
      </c>
      <c r="AF21">
        <v>81.712151000000006</v>
      </c>
      <c r="AG21">
        <v>80.520836000000003</v>
      </c>
      <c r="AH21">
        <v>80.561546000000007</v>
      </c>
      <c r="AI21">
        <v>80.623878000000005</v>
      </c>
      <c r="AJ21" s="32">
        <v>-6.0000000000000001E-3</v>
      </c>
    </row>
    <row r="22" spans="1:36" x14ac:dyDescent="0.25">
      <c r="A22" t="s">
        <v>290</v>
      </c>
      <c r="B22" t="s">
        <v>950</v>
      </c>
      <c r="C22" t="s">
        <v>951</v>
      </c>
      <c r="D22" t="s">
        <v>919</v>
      </c>
      <c r="F22">
        <v>95.487312000000003</v>
      </c>
      <c r="G22">
        <v>97.014815999999996</v>
      </c>
      <c r="H22">
        <v>97.058814999999996</v>
      </c>
      <c r="I22">
        <v>97.109604000000004</v>
      </c>
      <c r="J22">
        <v>96.018737999999999</v>
      </c>
      <c r="K22">
        <v>94.931861999999995</v>
      </c>
      <c r="L22">
        <v>92.796036000000001</v>
      </c>
      <c r="M22">
        <v>77.866501</v>
      </c>
      <c r="N22">
        <v>77.911468999999997</v>
      </c>
      <c r="O22">
        <v>75.820549</v>
      </c>
      <c r="P22">
        <v>75.085251</v>
      </c>
      <c r="Q22">
        <v>71.423057999999997</v>
      </c>
      <c r="R22">
        <v>55.546486000000002</v>
      </c>
      <c r="S22">
        <v>55.63456</v>
      </c>
      <c r="T22">
        <v>55.812904000000003</v>
      </c>
      <c r="U22">
        <v>55.945487999999997</v>
      </c>
      <c r="V22">
        <v>55.972237</v>
      </c>
      <c r="W22">
        <v>55.998992999999999</v>
      </c>
      <c r="X22">
        <v>53.856189999999998</v>
      </c>
      <c r="Y22">
        <v>53.899918</v>
      </c>
      <c r="Z22">
        <v>54.058849000000002</v>
      </c>
      <c r="AA22">
        <v>54.173839999999998</v>
      </c>
      <c r="AB22">
        <v>53.346760000000003</v>
      </c>
      <c r="AC22">
        <v>53.442669000000002</v>
      </c>
      <c r="AD22">
        <v>52.945244000000002</v>
      </c>
      <c r="AE22">
        <v>50.483643000000001</v>
      </c>
      <c r="AF22">
        <v>50.537742999999999</v>
      </c>
      <c r="AG22">
        <v>50.571434000000004</v>
      </c>
      <c r="AH22">
        <v>50.612144000000001</v>
      </c>
      <c r="AI22">
        <v>50.674477000000003</v>
      </c>
      <c r="AJ22" s="32">
        <v>-2.1999999999999999E-2</v>
      </c>
    </row>
    <row r="23" spans="1:36" x14ac:dyDescent="0.25">
      <c r="A23" t="s">
        <v>952</v>
      </c>
      <c r="B23" t="s">
        <v>953</v>
      </c>
      <c r="C23" t="s">
        <v>954</v>
      </c>
      <c r="D23" t="s">
        <v>919</v>
      </c>
    </row>
    <row r="24" spans="1:36" x14ac:dyDescent="0.25">
      <c r="A24" t="s">
        <v>287</v>
      </c>
      <c r="B24" t="s">
        <v>955</v>
      </c>
      <c r="C24" t="s">
        <v>956</v>
      </c>
      <c r="D24" t="s">
        <v>919</v>
      </c>
      <c r="F24">
        <v>23.016204999999999</v>
      </c>
      <c r="G24">
        <v>23.016204999999999</v>
      </c>
      <c r="H24">
        <v>23.016204999999999</v>
      </c>
      <c r="I24">
        <v>23.016204999999999</v>
      </c>
      <c r="J24">
        <v>23.016204999999999</v>
      </c>
      <c r="K24">
        <v>23.016204999999999</v>
      </c>
      <c r="L24">
        <v>23.016204999999999</v>
      </c>
      <c r="M24">
        <v>23.016204999999999</v>
      </c>
      <c r="N24">
        <v>23.016204999999999</v>
      </c>
      <c r="O24">
        <v>23.016204999999999</v>
      </c>
      <c r="P24">
        <v>23.016204999999999</v>
      </c>
      <c r="Q24">
        <v>23.016204999999999</v>
      </c>
      <c r="R24">
        <v>23.016204999999999</v>
      </c>
      <c r="S24">
        <v>23.016204999999999</v>
      </c>
      <c r="T24">
        <v>23.016204999999999</v>
      </c>
      <c r="U24">
        <v>23.016204999999999</v>
      </c>
      <c r="V24">
        <v>23.016204999999999</v>
      </c>
      <c r="W24">
        <v>23.016204999999999</v>
      </c>
      <c r="X24">
        <v>23.016204999999999</v>
      </c>
      <c r="Y24">
        <v>23.016204999999999</v>
      </c>
      <c r="Z24">
        <v>23.016204999999999</v>
      </c>
      <c r="AA24">
        <v>23.016204999999999</v>
      </c>
      <c r="AB24">
        <v>23.016204999999999</v>
      </c>
      <c r="AC24">
        <v>23.016204999999999</v>
      </c>
      <c r="AD24">
        <v>23.016204999999999</v>
      </c>
      <c r="AE24">
        <v>23.016204999999999</v>
      </c>
      <c r="AF24">
        <v>23.016204999999999</v>
      </c>
      <c r="AG24">
        <v>23.016204999999999</v>
      </c>
      <c r="AH24">
        <v>23.016204999999999</v>
      </c>
      <c r="AI24">
        <v>23.016204999999999</v>
      </c>
      <c r="AJ24" s="32">
        <v>0</v>
      </c>
    </row>
    <row r="25" spans="1:36" x14ac:dyDescent="0.25">
      <c r="A25" t="s">
        <v>290</v>
      </c>
      <c r="B25" t="s">
        <v>957</v>
      </c>
      <c r="C25" t="s">
        <v>958</v>
      </c>
      <c r="D25" t="s">
        <v>919</v>
      </c>
      <c r="F25">
        <v>23.016204999999999</v>
      </c>
      <c r="G25">
        <v>23.016204999999999</v>
      </c>
      <c r="H25">
        <v>23.016204999999999</v>
      </c>
      <c r="I25">
        <v>23.016204999999999</v>
      </c>
      <c r="J25">
        <v>23.016204999999999</v>
      </c>
      <c r="K25">
        <v>23.016204999999999</v>
      </c>
      <c r="L25">
        <v>23.016204999999999</v>
      </c>
      <c r="M25">
        <v>23.016204999999999</v>
      </c>
      <c r="N25">
        <v>23.016204999999999</v>
      </c>
      <c r="O25">
        <v>23.016204999999999</v>
      </c>
      <c r="P25">
        <v>23.016204999999999</v>
      </c>
      <c r="Q25">
        <v>23.016204999999999</v>
      </c>
      <c r="R25">
        <v>23.016204999999999</v>
      </c>
      <c r="S25">
        <v>23.016204999999999</v>
      </c>
      <c r="T25">
        <v>23.016204999999999</v>
      </c>
      <c r="U25">
        <v>23.016204999999999</v>
      </c>
      <c r="V25">
        <v>23.016204999999999</v>
      </c>
      <c r="W25">
        <v>23.016204999999999</v>
      </c>
      <c r="X25">
        <v>23.016204999999999</v>
      </c>
      <c r="Y25">
        <v>23.016204999999999</v>
      </c>
      <c r="Z25">
        <v>23.016204999999999</v>
      </c>
      <c r="AA25">
        <v>23.016204999999999</v>
      </c>
      <c r="AB25">
        <v>23.016204999999999</v>
      </c>
      <c r="AC25">
        <v>23.016204999999999</v>
      </c>
      <c r="AD25">
        <v>23.016204999999999</v>
      </c>
      <c r="AE25">
        <v>23.016204999999999</v>
      </c>
      <c r="AF25">
        <v>23.016204999999999</v>
      </c>
      <c r="AG25">
        <v>23.016204999999999</v>
      </c>
      <c r="AH25">
        <v>23.016204999999999</v>
      </c>
      <c r="AI25">
        <v>23.016204999999999</v>
      </c>
      <c r="AJ25" s="32">
        <v>0</v>
      </c>
    </row>
    <row r="26" spans="1:36" x14ac:dyDescent="0.25">
      <c r="A26" t="s">
        <v>959</v>
      </c>
      <c r="B26" t="s">
        <v>960</v>
      </c>
      <c r="C26" t="s">
        <v>961</v>
      </c>
      <c r="D26" t="s">
        <v>919</v>
      </c>
    </row>
    <row r="27" spans="1:36" x14ac:dyDescent="0.25">
      <c r="A27" t="s">
        <v>287</v>
      </c>
      <c r="B27" t="s">
        <v>962</v>
      </c>
      <c r="C27" t="s">
        <v>963</v>
      </c>
      <c r="D27" t="s">
        <v>919</v>
      </c>
      <c r="F27">
        <v>3.968</v>
      </c>
      <c r="G27">
        <v>6.4980529999999996</v>
      </c>
      <c r="H27">
        <v>8.3803529999999995</v>
      </c>
      <c r="I27">
        <v>9.0470980000000001</v>
      </c>
      <c r="J27">
        <v>10.024082</v>
      </c>
      <c r="K27">
        <v>10.644874</v>
      </c>
      <c r="L27">
        <v>11.96899</v>
      </c>
      <c r="M27">
        <v>13.916988</v>
      </c>
      <c r="N27">
        <v>14.465987999999999</v>
      </c>
      <c r="O27">
        <v>15.030294</v>
      </c>
      <c r="P27">
        <v>15.361281</v>
      </c>
      <c r="Q27">
        <v>17.037842000000001</v>
      </c>
      <c r="R27">
        <v>17.27684</v>
      </c>
      <c r="S27">
        <v>17.549809</v>
      </c>
      <c r="T27">
        <v>18.560487999999999</v>
      </c>
      <c r="U27">
        <v>18.679203000000001</v>
      </c>
      <c r="V27">
        <v>18.713059999999999</v>
      </c>
      <c r="W27">
        <v>18.774657999999999</v>
      </c>
      <c r="X27">
        <v>19.740901999999998</v>
      </c>
      <c r="Y27">
        <v>19.776287</v>
      </c>
      <c r="Z27">
        <v>20.657169</v>
      </c>
      <c r="AA27">
        <v>21.338418999999998</v>
      </c>
      <c r="AB27">
        <v>23.182055999999999</v>
      </c>
      <c r="AC27">
        <v>23.850954000000002</v>
      </c>
      <c r="AD27">
        <v>24.102008999999999</v>
      </c>
      <c r="AE27">
        <v>24.697657</v>
      </c>
      <c r="AF27">
        <v>24.893183000000001</v>
      </c>
      <c r="AG27">
        <v>25.185205</v>
      </c>
      <c r="AH27">
        <v>27.334793000000001</v>
      </c>
      <c r="AI27">
        <v>27.706506999999998</v>
      </c>
      <c r="AJ27" s="32">
        <v>6.9000000000000006E-2</v>
      </c>
    </row>
    <row r="28" spans="1:36" x14ac:dyDescent="0.25">
      <c r="A28" t="s">
        <v>290</v>
      </c>
      <c r="B28" t="s">
        <v>964</v>
      </c>
      <c r="C28" t="s">
        <v>965</v>
      </c>
      <c r="D28" t="s">
        <v>919</v>
      </c>
      <c r="F28">
        <v>3.968</v>
      </c>
      <c r="G28">
        <v>6.1261429999999999</v>
      </c>
      <c r="H28">
        <v>8.0084429999999998</v>
      </c>
      <c r="I28">
        <v>8.6735559999999996</v>
      </c>
      <c r="J28">
        <v>9.2545570000000001</v>
      </c>
      <c r="K28">
        <v>10.032829</v>
      </c>
      <c r="L28">
        <v>11.139533999999999</v>
      </c>
      <c r="M28">
        <v>12.032443000000001</v>
      </c>
      <c r="N28">
        <v>13.025045</v>
      </c>
      <c r="O28">
        <v>13.593137</v>
      </c>
      <c r="P28">
        <v>15.338768999999999</v>
      </c>
      <c r="Q28">
        <v>15.58619</v>
      </c>
      <c r="R28">
        <v>15.881866</v>
      </c>
      <c r="S28">
        <v>16.279346</v>
      </c>
      <c r="T28">
        <v>16.658192</v>
      </c>
      <c r="U28">
        <v>16.836300000000001</v>
      </c>
      <c r="V28">
        <v>16.872845000000002</v>
      </c>
      <c r="W28">
        <v>16.872845000000002</v>
      </c>
      <c r="X28">
        <v>17.212707999999999</v>
      </c>
      <c r="Y28">
        <v>17.759139999999999</v>
      </c>
      <c r="Z28">
        <v>17.884982999999998</v>
      </c>
      <c r="AA28">
        <v>18.278164</v>
      </c>
      <c r="AB28">
        <v>18.771431</v>
      </c>
      <c r="AC28">
        <v>18.793793000000001</v>
      </c>
      <c r="AD28">
        <v>20.418227999999999</v>
      </c>
      <c r="AE28">
        <v>20.981915000000001</v>
      </c>
      <c r="AF28">
        <v>21.615448000000001</v>
      </c>
      <c r="AG28">
        <v>22.514900000000001</v>
      </c>
      <c r="AH28">
        <v>22.563030000000001</v>
      </c>
      <c r="AI28">
        <v>22.744553</v>
      </c>
      <c r="AJ28" s="32">
        <v>6.2E-2</v>
      </c>
    </row>
    <row r="29" spans="1:36" x14ac:dyDescent="0.25">
      <c r="A29" t="s">
        <v>966</v>
      </c>
      <c r="B29" t="s">
        <v>967</v>
      </c>
      <c r="C29" t="s">
        <v>968</v>
      </c>
      <c r="D29" t="s">
        <v>919</v>
      </c>
    </row>
    <row r="30" spans="1:36" x14ac:dyDescent="0.25">
      <c r="A30" t="s">
        <v>287</v>
      </c>
      <c r="B30" t="s">
        <v>969</v>
      </c>
      <c r="C30" t="s">
        <v>970</v>
      </c>
      <c r="D30" t="s">
        <v>919</v>
      </c>
      <c r="F30">
        <v>0.22309999999999999</v>
      </c>
      <c r="G30">
        <v>0.25269999999999998</v>
      </c>
      <c r="H30">
        <v>0.25269999999999998</v>
      </c>
      <c r="I30">
        <v>0.25601800000000002</v>
      </c>
      <c r="J30">
        <v>0.257297</v>
      </c>
      <c r="K30">
        <v>0.257297</v>
      </c>
      <c r="L30">
        <v>0.257297</v>
      </c>
      <c r="M30">
        <v>0.257297</v>
      </c>
      <c r="N30">
        <v>0.257297</v>
      </c>
      <c r="O30">
        <v>0.257297</v>
      </c>
      <c r="P30">
        <v>0.25619700000000001</v>
      </c>
      <c r="Q30">
        <v>0.25619700000000001</v>
      </c>
      <c r="R30">
        <v>0.25619700000000001</v>
      </c>
      <c r="S30">
        <v>0.25619700000000001</v>
      </c>
      <c r="T30">
        <v>0.25619700000000001</v>
      </c>
      <c r="U30">
        <v>0.25619700000000001</v>
      </c>
      <c r="V30">
        <v>0.25619700000000001</v>
      </c>
      <c r="W30">
        <v>0.25619700000000001</v>
      </c>
      <c r="X30">
        <v>0.25722600000000001</v>
      </c>
      <c r="Y30">
        <v>0.25722600000000001</v>
      </c>
      <c r="Z30">
        <v>0.25722600000000001</v>
      </c>
      <c r="AA30">
        <v>0.25722600000000001</v>
      </c>
      <c r="AB30">
        <v>0.25722600000000001</v>
      </c>
      <c r="AC30">
        <v>0.25722600000000001</v>
      </c>
      <c r="AD30">
        <v>0.25722600000000001</v>
      </c>
      <c r="AE30">
        <v>0.25722600000000001</v>
      </c>
      <c r="AF30">
        <v>0.25722600000000001</v>
      </c>
      <c r="AG30">
        <v>0.25722600000000001</v>
      </c>
      <c r="AH30">
        <v>0.25722600000000001</v>
      </c>
      <c r="AI30">
        <v>0.25722600000000001</v>
      </c>
      <c r="AJ30" s="32">
        <v>5.0000000000000001E-3</v>
      </c>
    </row>
    <row r="31" spans="1:36" x14ac:dyDescent="0.25">
      <c r="A31" t="s">
        <v>290</v>
      </c>
      <c r="B31" t="s">
        <v>971</v>
      </c>
      <c r="C31" t="s">
        <v>972</v>
      </c>
      <c r="D31" t="s">
        <v>919</v>
      </c>
      <c r="F31">
        <v>0.22309999999999999</v>
      </c>
      <c r="G31">
        <v>0.25269999999999998</v>
      </c>
      <c r="H31">
        <v>0.25269999999999998</v>
      </c>
      <c r="I31">
        <v>0.25525700000000001</v>
      </c>
      <c r="J31">
        <v>0.25744800000000001</v>
      </c>
      <c r="K31">
        <v>0.25744800000000001</v>
      </c>
      <c r="L31">
        <v>0.25744800000000001</v>
      </c>
      <c r="M31">
        <v>0.25744800000000001</v>
      </c>
      <c r="N31">
        <v>0.25744800000000001</v>
      </c>
      <c r="O31">
        <v>0.25744800000000001</v>
      </c>
      <c r="P31">
        <v>0.25634800000000002</v>
      </c>
      <c r="Q31">
        <v>0.25634800000000002</v>
      </c>
      <c r="R31">
        <v>0.25634800000000002</v>
      </c>
      <c r="S31">
        <v>0.25634800000000002</v>
      </c>
      <c r="T31">
        <v>0.25634800000000002</v>
      </c>
      <c r="U31">
        <v>0.25634800000000002</v>
      </c>
      <c r="V31">
        <v>0.25634800000000002</v>
      </c>
      <c r="W31">
        <v>0.25634800000000002</v>
      </c>
      <c r="X31">
        <v>0.25634800000000002</v>
      </c>
      <c r="Y31">
        <v>0.25634800000000002</v>
      </c>
      <c r="Z31">
        <v>0.257353</v>
      </c>
      <c r="AA31">
        <v>0.257353</v>
      </c>
      <c r="AB31">
        <v>0.257353</v>
      </c>
      <c r="AC31">
        <v>0.257353</v>
      </c>
      <c r="AD31">
        <v>0.257353</v>
      </c>
      <c r="AE31">
        <v>0.257353</v>
      </c>
      <c r="AF31">
        <v>0.257353</v>
      </c>
      <c r="AG31">
        <v>0.257353</v>
      </c>
      <c r="AH31">
        <v>0.257353</v>
      </c>
      <c r="AI31">
        <v>0.257353</v>
      </c>
      <c r="AJ31" s="32">
        <v>5.0000000000000001E-3</v>
      </c>
    </row>
    <row r="32" spans="1:36" x14ac:dyDescent="0.25">
      <c r="A32" t="s">
        <v>973</v>
      </c>
      <c r="B32" t="s">
        <v>974</v>
      </c>
      <c r="C32" t="s">
        <v>975</v>
      </c>
      <c r="D32" t="s">
        <v>919</v>
      </c>
    </row>
    <row r="33" spans="1:36" x14ac:dyDescent="0.25">
      <c r="A33" t="s">
        <v>287</v>
      </c>
      <c r="B33" t="s">
        <v>976</v>
      </c>
      <c r="C33" t="s">
        <v>977</v>
      </c>
      <c r="D33" t="s">
        <v>919</v>
      </c>
      <c r="F33">
        <v>285.27877799999999</v>
      </c>
      <c r="G33">
        <v>310.07849099999999</v>
      </c>
      <c r="H33">
        <v>341.91708399999999</v>
      </c>
      <c r="I33">
        <v>384.027039</v>
      </c>
      <c r="J33">
        <v>410.54357900000002</v>
      </c>
      <c r="K33">
        <v>421.49700899999999</v>
      </c>
      <c r="L33">
        <v>429.370453</v>
      </c>
      <c r="M33">
        <v>445.12219199999998</v>
      </c>
      <c r="N33">
        <v>472.45886200000001</v>
      </c>
      <c r="O33">
        <v>488.39648399999999</v>
      </c>
      <c r="P33">
        <v>497.937927</v>
      </c>
      <c r="Q33">
        <v>507.339539</v>
      </c>
      <c r="R33">
        <v>525.96057099999996</v>
      </c>
      <c r="S33">
        <v>546.94360400000005</v>
      </c>
      <c r="T33">
        <v>566.742615</v>
      </c>
      <c r="U33">
        <v>582.04455600000006</v>
      </c>
      <c r="V33">
        <v>592.39074700000003</v>
      </c>
      <c r="W33">
        <v>599.75231900000006</v>
      </c>
      <c r="X33">
        <v>609.26214600000003</v>
      </c>
      <c r="Y33">
        <v>617.375854</v>
      </c>
      <c r="Z33">
        <v>623.42828399999996</v>
      </c>
      <c r="AA33">
        <v>631.98657200000002</v>
      </c>
      <c r="AB33">
        <v>643.37988299999995</v>
      </c>
      <c r="AC33">
        <v>649.71447799999999</v>
      </c>
      <c r="AD33">
        <v>659.21508800000004</v>
      </c>
      <c r="AE33">
        <v>668.80157499999996</v>
      </c>
      <c r="AF33">
        <v>680.364014</v>
      </c>
      <c r="AG33">
        <v>695.68072500000005</v>
      </c>
      <c r="AH33">
        <v>708.54229699999996</v>
      </c>
      <c r="AI33">
        <v>719.69946300000004</v>
      </c>
      <c r="AJ33" s="32">
        <v>3.2000000000000001E-2</v>
      </c>
    </row>
    <row r="34" spans="1:36" x14ac:dyDescent="0.25">
      <c r="A34" t="s">
        <v>290</v>
      </c>
      <c r="B34" t="s">
        <v>978</v>
      </c>
      <c r="C34" t="s">
        <v>979</v>
      </c>
      <c r="D34" t="s">
        <v>919</v>
      </c>
      <c r="F34">
        <v>285.27877799999999</v>
      </c>
      <c r="G34">
        <v>310.07849099999999</v>
      </c>
      <c r="H34">
        <v>341.74648999999999</v>
      </c>
      <c r="I34">
        <v>360.11535600000002</v>
      </c>
      <c r="J34">
        <v>379.08093300000002</v>
      </c>
      <c r="K34">
        <v>387.515961</v>
      </c>
      <c r="L34">
        <v>397.43685900000003</v>
      </c>
      <c r="M34">
        <v>407.62445100000002</v>
      </c>
      <c r="N34">
        <v>428.78735399999999</v>
      </c>
      <c r="O34">
        <v>444.36245700000001</v>
      </c>
      <c r="P34">
        <v>451.424194</v>
      </c>
      <c r="Q34">
        <v>464.14111300000002</v>
      </c>
      <c r="R34">
        <v>469.93182400000001</v>
      </c>
      <c r="S34">
        <v>481.84448200000003</v>
      </c>
      <c r="T34">
        <v>503.21978799999999</v>
      </c>
      <c r="U34">
        <v>514.62805200000003</v>
      </c>
      <c r="V34">
        <v>521.95336899999995</v>
      </c>
      <c r="W34">
        <v>525.64709500000004</v>
      </c>
      <c r="X34">
        <v>530.26489300000003</v>
      </c>
      <c r="Y34">
        <v>538.36261000000002</v>
      </c>
      <c r="Z34">
        <v>545.12231399999996</v>
      </c>
      <c r="AA34">
        <v>554.09613000000002</v>
      </c>
      <c r="AB34">
        <v>564.09252900000001</v>
      </c>
      <c r="AC34">
        <v>574.10839799999997</v>
      </c>
      <c r="AD34">
        <v>585.30780000000004</v>
      </c>
      <c r="AE34">
        <v>598.75616500000001</v>
      </c>
      <c r="AF34">
        <v>608.66369599999996</v>
      </c>
      <c r="AG34">
        <v>613.22796600000004</v>
      </c>
      <c r="AH34">
        <v>619.86840800000004</v>
      </c>
      <c r="AI34">
        <v>629.14929199999995</v>
      </c>
      <c r="AJ34" s="32">
        <v>2.8000000000000001E-2</v>
      </c>
    </row>
    <row r="35" spans="1:36" x14ac:dyDescent="0.25">
      <c r="A35" t="s">
        <v>980</v>
      </c>
      <c r="B35" t="s">
        <v>981</v>
      </c>
      <c r="C35" t="s">
        <v>982</v>
      </c>
      <c r="D35" t="s">
        <v>919</v>
      </c>
    </row>
    <row r="36" spans="1:36" x14ac:dyDescent="0.25">
      <c r="A36" t="s">
        <v>287</v>
      </c>
      <c r="B36" t="s">
        <v>983</v>
      </c>
      <c r="C36" t="s">
        <v>984</v>
      </c>
      <c r="D36" t="s">
        <v>919</v>
      </c>
      <c r="F36">
        <v>0</v>
      </c>
      <c r="G36">
        <v>0</v>
      </c>
      <c r="H36">
        <v>1.099837</v>
      </c>
      <c r="I36">
        <v>1.3052250000000001</v>
      </c>
      <c r="J36">
        <v>1.56447</v>
      </c>
      <c r="K36">
        <v>1.9888669999999999</v>
      </c>
      <c r="L36">
        <v>2.4220299999999999</v>
      </c>
      <c r="M36">
        <v>2.8900489999999999</v>
      </c>
      <c r="N36">
        <v>3.403985</v>
      </c>
      <c r="O36">
        <v>3.9493140000000002</v>
      </c>
      <c r="P36">
        <v>4.5662799999999999</v>
      </c>
      <c r="Q36">
        <v>5.2045300000000001</v>
      </c>
      <c r="R36">
        <v>5.8720660000000002</v>
      </c>
      <c r="S36">
        <v>6.6467650000000003</v>
      </c>
      <c r="T36">
        <v>7.6498160000000004</v>
      </c>
      <c r="U36">
        <v>8.7380800000000001</v>
      </c>
      <c r="V36">
        <v>9.8820680000000003</v>
      </c>
      <c r="W36">
        <v>11.101279</v>
      </c>
      <c r="X36">
        <v>12.297058</v>
      </c>
      <c r="Y36">
        <v>13.513679</v>
      </c>
      <c r="Z36">
        <v>14.793908</v>
      </c>
      <c r="AA36">
        <v>16.129086999999998</v>
      </c>
      <c r="AB36">
        <v>17.452337</v>
      </c>
      <c r="AC36">
        <v>18.881122999999999</v>
      </c>
      <c r="AD36">
        <v>20.31765</v>
      </c>
      <c r="AE36">
        <v>21.636856000000002</v>
      </c>
      <c r="AF36">
        <v>22.978241000000001</v>
      </c>
      <c r="AG36">
        <v>24.258875</v>
      </c>
      <c r="AH36">
        <v>25.570881</v>
      </c>
      <c r="AI36">
        <v>27.046391</v>
      </c>
      <c r="AJ36" t="s">
        <v>392</v>
      </c>
    </row>
    <row r="37" spans="1:36" x14ac:dyDescent="0.25">
      <c r="A37" t="s">
        <v>290</v>
      </c>
      <c r="B37" t="s">
        <v>985</v>
      </c>
      <c r="C37" t="s">
        <v>986</v>
      </c>
      <c r="D37" t="s">
        <v>919</v>
      </c>
      <c r="F37">
        <v>0</v>
      </c>
      <c r="G37">
        <v>0</v>
      </c>
      <c r="H37">
        <v>1.4066639999999999</v>
      </c>
      <c r="I37">
        <v>1.7270160000000001</v>
      </c>
      <c r="J37">
        <v>2.0334430000000001</v>
      </c>
      <c r="K37">
        <v>2.398342</v>
      </c>
      <c r="L37">
        <v>2.900115</v>
      </c>
      <c r="M37">
        <v>3.4319310000000001</v>
      </c>
      <c r="N37">
        <v>4.0720729999999996</v>
      </c>
      <c r="O37">
        <v>4.7172280000000004</v>
      </c>
      <c r="P37">
        <v>5.3679800000000002</v>
      </c>
      <c r="Q37">
        <v>6.2395360000000002</v>
      </c>
      <c r="R37">
        <v>7.0548310000000001</v>
      </c>
      <c r="S37">
        <v>8.0500349999999994</v>
      </c>
      <c r="T37">
        <v>9.2620290000000001</v>
      </c>
      <c r="U37">
        <v>10.580568</v>
      </c>
      <c r="V37">
        <v>11.906597</v>
      </c>
      <c r="W37">
        <v>13.289574</v>
      </c>
      <c r="X37">
        <v>14.791002000000001</v>
      </c>
      <c r="Y37">
        <v>16.277266999999998</v>
      </c>
      <c r="Z37">
        <v>17.700707999999999</v>
      </c>
      <c r="AA37">
        <v>19.367348</v>
      </c>
      <c r="AB37">
        <v>21.070259</v>
      </c>
      <c r="AC37">
        <v>22.835100000000001</v>
      </c>
      <c r="AD37">
        <v>24.582397</v>
      </c>
      <c r="AE37">
        <v>26.379559</v>
      </c>
      <c r="AF37">
        <v>28.267868</v>
      </c>
      <c r="AG37">
        <v>29.958508999999999</v>
      </c>
      <c r="AH37">
        <v>31.640951000000001</v>
      </c>
      <c r="AI37">
        <v>33.440154999999997</v>
      </c>
      <c r="AJ37" t="s">
        <v>392</v>
      </c>
    </row>
    <row r="38" spans="1:36" x14ac:dyDescent="0.25">
      <c r="A38" t="s">
        <v>987</v>
      </c>
      <c r="B38" t="s">
        <v>988</v>
      </c>
      <c r="C38" t="s">
        <v>989</v>
      </c>
      <c r="D38" t="s">
        <v>919</v>
      </c>
    </row>
    <row r="39" spans="1:36" x14ac:dyDescent="0.25">
      <c r="A39" t="s">
        <v>287</v>
      </c>
      <c r="B39" t="s">
        <v>990</v>
      </c>
      <c r="C39" t="s">
        <v>991</v>
      </c>
      <c r="D39" t="s">
        <v>919</v>
      </c>
      <c r="F39">
        <v>1079.889038</v>
      </c>
      <c r="G39">
        <v>1117.6583250000001</v>
      </c>
      <c r="H39">
        <v>1154.329956</v>
      </c>
      <c r="I39">
        <v>1197.6791989999999</v>
      </c>
      <c r="J39">
        <v>1222.170654</v>
      </c>
      <c r="K39">
        <v>1234.7810059999999</v>
      </c>
      <c r="L39">
        <v>1254.2146</v>
      </c>
      <c r="M39">
        <v>1264.4385990000001</v>
      </c>
      <c r="N39">
        <v>1296.5288089999999</v>
      </c>
      <c r="O39">
        <v>1314.3496090000001</v>
      </c>
      <c r="P39">
        <v>1331.1649170000001</v>
      </c>
      <c r="Q39">
        <v>1350.7937010000001</v>
      </c>
      <c r="R39">
        <v>1378.3781739999999</v>
      </c>
      <c r="S39">
        <v>1408.971558</v>
      </c>
      <c r="T39">
        <v>1440.5516359999999</v>
      </c>
      <c r="U39">
        <v>1465.6054690000001</v>
      </c>
      <c r="V39">
        <v>1483.327759</v>
      </c>
      <c r="W39">
        <v>1502.557861</v>
      </c>
      <c r="X39">
        <v>1523.16687</v>
      </c>
      <c r="Y39">
        <v>1539.3863530000001</v>
      </c>
      <c r="Z39">
        <v>1559.140625</v>
      </c>
      <c r="AA39">
        <v>1576.9326169999999</v>
      </c>
      <c r="AB39">
        <v>1600.237793</v>
      </c>
      <c r="AC39">
        <v>1622.4887699999999</v>
      </c>
      <c r="AD39">
        <v>1639.8156739999999</v>
      </c>
      <c r="AE39">
        <v>1661.1694339999999</v>
      </c>
      <c r="AF39">
        <v>1686.621582</v>
      </c>
      <c r="AG39">
        <v>1711.7595209999999</v>
      </c>
      <c r="AH39">
        <v>1744.0673830000001</v>
      </c>
      <c r="AI39">
        <v>1769.299438</v>
      </c>
      <c r="AJ39" s="32">
        <v>1.7000000000000001E-2</v>
      </c>
    </row>
    <row r="40" spans="1:36" x14ac:dyDescent="0.25">
      <c r="A40" t="s">
        <v>290</v>
      </c>
      <c r="B40" t="s">
        <v>992</v>
      </c>
      <c r="C40" t="s">
        <v>993</v>
      </c>
      <c r="D40" t="s">
        <v>919</v>
      </c>
      <c r="F40">
        <v>1079.889038</v>
      </c>
      <c r="G40">
        <v>1116.9957280000001</v>
      </c>
      <c r="H40">
        <v>1156.137573</v>
      </c>
      <c r="I40">
        <v>1186.1933590000001</v>
      </c>
      <c r="J40">
        <v>1210.462769</v>
      </c>
      <c r="K40">
        <v>1220.9053960000001</v>
      </c>
      <c r="L40">
        <v>1243.610596</v>
      </c>
      <c r="M40">
        <v>1241.6791989999999</v>
      </c>
      <c r="N40">
        <v>1271.575928</v>
      </c>
      <c r="O40">
        <v>1291.635986</v>
      </c>
      <c r="P40">
        <v>1307.9121090000001</v>
      </c>
      <c r="Q40">
        <v>1330.6585689999999</v>
      </c>
      <c r="R40">
        <v>1328.9991460000001</v>
      </c>
      <c r="S40">
        <v>1349.638428</v>
      </c>
      <c r="T40">
        <v>1385.7037350000001</v>
      </c>
      <c r="U40">
        <v>1407.2366939999999</v>
      </c>
      <c r="V40">
        <v>1424.4736330000001</v>
      </c>
      <c r="W40">
        <v>1439.775513</v>
      </c>
      <c r="X40">
        <v>1452.9011230000001</v>
      </c>
      <c r="Y40">
        <v>1470.560547</v>
      </c>
      <c r="Z40">
        <v>1488.6917719999999</v>
      </c>
      <c r="AA40">
        <v>1509.2497559999999</v>
      </c>
      <c r="AB40">
        <v>1533.265991</v>
      </c>
      <c r="AC40">
        <v>1561.7667240000001</v>
      </c>
      <c r="AD40">
        <v>1586.048462</v>
      </c>
      <c r="AE40">
        <v>1612.290649</v>
      </c>
      <c r="AF40">
        <v>1641.1660159999999</v>
      </c>
      <c r="AG40">
        <v>1662.8625489999999</v>
      </c>
      <c r="AH40">
        <v>1681.0686040000001</v>
      </c>
      <c r="AI40">
        <v>1709.787231</v>
      </c>
      <c r="AJ40" s="32">
        <v>1.6E-2</v>
      </c>
    </row>
    <row r="41" spans="1:36" x14ac:dyDescent="0.25">
      <c r="A41" t="s">
        <v>994</v>
      </c>
      <c r="C41" t="s">
        <v>995</v>
      </c>
    </row>
    <row r="42" spans="1:36" x14ac:dyDescent="0.25">
      <c r="A42" t="s">
        <v>916</v>
      </c>
      <c r="B42" t="s">
        <v>996</v>
      </c>
      <c r="C42" t="s">
        <v>997</v>
      </c>
      <c r="D42" t="s">
        <v>919</v>
      </c>
    </row>
    <row r="43" spans="1:36" x14ac:dyDescent="0.25">
      <c r="A43" t="s">
        <v>287</v>
      </c>
      <c r="B43" t="s">
        <v>998</v>
      </c>
      <c r="C43" t="s">
        <v>999</v>
      </c>
      <c r="D43" t="s">
        <v>919</v>
      </c>
      <c r="F43">
        <v>1.6835</v>
      </c>
      <c r="G43">
        <v>1.6835</v>
      </c>
      <c r="H43">
        <v>1.6835</v>
      </c>
      <c r="I43">
        <v>1.4395</v>
      </c>
      <c r="J43">
        <v>1.4395</v>
      </c>
      <c r="K43">
        <v>1.4395</v>
      </c>
      <c r="L43">
        <v>1.4395</v>
      </c>
      <c r="M43">
        <v>1.4395</v>
      </c>
      <c r="N43">
        <v>1.4395</v>
      </c>
      <c r="O43">
        <v>1.4395</v>
      </c>
      <c r="P43">
        <v>1.4395</v>
      </c>
      <c r="Q43">
        <v>1.4395</v>
      </c>
      <c r="R43">
        <v>1.4395</v>
      </c>
      <c r="S43">
        <v>1.4395</v>
      </c>
      <c r="T43">
        <v>1.4395</v>
      </c>
      <c r="U43">
        <v>1.4395</v>
      </c>
      <c r="V43">
        <v>1.4395</v>
      </c>
      <c r="W43">
        <v>1.4395</v>
      </c>
      <c r="X43">
        <v>1.4395</v>
      </c>
      <c r="Y43">
        <v>1.4395</v>
      </c>
      <c r="Z43">
        <v>1.4395</v>
      </c>
      <c r="AA43">
        <v>1.4395</v>
      </c>
      <c r="AB43">
        <v>1.4395</v>
      </c>
      <c r="AC43">
        <v>1.4395</v>
      </c>
      <c r="AD43">
        <v>1.4395</v>
      </c>
      <c r="AE43">
        <v>1.4395</v>
      </c>
      <c r="AF43">
        <v>1.4395</v>
      </c>
      <c r="AG43">
        <v>1.4395</v>
      </c>
      <c r="AH43">
        <v>1.4395</v>
      </c>
      <c r="AI43">
        <v>1.4395</v>
      </c>
      <c r="AJ43" s="32">
        <v>-5.0000000000000001E-3</v>
      </c>
    </row>
    <row r="44" spans="1:36" x14ac:dyDescent="0.25">
      <c r="A44" t="s">
        <v>290</v>
      </c>
      <c r="B44" t="s">
        <v>1000</v>
      </c>
      <c r="C44" t="s">
        <v>1001</v>
      </c>
      <c r="D44" t="s">
        <v>919</v>
      </c>
      <c r="F44">
        <v>1.6835</v>
      </c>
      <c r="G44">
        <v>1.6835</v>
      </c>
      <c r="H44">
        <v>1.6835</v>
      </c>
      <c r="I44">
        <v>1.4395</v>
      </c>
      <c r="J44">
        <v>1.4395</v>
      </c>
      <c r="K44">
        <v>1.4395</v>
      </c>
      <c r="L44">
        <v>1.4395</v>
      </c>
      <c r="M44">
        <v>1.4395</v>
      </c>
      <c r="N44">
        <v>1.4395</v>
      </c>
      <c r="O44">
        <v>1.4395</v>
      </c>
      <c r="P44">
        <v>1.4395</v>
      </c>
      <c r="Q44">
        <v>1.4395</v>
      </c>
      <c r="R44">
        <v>1.4395</v>
      </c>
      <c r="S44">
        <v>1.4395</v>
      </c>
      <c r="T44">
        <v>1.4395</v>
      </c>
      <c r="U44">
        <v>1.4395</v>
      </c>
      <c r="V44">
        <v>1.4395</v>
      </c>
      <c r="W44">
        <v>1.4395</v>
      </c>
      <c r="X44">
        <v>1.4395</v>
      </c>
      <c r="Y44">
        <v>1.4395</v>
      </c>
      <c r="Z44">
        <v>1.4395</v>
      </c>
      <c r="AA44">
        <v>1.4395</v>
      </c>
      <c r="AB44">
        <v>1.4395</v>
      </c>
      <c r="AC44">
        <v>1.4395</v>
      </c>
      <c r="AD44">
        <v>1.4395</v>
      </c>
      <c r="AE44">
        <v>1.4395</v>
      </c>
      <c r="AF44">
        <v>1.4395</v>
      </c>
      <c r="AG44">
        <v>1.4395</v>
      </c>
      <c r="AH44">
        <v>1.4395</v>
      </c>
      <c r="AI44">
        <v>1.4395</v>
      </c>
      <c r="AJ44" s="32">
        <v>-5.0000000000000001E-3</v>
      </c>
    </row>
    <row r="45" spans="1:36" x14ac:dyDescent="0.25">
      <c r="A45" t="s">
        <v>1002</v>
      </c>
      <c r="B45" t="s">
        <v>1003</v>
      </c>
      <c r="C45" t="s">
        <v>1004</v>
      </c>
      <c r="D45" t="s">
        <v>919</v>
      </c>
    </row>
    <row r="46" spans="1:36" x14ac:dyDescent="0.25">
      <c r="A46" t="s">
        <v>287</v>
      </c>
      <c r="B46" t="s">
        <v>1005</v>
      </c>
      <c r="C46" t="s">
        <v>1006</v>
      </c>
      <c r="D46" t="s">
        <v>919</v>
      </c>
      <c r="F46">
        <v>0.57179999999999997</v>
      </c>
      <c r="G46">
        <v>0.57179999999999997</v>
      </c>
      <c r="H46">
        <v>0.57179999999999997</v>
      </c>
      <c r="I46">
        <v>0.57179999999999997</v>
      </c>
      <c r="J46">
        <v>0.57179999999999997</v>
      </c>
      <c r="K46">
        <v>0.57179999999999997</v>
      </c>
      <c r="L46">
        <v>0.57179999999999997</v>
      </c>
      <c r="M46">
        <v>0.57179999999999997</v>
      </c>
      <c r="N46">
        <v>0.57179999999999997</v>
      </c>
      <c r="O46">
        <v>0.57179999999999997</v>
      </c>
      <c r="P46">
        <v>0.57179999999999997</v>
      </c>
      <c r="Q46">
        <v>0.57179999999999997</v>
      </c>
      <c r="R46">
        <v>0.57179999999999997</v>
      </c>
      <c r="S46">
        <v>0.57179999999999997</v>
      </c>
      <c r="T46">
        <v>0.57179999999999997</v>
      </c>
      <c r="U46">
        <v>0.57179999999999997</v>
      </c>
      <c r="V46">
        <v>0.57179999999999997</v>
      </c>
      <c r="W46">
        <v>0.57179999999999997</v>
      </c>
      <c r="X46">
        <v>0.57179999999999997</v>
      </c>
      <c r="Y46">
        <v>0.57179999999999997</v>
      </c>
      <c r="Z46">
        <v>0.57179999999999997</v>
      </c>
      <c r="AA46">
        <v>0.57179999999999997</v>
      </c>
      <c r="AB46">
        <v>0.57179999999999997</v>
      </c>
      <c r="AC46">
        <v>0.57179999999999997</v>
      </c>
      <c r="AD46">
        <v>0.57179999999999997</v>
      </c>
      <c r="AE46">
        <v>0.57179999999999997</v>
      </c>
      <c r="AF46">
        <v>0.57179999999999997</v>
      </c>
      <c r="AG46">
        <v>0.57179999999999997</v>
      </c>
      <c r="AH46">
        <v>0.57179999999999997</v>
      </c>
      <c r="AI46">
        <v>0.57179999999999997</v>
      </c>
      <c r="AJ46" s="32">
        <v>0</v>
      </c>
    </row>
    <row r="47" spans="1:36" x14ac:dyDescent="0.25">
      <c r="A47" t="s">
        <v>290</v>
      </c>
      <c r="B47" t="s">
        <v>1007</v>
      </c>
      <c r="C47" t="s">
        <v>1008</v>
      </c>
      <c r="D47" t="s">
        <v>919</v>
      </c>
      <c r="F47">
        <v>0.57179999999999997</v>
      </c>
      <c r="G47">
        <v>0.57179999999999997</v>
      </c>
      <c r="H47">
        <v>0.57179999999999997</v>
      </c>
      <c r="I47">
        <v>0.57179999999999997</v>
      </c>
      <c r="J47">
        <v>0.57179999999999997</v>
      </c>
      <c r="K47">
        <v>0.57179999999999997</v>
      </c>
      <c r="L47">
        <v>0.57179999999999997</v>
      </c>
      <c r="M47">
        <v>0.57179999999999997</v>
      </c>
      <c r="N47">
        <v>0.57179999999999997</v>
      </c>
      <c r="O47">
        <v>0.57179999999999997</v>
      </c>
      <c r="P47">
        <v>0.57179999999999997</v>
      </c>
      <c r="Q47">
        <v>0.57179999999999997</v>
      </c>
      <c r="R47">
        <v>0.57179999999999997</v>
      </c>
      <c r="S47">
        <v>0.57179999999999997</v>
      </c>
      <c r="T47">
        <v>0.57179999999999997</v>
      </c>
      <c r="U47">
        <v>0.57179999999999997</v>
      </c>
      <c r="V47">
        <v>0.57179999999999997</v>
      </c>
      <c r="W47">
        <v>0.57179999999999997</v>
      </c>
      <c r="X47">
        <v>0.57179999999999997</v>
      </c>
      <c r="Y47">
        <v>0.57179999999999997</v>
      </c>
      <c r="Z47">
        <v>0.57179999999999997</v>
      </c>
      <c r="AA47">
        <v>0.57179999999999997</v>
      </c>
      <c r="AB47">
        <v>0.57179999999999997</v>
      </c>
      <c r="AC47">
        <v>0.57179999999999997</v>
      </c>
      <c r="AD47">
        <v>0.57179999999999997</v>
      </c>
      <c r="AE47">
        <v>0.57179999999999997</v>
      </c>
      <c r="AF47">
        <v>0.57179999999999997</v>
      </c>
      <c r="AG47">
        <v>0.57179999999999997</v>
      </c>
      <c r="AH47">
        <v>0.57179999999999997</v>
      </c>
      <c r="AI47">
        <v>0.57179999999999997</v>
      </c>
      <c r="AJ47" s="32">
        <v>0</v>
      </c>
    </row>
    <row r="48" spans="1:36" x14ac:dyDescent="0.25">
      <c r="A48" t="s">
        <v>931</v>
      </c>
      <c r="B48" t="s">
        <v>1009</v>
      </c>
      <c r="C48" t="s">
        <v>1010</v>
      </c>
      <c r="D48" t="s">
        <v>919</v>
      </c>
    </row>
    <row r="49" spans="1:36" x14ac:dyDescent="0.25">
      <c r="A49" t="s">
        <v>287</v>
      </c>
      <c r="B49" t="s">
        <v>1011</v>
      </c>
      <c r="C49" t="s">
        <v>1012</v>
      </c>
      <c r="D49" t="s">
        <v>919</v>
      </c>
      <c r="F49">
        <v>21.351203999999999</v>
      </c>
      <c r="G49">
        <v>21.351203999999999</v>
      </c>
      <c r="H49">
        <v>21.172604</v>
      </c>
      <c r="I49">
        <v>21.172604</v>
      </c>
      <c r="J49">
        <v>21.172604</v>
      </c>
      <c r="K49">
        <v>21.172604</v>
      </c>
      <c r="L49">
        <v>21.172604</v>
      </c>
      <c r="M49">
        <v>21.172604</v>
      </c>
      <c r="N49">
        <v>21.172604</v>
      </c>
      <c r="O49">
        <v>21.172604</v>
      </c>
      <c r="P49">
        <v>21.172604</v>
      </c>
      <c r="Q49">
        <v>21.172604</v>
      </c>
      <c r="R49">
        <v>21.172604</v>
      </c>
      <c r="S49">
        <v>21.172604</v>
      </c>
      <c r="T49">
        <v>21.172604</v>
      </c>
      <c r="U49">
        <v>21.172604</v>
      </c>
      <c r="V49">
        <v>21.172604</v>
      </c>
      <c r="W49">
        <v>21.172604</v>
      </c>
      <c r="X49">
        <v>21.172604</v>
      </c>
      <c r="Y49">
        <v>21.172604</v>
      </c>
      <c r="Z49">
        <v>21.172604</v>
      </c>
      <c r="AA49">
        <v>21.172604</v>
      </c>
      <c r="AB49">
        <v>21.172604</v>
      </c>
      <c r="AC49">
        <v>21.172604</v>
      </c>
      <c r="AD49">
        <v>21.172604</v>
      </c>
      <c r="AE49">
        <v>21.172604</v>
      </c>
      <c r="AF49">
        <v>21.172604</v>
      </c>
      <c r="AG49">
        <v>21.172604</v>
      </c>
      <c r="AH49">
        <v>21.172604</v>
      </c>
      <c r="AI49">
        <v>21.172604</v>
      </c>
      <c r="AJ49" s="32">
        <v>0</v>
      </c>
    </row>
    <row r="50" spans="1:36" x14ac:dyDescent="0.25">
      <c r="A50" t="s">
        <v>290</v>
      </c>
      <c r="B50" t="s">
        <v>1013</v>
      </c>
      <c r="C50" t="s">
        <v>1014</v>
      </c>
      <c r="D50" t="s">
        <v>919</v>
      </c>
      <c r="F50">
        <v>21.351203999999999</v>
      </c>
      <c r="G50">
        <v>21.351203999999999</v>
      </c>
      <c r="H50">
        <v>21.172604</v>
      </c>
      <c r="I50">
        <v>21.172604</v>
      </c>
      <c r="J50">
        <v>21.172604</v>
      </c>
      <c r="K50">
        <v>21.172604</v>
      </c>
      <c r="L50">
        <v>21.172604</v>
      </c>
      <c r="M50">
        <v>21.172604</v>
      </c>
      <c r="N50">
        <v>21.172604</v>
      </c>
      <c r="O50">
        <v>21.172604</v>
      </c>
      <c r="P50">
        <v>21.172604</v>
      </c>
      <c r="Q50">
        <v>21.172604</v>
      </c>
      <c r="R50">
        <v>21.172604</v>
      </c>
      <c r="S50">
        <v>21.172604</v>
      </c>
      <c r="T50">
        <v>21.172604</v>
      </c>
      <c r="U50">
        <v>21.172604</v>
      </c>
      <c r="V50">
        <v>21.172604</v>
      </c>
      <c r="W50">
        <v>21.172604</v>
      </c>
      <c r="X50">
        <v>21.172604</v>
      </c>
      <c r="Y50">
        <v>21.172604</v>
      </c>
      <c r="Z50">
        <v>21.172604</v>
      </c>
      <c r="AA50">
        <v>21.172604</v>
      </c>
      <c r="AB50">
        <v>21.172604</v>
      </c>
      <c r="AC50">
        <v>21.172604</v>
      </c>
      <c r="AD50">
        <v>21.172604</v>
      </c>
      <c r="AE50">
        <v>21.172604</v>
      </c>
      <c r="AF50">
        <v>21.172604</v>
      </c>
      <c r="AG50">
        <v>21.172604</v>
      </c>
      <c r="AH50">
        <v>21.172604</v>
      </c>
      <c r="AI50">
        <v>21.172604</v>
      </c>
      <c r="AJ50" s="32">
        <v>0</v>
      </c>
    </row>
    <row r="51" spans="1:36" x14ac:dyDescent="0.25">
      <c r="A51" t="s">
        <v>938</v>
      </c>
      <c r="B51" t="s">
        <v>1015</v>
      </c>
      <c r="C51" t="s">
        <v>1016</v>
      </c>
      <c r="D51" t="s">
        <v>919</v>
      </c>
    </row>
    <row r="52" spans="1:36" x14ac:dyDescent="0.25">
      <c r="A52" t="s">
        <v>287</v>
      </c>
      <c r="B52" t="s">
        <v>1017</v>
      </c>
      <c r="C52" t="s">
        <v>1018</v>
      </c>
      <c r="D52" t="s">
        <v>919</v>
      </c>
      <c r="F52">
        <v>2.8765999999999998</v>
      </c>
      <c r="G52">
        <v>2.8765999999999998</v>
      </c>
      <c r="H52">
        <v>2.8765999999999998</v>
      </c>
      <c r="I52">
        <v>2.8765999999999998</v>
      </c>
      <c r="J52">
        <v>2.8765999999999998</v>
      </c>
      <c r="K52">
        <v>2.8765999999999998</v>
      </c>
      <c r="L52">
        <v>2.8765999999999998</v>
      </c>
      <c r="M52">
        <v>2.8765999999999998</v>
      </c>
      <c r="N52">
        <v>2.8765999999999998</v>
      </c>
      <c r="O52">
        <v>2.8765999999999998</v>
      </c>
      <c r="P52">
        <v>2.8765999999999998</v>
      </c>
      <c r="Q52">
        <v>2.8765999999999998</v>
      </c>
      <c r="R52">
        <v>2.8765999999999998</v>
      </c>
      <c r="S52">
        <v>2.8765999999999998</v>
      </c>
      <c r="T52">
        <v>2.8765999999999998</v>
      </c>
      <c r="U52">
        <v>2.8765999999999998</v>
      </c>
      <c r="V52">
        <v>2.8765999999999998</v>
      </c>
      <c r="W52">
        <v>2.8765999999999998</v>
      </c>
      <c r="X52">
        <v>2.8765999999999998</v>
      </c>
      <c r="Y52">
        <v>2.8765999999999998</v>
      </c>
      <c r="Z52">
        <v>2.8765999999999998</v>
      </c>
      <c r="AA52">
        <v>2.8765999999999998</v>
      </c>
      <c r="AB52">
        <v>2.8765999999999998</v>
      </c>
      <c r="AC52">
        <v>2.8765999999999998</v>
      </c>
      <c r="AD52">
        <v>2.8765999999999998</v>
      </c>
      <c r="AE52">
        <v>2.8765999999999998</v>
      </c>
      <c r="AF52">
        <v>2.8765999999999998</v>
      </c>
      <c r="AG52">
        <v>2.8765999999999998</v>
      </c>
      <c r="AH52">
        <v>2.8765999999999998</v>
      </c>
      <c r="AI52">
        <v>2.8765999999999998</v>
      </c>
      <c r="AJ52" s="32">
        <v>0</v>
      </c>
    </row>
    <row r="53" spans="1:36" x14ac:dyDescent="0.25">
      <c r="A53" t="s">
        <v>290</v>
      </c>
      <c r="B53" t="s">
        <v>1019</v>
      </c>
      <c r="C53" t="s">
        <v>1020</v>
      </c>
      <c r="D53" t="s">
        <v>919</v>
      </c>
      <c r="F53">
        <v>2.8765999999999998</v>
      </c>
      <c r="G53">
        <v>2.8765999999999998</v>
      </c>
      <c r="H53">
        <v>2.8765999999999998</v>
      </c>
      <c r="I53">
        <v>2.8765999999999998</v>
      </c>
      <c r="J53">
        <v>2.8765999999999998</v>
      </c>
      <c r="K53">
        <v>2.8765999999999998</v>
      </c>
      <c r="L53">
        <v>2.8765999999999998</v>
      </c>
      <c r="M53">
        <v>2.8765999999999998</v>
      </c>
      <c r="N53">
        <v>2.8765999999999998</v>
      </c>
      <c r="O53">
        <v>2.8765999999999998</v>
      </c>
      <c r="P53">
        <v>2.8765999999999998</v>
      </c>
      <c r="Q53">
        <v>2.8765999999999998</v>
      </c>
      <c r="R53">
        <v>2.8765999999999998</v>
      </c>
      <c r="S53">
        <v>2.8765999999999998</v>
      </c>
      <c r="T53">
        <v>2.8765999999999998</v>
      </c>
      <c r="U53">
        <v>2.8765999999999998</v>
      </c>
      <c r="V53">
        <v>2.8765999999999998</v>
      </c>
      <c r="W53">
        <v>2.8765999999999998</v>
      </c>
      <c r="X53">
        <v>2.8765999999999998</v>
      </c>
      <c r="Y53">
        <v>2.8765999999999998</v>
      </c>
      <c r="Z53">
        <v>2.8765999999999998</v>
      </c>
      <c r="AA53">
        <v>2.8765999999999998</v>
      </c>
      <c r="AB53">
        <v>2.8765999999999998</v>
      </c>
      <c r="AC53">
        <v>2.8765999999999998</v>
      </c>
      <c r="AD53">
        <v>2.8765999999999998</v>
      </c>
      <c r="AE53">
        <v>2.8765999999999998</v>
      </c>
      <c r="AF53">
        <v>2.8765999999999998</v>
      </c>
      <c r="AG53">
        <v>2.8765999999999998</v>
      </c>
      <c r="AH53">
        <v>2.8765999999999998</v>
      </c>
      <c r="AI53">
        <v>2.8765999999999998</v>
      </c>
      <c r="AJ53" s="32">
        <v>0</v>
      </c>
    </row>
    <row r="54" spans="1:36" x14ac:dyDescent="0.25">
      <c r="A54" t="s">
        <v>973</v>
      </c>
      <c r="B54" t="s">
        <v>1021</v>
      </c>
      <c r="C54" t="s">
        <v>1022</v>
      </c>
      <c r="D54" t="s">
        <v>919</v>
      </c>
    </row>
    <row r="55" spans="1:36" x14ac:dyDescent="0.25">
      <c r="A55" t="s">
        <v>287</v>
      </c>
      <c r="B55" t="s">
        <v>1023</v>
      </c>
      <c r="C55" t="s">
        <v>1024</v>
      </c>
      <c r="D55" t="s">
        <v>919</v>
      </c>
      <c r="F55">
        <v>0.97529999999999994</v>
      </c>
      <c r="G55">
        <v>0.97529999999999994</v>
      </c>
      <c r="H55">
        <v>0.97529999999999994</v>
      </c>
      <c r="I55">
        <v>0.97529999999999994</v>
      </c>
      <c r="J55">
        <v>0.97529999999999994</v>
      </c>
      <c r="K55">
        <v>0.97529999999999994</v>
      </c>
      <c r="L55">
        <v>0.97529999999999994</v>
      </c>
      <c r="M55">
        <v>0.97529999999999994</v>
      </c>
      <c r="N55">
        <v>0.97529999999999994</v>
      </c>
      <c r="O55">
        <v>0.97529999999999994</v>
      </c>
      <c r="P55">
        <v>0.97529999999999994</v>
      </c>
      <c r="Q55">
        <v>0.97529999999999994</v>
      </c>
      <c r="R55">
        <v>0.97529999999999994</v>
      </c>
      <c r="S55">
        <v>0.97529999999999994</v>
      </c>
      <c r="T55">
        <v>0.97529999999999994</v>
      </c>
      <c r="U55">
        <v>0.97529999999999994</v>
      </c>
      <c r="V55">
        <v>0.97529999999999994</v>
      </c>
      <c r="W55">
        <v>0.97529999999999994</v>
      </c>
      <c r="X55">
        <v>0.97529999999999994</v>
      </c>
      <c r="Y55">
        <v>0.97529999999999994</v>
      </c>
      <c r="Z55">
        <v>0.97529999999999994</v>
      </c>
      <c r="AA55">
        <v>0.97529999999999994</v>
      </c>
      <c r="AB55">
        <v>0.97529999999999994</v>
      </c>
      <c r="AC55">
        <v>0.97529999999999994</v>
      </c>
      <c r="AD55">
        <v>0.97529999999999994</v>
      </c>
      <c r="AE55">
        <v>0.97529999999999994</v>
      </c>
      <c r="AF55">
        <v>0.97529999999999994</v>
      </c>
      <c r="AG55">
        <v>0.97529999999999994</v>
      </c>
      <c r="AH55">
        <v>0.97529999999999994</v>
      </c>
      <c r="AI55">
        <v>0.97529999999999994</v>
      </c>
      <c r="AJ55" s="32">
        <v>0</v>
      </c>
    </row>
    <row r="56" spans="1:36" x14ac:dyDescent="0.25">
      <c r="A56" t="s">
        <v>290</v>
      </c>
      <c r="B56" t="s">
        <v>1025</v>
      </c>
      <c r="C56" t="s">
        <v>1026</v>
      </c>
      <c r="D56" t="s">
        <v>919</v>
      </c>
      <c r="F56">
        <v>0.97529999999999994</v>
      </c>
      <c r="G56">
        <v>0.97529999999999994</v>
      </c>
      <c r="H56">
        <v>0.97529999999999994</v>
      </c>
      <c r="I56">
        <v>0.97529999999999994</v>
      </c>
      <c r="J56">
        <v>0.97529999999999994</v>
      </c>
      <c r="K56">
        <v>0.97529999999999994</v>
      </c>
      <c r="L56">
        <v>0.97529999999999994</v>
      </c>
      <c r="M56">
        <v>0.97529999999999994</v>
      </c>
      <c r="N56">
        <v>0.97529999999999994</v>
      </c>
      <c r="O56">
        <v>0.97529999999999994</v>
      </c>
      <c r="P56">
        <v>0.97529999999999994</v>
      </c>
      <c r="Q56">
        <v>0.97529999999999994</v>
      </c>
      <c r="R56">
        <v>0.97529999999999994</v>
      </c>
      <c r="S56">
        <v>0.97529999999999994</v>
      </c>
      <c r="T56">
        <v>0.97529999999999994</v>
      </c>
      <c r="U56">
        <v>0.97529999999999994</v>
      </c>
      <c r="V56">
        <v>0.97529999999999994</v>
      </c>
      <c r="W56">
        <v>0.97529999999999994</v>
      </c>
      <c r="X56">
        <v>0.97529999999999994</v>
      </c>
      <c r="Y56">
        <v>0.97529999999999994</v>
      </c>
      <c r="Z56">
        <v>0.97529999999999994</v>
      </c>
      <c r="AA56">
        <v>0.97529999999999994</v>
      </c>
      <c r="AB56">
        <v>0.97529999999999994</v>
      </c>
      <c r="AC56">
        <v>0.97529999999999994</v>
      </c>
      <c r="AD56">
        <v>0.97529999999999994</v>
      </c>
      <c r="AE56">
        <v>0.97529999999999994</v>
      </c>
      <c r="AF56">
        <v>0.97529999999999994</v>
      </c>
      <c r="AG56">
        <v>0.97529999999999994</v>
      </c>
      <c r="AH56">
        <v>0.97529999999999994</v>
      </c>
      <c r="AI56">
        <v>0.97529999999999994</v>
      </c>
      <c r="AJ56" s="32">
        <v>0</v>
      </c>
    </row>
    <row r="57" spans="1:36" x14ac:dyDescent="0.25">
      <c r="A57" t="s">
        <v>987</v>
      </c>
      <c r="B57" t="s">
        <v>1027</v>
      </c>
      <c r="C57" t="s">
        <v>1028</v>
      </c>
      <c r="D57" t="s">
        <v>919</v>
      </c>
    </row>
    <row r="58" spans="1:36" x14ac:dyDescent="0.25">
      <c r="A58" t="s">
        <v>287</v>
      </c>
      <c r="B58" t="s">
        <v>1029</v>
      </c>
      <c r="C58" t="s">
        <v>1030</v>
      </c>
      <c r="D58" t="s">
        <v>919</v>
      </c>
      <c r="F58">
        <v>27.458404999999999</v>
      </c>
      <c r="G58">
        <v>27.458404999999999</v>
      </c>
      <c r="H58">
        <v>27.279803999999999</v>
      </c>
      <c r="I58">
        <v>27.035803000000001</v>
      </c>
      <c r="J58">
        <v>27.035803000000001</v>
      </c>
      <c r="K58">
        <v>27.035803000000001</v>
      </c>
      <c r="L58">
        <v>27.035803000000001</v>
      </c>
      <c r="M58">
        <v>27.035803000000001</v>
      </c>
      <c r="N58">
        <v>27.035803000000001</v>
      </c>
      <c r="O58">
        <v>27.035803000000001</v>
      </c>
      <c r="P58">
        <v>27.035803000000001</v>
      </c>
      <c r="Q58">
        <v>27.035803000000001</v>
      </c>
      <c r="R58">
        <v>27.035803000000001</v>
      </c>
      <c r="S58">
        <v>27.035803000000001</v>
      </c>
      <c r="T58">
        <v>27.035803000000001</v>
      </c>
      <c r="U58">
        <v>27.035803000000001</v>
      </c>
      <c r="V58">
        <v>27.035803000000001</v>
      </c>
      <c r="W58">
        <v>27.035803000000001</v>
      </c>
      <c r="X58">
        <v>27.035803000000001</v>
      </c>
      <c r="Y58">
        <v>27.035803000000001</v>
      </c>
      <c r="Z58">
        <v>27.035803000000001</v>
      </c>
      <c r="AA58">
        <v>27.035803000000001</v>
      </c>
      <c r="AB58">
        <v>27.035803000000001</v>
      </c>
      <c r="AC58">
        <v>27.035803000000001</v>
      </c>
      <c r="AD58">
        <v>27.035803000000001</v>
      </c>
      <c r="AE58">
        <v>27.035803000000001</v>
      </c>
      <c r="AF58">
        <v>27.035803000000001</v>
      </c>
      <c r="AG58">
        <v>27.035803000000001</v>
      </c>
      <c r="AH58">
        <v>27.035803000000001</v>
      </c>
      <c r="AI58">
        <v>27.035803000000001</v>
      </c>
      <c r="AJ58" s="32">
        <v>-1E-3</v>
      </c>
    </row>
    <row r="59" spans="1:36" x14ac:dyDescent="0.25">
      <c r="A59" t="s">
        <v>290</v>
      </c>
      <c r="B59" t="s">
        <v>1031</v>
      </c>
      <c r="C59" t="s">
        <v>1032</v>
      </c>
      <c r="D59" t="s">
        <v>919</v>
      </c>
      <c r="F59">
        <v>27.458404999999999</v>
      </c>
      <c r="G59">
        <v>27.458404999999999</v>
      </c>
      <c r="H59">
        <v>27.279803999999999</v>
      </c>
      <c r="I59">
        <v>27.035803000000001</v>
      </c>
      <c r="J59">
        <v>27.035803000000001</v>
      </c>
      <c r="K59">
        <v>27.035803000000001</v>
      </c>
      <c r="L59">
        <v>27.035803000000001</v>
      </c>
      <c r="M59">
        <v>27.035803000000001</v>
      </c>
      <c r="N59">
        <v>27.035803000000001</v>
      </c>
      <c r="O59">
        <v>27.035803000000001</v>
      </c>
      <c r="P59">
        <v>27.035803000000001</v>
      </c>
      <c r="Q59">
        <v>27.035803000000001</v>
      </c>
      <c r="R59">
        <v>27.035803000000001</v>
      </c>
      <c r="S59">
        <v>27.035803000000001</v>
      </c>
      <c r="T59">
        <v>27.035803000000001</v>
      </c>
      <c r="U59">
        <v>27.035803000000001</v>
      </c>
      <c r="V59">
        <v>27.035803000000001</v>
      </c>
      <c r="W59">
        <v>27.035803000000001</v>
      </c>
      <c r="X59">
        <v>27.035803000000001</v>
      </c>
      <c r="Y59">
        <v>27.035803000000001</v>
      </c>
      <c r="Z59">
        <v>27.035803000000001</v>
      </c>
      <c r="AA59">
        <v>27.035803000000001</v>
      </c>
      <c r="AB59">
        <v>27.035803000000001</v>
      </c>
      <c r="AC59">
        <v>27.035803000000001</v>
      </c>
      <c r="AD59">
        <v>27.035803000000001</v>
      </c>
      <c r="AE59">
        <v>27.035803000000001</v>
      </c>
      <c r="AF59">
        <v>27.035803000000001</v>
      </c>
      <c r="AG59">
        <v>27.035803000000001</v>
      </c>
      <c r="AH59">
        <v>27.035803000000001</v>
      </c>
      <c r="AI59">
        <v>27.035803000000001</v>
      </c>
      <c r="AJ59" s="32">
        <v>-1E-3</v>
      </c>
    </row>
    <row r="60" spans="1:36" x14ac:dyDescent="0.25">
      <c r="A60" t="s">
        <v>1033</v>
      </c>
      <c r="C60" t="s">
        <v>1034</v>
      </c>
    </row>
    <row r="61" spans="1:36" x14ac:dyDescent="0.25">
      <c r="A61" t="s">
        <v>916</v>
      </c>
      <c r="B61" t="s">
        <v>1035</v>
      </c>
      <c r="C61" t="s">
        <v>1036</v>
      </c>
      <c r="D61" t="s">
        <v>919</v>
      </c>
    </row>
    <row r="62" spans="1:36" x14ac:dyDescent="0.25">
      <c r="A62" t="s">
        <v>287</v>
      </c>
      <c r="B62" t="s">
        <v>1037</v>
      </c>
      <c r="C62" t="s">
        <v>1038</v>
      </c>
      <c r="D62" t="s">
        <v>919</v>
      </c>
      <c r="F62" t="s">
        <v>392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392</v>
      </c>
    </row>
    <row r="63" spans="1:36" x14ac:dyDescent="0.25">
      <c r="A63" t="s">
        <v>290</v>
      </c>
      <c r="B63" t="s">
        <v>1039</v>
      </c>
      <c r="C63" t="s">
        <v>1040</v>
      </c>
      <c r="D63" t="s">
        <v>919</v>
      </c>
      <c r="F63" t="s">
        <v>392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392</v>
      </c>
    </row>
    <row r="64" spans="1:36" x14ac:dyDescent="0.25">
      <c r="A64" t="s">
        <v>1002</v>
      </c>
      <c r="B64" t="s">
        <v>1041</v>
      </c>
      <c r="C64" t="s">
        <v>1042</v>
      </c>
      <c r="D64" t="s">
        <v>919</v>
      </c>
    </row>
    <row r="65" spans="1:36" x14ac:dyDescent="0.25">
      <c r="A65" t="s">
        <v>287</v>
      </c>
      <c r="B65" t="s">
        <v>1043</v>
      </c>
      <c r="C65" t="s">
        <v>1044</v>
      </c>
      <c r="D65" t="s">
        <v>919</v>
      </c>
      <c r="F65" t="s">
        <v>392</v>
      </c>
      <c r="G65">
        <v>0</v>
      </c>
      <c r="H65">
        <v>0.33500000000000002</v>
      </c>
      <c r="I65">
        <v>0.33500000000000002</v>
      </c>
      <c r="J65">
        <v>0.33500000000000002</v>
      </c>
      <c r="K65">
        <v>0.33500000000000002</v>
      </c>
      <c r="L65">
        <v>0.33500000000000002</v>
      </c>
      <c r="M65">
        <v>0.33500000000000002</v>
      </c>
      <c r="N65">
        <v>0.33500000000000002</v>
      </c>
      <c r="O65">
        <v>0.33500000000000002</v>
      </c>
      <c r="P65">
        <v>0.33500000000000002</v>
      </c>
      <c r="Q65">
        <v>0.33500000000000002</v>
      </c>
      <c r="R65">
        <v>0.33500000000000002</v>
      </c>
      <c r="S65">
        <v>0.33500000000000002</v>
      </c>
      <c r="T65">
        <v>0.33500000000000002</v>
      </c>
      <c r="U65">
        <v>0.33500000000000002</v>
      </c>
      <c r="V65">
        <v>0.33500000000000002</v>
      </c>
      <c r="W65">
        <v>0.33500000000000002</v>
      </c>
      <c r="X65">
        <v>0.33500000000000002</v>
      </c>
      <c r="Y65">
        <v>0.33500000000000002</v>
      </c>
      <c r="Z65">
        <v>0.33500000000000002</v>
      </c>
      <c r="AA65">
        <v>0.33500000000000002</v>
      </c>
      <c r="AB65">
        <v>0.33500000000000002</v>
      </c>
      <c r="AC65">
        <v>0.33500000000000002</v>
      </c>
      <c r="AD65">
        <v>0.33500000000000002</v>
      </c>
      <c r="AE65">
        <v>0.33500000000000002</v>
      </c>
      <c r="AF65">
        <v>0.33500000000000002</v>
      </c>
      <c r="AG65">
        <v>0.33500000000000002</v>
      </c>
      <c r="AH65">
        <v>0.33500000000000002</v>
      </c>
      <c r="AI65">
        <v>0.33500000000000002</v>
      </c>
      <c r="AJ65" t="s">
        <v>392</v>
      </c>
    </row>
    <row r="66" spans="1:36" x14ac:dyDescent="0.25">
      <c r="A66" t="s">
        <v>290</v>
      </c>
      <c r="B66" t="s">
        <v>1045</v>
      </c>
      <c r="C66" t="s">
        <v>1046</v>
      </c>
      <c r="D66" t="s">
        <v>919</v>
      </c>
      <c r="F66" t="s">
        <v>392</v>
      </c>
      <c r="G66">
        <v>0</v>
      </c>
      <c r="H66">
        <v>0.33500000000000002</v>
      </c>
      <c r="I66">
        <v>0.33500000000000002</v>
      </c>
      <c r="J66">
        <v>0.33500000000000002</v>
      </c>
      <c r="K66">
        <v>0.33500000000000002</v>
      </c>
      <c r="L66">
        <v>0.33500000000000002</v>
      </c>
      <c r="M66">
        <v>0.33500000000000002</v>
      </c>
      <c r="N66">
        <v>0.33500000000000002</v>
      </c>
      <c r="O66">
        <v>0.33500000000000002</v>
      </c>
      <c r="P66">
        <v>0.33500000000000002</v>
      </c>
      <c r="Q66">
        <v>0.33500000000000002</v>
      </c>
      <c r="R66">
        <v>0.33500000000000002</v>
      </c>
      <c r="S66">
        <v>0.33500000000000002</v>
      </c>
      <c r="T66">
        <v>0.33500000000000002</v>
      </c>
      <c r="U66">
        <v>0.33500000000000002</v>
      </c>
      <c r="V66">
        <v>0.33500000000000002</v>
      </c>
      <c r="W66">
        <v>0.33500000000000002</v>
      </c>
      <c r="X66">
        <v>0.33500000000000002</v>
      </c>
      <c r="Y66">
        <v>0.33500000000000002</v>
      </c>
      <c r="Z66">
        <v>0.33500000000000002</v>
      </c>
      <c r="AA66">
        <v>0.33500000000000002</v>
      </c>
      <c r="AB66">
        <v>0.33500000000000002</v>
      </c>
      <c r="AC66">
        <v>0.33500000000000002</v>
      </c>
      <c r="AD66">
        <v>0.33500000000000002</v>
      </c>
      <c r="AE66">
        <v>0.33500000000000002</v>
      </c>
      <c r="AF66">
        <v>0.33500000000000002</v>
      </c>
      <c r="AG66">
        <v>0.33500000000000002</v>
      </c>
      <c r="AH66">
        <v>0.33500000000000002</v>
      </c>
      <c r="AI66">
        <v>0.33500000000000002</v>
      </c>
      <c r="AJ66" t="s">
        <v>392</v>
      </c>
    </row>
    <row r="67" spans="1:36" x14ac:dyDescent="0.25">
      <c r="A67" t="s">
        <v>931</v>
      </c>
      <c r="B67" t="s">
        <v>1047</v>
      </c>
      <c r="C67" t="s">
        <v>1048</v>
      </c>
      <c r="D67" t="s">
        <v>919</v>
      </c>
    </row>
    <row r="68" spans="1:36" x14ac:dyDescent="0.25">
      <c r="A68" t="s">
        <v>287</v>
      </c>
      <c r="B68" t="s">
        <v>1049</v>
      </c>
      <c r="C68" t="s">
        <v>1050</v>
      </c>
      <c r="D68" t="s">
        <v>919</v>
      </c>
      <c r="F68" t="s">
        <v>392</v>
      </c>
      <c r="G68">
        <v>8.0784000000000002</v>
      </c>
      <c r="H68">
        <v>12.3492</v>
      </c>
      <c r="I68">
        <v>12.895201</v>
      </c>
      <c r="J68">
        <v>12.895201</v>
      </c>
      <c r="K68">
        <v>12.895201</v>
      </c>
      <c r="L68">
        <v>12.895201</v>
      </c>
      <c r="M68">
        <v>12.895201</v>
      </c>
      <c r="N68">
        <v>12.895201</v>
      </c>
      <c r="O68">
        <v>12.895201</v>
      </c>
      <c r="P68">
        <v>12.895201</v>
      </c>
      <c r="Q68">
        <v>12.895201</v>
      </c>
      <c r="R68">
        <v>12.895201</v>
      </c>
      <c r="S68">
        <v>12.895201</v>
      </c>
      <c r="T68">
        <v>12.895201</v>
      </c>
      <c r="U68">
        <v>12.895201</v>
      </c>
      <c r="V68">
        <v>12.895201</v>
      </c>
      <c r="W68">
        <v>12.895201</v>
      </c>
      <c r="X68">
        <v>12.895201</v>
      </c>
      <c r="Y68">
        <v>12.895201</v>
      </c>
      <c r="Z68">
        <v>12.895201</v>
      </c>
      <c r="AA68">
        <v>12.895201</v>
      </c>
      <c r="AB68">
        <v>12.895201</v>
      </c>
      <c r="AC68">
        <v>12.895201</v>
      </c>
      <c r="AD68">
        <v>12.895201</v>
      </c>
      <c r="AE68">
        <v>12.895201</v>
      </c>
      <c r="AF68">
        <v>12.895201</v>
      </c>
      <c r="AG68">
        <v>12.895201</v>
      </c>
      <c r="AH68">
        <v>12.895201</v>
      </c>
      <c r="AI68">
        <v>12.895201</v>
      </c>
      <c r="AJ68" t="s">
        <v>392</v>
      </c>
    </row>
    <row r="69" spans="1:36" x14ac:dyDescent="0.25">
      <c r="A69" t="s">
        <v>290</v>
      </c>
      <c r="B69" t="s">
        <v>1051</v>
      </c>
      <c r="C69" t="s">
        <v>1052</v>
      </c>
      <c r="D69" t="s">
        <v>919</v>
      </c>
      <c r="F69" t="s">
        <v>392</v>
      </c>
      <c r="G69">
        <v>8.0784000000000002</v>
      </c>
      <c r="H69">
        <v>12.3492</v>
      </c>
      <c r="I69">
        <v>12.895201</v>
      </c>
      <c r="J69">
        <v>12.895201</v>
      </c>
      <c r="K69">
        <v>12.895201</v>
      </c>
      <c r="L69">
        <v>12.895201</v>
      </c>
      <c r="M69">
        <v>12.895201</v>
      </c>
      <c r="N69">
        <v>12.895201</v>
      </c>
      <c r="O69">
        <v>12.895201</v>
      </c>
      <c r="P69">
        <v>12.895201</v>
      </c>
      <c r="Q69">
        <v>12.895201</v>
      </c>
      <c r="R69">
        <v>12.895201</v>
      </c>
      <c r="S69">
        <v>12.895201</v>
      </c>
      <c r="T69">
        <v>12.895201</v>
      </c>
      <c r="U69">
        <v>12.895201</v>
      </c>
      <c r="V69">
        <v>12.895201</v>
      </c>
      <c r="W69">
        <v>12.895201</v>
      </c>
      <c r="X69">
        <v>12.895201</v>
      </c>
      <c r="Y69">
        <v>12.895201</v>
      </c>
      <c r="Z69">
        <v>12.895201</v>
      </c>
      <c r="AA69">
        <v>12.895201</v>
      </c>
      <c r="AB69">
        <v>12.895201</v>
      </c>
      <c r="AC69">
        <v>12.895201</v>
      </c>
      <c r="AD69">
        <v>12.895201</v>
      </c>
      <c r="AE69">
        <v>12.895201</v>
      </c>
      <c r="AF69">
        <v>12.895201</v>
      </c>
      <c r="AG69">
        <v>12.895201</v>
      </c>
      <c r="AH69">
        <v>12.895201</v>
      </c>
      <c r="AI69">
        <v>12.895201</v>
      </c>
      <c r="AJ69" t="s">
        <v>392</v>
      </c>
    </row>
    <row r="70" spans="1:36" x14ac:dyDescent="0.25">
      <c r="A70" t="s">
        <v>938</v>
      </c>
      <c r="B70" t="s">
        <v>1053</v>
      </c>
      <c r="C70" t="s">
        <v>1054</v>
      </c>
      <c r="D70" t="s">
        <v>919</v>
      </c>
    </row>
    <row r="71" spans="1:36" x14ac:dyDescent="0.25">
      <c r="A71" t="s">
        <v>287</v>
      </c>
      <c r="B71" t="s">
        <v>1055</v>
      </c>
      <c r="C71" t="s">
        <v>1056</v>
      </c>
      <c r="D71" t="s">
        <v>919</v>
      </c>
      <c r="F71" t="s">
        <v>392</v>
      </c>
      <c r="G71">
        <v>1.8994</v>
      </c>
      <c r="H71">
        <v>3.4050009999999999</v>
      </c>
      <c r="I71">
        <v>3.9220000000000002</v>
      </c>
      <c r="J71">
        <v>3.9220000000000002</v>
      </c>
      <c r="K71">
        <v>3.9220000000000002</v>
      </c>
      <c r="L71">
        <v>3.9220000000000002</v>
      </c>
      <c r="M71">
        <v>3.9220000000000002</v>
      </c>
      <c r="N71">
        <v>3.9220000000000002</v>
      </c>
      <c r="O71">
        <v>3.9220000000000002</v>
      </c>
      <c r="P71">
        <v>3.9220000000000002</v>
      </c>
      <c r="Q71">
        <v>3.9220000000000002</v>
      </c>
      <c r="R71">
        <v>3.9220000000000002</v>
      </c>
      <c r="S71">
        <v>3.9220000000000002</v>
      </c>
      <c r="T71">
        <v>3.9220000000000002</v>
      </c>
      <c r="U71">
        <v>3.9220000000000002</v>
      </c>
      <c r="V71">
        <v>3.9220000000000002</v>
      </c>
      <c r="W71">
        <v>3.9220000000000002</v>
      </c>
      <c r="X71">
        <v>3.9220000000000002</v>
      </c>
      <c r="Y71">
        <v>3.9220000000000002</v>
      </c>
      <c r="Z71">
        <v>3.9220000000000002</v>
      </c>
      <c r="AA71">
        <v>3.9220000000000002</v>
      </c>
      <c r="AB71">
        <v>3.9220000000000002</v>
      </c>
      <c r="AC71">
        <v>3.9220000000000002</v>
      </c>
      <c r="AD71">
        <v>3.9220000000000002</v>
      </c>
      <c r="AE71">
        <v>3.9220000000000002</v>
      </c>
      <c r="AF71">
        <v>3.9220000000000002</v>
      </c>
      <c r="AG71">
        <v>3.9220000000000002</v>
      </c>
      <c r="AH71">
        <v>3.9220000000000002</v>
      </c>
      <c r="AI71">
        <v>3.9220000000000002</v>
      </c>
      <c r="AJ71" t="s">
        <v>392</v>
      </c>
    </row>
    <row r="72" spans="1:36" x14ac:dyDescent="0.25">
      <c r="A72" t="s">
        <v>290</v>
      </c>
      <c r="B72" t="s">
        <v>1057</v>
      </c>
      <c r="C72" t="s">
        <v>1058</v>
      </c>
      <c r="D72" t="s">
        <v>919</v>
      </c>
      <c r="F72" t="s">
        <v>392</v>
      </c>
      <c r="G72">
        <v>1.8994</v>
      </c>
      <c r="H72">
        <v>3.4050009999999999</v>
      </c>
      <c r="I72">
        <v>3.9220000000000002</v>
      </c>
      <c r="J72">
        <v>3.9220000000000002</v>
      </c>
      <c r="K72">
        <v>3.9220000000000002</v>
      </c>
      <c r="L72">
        <v>3.9220000000000002</v>
      </c>
      <c r="M72">
        <v>3.9220000000000002</v>
      </c>
      <c r="N72">
        <v>3.9220000000000002</v>
      </c>
      <c r="O72">
        <v>3.9220000000000002</v>
      </c>
      <c r="P72">
        <v>3.9220000000000002</v>
      </c>
      <c r="Q72">
        <v>3.9220000000000002</v>
      </c>
      <c r="R72">
        <v>3.9220000000000002</v>
      </c>
      <c r="S72">
        <v>3.9220000000000002</v>
      </c>
      <c r="T72">
        <v>3.9220000000000002</v>
      </c>
      <c r="U72">
        <v>3.9220000000000002</v>
      </c>
      <c r="V72">
        <v>3.9220000000000002</v>
      </c>
      <c r="W72">
        <v>3.9220000000000002</v>
      </c>
      <c r="X72">
        <v>3.9220000000000002</v>
      </c>
      <c r="Y72">
        <v>3.9220000000000002</v>
      </c>
      <c r="Z72">
        <v>3.9220000000000002</v>
      </c>
      <c r="AA72">
        <v>3.9220000000000002</v>
      </c>
      <c r="AB72">
        <v>3.9220000000000002</v>
      </c>
      <c r="AC72">
        <v>3.9220000000000002</v>
      </c>
      <c r="AD72">
        <v>3.9220000000000002</v>
      </c>
      <c r="AE72">
        <v>3.9220000000000002</v>
      </c>
      <c r="AF72">
        <v>3.9220000000000002</v>
      </c>
      <c r="AG72">
        <v>3.9220000000000002</v>
      </c>
      <c r="AH72">
        <v>3.9220000000000002</v>
      </c>
      <c r="AI72">
        <v>3.9220000000000002</v>
      </c>
      <c r="AJ72" t="s">
        <v>392</v>
      </c>
    </row>
    <row r="73" spans="1:36" x14ac:dyDescent="0.25">
      <c r="A73" t="s">
        <v>945</v>
      </c>
      <c r="B73" t="s">
        <v>1059</v>
      </c>
      <c r="C73" t="s">
        <v>1060</v>
      </c>
      <c r="D73" t="s">
        <v>919</v>
      </c>
    </row>
    <row r="74" spans="1:36" x14ac:dyDescent="0.25">
      <c r="A74" t="s">
        <v>287</v>
      </c>
      <c r="B74" t="s">
        <v>1061</v>
      </c>
      <c r="C74" t="s">
        <v>1062</v>
      </c>
      <c r="D74" t="s">
        <v>919</v>
      </c>
      <c r="F74" t="s">
        <v>392</v>
      </c>
      <c r="G74">
        <v>2.2280000000000002</v>
      </c>
      <c r="H74">
        <v>2.2280000000000002</v>
      </c>
      <c r="I74">
        <v>2.2280000000000002</v>
      </c>
      <c r="J74">
        <v>2.2280000000000002</v>
      </c>
      <c r="K74">
        <v>2.2280000000000002</v>
      </c>
      <c r="L74">
        <v>2.2280000000000002</v>
      </c>
      <c r="M74">
        <v>2.2280000000000002</v>
      </c>
      <c r="N74">
        <v>2.2280000000000002</v>
      </c>
      <c r="O74">
        <v>2.2280000000000002</v>
      </c>
      <c r="P74">
        <v>2.2280000000000002</v>
      </c>
      <c r="Q74">
        <v>2.2280000000000002</v>
      </c>
      <c r="R74">
        <v>2.2280000000000002</v>
      </c>
      <c r="S74">
        <v>2.2280000000000002</v>
      </c>
      <c r="T74">
        <v>2.2280000000000002</v>
      </c>
      <c r="U74">
        <v>2.2280000000000002</v>
      </c>
      <c r="V74">
        <v>2.2280000000000002</v>
      </c>
      <c r="W74">
        <v>2.2280000000000002</v>
      </c>
      <c r="X74">
        <v>2.2280000000000002</v>
      </c>
      <c r="Y74">
        <v>2.2280000000000002</v>
      </c>
      <c r="Z74">
        <v>2.2280000000000002</v>
      </c>
      <c r="AA74">
        <v>2.2280000000000002</v>
      </c>
      <c r="AB74">
        <v>2.2280000000000002</v>
      </c>
      <c r="AC74">
        <v>2.2280000000000002</v>
      </c>
      <c r="AD74">
        <v>2.2280000000000002</v>
      </c>
      <c r="AE74">
        <v>2.2280000000000002</v>
      </c>
      <c r="AF74">
        <v>2.2280000000000002</v>
      </c>
      <c r="AG74">
        <v>2.2280000000000002</v>
      </c>
      <c r="AH74">
        <v>2.2280000000000002</v>
      </c>
      <c r="AI74">
        <v>2.2280000000000002</v>
      </c>
      <c r="AJ74" t="s">
        <v>392</v>
      </c>
    </row>
    <row r="75" spans="1:36" x14ac:dyDescent="0.25">
      <c r="A75" t="s">
        <v>290</v>
      </c>
      <c r="B75" t="s">
        <v>1063</v>
      </c>
      <c r="C75" t="s">
        <v>1064</v>
      </c>
      <c r="D75" t="s">
        <v>919</v>
      </c>
      <c r="F75" t="s">
        <v>392</v>
      </c>
      <c r="G75">
        <v>2.2280000000000002</v>
      </c>
      <c r="H75">
        <v>2.2280000000000002</v>
      </c>
      <c r="I75">
        <v>2.2280000000000002</v>
      </c>
      <c r="J75">
        <v>2.2280000000000002</v>
      </c>
      <c r="K75">
        <v>2.2280000000000002</v>
      </c>
      <c r="L75">
        <v>2.2280000000000002</v>
      </c>
      <c r="M75">
        <v>2.2280000000000002</v>
      </c>
      <c r="N75">
        <v>2.2280000000000002</v>
      </c>
      <c r="O75">
        <v>2.2280000000000002</v>
      </c>
      <c r="P75">
        <v>2.2280000000000002</v>
      </c>
      <c r="Q75">
        <v>2.2280000000000002</v>
      </c>
      <c r="R75">
        <v>2.2280000000000002</v>
      </c>
      <c r="S75">
        <v>2.2280000000000002</v>
      </c>
      <c r="T75">
        <v>2.2280000000000002</v>
      </c>
      <c r="U75">
        <v>2.2280000000000002</v>
      </c>
      <c r="V75">
        <v>2.2280000000000002</v>
      </c>
      <c r="W75">
        <v>2.2280000000000002</v>
      </c>
      <c r="X75">
        <v>2.2280000000000002</v>
      </c>
      <c r="Y75">
        <v>2.2280000000000002</v>
      </c>
      <c r="Z75">
        <v>2.2280000000000002</v>
      </c>
      <c r="AA75">
        <v>2.2280000000000002</v>
      </c>
      <c r="AB75">
        <v>2.2280000000000002</v>
      </c>
      <c r="AC75">
        <v>2.2280000000000002</v>
      </c>
      <c r="AD75">
        <v>2.2280000000000002</v>
      </c>
      <c r="AE75">
        <v>2.2280000000000002</v>
      </c>
      <c r="AF75">
        <v>2.2280000000000002</v>
      </c>
      <c r="AG75">
        <v>2.2280000000000002</v>
      </c>
      <c r="AH75">
        <v>2.2280000000000002</v>
      </c>
      <c r="AI75">
        <v>2.2280000000000002</v>
      </c>
      <c r="AJ75" t="s">
        <v>392</v>
      </c>
    </row>
    <row r="76" spans="1:36" x14ac:dyDescent="0.25">
      <c r="A76" t="s">
        <v>952</v>
      </c>
      <c r="B76" t="s">
        <v>1065</v>
      </c>
      <c r="C76" t="s">
        <v>1066</v>
      </c>
      <c r="D76" t="s">
        <v>919</v>
      </c>
    </row>
    <row r="77" spans="1:36" x14ac:dyDescent="0.25">
      <c r="A77" t="s">
        <v>287</v>
      </c>
      <c r="B77" t="s">
        <v>1067</v>
      </c>
      <c r="C77" t="s">
        <v>1068</v>
      </c>
      <c r="D77" t="s">
        <v>919</v>
      </c>
      <c r="F77" t="s">
        <v>392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t="s">
        <v>392</v>
      </c>
    </row>
    <row r="78" spans="1:36" x14ac:dyDescent="0.25">
      <c r="A78" t="s">
        <v>290</v>
      </c>
      <c r="B78" t="s">
        <v>1069</v>
      </c>
      <c r="C78" t="s">
        <v>1070</v>
      </c>
      <c r="D78" t="s">
        <v>919</v>
      </c>
      <c r="F78" t="s">
        <v>392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 t="s">
        <v>392</v>
      </c>
    </row>
    <row r="79" spans="1:36" x14ac:dyDescent="0.25">
      <c r="A79" t="s">
        <v>959</v>
      </c>
      <c r="B79" t="s">
        <v>1071</v>
      </c>
      <c r="C79" t="s">
        <v>1072</v>
      </c>
      <c r="D79" t="s">
        <v>919</v>
      </c>
    </row>
    <row r="80" spans="1:36" x14ac:dyDescent="0.25">
      <c r="A80" t="s">
        <v>287</v>
      </c>
      <c r="B80" t="s">
        <v>1073</v>
      </c>
      <c r="C80" t="s">
        <v>1074</v>
      </c>
      <c r="D80" t="s">
        <v>919</v>
      </c>
      <c r="F80" t="s">
        <v>392</v>
      </c>
      <c r="G80">
        <v>1.7702</v>
      </c>
      <c r="H80">
        <v>3.6524999999999999</v>
      </c>
      <c r="I80">
        <v>4.2984999999999998</v>
      </c>
      <c r="J80">
        <v>4.8795000000000002</v>
      </c>
      <c r="K80">
        <v>5.4284999999999997</v>
      </c>
      <c r="L80">
        <v>5.9775</v>
      </c>
      <c r="M80">
        <v>6.5265000000000004</v>
      </c>
      <c r="N80">
        <v>7.0754999999999999</v>
      </c>
      <c r="O80">
        <v>7.6245000000000003</v>
      </c>
      <c r="P80">
        <v>7.8635000000000002</v>
      </c>
      <c r="Q80">
        <v>8.1024999999999991</v>
      </c>
      <c r="R80">
        <v>8.3414999999999999</v>
      </c>
      <c r="S80">
        <v>8.5805000000000007</v>
      </c>
      <c r="T80">
        <v>8.8194999999999997</v>
      </c>
      <c r="U80">
        <v>8.8194999999999997</v>
      </c>
      <c r="V80">
        <v>8.8194999999999997</v>
      </c>
      <c r="W80">
        <v>8.8194999999999997</v>
      </c>
      <c r="X80">
        <v>8.8194999999999997</v>
      </c>
      <c r="Y80">
        <v>8.8194999999999997</v>
      </c>
      <c r="Z80">
        <v>8.8194999999999997</v>
      </c>
      <c r="AA80">
        <v>8.8194999999999997</v>
      </c>
      <c r="AB80">
        <v>8.8194999999999997</v>
      </c>
      <c r="AC80">
        <v>8.8194999999999997</v>
      </c>
      <c r="AD80">
        <v>8.8194999999999997</v>
      </c>
      <c r="AE80">
        <v>8.8194999999999997</v>
      </c>
      <c r="AF80">
        <v>8.8194999999999997</v>
      </c>
      <c r="AG80">
        <v>8.8194999999999997</v>
      </c>
      <c r="AH80">
        <v>8.8194999999999997</v>
      </c>
      <c r="AI80">
        <v>8.8194999999999997</v>
      </c>
      <c r="AJ80" t="s">
        <v>392</v>
      </c>
    </row>
    <row r="81" spans="1:36" x14ac:dyDescent="0.25">
      <c r="A81" t="s">
        <v>290</v>
      </c>
      <c r="B81" t="s">
        <v>1075</v>
      </c>
      <c r="C81" t="s">
        <v>1076</v>
      </c>
      <c r="D81" t="s">
        <v>919</v>
      </c>
      <c r="F81" t="s">
        <v>392</v>
      </c>
      <c r="G81">
        <v>1.7702</v>
      </c>
      <c r="H81">
        <v>3.6524999999999999</v>
      </c>
      <c r="I81">
        <v>4.2984999999999998</v>
      </c>
      <c r="J81">
        <v>4.8795000000000002</v>
      </c>
      <c r="K81">
        <v>5.4284999999999997</v>
      </c>
      <c r="L81">
        <v>5.9775</v>
      </c>
      <c r="M81">
        <v>6.5265000000000004</v>
      </c>
      <c r="N81">
        <v>7.0754999999999999</v>
      </c>
      <c r="O81">
        <v>7.6245000000000003</v>
      </c>
      <c r="P81">
        <v>7.8635000000000002</v>
      </c>
      <c r="Q81">
        <v>8.1024999999999991</v>
      </c>
      <c r="R81">
        <v>8.3414999999999999</v>
      </c>
      <c r="S81">
        <v>8.5805000000000007</v>
      </c>
      <c r="T81">
        <v>8.8194999999999997</v>
      </c>
      <c r="U81">
        <v>8.8194999999999997</v>
      </c>
      <c r="V81">
        <v>8.8194999999999997</v>
      </c>
      <c r="W81">
        <v>8.8194999999999997</v>
      </c>
      <c r="X81">
        <v>8.8194999999999997</v>
      </c>
      <c r="Y81">
        <v>8.8194999999999997</v>
      </c>
      <c r="Z81">
        <v>8.8194999999999997</v>
      </c>
      <c r="AA81">
        <v>8.8194999999999997</v>
      </c>
      <c r="AB81">
        <v>8.8194999999999997</v>
      </c>
      <c r="AC81">
        <v>8.8194999999999997</v>
      </c>
      <c r="AD81">
        <v>8.8194999999999997</v>
      </c>
      <c r="AE81">
        <v>8.8194999999999997</v>
      </c>
      <c r="AF81">
        <v>8.8194999999999997</v>
      </c>
      <c r="AG81">
        <v>8.8194999999999997</v>
      </c>
      <c r="AH81">
        <v>8.8194999999999997</v>
      </c>
      <c r="AI81">
        <v>8.8194999999999997</v>
      </c>
      <c r="AJ81" t="s">
        <v>392</v>
      </c>
    </row>
    <row r="82" spans="1:36" x14ac:dyDescent="0.25">
      <c r="A82" t="s">
        <v>966</v>
      </c>
      <c r="B82" t="s">
        <v>1077</v>
      </c>
      <c r="C82" t="s">
        <v>1078</v>
      </c>
      <c r="D82" t="s">
        <v>919</v>
      </c>
    </row>
    <row r="83" spans="1:36" x14ac:dyDescent="0.25">
      <c r="A83" t="s">
        <v>287</v>
      </c>
      <c r="B83" t="s">
        <v>1079</v>
      </c>
      <c r="C83" t="s">
        <v>1080</v>
      </c>
      <c r="D83" t="s">
        <v>919</v>
      </c>
      <c r="F83" t="s">
        <v>392</v>
      </c>
      <c r="G83">
        <v>2.9600000000000001E-2</v>
      </c>
      <c r="H83">
        <v>2.9600000000000001E-2</v>
      </c>
      <c r="I83">
        <v>2.9600000000000001E-2</v>
      </c>
      <c r="J83">
        <v>2.9600000000000001E-2</v>
      </c>
      <c r="K83">
        <v>2.9600000000000001E-2</v>
      </c>
      <c r="L83">
        <v>2.9600000000000001E-2</v>
      </c>
      <c r="M83">
        <v>2.9600000000000001E-2</v>
      </c>
      <c r="N83">
        <v>2.9600000000000001E-2</v>
      </c>
      <c r="O83">
        <v>2.9600000000000001E-2</v>
      </c>
      <c r="P83">
        <v>2.9600000000000001E-2</v>
      </c>
      <c r="Q83">
        <v>2.9600000000000001E-2</v>
      </c>
      <c r="R83">
        <v>2.9600000000000001E-2</v>
      </c>
      <c r="S83">
        <v>2.9600000000000001E-2</v>
      </c>
      <c r="T83">
        <v>2.9600000000000001E-2</v>
      </c>
      <c r="U83">
        <v>2.9600000000000001E-2</v>
      </c>
      <c r="V83">
        <v>2.9600000000000001E-2</v>
      </c>
      <c r="W83">
        <v>2.9600000000000001E-2</v>
      </c>
      <c r="X83">
        <v>2.9600000000000001E-2</v>
      </c>
      <c r="Y83">
        <v>2.9600000000000001E-2</v>
      </c>
      <c r="Z83">
        <v>2.9600000000000001E-2</v>
      </c>
      <c r="AA83">
        <v>2.9600000000000001E-2</v>
      </c>
      <c r="AB83">
        <v>2.9600000000000001E-2</v>
      </c>
      <c r="AC83">
        <v>2.9600000000000001E-2</v>
      </c>
      <c r="AD83">
        <v>2.9600000000000001E-2</v>
      </c>
      <c r="AE83">
        <v>2.9600000000000001E-2</v>
      </c>
      <c r="AF83">
        <v>2.9600000000000001E-2</v>
      </c>
      <c r="AG83">
        <v>2.9600000000000001E-2</v>
      </c>
      <c r="AH83">
        <v>2.9600000000000001E-2</v>
      </c>
      <c r="AI83">
        <v>2.9600000000000001E-2</v>
      </c>
      <c r="AJ83" t="s">
        <v>392</v>
      </c>
    </row>
    <row r="84" spans="1:36" x14ac:dyDescent="0.25">
      <c r="A84" t="s">
        <v>290</v>
      </c>
      <c r="B84" t="s">
        <v>1081</v>
      </c>
      <c r="C84" t="s">
        <v>1082</v>
      </c>
      <c r="D84" t="s">
        <v>919</v>
      </c>
      <c r="F84" t="s">
        <v>392</v>
      </c>
      <c r="G84">
        <v>2.9600000000000001E-2</v>
      </c>
      <c r="H84">
        <v>2.9600000000000001E-2</v>
      </c>
      <c r="I84">
        <v>2.9600000000000001E-2</v>
      </c>
      <c r="J84">
        <v>2.9600000000000001E-2</v>
      </c>
      <c r="K84">
        <v>2.9600000000000001E-2</v>
      </c>
      <c r="L84">
        <v>2.9600000000000001E-2</v>
      </c>
      <c r="M84">
        <v>2.9600000000000001E-2</v>
      </c>
      <c r="N84">
        <v>2.9600000000000001E-2</v>
      </c>
      <c r="O84">
        <v>2.9600000000000001E-2</v>
      </c>
      <c r="P84">
        <v>2.9600000000000001E-2</v>
      </c>
      <c r="Q84">
        <v>2.9600000000000001E-2</v>
      </c>
      <c r="R84">
        <v>2.9600000000000001E-2</v>
      </c>
      <c r="S84">
        <v>2.9600000000000001E-2</v>
      </c>
      <c r="T84">
        <v>2.9600000000000001E-2</v>
      </c>
      <c r="U84">
        <v>2.9600000000000001E-2</v>
      </c>
      <c r="V84">
        <v>2.9600000000000001E-2</v>
      </c>
      <c r="W84">
        <v>2.9600000000000001E-2</v>
      </c>
      <c r="X84">
        <v>2.9600000000000001E-2</v>
      </c>
      <c r="Y84">
        <v>2.9600000000000001E-2</v>
      </c>
      <c r="Z84">
        <v>2.9600000000000001E-2</v>
      </c>
      <c r="AA84">
        <v>2.9600000000000001E-2</v>
      </c>
      <c r="AB84">
        <v>2.9600000000000001E-2</v>
      </c>
      <c r="AC84">
        <v>2.9600000000000001E-2</v>
      </c>
      <c r="AD84">
        <v>2.9600000000000001E-2</v>
      </c>
      <c r="AE84">
        <v>2.9600000000000001E-2</v>
      </c>
      <c r="AF84">
        <v>2.9600000000000001E-2</v>
      </c>
      <c r="AG84">
        <v>2.9600000000000001E-2</v>
      </c>
      <c r="AH84">
        <v>2.9600000000000001E-2</v>
      </c>
      <c r="AI84">
        <v>2.9600000000000001E-2</v>
      </c>
      <c r="AJ84" t="s">
        <v>392</v>
      </c>
    </row>
    <row r="85" spans="1:36" x14ac:dyDescent="0.25">
      <c r="A85" t="s">
        <v>973</v>
      </c>
      <c r="B85" t="s">
        <v>1083</v>
      </c>
      <c r="C85" t="s">
        <v>1084</v>
      </c>
      <c r="D85" t="s">
        <v>919</v>
      </c>
    </row>
    <row r="86" spans="1:36" x14ac:dyDescent="0.25">
      <c r="A86" t="s">
        <v>287</v>
      </c>
      <c r="B86" t="s">
        <v>1085</v>
      </c>
      <c r="C86" t="s">
        <v>1086</v>
      </c>
      <c r="D86" t="s">
        <v>919</v>
      </c>
      <c r="F86" t="s">
        <v>392</v>
      </c>
      <c r="G86">
        <v>24.811789999999998</v>
      </c>
      <c r="H86">
        <v>40.999099999999999</v>
      </c>
      <c r="I86">
        <v>41.059105000000002</v>
      </c>
      <c r="J86">
        <v>42.559105000000002</v>
      </c>
      <c r="K86">
        <v>44.059105000000002</v>
      </c>
      <c r="L86">
        <v>44.059105000000002</v>
      </c>
      <c r="M86">
        <v>46.059105000000002</v>
      </c>
      <c r="N86">
        <v>46.059105000000002</v>
      </c>
      <c r="O86">
        <v>53.159106999999999</v>
      </c>
      <c r="P86">
        <v>53.159106999999999</v>
      </c>
      <c r="Q86">
        <v>53.159106999999999</v>
      </c>
      <c r="R86">
        <v>53.159106999999999</v>
      </c>
      <c r="S86">
        <v>58.359107999999999</v>
      </c>
      <c r="T86">
        <v>66.559105000000002</v>
      </c>
      <c r="U86">
        <v>66.559105000000002</v>
      </c>
      <c r="V86">
        <v>66.559105000000002</v>
      </c>
      <c r="W86">
        <v>66.559105000000002</v>
      </c>
      <c r="X86">
        <v>66.559105000000002</v>
      </c>
      <c r="Y86">
        <v>66.559105000000002</v>
      </c>
      <c r="Z86">
        <v>66.559105000000002</v>
      </c>
      <c r="AA86">
        <v>66.559105000000002</v>
      </c>
      <c r="AB86">
        <v>66.559105000000002</v>
      </c>
      <c r="AC86">
        <v>66.559105000000002</v>
      </c>
      <c r="AD86">
        <v>66.559105000000002</v>
      </c>
      <c r="AE86">
        <v>66.559105000000002</v>
      </c>
      <c r="AF86">
        <v>66.559105000000002</v>
      </c>
      <c r="AG86">
        <v>66.559105000000002</v>
      </c>
      <c r="AH86">
        <v>66.559105000000002</v>
      </c>
      <c r="AI86">
        <v>66.559105000000002</v>
      </c>
      <c r="AJ86" t="s">
        <v>392</v>
      </c>
    </row>
    <row r="87" spans="1:36" x14ac:dyDescent="0.25">
      <c r="A87" t="s">
        <v>290</v>
      </c>
      <c r="B87" t="s">
        <v>1087</v>
      </c>
      <c r="C87" t="s">
        <v>1088</v>
      </c>
      <c r="D87" t="s">
        <v>919</v>
      </c>
      <c r="F87" t="s">
        <v>392</v>
      </c>
      <c r="G87">
        <v>24.811789999999998</v>
      </c>
      <c r="H87">
        <v>40.999099999999999</v>
      </c>
      <c r="I87">
        <v>41.059105000000002</v>
      </c>
      <c r="J87">
        <v>42.559105000000002</v>
      </c>
      <c r="K87">
        <v>44.059105000000002</v>
      </c>
      <c r="L87">
        <v>44.059105000000002</v>
      </c>
      <c r="M87">
        <v>46.059105000000002</v>
      </c>
      <c r="N87">
        <v>46.059105000000002</v>
      </c>
      <c r="O87">
        <v>53.159106999999999</v>
      </c>
      <c r="P87">
        <v>53.159106999999999</v>
      </c>
      <c r="Q87">
        <v>53.159106999999999</v>
      </c>
      <c r="R87">
        <v>53.159106999999999</v>
      </c>
      <c r="S87">
        <v>58.359107999999999</v>
      </c>
      <c r="T87">
        <v>66.559105000000002</v>
      </c>
      <c r="U87">
        <v>66.559105000000002</v>
      </c>
      <c r="V87">
        <v>66.559105000000002</v>
      </c>
      <c r="W87">
        <v>66.559105000000002</v>
      </c>
      <c r="X87">
        <v>66.559105000000002</v>
      </c>
      <c r="Y87">
        <v>66.559105000000002</v>
      </c>
      <c r="Z87">
        <v>66.559105000000002</v>
      </c>
      <c r="AA87">
        <v>66.559105000000002</v>
      </c>
      <c r="AB87">
        <v>66.559105000000002</v>
      </c>
      <c r="AC87">
        <v>66.559105000000002</v>
      </c>
      <c r="AD87">
        <v>66.559105000000002</v>
      </c>
      <c r="AE87">
        <v>66.559105000000002</v>
      </c>
      <c r="AF87">
        <v>66.559105000000002</v>
      </c>
      <c r="AG87">
        <v>66.559105000000002</v>
      </c>
      <c r="AH87">
        <v>66.559105000000002</v>
      </c>
      <c r="AI87">
        <v>66.559105000000002</v>
      </c>
      <c r="AJ87" t="s">
        <v>392</v>
      </c>
    </row>
    <row r="88" spans="1:36" x14ac:dyDescent="0.25">
      <c r="A88" t="s">
        <v>1089</v>
      </c>
      <c r="B88" t="s">
        <v>1090</v>
      </c>
      <c r="C88" t="s">
        <v>1091</v>
      </c>
      <c r="D88" t="s">
        <v>919</v>
      </c>
    </row>
    <row r="89" spans="1:36" x14ac:dyDescent="0.25">
      <c r="A89" t="s">
        <v>287</v>
      </c>
      <c r="B89" t="s">
        <v>1092</v>
      </c>
      <c r="C89" t="s">
        <v>1093</v>
      </c>
      <c r="D89" t="s">
        <v>919</v>
      </c>
      <c r="F89" t="s">
        <v>392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 t="s">
        <v>392</v>
      </c>
    </row>
    <row r="90" spans="1:36" x14ac:dyDescent="0.25">
      <c r="A90" t="s">
        <v>290</v>
      </c>
      <c r="B90" t="s">
        <v>1094</v>
      </c>
      <c r="C90" t="s">
        <v>1095</v>
      </c>
      <c r="D90" t="s">
        <v>919</v>
      </c>
      <c r="F90" t="s">
        <v>392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 t="s">
        <v>392</v>
      </c>
    </row>
    <row r="91" spans="1:36" x14ac:dyDescent="0.25">
      <c r="A91" t="s">
        <v>987</v>
      </c>
      <c r="B91" t="s">
        <v>1096</v>
      </c>
      <c r="C91" t="s">
        <v>1097</v>
      </c>
      <c r="D91" t="s">
        <v>919</v>
      </c>
    </row>
    <row r="92" spans="1:36" x14ac:dyDescent="0.25">
      <c r="A92" t="s">
        <v>287</v>
      </c>
      <c r="B92" t="s">
        <v>1098</v>
      </c>
      <c r="C92" t="s">
        <v>1099</v>
      </c>
      <c r="D92" t="s">
        <v>919</v>
      </c>
      <c r="F92" t="s">
        <v>392</v>
      </c>
      <c r="G92">
        <v>38.817390000000003</v>
      </c>
      <c r="H92">
        <v>62.998398000000002</v>
      </c>
      <c r="I92">
        <v>64.767394999999993</v>
      </c>
      <c r="J92">
        <v>66.848404000000002</v>
      </c>
      <c r="K92">
        <v>68.897400000000005</v>
      </c>
      <c r="L92">
        <v>69.446395999999993</v>
      </c>
      <c r="M92">
        <v>71.995399000000006</v>
      </c>
      <c r="N92">
        <v>72.544394999999994</v>
      </c>
      <c r="O92">
        <v>80.193398000000002</v>
      </c>
      <c r="P92">
        <v>80.432395999999997</v>
      </c>
      <c r="Q92">
        <v>80.671402</v>
      </c>
      <c r="R92">
        <v>80.910399999999996</v>
      </c>
      <c r="S92">
        <v>86.349411000000003</v>
      </c>
      <c r="T92">
        <v>94.788405999999995</v>
      </c>
      <c r="U92">
        <v>94.788405999999995</v>
      </c>
      <c r="V92">
        <v>94.788405999999995</v>
      </c>
      <c r="W92">
        <v>94.788405999999995</v>
      </c>
      <c r="X92">
        <v>94.788405999999995</v>
      </c>
      <c r="Y92">
        <v>94.788405999999995</v>
      </c>
      <c r="Z92">
        <v>94.788405999999995</v>
      </c>
      <c r="AA92">
        <v>94.788405999999995</v>
      </c>
      <c r="AB92">
        <v>94.788405999999995</v>
      </c>
      <c r="AC92">
        <v>94.788405999999995</v>
      </c>
      <c r="AD92">
        <v>94.788405999999995</v>
      </c>
      <c r="AE92">
        <v>94.788405999999995</v>
      </c>
      <c r="AF92">
        <v>94.788405999999995</v>
      </c>
      <c r="AG92">
        <v>94.788405999999995</v>
      </c>
      <c r="AH92">
        <v>94.788405999999995</v>
      </c>
      <c r="AI92">
        <v>94.788405999999995</v>
      </c>
      <c r="AJ92" t="s">
        <v>392</v>
      </c>
    </row>
    <row r="93" spans="1:36" x14ac:dyDescent="0.25">
      <c r="A93" t="s">
        <v>290</v>
      </c>
      <c r="B93" t="s">
        <v>1100</v>
      </c>
      <c r="C93" t="s">
        <v>1101</v>
      </c>
      <c r="D93" t="s">
        <v>919</v>
      </c>
      <c r="F93" t="s">
        <v>392</v>
      </c>
      <c r="G93">
        <v>38.817390000000003</v>
      </c>
      <c r="H93">
        <v>62.998398000000002</v>
      </c>
      <c r="I93">
        <v>64.767394999999993</v>
      </c>
      <c r="J93">
        <v>66.848404000000002</v>
      </c>
      <c r="K93">
        <v>68.897400000000005</v>
      </c>
      <c r="L93">
        <v>69.446395999999993</v>
      </c>
      <c r="M93">
        <v>71.995399000000006</v>
      </c>
      <c r="N93">
        <v>72.544394999999994</v>
      </c>
      <c r="O93">
        <v>80.193398000000002</v>
      </c>
      <c r="P93">
        <v>80.432395999999997</v>
      </c>
      <c r="Q93">
        <v>80.671402</v>
      </c>
      <c r="R93">
        <v>80.910399999999996</v>
      </c>
      <c r="S93">
        <v>86.349411000000003</v>
      </c>
      <c r="T93">
        <v>94.788405999999995</v>
      </c>
      <c r="U93">
        <v>94.788405999999995</v>
      </c>
      <c r="V93">
        <v>94.788405999999995</v>
      </c>
      <c r="W93">
        <v>94.788405999999995</v>
      </c>
      <c r="X93">
        <v>94.788405999999995</v>
      </c>
      <c r="Y93">
        <v>94.788405999999995</v>
      </c>
      <c r="Z93">
        <v>94.788405999999995</v>
      </c>
      <c r="AA93">
        <v>94.788405999999995</v>
      </c>
      <c r="AB93">
        <v>94.788405999999995</v>
      </c>
      <c r="AC93">
        <v>94.788405999999995</v>
      </c>
      <c r="AD93">
        <v>94.788405999999995</v>
      </c>
      <c r="AE93">
        <v>94.788405999999995</v>
      </c>
      <c r="AF93">
        <v>94.788405999999995</v>
      </c>
      <c r="AG93">
        <v>94.788405999999995</v>
      </c>
      <c r="AH93">
        <v>94.788405999999995</v>
      </c>
      <c r="AI93">
        <v>94.788405999999995</v>
      </c>
      <c r="AJ93" t="s">
        <v>392</v>
      </c>
    </row>
    <row r="94" spans="1:36" x14ac:dyDescent="0.25">
      <c r="A94" t="s">
        <v>1102</v>
      </c>
      <c r="C94" t="s">
        <v>1103</v>
      </c>
    </row>
    <row r="95" spans="1:36" x14ac:dyDescent="0.25">
      <c r="A95" t="s">
        <v>916</v>
      </c>
      <c r="B95" t="s">
        <v>1104</v>
      </c>
      <c r="C95" t="s">
        <v>1105</v>
      </c>
      <c r="D95" t="s">
        <v>919</v>
      </c>
    </row>
    <row r="96" spans="1:36" x14ac:dyDescent="0.25">
      <c r="A96" t="s">
        <v>287</v>
      </c>
      <c r="B96" t="s">
        <v>1106</v>
      </c>
      <c r="C96" t="s">
        <v>1107</v>
      </c>
      <c r="D96" t="s">
        <v>919</v>
      </c>
      <c r="F96" t="s">
        <v>392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 t="s">
        <v>392</v>
      </c>
    </row>
    <row r="97" spans="1:36" x14ac:dyDescent="0.25">
      <c r="A97" t="s">
        <v>290</v>
      </c>
      <c r="B97" t="s">
        <v>1108</v>
      </c>
      <c r="C97" t="s">
        <v>1109</v>
      </c>
      <c r="D97" t="s">
        <v>919</v>
      </c>
      <c r="F97" t="s">
        <v>392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 t="s">
        <v>392</v>
      </c>
    </row>
    <row r="98" spans="1:36" x14ac:dyDescent="0.25">
      <c r="A98" t="s">
        <v>1002</v>
      </c>
      <c r="B98" t="s">
        <v>1110</v>
      </c>
      <c r="C98" t="s">
        <v>1111</v>
      </c>
      <c r="D98" t="s">
        <v>919</v>
      </c>
    </row>
    <row r="99" spans="1:36" x14ac:dyDescent="0.25">
      <c r="A99" t="s">
        <v>287</v>
      </c>
      <c r="B99" t="s">
        <v>1112</v>
      </c>
      <c r="C99" t="s">
        <v>1113</v>
      </c>
      <c r="D99" t="s">
        <v>919</v>
      </c>
      <c r="F99" t="s">
        <v>392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 t="s">
        <v>392</v>
      </c>
    </row>
    <row r="100" spans="1:36" x14ac:dyDescent="0.25">
      <c r="A100" t="s">
        <v>290</v>
      </c>
      <c r="B100" t="s">
        <v>1114</v>
      </c>
      <c r="C100" t="s">
        <v>1115</v>
      </c>
      <c r="D100" t="s">
        <v>919</v>
      </c>
      <c r="F100" t="s">
        <v>392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 t="s">
        <v>392</v>
      </c>
    </row>
    <row r="101" spans="1:36" x14ac:dyDescent="0.25">
      <c r="A101" t="s">
        <v>931</v>
      </c>
      <c r="B101" t="s">
        <v>1116</v>
      </c>
      <c r="C101" t="s">
        <v>1117</v>
      </c>
      <c r="D101" t="s">
        <v>919</v>
      </c>
    </row>
    <row r="102" spans="1:36" x14ac:dyDescent="0.25">
      <c r="A102" t="s">
        <v>287</v>
      </c>
      <c r="B102" t="s">
        <v>1118</v>
      </c>
      <c r="C102" t="s">
        <v>1119</v>
      </c>
      <c r="D102" t="s">
        <v>919</v>
      </c>
      <c r="F102" t="s">
        <v>392</v>
      </c>
      <c r="G102">
        <v>0</v>
      </c>
      <c r="H102">
        <v>0</v>
      </c>
      <c r="I102">
        <v>9.9830199999999998</v>
      </c>
      <c r="J102">
        <v>26.425787</v>
      </c>
      <c r="K102">
        <v>33.520760000000003</v>
      </c>
      <c r="L102">
        <v>51.705803000000003</v>
      </c>
      <c r="M102">
        <v>57.201748000000002</v>
      </c>
      <c r="N102">
        <v>68.897666999999998</v>
      </c>
      <c r="O102">
        <v>72.866034999999997</v>
      </c>
      <c r="P102">
        <v>77.978722000000005</v>
      </c>
      <c r="Q102">
        <v>85.862587000000005</v>
      </c>
      <c r="R102">
        <v>95.474013999999997</v>
      </c>
      <c r="S102">
        <v>103.57139599999999</v>
      </c>
      <c r="T102">
        <v>110.667557</v>
      </c>
      <c r="U102">
        <v>116.53620100000001</v>
      </c>
      <c r="V102">
        <v>120.817184</v>
      </c>
      <c r="W102">
        <v>125.34193399999999</v>
      </c>
      <c r="X102">
        <v>130.41291799999999</v>
      </c>
      <c r="Y102">
        <v>135.000732</v>
      </c>
      <c r="Z102">
        <v>138.93691999999999</v>
      </c>
      <c r="AA102">
        <v>142.06336999999999</v>
      </c>
      <c r="AB102">
        <v>145.82363900000001</v>
      </c>
      <c r="AC102">
        <v>151.23791499999999</v>
      </c>
      <c r="AD102">
        <v>153.988235</v>
      </c>
      <c r="AE102">
        <v>157.61113</v>
      </c>
      <c r="AF102">
        <v>159.848465</v>
      </c>
      <c r="AG102">
        <v>162.95263700000001</v>
      </c>
      <c r="AH102">
        <v>168.258286</v>
      </c>
      <c r="AI102">
        <v>174.037521</v>
      </c>
      <c r="AJ102" t="s">
        <v>392</v>
      </c>
    </row>
    <row r="103" spans="1:36" x14ac:dyDescent="0.25">
      <c r="A103" t="s">
        <v>290</v>
      </c>
      <c r="B103" t="s">
        <v>1120</v>
      </c>
      <c r="C103" t="s">
        <v>1121</v>
      </c>
      <c r="D103" t="s">
        <v>919</v>
      </c>
      <c r="F103" t="s">
        <v>392</v>
      </c>
      <c r="G103">
        <v>0</v>
      </c>
      <c r="H103">
        <v>0</v>
      </c>
      <c r="I103">
        <v>17.377974999999999</v>
      </c>
      <c r="J103">
        <v>36.302962999999998</v>
      </c>
      <c r="K103">
        <v>45.228755999999997</v>
      </c>
      <c r="L103">
        <v>69.049460999999994</v>
      </c>
      <c r="M103">
        <v>81.040999999999997</v>
      </c>
      <c r="N103">
        <v>93.334350999999998</v>
      </c>
      <c r="O103">
        <v>100.113541</v>
      </c>
      <c r="P103">
        <v>107.831276</v>
      </c>
      <c r="Q103">
        <v>119.800774</v>
      </c>
      <c r="R103">
        <v>128.796738</v>
      </c>
      <c r="S103">
        <v>136.42164600000001</v>
      </c>
      <c r="T103">
        <v>146.308685</v>
      </c>
      <c r="U103">
        <v>154.499878</v>
      </c>
      <c r="V103">
        <v>159.20739699999999</v>
      </c>
      <c r="W103">
        <v>163.93267800000001</v>
      </c>
      <c r="X103">
        <v>168.871872</v>
      </c>
      <c r="Y103">
        <v>173.506516</v>
      </c>
      <c r="Z103">
        <v>178.243484</v>
      </c>
      <c r="AA103">
        <v>183.38119499999999</v>
      </c>
      <c r="AB103">
        <v>191.20193499999999</v>
      </c>
      <c r="AC103">
        <v>200.49298099999999</v>
      </c>
      <c r="AD103">
        <v>206.479691</v>
      </c>
      <c r="AE103">
        <v>212.609634</v>
      </c>
      <c r="AF103">
        <v>219.71803299999999</v>
      </c>
      <c r="AG103">
        <v>222.62240600000001</v>
      </c>
      <c r="AH103">
        <v>227.14033499999999</v>
      </c>
      <c r="AI103">
        <v>230.86956799999999</v>
      </c>
      <c r="AJ103" t="s">
        <v>392</v>
      </c>
    </row>
    <row r="104" spans="1:36" x14ac:dyDescent="0.25">
      <c r="A104" t="s">
        <v>938</v>
      </c>
      <c r="B104" t="s">
        <v>1122</v>
      </c>
      <c r="C104" t="s">
        <v>1123</v>
      </c>
      <c r="D104" t="s">
        <v>919</v>
      </c>
    </row>
    <row r="105" spans="1:36" x14ac:dyDescent="0.25">
      <c r="A105" t="s">
        <v>287</v>
      </c>
      <c r="B105" t="s">
        <v>1124</v>
      </c>
      <c r="C105" t="s">
        <v>1125</v>
      </c>
      <c r="D105" t="s">
        <v>919</v>
      </c>
      <c r="F105" t="s">
        <v>392</v>
      </c>
      <c r="G105">
        <v>11.739637</v>
      </c>
      <c r="H105">
        <v>24.156769000000001</v>
      </c>
      <c r="I105">
        <v>29.890549</v>
      </c>
      <c r="J105">
        <v>38.180405</v>
      </c>
      <c r="K105">
        <v>43.109923999999999</v>
      </c>
      <c r="L105">
        <v>46.118538000000001</v>
      </c>
      <c r="M105">
        <v>49.364006000000003</v>
      </c>
      <c r="N105">
        <v>54.762858999999999</v>
      </c>
      <c r="O105">
        <v>58.310443999999997</v>
      </c>
      <c r="P105">
        <v>61.368938</v>
      </c>
      <c r="Q105">
        <v>65.440025000000006</v>
      </c>
      <c r="R105">
        <v>70.522948999999997</v>
      </c>
      <c r="S105">
        <v>76.718292000000005</v>
      </c>
      <c r="T105">
        <v>82.718506000000005</v>
      </c>
      <c r="U105">
        <v>87.666183000000004</v>
      </c>
      <c r="V105">
        <v>92.396979999999999</v>
      </c>
      <c r="W105">
        <v>99.503105000000005</v>
      </c>
      <c r="X105">
        <v>103.707367</v>
      </c>
      <c r="Y105">
        <v>108.33562499999999</v>
      </c>
      <c r="Z105">
        <v>116.330017</v>
      </c>
      <c r="AA105">
        <v>120.866035</v>
      </c>
      <c r="AB105">
        <v>125.762871</v>
      </c>
      <c r="AC105">
        <v>134.756561</v>
      </c>
      <c r="AD105">
        <v>140.68193099999999</v>
      </c>
      <c r="AE105">
        <v>146.85737599999999</v>
      </c>
      <c r="AF105">
        <v>156.975266</v>
      </c>
      <c r="AG105">
        <v>163.436554</v>
      </c>
      <c r="AH105">
        <v>175.46336400000001</v>
      </c>
      <c r="AI105">
        <v>182.24745200000001</v>
      </c>
      <c r="AJ105" t="s">
        <v>392</v>
      </c>
    </row>
    <row r="106" spans="1:36" x14ac:dyDescent="0.25">
      <c r="A106" t="s">
        <v>290</v>
      </c>
      <c r="B106" t="s">
        <v>1126</v>
      </c>
      <c r="C106" t="s">
        <v>1127</v>
      </c>
      <c r="D106" t="s">
        <v>919</v>
      </c>
      <c r="F106" t="s">
        <v>392</v>
      </c>
      <c r="G106">
        <v>11.449007</v>
      </c>
      <c r="H106">
        <v>25.158871000000001</v>
      </c>
      <c r="I106">
        <v>34.193153000000002</v>
      </c>
      <c r="J106">
        <v>50.473618000000002</v>
      </c>
      <c r="K106">
        <v>54.335391999999999</v>
      </c>
      <c r="L106">
        <v>61.996676999999998</v>
      </c>
      <c r="M106">
        <v>66.777634000000006</v>
      </c>
      <c r="N106">
        <v>72.369101999999998</v>
      </c>
      <c r="O106">
        <v>75.733199999999997</v>
      </c>
      <c r="P106">
        <v>79.412002999999999</v>
      </c>
      <c r="Q106">
        <v>85.158455000000004</v>
      </c>
      <c r="R106">
        <v>89.549858</v>
      </c>
      <c r="S106">
        <v>94.181731999999997</v>
      </c>
      <c r="T106">
        <v>99.995223999999993</v>
      </c>
      <c r="U106">
        <v>104.29418200000001</v>
      </c>
      <c r="V106">
        <v>108.749008</v>
      </c>
      <c r="W106">
        <v>115.289192</v>
      </c>
      <c r="X106">
        <v>119.499786</v>
      </c>
      <c r="Y106">
        <v>127.26625799999999</v>
      </c>
      <c r="Z106">
        <v>132.778503</v>
      </c>
      <c r="AA106">
        <v>137.77578700000001</v>
      </c>
      <c r="AB106">
        <v>142.634186</v>
      </c>
      <c r="AC106">
        <v>150.886078</v>
      </c>
      <c r="AD106">
        <v>158.343796</v>
      </c>
      <c r="AE106">
        <v>165.14836099999999</v>
      </c>
      <c r="AF106">
        <v>174.431702</v>
      </c>
      <c r="AG106">
        <v>186.03587300000001</v>
      </c>
      <c r="AH106">
        <v>191.31230199999999</v>
      </c>
      <c r="AI106">
        <v>205.092285</v>
      </c>
      <c r="AJ106" t="s">
        <v>392</v>
      </c>
    </row>
    <row r="107" spans="1:36" x14ac:dyDescent="0.25">
      <c r="A107" t="s">
        <v>945</v>
      </c>
      <c r="B107" t="s">
        <v>1128</v>
      </c>
      <c r="C107" t="s">
        <v>1129</v>
      </c>
      <c r="D107" t="s">
        <v>919</v>
      </c>
    </row>
    <row r="108" spans="1:36" x14ac:dyDescent="0.25">
      <c r="A108" t="s">
        <v>287</v>
      </c>
      <c r="B108" t="s">
        <v>1130</v>
      </c>
      <c r="C108" t="s">
        <v>1131</v>
      </c>
      <c r="D108" t="s">
        <v>919</v>
      </c>
      <c r="F108" t="s">
        <v>392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 t="s">
        <v>392</v>
      </c>
    </row>
    <row r="109" spans="1:36" x14ac:dyDescent="0.25">
      <c r="A109" t="s">
        <v>290</v>
      </c>
      <c r="B109" t="s">
        <v>1132</v>
      </c>
      <c r="C109" t="s">
        <v>1133</v>
      </c>
      <c r="D109" t="s">
        <v>919</v>
      </c>
      <c r="F109" t="s">
        <v>392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 t="s">
        <v>392</v>
      </c>
    </row>
    <row r="110" spans="1:36" x14ac:dyDescent="0.25">
      <c r="A110" t="s">
        <v>952</v>
      </c>
      <c r="B110" t="s">
        <v>1134</v>
      </c>
      <c r="C110" t="s">
        <v>1135</v>
      </c>
      <c r="D110" t="s">
        <v>919</v>
      </c>
    </row>
    <row r="111" spans="1:36" x14ac:dyDescent="0.25">
      <c r="A111" t="s">
        <v>287</v>
      </c>
      <c r="B111" t="s">
        <v>1136</v>
      </c>
      <c r="C111" t="s">
        <v>1137</v>
      </c>
      <c r="D111" t="s">
        <v>919</v>
      </c>
      <c r="F111" t="s">
        <v>392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 t="s">
        <v>392</v>
      </c>
    </row>
    <row r="112" spans="1:36" x14ac:dyDescent="0.25">
      <c r="A112" t="s">
        <v>290</v>
      </c>
      <c r="B112" t="s">
        <v>1138</v>
      </c>
      <c r="C112" t="s">
        <v>1139</v>
      </c>
      <c r="D112" t="s">
        <v>919</v>
      </c>
      <c r="F112" t="s">
        <v>392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 t="s">
        <v>392</v>
      </c>
    </row>
    <row r="113" spans="1:36" x14ac:dyDescent="0.25">
      <c r="A113" t="s">
        <v>959</v>
      </c>
      <c r="B113" t="s">
        <v>1140</v>
      </c>
      <c r="C113" t="s">
        <v>1141</v>
      </c>
      <c r="D113" t="s">
        <v>919</v>
      </c>
    </row>
    <row r="114" spans="1:36" x14ac:dyDescent="0.25">
      <c r="A114" t="s">
        <v>287</v>
      </c>
      <c r="B114" t="s">
        <v>1142</v>
      </c>
      <c r="C114" t="s">
        <v>1143</v>
      </c>
      <c r="D114" t="s">
        <v>919</v>
      </c>
      <c r="F114" t="s">
        <v>392</v>
      </c>
      <c r="G114">
        <v>0.759853</v>
      </c>
      <c r="H114">
        <v>0.759853</v>
      </c>
      <c r="I114">
        <v>0.78159699999999999</v>
      </c>
      <c r="J114">
        <v>1.1775819999999999</v>
      </c>
      <c r="K114">
        <v>1.2493730000000001</v>
      </c>
      <c r="L114">
        <v>2.024489</v>
      </c>
      <c r="M114">
        <v>3.4234900000000001</v>
      </c>
      <c r="N114">
        <v>3.4234900000000001</v>
      </c>
      <c r="O114">
        <v>3.4387949999999998</v>
      </c>
      <c r="P114">
        <v>3.5307819999999999</v>
      </c>
      <c r="Q114">
        <v>4.9683419999999998</v>
      </c>
      <c r="R114">
        <v>4.9683419999999998</v>
      </c>
      <c r="S114">
        <v>5.0023109999999997</v>
      </c>
      <c r="T114">
        <v>5.7739880000000001</v>
      </c>
      <c r="U114">
        <v>5.8927040000000002</v>
      </c>
      <c r="V114">
        <v>5.9285620000000003</v>
      </c>
      <c r="W114">
        <v>5.9901590000000002</v>
      </c>
      <c r="X114">
        <v>6.9564029999999999</v>
      </c>
      <c r="Y114">
        <v>6.9917870000000004</v>
      </c>
      <c r="Z114">
        <v>7.8726710000000004</v>
      </c>
      <c r="AA114">
        <v>8.5539210000000008</v>
      </c>
      <c r="AB114">
        <v>10.397557000000001</v>
      </c>
      <c r="AC114">
        <v>11.066452999999999</v>
      </c>
      <c r="AD114">
        <v>11.317508</v>
      </c>
      <c r="AE114">
        <v>11.913157</v>
      </c>
      <c r="AF114">
        <v>12.108684</v>
      </c>
      <c r="AG114">
        <v>12.400705</v>
      </c>
      <c r="AH114">
        <v>14.550293999999999</v>
      </c>
      <c r="AI114">
        <v>14.922007000000001</v>
      </c>
      <c r="AJ114" t="s">
        <v>392</v>
      </c>
    </row>
    <row r="115" spans="1:36" x14ac:dyDescent="0.25">
      <c r="A115" t="s">
        <v>290</v>
      </c>
      <c r="B115" t="s">
        <v>1144</v>
      </c>
      <c r="C115" t="s">
        <v>1145</v>
      </c>
      <c r="D115" t="s">
        <v>919</v>
      </c>
      <c r="F115" t="s">
        <v>392</v>
      </c>
      <c r="G115">
        <v>0.38794299999999998</v>
      </c>
      <c r="H115">
        <v>0.38794299999999998</v>
      </c>
      <c r="I115">
        <v>0.40805599999999997</v>
      </c>
      <c r="J115">
        <v>0.40805599999999997</v>
      </c>
      <c r="K115">
        <v>0.63732800000000001</v>
      </c>
      <c r="L115">
        <v>1.1950339999999999</v>
      </c>
      <c r="M115">
        <v>1.5389440000000001</v>
      </c>
      <c r="N115">
        <v>1.9825459999999999</v>
      </c>
      <c r="O115">
        <v>2.0016370000000001</v>
      </c>
      <c r="P115">
        <v>3.50827</v>
      </c>
      <c r="Q115">
        <v>3.5166909999999998</v>
      </c>
      <c r="R115">
        <v>3.5733670000000002</v>
      </c>
      <c r="S115">
        <v>3.7318470000000001</v>
      </c>
      <c r="T115">
        <v>3.8716930000000001</v>
      </c>
      <c r="U115">
        <v>4.0498010000000004</v>
      </c>
      <c r="V115">
        <v>4.0883459999999996</v>
      </c>
      <c r="W115">
        <v>4.0883459999999996</v>
      </c>
      <c r="X115">
        <v>4.4282089999999998</v>
      </c>
      <c r="Y115">
        <v>4.9746410000000001</v>
      </c>
      <c r="Z115">
        <v>5.1004829999999997</v>
      </c>
      <c r="AA115">
        <v>5.4936639999999999</v>
      </c>
      <c r="AB115">
        <v>5.9869289999999999</v>
      </c>
      <c r="AC115">
        <v>6.0092930000000004</v>
      </c>
      <c r="AD115">
        <v>7.6337279999999996</v>
      </c>
      <c r="AE115">
        <v>8.1974149999999995</v>
      </c>
      <c r="AF115">
        <v>8.8309499999999996</v>
      </c>
      <c r="AG115">
        <v>9.7303999999999995</v>
      </c>
      <c r="AH115">
        <v>9.7785309999999992</v>
      </c>
      <c r="AI115">
        <v>9.9600539999999995</v>
      </c>
      <c r="AJ115" t="s">
        <v>392</v>
      </c>
    </row>
    <row r="116" spans="1:36" x14ac:dyDescent="0.25">
      <c r="A116" t="s">
        <v>966</v>
      </c>
      <c r="B116" t="s">
        <v>1146</v>
      </c>
      <c r="C116" t="s">
        <v>1147</v>
      </c>
      <c r="D116" t="s">
        <v>919</v>
      </c>
    </row>
    <row r="117" spans="1:36" x14ac:dyDescent="0.25">
      <c r="A117" t="s">
        <v>287</v>
      </c>
      <c r="B117" t="s">
        <v>1148</v>
      </c>
      <c r="C117" t="s">
        <v>1149</v>
      </c>
      <c r="D117" t="s">
        <v>919</v>
      </c>
      <c r="F117" t="s">
        <v>392</v>
      </c>
      <c r="G117">
        <v>0</v>
      </c>
      <c r="H117">
        <v>0</v>
      </c>
      <c r="I117">
        <v>3.3180000000000002E-3</v>
      </c>
      <c r="J117">
        <v>4.5970000000000004E-3</v>
      </c>
      <c r="K117">
        <v>4.5970000000000004E-3</v>
      </c>
      <c r="L117">
        <v>4.5970000000000004E-3</v>
      </c>
      <c r="M117">
        <v>4.5970000000000004E-3</v>
      </c>
      <c r="N117">
        <v>4.5970000000000004E-3</v>
      </c>
      <c r="O117">
        <v>4.5970000000000004E-3</v>
      </c>
      <c r="P117">
        <v>4.5970000000000004E-3</v>
      </c>
      <c r="Q117">
        <v>4.5970000000000004E-3</v>
      </c>
      <c r="R117">
        <v>4.5970000000000004E-3</v>
      </c>
      <c r="S117">
        <v>4.5970000000000004E-3</v>
      </c>
      <c r="T117">
        <v>4.5970000000000004E-3</v>
      </c>
      <c r="U117">
        <v>4.5970000000000004E-3</v>
      </c>
      <c r="V117">
        <v>4.5970000000000004E-3</v>
      </c>
      <c r="W117">
        <v>4.5970000000000004E-3</v>
      </c>
      <c r="X117">
        <v>5.6259999999999999E-3</v>
      </c>
      <c r="Y117">
        <v>5.6259999999999999E-3</v>
      </c>
      <c r="Z117">
        <v>5.6259999999999999E-3</v>
      </c>
      <c r="AA117">
        <v>5.6259999999999999E-3</v>
      </c>
      <c r="AB117">
        <v>5.6259999999999999E-3</v>
      </c>
      <c r="AC117">
        <v>5.6259999999999999E-3</v>
      </c>
      <c r="AD117">
        <v>5.6259999999999999E-3</v>
      </c>
      <c r="AE117">
        <v>5.6259999999999999E-3</v>
      </c>
      <c r="AF117">
        <v>5.6259999999999999E-3</v>
      </c>
      <c r="AG117">
        <v>5.6259999999999999E-3</v>
      </c>
      <c r="AH117">
        <v>5.6259999999999999E-3</v>
      </c>
      <c r="AI117">
        <v>5.6259999999999999E-3</v>
      </c>
      <c r="AJ117" t="s">
        <v>392</v>
      </c>
    </row>
    <row r="118" spans="1:36" x14ac:dyDescent="0.25">
      <c r="A118" t="s">
        <v>290</v>
      </c>
      <c r="B118" t="s">
        <v>1150</v>
      </c>
      <c r="C118" t="s">
        <v>1151</v>
      </c>
      <c r="D118" t="s">
        <v>919</v>
      </c>
      <c r="F118" t="s">
        <v>392</v>
      </c>
      <c r="G118">
        <v>0</v>
      </c>
      <c r="H118">
        <v>0</v>
      </c>
      <c r="I118">
        <v>2.5569999999999998E-3</v>
      </c>
      <c r="J118">
        <v>4.7479999999999996E-3</v>
      </c>
      <c r="K118">
        <v>4.7479999999999996E-3</v>
      </c>
      <c r="L118">
        <v>4.7479999999999996E-3</v>
      </c>
      <c r="M118">
        <v>4.7479999999999996E-3</v>
      </c>
      <c r="N118">
        <v>4.7479999999999996E-3</v>
      </c>
      <c r="O118">
        <v>4.7479999999999996E-3</v>
      </c>
      <c r="P118">
        <v>4.7479999999999996E-3</v>
      </c>
      <c r="Q118">
        <v>4.7479999999999996E-3</v>
      </c>
      <c r="R118">
        <v>4.7479999999999996E-3</v>
      </c>
      <c r="S118">
        <v>4.7479999999999996E-3</v>
      </c>
      <c r="T118">
        <v>4.7479999999999996E-3</v>
      </c>
      <c r="U118">
        <v>4.7479999999999996E-3</v>
      </c>
      <c r="V118">
        <v>4.7479999999999996E-3</v>
      </c>
      <c r="W118">
        <v>4.7479999999999996E-3</v>
      </c>
      <c r="X118">
        <v>4.7479999999999996E-3</v>
      </c>
      <c r="Y118">
        <v>4.7479999999999996E-3</v>
      </c>
      <c r="Z118">
        <v>5.7530000000000003E-3</v>
      </c>
      <c r="AA118">
        <v>5.7530000000000003E-3</v>
      </c>
      <c r="AB118">
        <v>5.7530000000000003E-3</v>
      </c>
      <c r="AC118">
        <v>5.7530000000000003E-3</v>
      </c>
      <c r="AD118">
        <v>5.7530000000000003E-3</v>
      </c>
      <c r="AE118">
        <v>5.7530000000000003E-3</v>
      </c>
      <c r="AF118">
        <v>5.7530000000000003E-3</v>
      </c>
      <c r="AG118">
        <v>5.7530000000000003E-3</v>
      </c>
      <c r="AH118">
        <v>5.7530000000000003E-3</v>
      </c>
      <c r="AI118">
        <v>5.7530000000000003E-3</v>
      </c>
      <c r="AJ118" t="s">
        <v>392</v>
      </c>
    </row>
    <row r="119" spans="1:36" x14ac:dyDescent="0.25">
      <c r="A119" t="s">
        <v>973</v>
      </c>
      <c r="B119" t="s">
        <v>1152</v>
      </c>
      <c r="C119" t="s">
        <v>1153</v>
      </c>
      <c r="D119" t="s">
        <v>919</v>
      </c>
    </row>
    <row r="120" spans="1:36" x14ac:dyDescent="0.25">
      <c r="A120" t="s">
        <v>287</v>
      </c>
      <c r="B120" t="s">
        <v>1154</v>
      </c>
      <c r="C120" t="s">
        <v>1155</v>
      </c>
      <c r="D120" t="s">
        <v>919</v>
      </c>
      <c r="F120" t="s">
        <v>392</v>
      </c>
      <c r="G120">
        <v>0</v>
      </c>
      <c r="H120">
        <v>15.672661</v>
      </c>
      <c r="I120">
        <v>57.742396999999997</v>
      </c>
      <c r="J120">
        <v>82.841858000000002</v>
      </c>
      <c r="K120">
        <v>92.346847999999994</v>
      </c>
      <c r="L120">
        <v>100.28321099999999</v>
      </c>
      <c r="M120">
        <v>114.322273</v>
      </c>
      <c r="N120">
        <v>141.79837000000001</v>
      </c>
      <c r="O120">
        <v>150.65399199999999</v>
      </c>
      <c r="P120">
        <v>160.20671100000001</v>
      </c>
      <c r="Q120">
        <v>169.60832199999999</v>
      </c>
      <c r="R120">
        <v>188.2724</v>
      </c>
      <c r="S120">
        <v>204.09364299999999</v>
      </c>
      <c r="T120">
        <v>215.69276400000001</v>
      </c>
      <c r="U120">
        <v>230.994629</v>
      </c>
      <c r="V120">
        <v>241.34085099999999</v>
      </c>
      <c r="W120">
        <v>248.702438</v>
      </c>
      <c r="X120">
        <v>258.21228000000002</v>
      </c>
      <c r="Y120">
        <v>266.32595800000001</v>
      </c>
      <c r="Z120">
        <v>272.37832600000002</v>
      </c>
      <c r="AA120">
        <v>280.936646</v>
      </c>
      <c r="AB120">
        <v>292.330017</v>
      </c>
      <c r="AC120">
        <v>298.75595099999998</v>
      </c>
      <c r="AD120">
        <v>308.30645800000002</v>
      </c>
      <c r="AE120">
        <v>317.89562999999998</v>
      </c>
      <c r="AF120">
        <v>329.46112099999999</v>
      </c>
      <c r="AG120">
        <v>344.77777099999997</v>
      </c>
      <c r="AH120">
        <v>357.65438799999998</v>
      </c>
      <c r="AI120">
        <v>368.81366000000003</v>
      </c>
      <c r="AJ120" t="s">
        <v>392</v>
      </c>
    </row>
    <row r="121" spans="1:36" x14ac:dyDescent="0.25">
      <c r="A121" t="s">
        <v>290</v>
      </c>
      <c r="B121" t="s">
        <v>1156</v>
      </c>
      <c r="C121" t="s">
        <v>1157</v>
      </c>
      <c r="D121" t="s">
        <v>919</v>
      </c>
      <c r="F121" t="s">
        <v>392</v>
      </c>
      <c r="G121">
        <v>0</v>
      </c>
      <c r="H121">
        <v>15.502046999999999</v>
      </c>
      <c r="I121">
        <v>33.830703999999997</v>
      </c>
      <c r="J121">
        <v>51.389705999999997</v>
      </c>
      <c r="K121">
        <v>58.387180000000001</v>
      </c>
      <c r="L121">
        <v>68.379822000000004</v>
      </c>
      <c r="M121">
        <v>76.885116999999994</v>
      </c>
      <c r="N121">
        <v>98.154083</v>
      </c>
      <c r="O121">
        <v>106.802582</v>
      </c>
      <c r="P121">
        <v>113.864311</v>
      </c>
      <c r="Q121">
        <v>126.581284</v>
      </c>
      <c r="R121">
        <v>132.37191799999999</v>
      </c>
      <c r="S121">
        <v>139.146118</v>
      </c>
      <c r="T121">
        <v>152.336411</v>
      </c>
      <c r="U121">
        <v>163.74465900000001</v>
      </c>
      <c r="V121">
        <v>171.070053</v>
      </c>
      <c r="W121">
        <v>174.763779</v>
      </c>
      <c r="X121">
        <v>179.38154599999999</v>
      </c>
      <c r="Y121">
        <v>187.48931899999999</v>
      </c>
      <c r="Z121">
        <v>194.24903900000001</v>
      </c>
      <c r="AA121">
        <v>203.22280900000001</v>
      </c>
      <c r="AB121">
        <v>213.21916200000001</v>
      </c>
      <c r="AC121">
        <v>223.314987</v>
      </c>
      <c r="AD121">
        <v>234.514374</v>
      </c>
      <c r="AE121">
        <v>247.967422</v>
      </c>
      <c r="AF121">
        <v>257.90301499999998</v>
      </c>
      <c r="AG121">
        <v>262.48037699999998</v>
      </c>
      <c r="AH121">
        <v>269.15472399999999</v>
      </c>
      <c r="AI121">
        <v>278.43557700000002</v>
      </c>
      <c r="AJ121" t="s">
        <v>392</v>
      </c>
    </row>
    <row r="122" spans="1:36" x14ac:dyDescent="0.25">
      <c r="A122" t="s">
        <v>1089</v>
      </c>
      <c r="B122" t="s">
        <v>1158</v>
      </c>
      <c r="C122" t="s">
        <v>1159</v>
      </c>
      <c r="D122" t="s">
        <v>919</v>
      </c>
    </row>
    <row r="123" spans="1:36" x14ac:dyDescent="0.25">
      <c r="A123" t="s">
        <v>287</v>
      </c>
      <c r="B123" t="s">
        <v>1160</v>
      </c>
      <c r="C123" t="s">
        <v>1161</v>
      </c>
      <c r="D123" t="s">
        <v>919</v>
      </c>
      <c r="F123" t="s">
        <v>392</v>
      </c>
      <c r="G123">
        <v>0</v>
      </c>
      <c r="H123">
        <v>1.099837</v>
      </c>
      <c r="I123">
        <v>1.3052250000000001</v>
      </c>
      <c r="J123">
        <v>1.56447</v>
      </c>
      <c r="K123">
        <v>1.9888669999999999</v>
      </c>
      <c r="L123">
        <v>2.4220299999999999</v>
      </c>
      <c r="M123">
        <v>2.8900489999999999</v>
      </c>
      <c r="N123">
        <v>3.403985</v>
      </c>
      <c r="O123">
        <v>3.9493140000000002</v>
      </c>
      <c r="P123">
        <v>4.5662799999999999</v>
      </c>
      <c r="Q123">
        <v>5.2045300000000001</v>
      </c>
      <c r="R123">
        <v>5.8720660000000002</v>
      </c>
      <c r="S123">
        <v>6.6467650000000003</v>
      </c>
      <c r="T123">
        <v>7.6498160000000004</v>
      </c>
      <c r="U123">
        <v>8.7380800000000001</v>
      </c>
      <c r="V123">
        <v>9.8820680000000003</v>
      </c>
      <c r="W123">
        <v>11.101279</v>
      </c>
      <c r="X123">
        <v>12.297058</v>
      </c>
      <c r="Y123">
        <v>13.513679</v>
      </c>
      <c r="Z123">
        <v>14.793908</v>
      </c>
      <c r="AA123">
        <v>16.129086999999998</v>
      </c>
      <c r="AB123">
        <v>17.452337</v>
      </c>
      <c r="AC123">
        <v>18.881122999999999</v>
      </c>
      <c r="AD123">
        <v>20.31765</v>
      </c>
      <c r="AE123">
        <v>21.636856000000002</v>
      </c>
      <c r="AF123">
        <v>22.978241000000001</v>
      </c>
      <c r="AG123">
        <v>24.258875</v>
      </c>
      <c r="AH123">
        <v>25.570881</v>
      </c>
      <c r="AI123">
        <v>27.046391</v>
      </c>
      <c r="AJ123" t="s">
        <v>392</v>
      </c>
    </row>
    <row r="124" spans="1:36" x14ac:dyDescent="0.25">
      <c r="A124" t="s">
        <v>290</v>
      </c>
      <c r="B124" t="s">
        <v>1162</v>
      </c>
      <c r="C124" t="s">
        <v>1163</v>
      </c>
      <c r="D124" t="s">
        <v>919</v>
      </c>
      <c r="F124" t="s">
        <v>392</v>
      </c>
      <c r="G124">
        <v>0</v>
      </c>
      <c r="H124">
        <v>1.4066639999999999</v>
      </c>
      <c r="I124">
        <v>1.7270160000000001</v>
      </c>
      <c r="J124">
        <v>2.0334430000000001</v>
      </c>
      <c r="K124">
        <v>2.398342</v>
      </c>
      <c r="L124">
        <v>2.900115</v>
      </c>
      <c r="M124">
        <v>3.4319310000000001</v>
      </c>
      <c r="N124">
        <v>4.0720729999999996</v>
      </c>
      <c r="O124">
        <v>4.7172280000000004</v>
      </c>
      <c r="P124">
        <v>5.3679800000000002</v>
      </c>
      <c r="Q124">
        <v>6.2395360000000002</v>
      </c>
      <c r="R124">
        <v>7.0548310000000001</v>
      </c>
      <c r="S124">
        <v>8.0500349999999994</v>
      </c>
      <c r="T124">
        <v>9.2620290000000001</v>
      </c>
      <c r="U124">
        <v>10.580568</v>
      </c>
      <c r="V124">
        <v>11.906597</v>
      </c>
      <c r="W124">
        <v>13.289574</v>
      </c>
      <c r="X124">
        <v>14.791002000000001</v>
      </c>
      <c r="Y124">
        <v>16.277266999999998</v>
      </c>
      <c r="Z124">
        <v>17.700707999999999</v>
      </c>
      <c r="AA124">
        <v>19.367348</v>
      </c>
      <c r="AB124">
        <v>21.070259</v>
      </c>
      <c r="AC124">
        <v>22.835100000000001</v>
      </c>
      <c r="AD124">
        <v>24.582397</v>
      </c>
      <c r="AE124">
        <v>26.379559</v>
      </c>
      <c r="AF124">
        <v>28.267868</v>
      </c>
      <c r="AG124">
        <v>29.958508999999999</v>
      </c>
      <c r="AH124">
        <v>31.640951000000001</v>
      </c>
      <c r="AI124">
        <v>33.440154999999997</v>
      </c>
      <c r="AJ124" t="s">
        <v>392</v>
      </c>
    </row>
    <row r="125" spans="1:36" x14ac:dyDescent="0.25">
      <c r="A125" t="s">
        <v>987</v>
      </c>
      <c r="B125" t="s">
        <v>1164</v>
      </c>
      <c r="C125" t="s">
        <v>1165</v>
      </c>
      <c r="D125" t="s">
        <v>919</v>
      </c>
    </row>
    <row r="126" spans="1:36" x14ac:dyDescent="0.25">
      <c r="A126" t="s">
        <v>287</v>
      </c>
      <c r="B126" t="s">
        <v>1166</v>
      </c>
      <c r="C126" t="s">
        <v>1167</v>
      </c>
      <c r="D126" t="s">
        <v>919</v>
      </c>
      <c r="F126" t="s">
        <v>392</v>
      </c>
      <c r="G126">
        <v>12.49949</v>
      </c>
      <c r="H126">
        <v>41.689113999999996</v>
      </c>
      <c r="I126">
        <v>99.706085000000002</v>
      </c>
      <c r="J126">
        <v>150.19473300000001</v>
      </c>
      <c r="K126">
        <v>172.220291</v>
      </c>
      <c r="L126">
        <v>202.55862400000001</v>
      </c>
      <c r="M126">
        <v>227.20607000000001</v>
      </c>
      <c r="N126">
        <v>272.29092400000002</v>
      </c>
      <c r="O126">
        <v>289.223206</v>
      </c>
      <c r="P126">
        <v>307.655914</v>
      </c>
      <c r="Q126">
        <v>331.08828699999998</v>
      </c>
      <c r="R126">
        <v>365.114349</v>
      </c>
      <c r="S126">
        <v>396.03710899999999</v>
      </c>
      <c r="T126">
        <v>422.50723299999999</v>
      </c>
      <c r="U126">
        <v>449.83245799999997</v>
      </c>
      <c r="V126">
        <v>470.37039199999998</v>
      </c>
      <c r="W126">
        <v>490.64361600000001</v>
      </c>
      <c r="X126">
        <v>511.59182700000002</v>
      </c>
      <c r="Y126">
        <v>530.17358400000001</v>
      </c>
      <c r="Z126">
        <v>550.31756600000006</v>
      </c>
      <c r="AA126">
        <v>568.55450399999995</v>
      </c>
      <c r="AB126">
        <v>591.77203399999996</v>
      </c>
      <c r="AC126">
        <v>614.70349099999999</v>
      </c>
      <c r="AD126">
        <v>634.61749299999997</v>
      </c>
      <c r="AE126">
        <v>655.919983</v>
      </c>
      <c r="AF126">
        <v>681.37744099999998</v>
      </c>
      <c r="AG126">
        <v>707.83227499999998</v>
      </c>
      <c r="AH126">
        <v>741.50262499999997</v>
      </c>
      <c r="AI126">
        <v>767.07281499999999</v>
      </c>
      <c r="AJ126" t="s">
        <v>392</v>
      </c>
    </row>
    <row r="127" spans="1:36" x14ac:dyDescent="0.25">
      <c r="A127" t="s">
        <v>290</v>
      </c>
      <c r="B127" t="s">
        <v>1168</v>
      </c>
      <c r="C127" t="s">
        <v>1169</v>
      </c>
      <c r="D127" t="s">
        <v>919</v>
      </c>
      <c r="F127" t="s">
        <v>392</v>
      </c>
      <c r="G127">
        <v>11.836949000000001</v>
      </c>
      <c r="H127">
        <v>42.455536000000002</v>
      </c>
      <c r="I127">
        <v>87.539458999999994</v>
      </c>
      <c r="J127">
        <v>140.61253400000001</v>
      </c>
      <c r="K127">
        <v>160.99179100000001</v>
      </c>
      <c r="L127">
        <v>203.525848</v>
      </c>
      <c r="M127">
        <v>229.67936700000001</v>
      </c>
      <c r="N127">
        <v>269.91687000000002</v>
      </c>
      <c r="O127">
        <v>289.37289399999997</v>
      </c>
      <c r="P127">
        <v>309.98855600000002</v>
      </c>
      <c r="Q127">
        <v>341.301422</v>
      </c>
      <c r="R127">
        <v>361.35140999999999</v>
      </c>
      <c r="S127">
        <v>381.53610200000003</v>
      </c>
      <c r="T127">
        <v>411.77868699999999</v>
      </c>
      <c r="U127">
        <v>437.17370599999998</v>
      </c>
      <c r="V127">
        <v>455.02612299999998</v>
      </c>
      <c r="W127">
        <v>471.36825599999997</v>
      </c>
      <c r="X127">
        <v>486.97717299999999</v>
      </c>
      <c r="Y127">
        <v>509.51861600000001</v>
      </c>
      <c r="Z127">
        <v>528.07788100000005</v>
      </c>
      <c r="AA127">
        <v>549.24645999999996</v>
      </c>
      <c r="AB127">
        <v>574.11828600000001</v>
      </c>
      <c r="AC127">
        <v>603.544128</v>
      </c>
      <c r="AD127">
        <v>631.55957000000001</v>
      </c>
      <c r="AE127">
        <v>660.30810499999995</v>
      </c>
      <c r="AF127">
        <v>689.15734899999995</v>
      </c>
      <c r="AG127">
        <v>710.83325200000002</v>
      </c>
      <c r="AH127">
        <v>729.03253199999995</v>
      </c>
      <c r="AI127">
        <v>757.80304000000001</v>
      </c>
      <c r="AJ127" t="s">
        <v>392</v>
      </c>
    </row>
    <row r="128" spans="1:36" x14ac:dyDescent="0.25">
      <c r="A128" t="s">
        <v>1170</v>
      </c>
      <c r="B128" t="s">
        <v>1171</v>
      </c>
      <c r="C128" t="s">
        <v>1172</v>
      </c>
      <c r="D128" t="s">
        <v>919</v>
      </c>
    </row>
    <row r="129" spans="1:36" x14ac:dyDescent="0.25">
      <c r="A129" t="s">
        <v>287</v>
      </c>
      <c r="B129" t="s">
        <v>1173</v>
      </c>
      <c r="C129" t="s">
        <v>1174</v>
      </c>
      <c r="D129" t="s">
        <v>919</v>
      </c>
      <c r="F129" t="s">
        <v>392</v>
      </c>
      <c r="G129">
        <v>51.316879</v>
      </c>
      <c r="H129">
        <v>104.687515</v>
      </c>
      <c r="I129">
        <v>164.47348</v>
      </c>
      <c r="J129">
        <v>217.043137</v>
      </c>
      <c r="K129">
        <v>241.11769100000001</v>
      </c>
      <c r="L129">
        <v>272.00500499999998</v>
      </c>
      <c r="M129">
        <v>299.20147700000001</v>
      </c>
      <c r="N129">
        <v>344.83532700000001</v>
      </c>
      <c r="O129">
        <v>369.41659499999997</v>
      </c>
      <c r="P129">
        <v>388.08831800000002</v>
      </c>
      <c r="Q129">
        <v>411.759705</v>
      </c>
      <c r="R129">
        <v>446.02474999999998</v>
      </c>
      <c r="S129">
        <v>482.38653599999998</v>
      </c>
      <c r="T129">
        <v>517.29565400000001</v>
      </c>
      <c r="U129">
        <v>544.62085000000002</v>
      </c>
      <c r="V129">
        <v>565.15881300000001</v>
      </c>
      <c r="W129">
        <v>585.432007</v>
      </c>
      <c r="X129">
        <v>606.38024900000005</v>
      </c>
      <c r="Y129">
        <v>624.96197500000005</v>
      </c>
      <c r="Z129">
        <v>645.10595699999999</v>
      </c>
      <c r="AA129">
        <v>663.342896</v>
      </c>
      <c r="AB129">
        <v>686.56042500000001</v>
      </c>
      <c r="AC129">
        <v>709.49188200000003</v>
      </c>
      <c r="AD129">
        <v>729.40588400000001</v>
      </c>
      <c r="AE129">
        <v>750.70837400000005</v>
      </c>
      <c r="AF129">
        <v>776.16583300000002</v>
      </c>
      <c r="AG129">
        <v>802.62066700000003</v>
      </c>
      <c r="AH129">
        <v>836.29101600000001</v>
      </c>
      <c r="AI129">
        <v>861.86120600000004</v>
      </c>
      <c r="AJ129" t="s">
        <v>392</v>
      </c>
    </row>
    <row r="130" spans="1:36" x14ac:dyDescent="0.25">
      <c r="A130" t="s">
        <v>290</v>
      </c>
      <c r="B130" t="s">
        <v>1175</v>
      </c>
      <c r="C130" t="s">
        <v>1176</v>
      </c>
      <c r="D130" t="s">
        <v>919</v>
      </c>
      <c r="F130" t="s">
        <v>392</v>
      </c>
      <c r="G130">
        <v>50.654339</v>
      </c>
      <c r="H130">
        <v>105.453934</v>
      </c>
      <c r="I130">
        <v>152.30685399999999</v>
      </c>
      <c r="J130">
        <v>207.460938</v>
      </c>
      <c r="K130">
        <v>229.88919100000001</v>
      </c>
      <c r="L130">
        <v>272.97222900000003</v>
      </c>
      <c r="M130">
        <v>301.67477400000001</v>
      </c>
      <c r="N130">
        <v>342.46127300000001</v>
      </c>
      <c r="O130">
        <v>369.566284</v>
      </c>
      <c r="P130">
        <v>390.42095899999998</v>
      </c>
      <c r="Q130">
        <v>421.97283900000002</v>
      </c>
      <c r="R130">
        <v>442.26181000000003</v>
      </c>
      <c r="S130">
        <v>467.88549799999998</v>
      </c>
      <c r="T130">
        <v>506.56707799999998</v>
      </c>
      <c r="U130">
        <v>531.96209699999997</v>
      </c>
      <c r="V130">
        <v>549.81451400000003</v>
      </c>
      <c r="W130">
        <v>566.15667699999995</v>
      </c>
      <c r="X130">
        <v>581.76556400000004</v>
      </c>
      <c r="Y130">
        <v>604.307007</v>
      </c>
      <c r="Z130">
        <v>622.86627199999998</v>
      </c>
      <c r="AA130">
        <v>644.034851</v>
      </c>
      <c r="AB130">
        <v>668.90667699999995</v>
      </c>
      <c r="AC130">
        <v>698.33252000000005</v>
      </c>
      <c r="AD130">
        <v>726.34796100000005</v>
      </c>
      <c r="AE130">
        <v>755.096497</v>
      </c>
      <c r="AF130">
        <v>783.94574</v>
      </c>
      <c r="AG130">
        <v>805.62164299999995</v>
      </c>
      <c r="AH130">
        <v>823.82092299999999</v>
      </c>
      <c r="AI130">
        <v>852.59143100000006</v>
      </c>
      <c r="AJ130" t="s">
        <v>392</v>
      </c>
    </row>
    <row r="131" spans="1:36" x14ac:dyDescent="0.25">
      <c r="A131" t="s">
        <v>1177</v>
      </c>
      <c r="C131" t="s">
        <v>1178</v>
      </c>
    </row>
    <row r="132" spans="1:36" x14ac:dyDescent="0.25">
      <c r="A132" t="s">
        <v>916</v>
      </c>
      <c r="B132" t="s">
        <v>1179</v>
      </c>
      <c r="C132" t="s">
        <v>1180</v>
      </c>
      <c r="D132" t="s">
        <v>919</v>
      </c>
    </row>
    <row r="133" spans="1:36" x14ac:dyDescent="0.25">
      <c r="A133" t="s">
        <v>287</v>
      </c>
      <c r="B133" t="s">
        <v>1181</v>
      </c>
      <c r="C133" t="s">
        <v>1182</v>
      </c>
      <c r="D133" t="s">
        <v>919</v>
      </c>
      <c r="F133" t="s">
        <v>392</v>
      </c>
      <c r="G133">
        <v>9.8132990000000007</v>
      </c>
      <c r="H133">
        <v>18.804302</v>
      </c>
      <c r="I133">
        <v>25.724399999999999</v>
      </c>
      <c r="J133">
        <v>45.614189000000003</v>
      </c>
      <c r="K133">
        <v>52.420197000000002</v>
      </c>
      <c r="L133">
        <v>58.934998</v>
      </c>
      <c r="M133">
        <v>70.105698000000004</v>
      </c>
      <c r="N133">
        <v>81.101012999999995</v>
      </c>
      <c r="O133">
        <v>86.086005999999998</v>
      </c>
      <c r="P133">
        <v>86.903014999999996</v>
      </c>
      <c r="Q133">
        <v>89.419014000000004</v>
      </c>
      <c r="R133">
        <v>90.181015000000002</v>
      </c>
      <c r="S133">
        <v>95.451012000000006</v>
      </c>
      <c r="T133">
        <v>97.067008999999999</v>
      </c>
      <c r="U133">
        <v>98.071006999999994</v>
      </c>
      <c r="V133">
        <v>98.784003999999996</v>
      </c>
      <c r="W133">
        <v>99.851005999999998</v>
      </c>
      <c r="X133">
        <v>100.19001</v>
      </c>
      <c r="Y133">
        <v>101.955009</v>
      </c>
      <c r="Z133">
        <v>102.295006</v>
      </c>
      <c r="AA133">
        <v>102.295006</v>
      </c>
      <c r="AB133">
        <v>102.295006</v>
      </c>
      <c r="AC133">
        <v>102.295006</v>
      </c>
      <c r="AD133">
        <v>104.80901299999999</v>
      </c>
      <c r="AE133">
        <v>104.80901299999999</v>
      </c>
      <c r="AF133">
        <v>104.80901299999999</v>
      </c>
      <c r="AG133">
        <v>104.80901299999999</v>
      </c>
      <c r="AH133">
        <v>104.80901299999999</v>
      </c>
      <c r="AI133">
        <v>104.80901299999999</v>
      </c>
      <c r="AJ133" t="s">
        <v>392</v>
      </c>
    </row>
    <row r="134" spans="1:36" x14ac:dyDescent="0.25">
      <c r="A134" t="s">
        <v>290</v>
      </c>
      <c r="B134" t="s">
        <v>1183</v>
      </c>
      <c r="C134" t="s">
        <v>1184</v>
      </c>
      <c r="D134" t="s">
        <v>919</v>
      </c>
      <c r="F134" t="s">
        <v>392</v>
      </c>
      <c r="G134">
        <v>9.8132990000000007</v>
      </c>
      <c r="H134">
        <v>18.804302</v>
      </c>
      <c r="I134">
        <v>26.918900000000001</v>
      </c>
      <c r="J134">
        <v>50.124991999999999</v>
      </c>
      <c r="K134">
        <v>56.838501000000001</v>
      </c>
      <c r="L134">
        <v>71.621612999999996</v>
      </c>
      <c r="M134">
        <v>86.232506000000001</v>
      </c>
      <c r="N134">
        <v>94.349502999999999</v>
      </c>
      <c r="O134">
        <v>99.126801</v>
      </c>
      <c r="P134">
        <v>100.9832</v>
      </c>
      <c r="Q134">
        <v>105.023201</v>
      </c>
      <c r="R134">
        <v>110.35309599999999</v>
      </c>
      <c r="S134">
        <v>114.818901</v>
      </c>
      <c r="T134">
        <v>116.434906</v>
      </c>
      <c r="U134">
        <v>118.195511</v>
      </c>
      <c r="V134">
        <v>118.58551799999999</v>
      </c>
      <c r="W134">
        <v>119.652512</v>
      </c>
      <c r="X134">
        <v>119.991516</v>
      </c>
      <c r="Y134">
        <v>124.266518</v>
      </c>
      <c r="Z134">
        <v>124.62751</v>
      </c>
      <c r="AA134">
        <v>124.62751</v>
      </c>
      <c r="AB134">
        <v>124.62751</v>
      </c>
      <c r="AC134">
        <v>124.62751</v>
      </c>
      <c r="AD134">
        <v>127.141502</v>
      </c>
      <c r="AE134">
        <v>127.141502</v>
      </c>
      <c r="AF134">
        <v>127.141502</v>
      </c>
      <c r="AG134">
        <v>127.141502</v>
      </c>
      <c r="AH134">
        <v>127.141502</v>
      </c>
      <c r="AI134">
        <v>127.141502</v>
      </c>
      <c r="AJ134" t="s">
        <v>392</v>
      </c>
    </row>
    <row r="135" spans="1:36" x14ac:dyDescent="0.25">
      <c r="A135" t="s">
        <v>1002</v>
      </c>
      <c r="B135" t="s">
        <v>1185</v>
      </c>
      <c r="C135" t="s">
        <v>1186</v>
      </c>
      <c r="D135" t="s">
        <v>919</v>
      </c>
    </row>
    <row r="136" spans="1:36" x14ac:dyDescent="0.25">
      <c r="A136" t="s">
        <v>287</v>
      </c>
      <c r="B136" t="s">
        <v>1187</v>
      </c>
      <c r="C136" t="s">
        <v>1188</v>
      </c>
      <c r="D136" t="s">
        <v>919</v>
      </c>
      <c r="F136" t="s">
        <v>392</v>
      </c>
      <c r="G136">
        <v>2.2204000000000002</v>
      </c>
      <c r="H136">
        <v>8.646801</v>
      </c>
      <c r="I136">
        <v>15.719104</v>
      </c>
      <c r="J136">
        <v>22.351303000000001</v>
      </c>
      <c r="K136">
        <v>25.082701</v>
      </c>
      <c r="L136">
        <v>26.687801</v>
      </c>
      <c r="M136">
        <v>27.447801999999999</v>
      </c>
      <c r="N136">
        <v>28.8873</v>
      </c>
      <c r="O136">
        <v>29.361398999999999</v>
      </c>
      <c r="P136">
        <v>30.343397</v>
      </c>
      <c r="Q136">
        <v>30.586397000000002</v>
      </c>
      <c r="R136">
        <v>31.328495</v>
      </c>
      <c r="S136">
        <v>31.828495</v>
      </c>
      <c r="T136">
        <v>32.777999999999999</v>
      </c>
      <c r="U136">
        <v>32.777999999999999</v>
      </c>
      <c r="V136">
        <v>32.800998999999997</v>
      </c>
      <c r="W136">
        <v>32.800998999999997</v>
      </c>
      <c r="X136">
        <v>32.800998999999997</v>
      </c>
      <c r="Y136">
        <v>32.800998999999997</v>
      </c>
      <c r="Z136">
        <v>32.800998999999997</v>
      </c>
      <c r="AA136">
        <v>32.800998999999997</v>
      </c>
      <c r="AB136">
        <v>32.800998999999997</v>
      </c>
      <c r="AC136">
        <v>32.800998999999997</v>
      </c>
      <c r="AD136">
        <v>32.800998999999997</v>
      </c>
      <c r="AE136">
        <v>32.800998999999997</v>
      </c>
      <c r="AF136">
        <v>32.800998999999997</v>
      </c>
      <c r="AG136">
        <v>32.800998999999997</v>
      </c>
      <c r="AH136">
        <v>33.996592999999997</v>
      </c>
      <c r="AI136">
        <v>34.243594999999999</v>
      </c>
      <c r="AJ136" t="s">
        <v>392</v>
      </c>
    </row>
    <row r="137" spans="1:36" x14ac:dyDescent="0.25">
      <c r="A137" t="s">
        <v>290</v>
      </c>
      <c r="B137" t="s">
        <v>1189</v>
      </c>
      <c r="C137" t="s">
        <v>1190</v>
      </c>
      <c r="D137" t="s">
        <v>919</v>
      </c>
      <c r="F137" t="s">
        <v>392</v>
      </c>
      <c r="G137">
        <v>2.2204000000000002</v>
      </c>
      <c r="H137">
        <v>7.6055000000000001</v>
      </c>
      <c r="I137">
        <v>14.363802</v>
      </c>
      <c r="J137">
        <v>19.675405999999999</v>
      </c>
      <c r="K137">
        <v>22.988603999999999</v>
      </c>
      <c r="L137">
        <v>25.271301000000001</v>
      </c>
      <c r="M137">
        <v>26.031300999999999</v>
      </c>
      <c r="N137">
        <v>28.500896000000001</v>
      </c>
      <c r="O137">
        <v>28.500896000000001</v>
      </c>
      <c r="P137">
        <v>30.029495000000001</v>
      </c>
      <c r="Q137">
        <v>30.272494999999999</v>
      </c>
      <c r="R137">
        <v>31.014595</v>
      </c>
      <c r="S137">
        <v>31.559597</v>
      </c>
      <c r="T137">
        <v>32.509093999999997</v>
      </c>
      <c r="U137">
        <v>33.219096999999998</v>
      </c>
      <c r="V137">
        <v>33.469096999999998</v>
      </c>
      <c r="W137">
        <v>33.469096999999998</v>
      </c>
      <c r="X137">
        <v>33.469096999999998</v>
      </c>
      <c r="Y137">
        <v>33.469096999999998</v>
      </c>
      <c r="Z137">
        <v>33.469096999999998</v>
      </c>
      <c r="AA137">
        <v>33.469096999999998</v>
      </c>
      <c r="AB137">
        <v>33.469096999999998</v>
      </c>
      <c r="AC137">
        <v>33.469096999999998</v>
      </c>
      <c r="AD137">
        <v>34.081263999999997</v>
      </c>
      <c r="AE137">
        <v>34.081263999999997</v>
      </c>
      <c r="AF137">
        <v>34.081263999999997</v>
      </c>
      <c r="AG137">
        <v>34.081263999999997</v>
      </c>
      <c r="AH137">
        <v>34.081263999999997</v>
      </c>
      <c r="AI137">
        <v>34.081263999999997</v>
      </c>
      <c r="AJ137" t="s">
        <v>392</v>
      </c>
    </row>
    <row r="138" spans="1:36" x14ac:dyDescent="0.25">
      <c r="A138" t="s">
        <v>931</v>
      </c>
      <c r="B138" t="s">
        <v>1191</v>
      </c>
      <c r="C138" t="s">
        <v>1192</v>
      </c>
      <c r="D138" t="s">
        <v>919</v>
      </c>
    </row>
    <row r="139" spans="1:36" x14ac:dyDescent="0.25">
      <c r="A139" t="s">
        <v>287</v>
      </c>
      <c r="B139" t="s">
        <v>1193</v>
      </c>
      <c r="C139" t="s">
        <v>1194</v>
      </c>
      <c r="D139" t="s">
        <v>919</v>
      </c>
      <c r="F139" t="s">
        <v>392</v>
      </c>
      <c r="G139">
        <v>0</v>
      </c>
      <c r="H139">
        <v>0.9385</v>
      </c>
      <c r="I139">
        <v>3.5775999999999999</v>
      </c>
      <c r="J139">
        <v>3.8808009999999999</v>
      </c>
      <c r="K139">
        <v>4.1478010000000003</v>
      </c>
      <c r="L139">
        <v>4.6472020000000001</v>
      </c>
      <c r="M139">
        <v>4.6472020000000001</v>
      </c>
      <c r="N139">
        <v>4.6472020000000001</v>
      </c>
      <c r="O139">
        <v>4.7699009999999999</v>
      </c>
      <c r="P139">
        <v>4.805301</v>
      </c>
      <c r="Q139">
        <v>5.3637009999999998</v>
      </c>
      <c r="R139">
        <v>5.511501</v>
      </c>
      <c r="S139">
        <v>5.559501</v>
      </c>
      <c r="T139">
        <v>6.4615</v>
      </c>
      <c r="U139">
        <v>7.1254999999999997</v>
      </c>
      <c r="V139">
        <v>8.3965019999999999</v>
      </c>
      <c r="W139">
        <v>8.399502</v>
      </c>
      <c r="X139">
        <v>8.399502</v>
      </c>
      <c r="Y139">
        <v>9.0405029999999993</v>
      </c>
      <c r="Z139">
        <v>9.0405029999999993</v>
      </c>
      <c r="AA139">
        <v>9.5516020000000008</v>
      </c>
      <c r="AB139">
        <v>9.5516020000000008</v>
      </c>
      <c r="AC139">
        <v>10.236703</v>
      </c>
      <c r="AD139">
        <v>10.236703</v>
      </c>
      <c r="AE139">
        <v>10.236703</v>
      </c>
      <c r="AF139">
        <v>10.293303</v>
      </c>
      <c r="AG139">
        <v>10.325803000000001</v>
      </c>
      <c r="AH139">
        <v>10.518803</v>
      </c>
      <c r="AI139">
        <v>10.669803</v>
      </c>
      <c r="AJ139" t="s">
        <v>392</v>
      </c>
    </row>
    <row r="140" spans="1:36" x14ac:dyDescent="0.25">
      <c r="A140" t="s">
        <v>290</v>
      </c>
      <c r="B140" t="s">
        <v>1195</v>
      </c>
      <c r="C140" t="s">
        <v>1196</v>
      </c>
      <c r="D140" t="s">
        <v>919</v>
      </c>
      <c r="F140" t="s">
        <v>392</v>
      </c>
      <c r="G140">
        <v>0</v>
      </c>
      <c r="H140">
        <v>0.9385</v>
      </c>
      <c r="I140">
        <v>3.0577000000000001</v>
      </c>
      <c r="J140">
        <v>4.1091009999999999</v>
      </c>
      <c r="K140">
        <v>4.2102009999999996</v>
      </c>
      <c r="L140">
        <v>4.6602009999999998</v>
      </c>
      <c r="M140">
        <v>4.6602009999999998</v>
      </c>
      <c r="N140">
        <v>4.9022009999999998</v>
      </c>
      <c r="O140">
        <v>4.9022009999999998</v>
      </c>
      <c r="P140">
        <v>5.2142010000000001</v>
      </c>
      <c r="Q140">
        <v>5.3170010000000003</v>
      </c>
      <c r="R140">
        <v>5.3170010000000003</v>
      </c>
      <c r="S140">
        <v>5.3170010000000003</v>
      </c>
      <c r="T140">
        <v>5.5142009999999999</v>
      </c>
      <c r="U140">
        <v>6.2222999999999997</v>
      </c>
      <c r="V140">
        <v>6.2222999999999997</v>
      </c>
      <c r="W140">
        <v>6.2222999999999997</v>
      </c>
      <c r="X140">
        <v>6.2222999999999997</v>
      </c>
      <c r="Y140">
        <v>6.8632999999999997</v>
      </c>
      <c r="Z140">
        <v>6.8632999999999997</v>
      </c>
      <c r="AA140">
        <v>7.5571010000000003</v>
      </c>
      <c r="AB140">
        <v>7.5571010000000003</v>
      </c>
      <c r="AC140">
        <v>8.0671009999999992</v>
      </c>
      <c r="AD140">
        <v>8.0671009999999992</v>
      </c>
      <c r="AE140">
        <v>8.0671009999999992</v>
      </c>
      <c r="AF140">
        <v>8.0671009999999992</v>
      </c>
      <c r="AG140">
        <v>8.0671009999999992</v>
      </c>
      <c r="AH140">
        <v>8.0671009999999992</v>
      </c>
      <c r="AI140">
        <v>8.0671009999999992</v>
      </c>
      <c r="AJ140" t="s">
        <v>392</v>
      </c>
    </row>
    <row r="141" spans="1:36" x14ac:dyDescent="0.25">
      <c r="A141" t="s">
        <v>938</v>
      </c>
      <c r="B141" t="s">
        <v>1197</v>
      </c>
      <c r="C141" t="s">
        <v>1198</v>
      </c>
      <c r="D141" t="s">
        <v>919</v>
      </c>
    </row>
    <row r="142" spans="1:36" x14ac:dyDescent="0.25">
      <c r="A142" t="s">
        <v>287</v>
      </c>
      <c r="B142" t="s">
        <v>1199</v>
      </c>
      <c r="C142" t="s">
        <v>1200</v>
      </c>
      <c r="D142" t="s">
        <v>919</v>
      </c>
      <c r="F142" t="s">
        <v>392</v>
      </c>
      <c r="G142">
        <v>0.80130000000000001</v>
      </c>
      <c r="H142">
        <v>1.3456999999999999</v>
      </c>
      <c r="I142">
        <v>1.4249000000000001</v>
      </c>
      <c r="J142">
        <v>1.5039</v>
      </c>
      <c r="K142">
        <v>2.0255000000000001</v>
      </c>
      <c r="L142">
        <v>2.6610999999999998</v>
      </c>
      <c r="M142">
        <v>2.6768999999999998</v>
      </c>
      <c r="N142">
        <v>2.7067000000000001</v>
      </c>
      <c r="O142">
        <v>2.7854000000000001</v>
      </c>
      <c r="P142">
        <v>2.9339</v>
      </c>
      <c r="Q142">
        <v>3.7555010000000002</v>
      </c>
      <c r="R142">
        <v>3.8265009999999999</v>
      </c>
      <c r="S142">
        <v>3.8265009999999999</v>
      </c>
      <c r="T142">
        <v>3.866501</v>
      </c>
      <c r="U142">
        <v>4.6025</v>
      </c>
      <c r="V142">
        <v>4.6025</v>
      </c>
      <c r="W142">
        <v>4.6025</v>
      </c>
      <c r="X142">
        <v>4.6025</v>
      </c>
      <c r="Y142">
        <v>4.6025</v>
      </c>
      <c r="Z142">
        <v>4.8115009999999998</v>
      </c>
      <c r="AA142">
        <v>4.8603009999999998</v>
      </c>
      <c r="AB142">
        <v>4.8834</v>
      </c>
      <c r="AC142">
        <v>4.8834</v>
      </c>
      <c r="AD142">
        <v>5.0103</v>
      </c>
      <c r="AE142">
        <v>5.0103</v>
      </c>
      <c r="AF142">
        <v>5.0103</v>
      </c>
      <c r="AG142">
        <v>5.1032999999999999</v>
      </c>
      <c r="AH142">
        <v>5.1032999999999999</v>
      </c>
      <c r="AI142">
        <v>5.1032999999999999</v>
      </c>
      <c r="AJ142" t="s">
        <v>392</v>
      </c>
    </row>
    <row r="143" spans="1:36" x14ac:dyDescent="0.25">
      <c r="A143" t="s">
        <v>290</v>
      </c>
      <c r="B143" t="s">
        <v>1201</v>
      </c>
      <c r="C143" t="s">
        <v>1202</v>
      </c>
      <c r="D143" t="s">
        <v>919</v>
      </c>
      <c r="F143" t="s">
        <v>392</v>
      </c>
      <c r="G143">
        <v>0.80130000000000001</v>
      </c>
      <c r="H143">
        <v>1.3456999999999999</v>
      </c>
      <c r="I143">
        <v>1.4249000000000001</v>
      </c>
      <c r="J143">
        <v>1.5559000000000001</v>
      </c>
      <c r="K143">
        <v>2.2645010000000001</v>
      </c>
      <c r="L143">
        <v>2.9191009999999999</v>
      </c>
      <c r="M143">
        <v>2.934901</v>
      </c>
      <c r="N143">
        <v>2.934901</v>
      </c>
      <c r="O143">
        <v>2.9384009999999998</v>
      </c>
      <c r="P143">
        <v>3.0834000000000001</v>
      </c>
      <c r="Q143">
        <v>3.8408009999999999</v>
      </c>
      <c r="R143">
        <v>3.8408009999999999</v>
      </c>
      <c r="S143">
        <v>3.8408009999999999</v>
      </c>
      <c r="T143">
        <v>3.8578009999999998</v>
      </c>
      <c r="U143">
        <v>4.6738010000000001</v>
      </c>
      <c r="V143">
        <v>4.6738010000000001</v>
      </c>
      <c r="W143">
        <v>4.6738010000000001</v>
      </c>
      <c r="X143">
        <v>4.6753010000000002</v>
      </c>
      <c r="Y143">
        <v>4.6753010000000002</v>
      </c>
      <c r="Z143">
        <v>4.9011009999999997</v>
      </c>
      <c r="AA143">
        <v>4.9331009999999997</v>
      </c>
      <c r="AB143">
        <v>4.9615010000000002</v>
      </c>
      <c r="AC143">
        <v>5.392601</v>
      </c>
      <c r="AD143">
        <v>5.5026999999999999</v>
      </c>
      <c r="AE143">
        <v>5.5426000000000002</v>
      </c>
      <c r="AF143">
        <v>5.5426000000000002</v>
      </c>
      <c r="AG143">
        <v>5.5426000000000002</v>
      </c>
      <c r="AH143">
        <v>5.5426000000000002</v>
      </c>
      <c r="AI143">
        <v>5.6570999999999998</v>
      </c>
      <c r="AJ143" t="s">
        <v>392</v>
      </c>
    </row>
    <row r="144" spans="1:36" x14ac:dyDescent="0.25">
      <c r="A144" t="s">
        <v>945</v>
      </c>
      <c r="B144" t="s">
        <v>1203</v>
      </c>
      <c r="C144" t="s">
        <v>1204</v>
      </c>
      <c r="D144" t="s">
        <v>919</v>
      </c>
    </row>
    <row r="145" spans="1:36" x14ac:dyDescent="0.25">
      <c r="A145" t="s">
        <v>287</v>
      </c>
      <c r="B145" t="s">
        <v>1205</v>
      </c>
      <c r="C145" t="s">
        <v>1206</v>
      </c>
      <c r="D145" t="s">
        <v>919</v>
      </c>
      <c r="F145" t="s">
        <v>392</v>
      </c>
      <c r="G145">
        <v>0.76849999999999996</v>
      </c>
      <c r="H145">
        <v>0.76849999999999996</v>
      </c>
      <c r="I145">
        <v>0.76849999999999996</v>
      </c>
      <c r="J145">
        <v>1.8905000000000001</v>
      </c>
      <c r="K145">
        <v>3.0085000000000002</v>
      </c>
      <c r="L145">
        <v>5.1795</v>
      </c>
      <c r="M145">
        <v>9.9534009999999995</v>
      </c>
      <c r="N145">
        <v>10.937901</v>
      </c>
      <c r="O145">
        <v>12.105902</v>
      </c>
      <c r="P145">
        <v>12.105902</v>
      </c>
      <c r="Q145">
        <v>12.105902</v>
      </c>
      <c r="R145">
        <v>17.112901999999998</v>
      </c>
      <c r="S145">
        <v>17.112901999999998</v>
      </c>
      <c r="T145">
        <v>17.112901999999998</v>
      </c>
      <c r="U145">
        <v>17.112901999999998</v>
      </c>
      <c r="V145">
        <v>17.946200999999999</v>
      </c>
      <c r="W145">
        <v>17.946200999999999</v>
      </c>
      <c r="X145">
        <v>17.946200999999999</v>
      </c>
      <c r="Y145">
        <v>17.946200999999999</v>
      </c>
      <c r="Z145">
        <v>17.946200999999999</v>
      </c>
      <c r="AA145">
        <v>17.946200999999999</v>
      </c>
      <c r="AB145">
        <v>17.946200999999999</v>
      </c>
      <c r="AC145">
        <v>17.946200999999999</v>
      </c>
      <c r="AD145">
        <v>17.946200999999999</v>
      </c>
      <c r="AE145">
        <v>17.946200999999999</v>
      </c>
      <c r="AF145">
        <v>17.946200999999999</v>
      </c>
      <c r="AG145">
        <v>19.171202000000001</v>
      </c>
      <c r="AH145">
        <v>19.171202000000001</v>
      </c>
      <c r="AI145">
        <v>19.171202000000001</v>
      </c>
      <c r="AJ145" t="s">
        <v>392</v>
      </c>
    </row>
    <row r="146" spans="1:36" x14ac:dyDescent="0.25">
      <c r="A146" t="s">
        <v>290</v>
      </c>
      <c r="B146" t="s">
        <v>1207</v>
      </c>
      <c r="C146" t="s">
        <v>1208</v>
      </c>
      <c r="D146" t="s">
        <v>919</v>
      </c>
      <c r="F146" t="s">
        <v>392</v>
      </c>
      <c r="G146">
        <v>0.76849999999999996</v>
      </c>
      <c r="H146">
        <v>0.76849999999999996</v>
      </c>
      <c r="I146">
        <v>0.76849999999999996</v>
      </c>
      <c r="J146">
        <v>1.8905000000000001</v>
      </c>
      <c r="K146">
        <v>3.0085000000000002</v>
      </c>
      <c r="L146">
        <v>5.1795</v>
      </c>
      <c r="M146">
        <v>20.144200999999999</v>
      </c>
      <c r="N146">
        <v>20.144200999999999</v>
      </c>
      <c r="O146">
        <v>22.321200999999999</v>
      </c>
      <c r="P146">
        <v>23.195201999999998</v>
      </c>
      <c r="Q146">
        <v>26.953700999999999</v>
      </c>
      <c r="R146">
        <v>42.922806000000001</v>
      </c>
      <c r="S146">
        <v>42.922806000000001</v>
      </c>
      <c r="T146">
        <v>42.922806000000001</v>
      </c>
      <c r="U146">
        <v>42.922806000000001</v>
      </c>
      <c r="V146">
        <v>42.922806000000001</v>
      </c>
      <c r="W146">
        <v>42.922806000000001</v>
      </c>
      <c r="X146">
        <v>45.065609000000002</v>
      </c>
      <c r="Y146">
        <v>45.065609000000002</v>
      </c>
      <c r="Z146">
        <v>45.065609000000002</v>
      </c>
      <c r="AA146">
        <v>45.065609000000002</v>
      </c>
      <c r="AB146">
        <v>46.003608999999997</v>
      </c>
      <c r="AC146">
        <v>46.003608999999997</v>
      </c>
      <c r="AD146">
        <v>46.604908000000002</v>
      </c>
      <c r="AE146">
        <v>49.120609000000002</v>
      </c>
      <c r="AF146">
        <v>49.120609000000002</v>
      </c>
      <c r="AG146">
        <v>49.120609000000002</v>
      </c>
      <c r="AH146">
        <v>49.120609000000002</v>
      </c>
      <c r="AI146">
        <v>49.120609000000002</v>
      </c>
      <c r="AJ146" t="s">
        <v>392</v>
      </c>
    </row>
    <row r="147" spans="1:36" x14ac:dyDescent="0.25">
      <c r="A147" t="s">
        <v>952</v>
      </c>
      <c r="B147" t="s">
        <v>1209</v>
      </c>
      <c r="C147" t="s">
        <v>1210</v>
      </c>
      <c r="D147" t="s">
        <v>919</v>
      </c>
    </row>
    <row r="148" spans="1:36" x14ac:dyDescent="0.25">
      <c r="A148" t="s">
        <v>287</v>
      </c>
      <c r="B148" t="s">
        <v>1211</v>
      </c>
      <c r="C148" t="s">
        <v>1212</v>
      </c>
      <c r="D148" t="s">
        <v>919</v>
      </c>
      <c r="F148" t="s">
        <v>392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 t="s">
        <v>392</v>
      </c>
    </row>
    <row r="149" spans="1:36" x14ac:dyDescent="0.25">
      <c r="A149" t="s">
        <v>290</v>
      </c>
      <c r="B149" t="s">
        <v>1213</v>
      </c>
      <c r="C149" t="s">
        <v>1214</v>
      </c>
      <c r="D149" t="s">
        <v>919</v>
      </c>
      <c r="F149" t="s">
        <v>392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 t="s">
        <v>392</v>
      </c>
    </row>
    <row r="150" spans="1:36" x14ac:dyDescent="0.25">
      <c r="A150" t="s">
        <v>959</v>
      </c>
      <c r="B150" t="s">
        <v>1215</v>
      </c>
      <c r="C150" t="s">
        <v>1216</v>
      </c>
      <c r="D150" t="s">
        <v>919</v>
      </c>
    </row>
    <row r="151" spans="1:36" x14ac:dyDescent="0.25">
      <c r="A151" t="s">
        <v>287</v>
      </c>
      <c r="B151" t="s">
        <v>1217</v>
      </c>
      <c r="C151" t="s">
        <v>1218</v>
      </c>
      <c r="D151" t="s">
        <v>919</v>
      </c>
      <c r="F151" t="s">
        <v>392</v>
      </c>
      <c r="G151">
        <v>0</v>
      </c>
      <c r="H151">
        <v>0</v>
      </c>
      <c r="I151">
        <v>1E-3</v>
      </c>
      <c r="J151">
        <v>1E-3</v>
      </c>
      <c r="K151">
        <v>1E-3</v>
      </c>
      <c r="L151">
        <v>1E-3</v>
      </c>
      <c r="M151">
        <v>1E-3</v>
      </c>
      <c r="N151">
        <v>1E-3</v>
      </c>
      <c r="O151">
        <v>1E-3</v>
      </c>
      <c r="P151">
        <v>1E-3</v>
      </c>
      <c r="Q151">
        <v>1E-3</v>
      </c>
      <c r="R151">
        <v>1E-3</v>
      </c>
      <c r="S151">
        <v>1E-3</v>
      </c>
      <c r="T151">
        <v>1E-3</v>
      </c>
      <c r="U151">
        <v>1E-3</v>
      </c>
      <c r="V151">
        <v>3.0000000000000001E-3</v>
      </c>
      <c r="W151">
        <v>3.0000000000000001E-3</v>
      </c>
      <c r="X151">
        <v>3.0000000000000001E-3</v>
      </c>
      <c r="Y151">
        <v>3.0000000000000001E-3</v>
      </c>
      <c r="Z151">
        <v>3.0000000000000001E-3</v>
      </c>
      <c r="AA151">
        <v>3.0000000000000001E-3</v>
      </c>
      <c r="AB151">
        <v>3.0000000000000001E-3</v>
      </c>
      <c r="AC151">
        <v>3.0000000000000001E-3</v>
      </c>
      <c r="AD151">
        <v>3.0000000000000001E-3</v>
      </c>
      <c r="AE151">
        <v>3.0000000000000001E-3</v>
      </c>
      <c r="AF151">
        <v>3.0000000000000001E-3</v>
      </c>
      <c r="AG151">
        <v>3.0000000000000001E-3</v>
      </c>
      <c r="AH151">
        <v>3.0000000000000001E-3</v>
      </c>
      <c r="AI151">
        <v>3.0000000000000001E-3</v>
      </c>
      <c r="AJ151" t="s">
        <v>392</v>
      </c>
    </row>
    <row r="152" spans="1:36" x14ac:dyDescent="0.25">
      <c r="A152" t="s">
        <v>290</v>
      </c>
      <c r="B152" t="s">
        <v>1219</v>
      </c>
      <c r="C152" t="s">
        <v>1220</v>
      </c>
      <c r="D152" t="s">
        <v>919</v>
      </c>
      <c r="F152" t="s">
        <v>392</v>
      </c>
      <c r="G152">
        <v>0</v>
      </c>
      <c r="H152">
        <v>0</v>
      </c>
      <c r="I152">
        <v>1E-3</v>
      </c>
      <c r="J152">
        <v>1E-3</v>
      </c>
      <c r="K152">
        <v>1E-3</v>
      </c>
      <c r="L152">
        <v>1E-3</v>
      </c>
      <c r="M152">
        <v>1E-3</v>
      </c>
      <c r="N152">
        <v>1E-3</v>
      </c>
      <c r="O152">
        <v>1E-3</v>
      </c>
      <c r="P152">
        <v>1E-3</v>
      </c>
      <c r="Q152">
        <v>1E-3</v>
      </c>
      <c r="R152">
        <v>1E-3</v>
      </c>
      <c r="S152">
        <v>1E-3</v>
      </c>
      <c r="T152">
        <v>1E-3</v>
      </c>
      <c r="U152">
        <v>1E-3</v>
      </c>
      <c r="V152">
        <v>3.0000000000000001E-3</v>
      </c>
      <c r="W152">
        <v>3.0000000000000001E-3</v>
      </c>
      <c r="X152">
        <v>3.0000000000000001E-3</v>
      </c>
      <c r="Y152">
        <v>3.0000000000000001E-3</v>
      </c>
      <c r="Z152">
        <v>3.0000000000000001E-3</v>
      </c>
      <c r="AA152">
        <v>3.0000000000000001E-3</v>
      </c>
      <c r="AB152">
        <v>3.0000000000000001E-3</v>
      </c>
      <c r="AC152">
        <v>3.0000000000000001E-3</v>
      </c>
      <c r="AD152">
        <v>3.0000000000000001E-3</v>
      </c>
      <c r="AE152">
        <v>3.0000000000000001E-3</v>
      </c>
      <c r="AF152">
        <v>3.0000000000000001E-3</v>
      </c>
      <c r="AG152">
        <v>3.0000000000000001E-3</v>
      </c>
      <c r="AH152">
        <v>3.0000000000000001E-3</v>
      </c>
      <c r="AI152">
        <v>3.0000000000000001E-3</v>
      </c>
      <c r="AJ152" t="s">
        <v>392</v>
      </c>
    </row>
    <row r="153" spans="1:36" x14ac:dyDescent="0.25">
      <c r="A153" t="s">
        <v>966</v>
      </c>
      <c r="B153" t="s">
        <v>1221</v>
      </c>
      <c r="C153" t="s">
        <v>1222</v>
      </c>
      <c r="D153" t="s">
        <v>919</v>
      </c>
    </row>
    <row r="154" spans="1:36" x14ac:dyDescent="0.25">
      <c r="A154" t="s">
        <v>287</v>
      </c>
      <c r="B154" t="s">
        <v>1223</v>
      </c>
      <c r="C154" t="s">
        <v>1224</v>
      </c>
      <c r="D154" t="s">
        <v>919</v>
      </c>
      <c r="F154" t="s">
        <v>392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1.1000000000000001E-3</v>
      </c>
      <c r="Q154">
        <v>1.1000000000000001E-3</v>
      </c>
      <c r="R154">
        <v>1.1000000000000001E-3</v>
      </c>
      <c r="S154">
        <v>1.1000000000000001E-3</v>
      </c>
      <c r="T154">
        <v>1.1000000000000001E-3</v>
      </c>
      <c r="U154">
        <v>1.1000000000000001E-3</v>
      </c>
      <c r="V154">
        <v>1.1000000000000001E-3</v>
      </c>
      <c r="W154">
        <v>1.1000000000000001E-3</v>
      </c>
      <c r="X154">
        <v>1.1000000000000001E-3</v>
      </c>
      <c r="Y154">
        <v>1.1000000000000001E-3</v>
      </c>
      <c r="Z154">
        <v>1.1000000000000001E-3</v>
      </c>
      <c r="AA154">
        <v>1.1000000000000001E-3</v>
      </c>
      <c r="AB154">
        <v>1.1000000000000001E-3</v>
      </c>
      <c r="AC154">
        <v>1.1000000000000001E-3</v>
      </c>
      <c r="AD154">
        <v>1.1000000000000001E-3</v>
      </c>
      <c r="AE154">
        <v>1.1000000000000001E-3</v>
      </c>
      <c r="AF154">
        <v>1.1000000000000001E-3</v>
      </c>
      <c r="AG154">
        <v>1.1000000000000001E-3</v>
      </c>
      <c r="AH154">
        <v>1.1000000000000001E-3</v>
      </c>
      <c r="AI154">
        <v>1.1000000000000001E-3</v>
      </c>
      <c r="AJ154" t="s">
        <v>392</v>
      </c>
    </row>
    <row r="155" spans="1:36" x14ac:dyDescent="0.25">
      <c r="A155" t="s">
        <v>290</v>
      </c>
      <c r="B155" t="s">
        <v>1225</v>
      </c>
      <c r="C155" t="s">
        <v>1226</v>
      </c>
      <c r="D155" t="s">
        <v>919</v>
      </c>
      <c r="F155" t="s">
        <v>392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1.1000000000000001E-3</v>
      </c>
      <c r="Q155">
        <v>1.1000000000000001E-3</v>
      </c>
      <c r="R155">
        <v>1.1000000000000001E-3</v>
      </c>
      <c r="S155">
        <v>1.1000000000000001E-3</v>
      </c>
      <c r="T155">
        <v>1.1000000000000001E-3</v>
      </c>
      <c r="U155">
        <v>1.1000000000000001E-3</v>
      </c>
      <c r="V155">
        <v>1.1000000000000001E-3</v>
      </c>
      <c r="W155">
        <v>1.1000000000000001E-3</v>
      </c>
      <c r="X155">
        <v>1.1000000000000001E-3</v>
      </c>
      <c r="Y155">
        <v>1.1000000000000001E-3</v>
      </c>
      <c r="Z155">
        <v>1.1000000000000001E-3</v>
      </c>
      <c r="AA155">
        <v>1.1000000000000001E-3</v>
      </c>
      <c r="AB155">
        <v>1.1000000000000001E-3</v>
      </c>
      <c r="AC155">
        <v>1.1000000000000001E-3</v>
      </c>
      <c r="AD155">
        <v>1.1000000000000001E-3</v>
      </c>
      <c r="AE155">
        <v>1.1000000000000001E-3</v>
      </c>
      <c r="AF155">
        <v>1.1000000000000001E-3</v>
      </c>
      <c r="AG155">
        <v>1.1000000000000001E-3</v>
      </c>
      <c r="AH155">
        <v>1.1000000000000001E-3</v>
      </c>
      <c r="AI155">
        <v>1.1000000000000001E-3</v>
      </c>
      <c r="AJ155" t="s">
        <v>392</v>
      </c>
    </row>
    <row r="156" spans="1:36" x14ac:dyDescent="0.25">
      <c r="A156" t="s">
        <v>973</v>
      </c>
      <c r="B156" t="s">
        <v>1227</v>
      </c>
      <c r="C156" t="s">
        <v>1228</v>
      </c>
      <c r="D156" t="s">
        <v>919</v>
      </c>
    </row>
    <row r="157" spans="1:36" x14ac:dyDescent="0.25">
      <c r="A157" t="s">
        <v>287</v>
      </c>
      <c r="B157" t="s">
        <v>1229</v>
      </c>
      <c r="C157" t="s">
        <v>1230</v>
      </c>
      <c r="D157" t="s">
        <v>919</v>
      </c>
      <c r="F157" t="s">
        <v>392</v>
      </c>
      <c r="G157">
        <v>1.21E-2</v>
      </c>
      <c r="H157">
        <v>3.3500000000000002E-2</v>
      </c>
      <c r="I157">
        <v>5.33E-2</v>
      </c>
      <c r="J157">
        <v>0.13619999999999999</v>
      </c>
      <c r="K157">
        <v>0.18779999999999999</v>
      </c>
      <c r="L157">
        <v>0.25069999999999998</v>
      </c>
      <c r="M157">
        <v>0.53800000000000003</v>
      </c>
      <c r="N157">
        <v>0.67749999999999999</v>
      </c>
      <c r="O157">
        <v>0.69550000000000001</v>
      </c>
      <c r="P157">
        <v>0.70669999999999999</v>
      </c>
      <c r="Q157">
        <v>0.70669999999999999</v>
      </c>
      <c r="R157">
        <v>0.74970000000000003</v>
      </c>
      <c r="S157">
        <v>0.78800000000000003</v>
      </c>
      <c r="T157">
        <v>0.78800000000000003</v>
      </c>
      <c r="U157">
        <v>0.78800000000000003</v>
      </c>
      <c r="V157">
        <v>0.78800000000000003</v>
      </c>
      <c r="W157">
        <v>0.78800000000000003</v>
      </c>
      <c r="X157">
        <v>0.78800000000000003</v>
      </c>
      <c r="Y157">
        <v>0.78800000000000003</v>
      </c>
      <c r="Z157">
        <v>0.78800000000000003</v>
      </c>
      <c r="AA157">
        <v>0.78800000000000003</v>
      </c>
      <c r="AB157">
        <v>0.78800000000000003</v>
      </c>
      <c r="AC157">
        <v>0.87939999999999996</v>
      </c>
      <c r="AD157">
        <v>0.9294</v>
      </c>
      <c r="AE157">
        <v>0.93200000000000005</v>
      </c>
      <c r="AF157">
        <v>0.93500000000000005</v>
      </c>
      <c r="AG157">
        <v>0.93500000000000005</v>
      </c>
      <c r="AH157">
        <v>0.95</v>
      </c>
      <c r="AI157">
        <v>0.95199999999999996</v>
      </c>
      <c r="AJ157" t="s">
        <v>392</v>
      </c>
    </row>
    <row r="158" spans="1:36" x14ac:dyDescent="0.25">
      <c r="A158" t="s">
        <v>290</v>
      </c>
      <c r="B158" t="s">
        <v>1231</v>
      </c>
      <c r="C158" t="s">
        <v>1232</v>
      </c>
      <c r="D158" t="s">
        <v>919</v>
      </c>
      <c r="F158" t="s">
        <v>392</v>
      </c>
      <c r="G158">
        <v>1.21E-2</v>
      </c>
      <c r="H158">
        <v>3.3500000000000002E-2</v>
      </c>
      <c r="I158">
        <v>5.33E-2</v>
      </c>
      <c r="J158">
        <v>0.1467</v>
      </c>
      <c r="K158">
        <v>0.2092</v>
      </c>
      <c r="L158">
        <v>0.28089999999999998</v>
      </c>
      <c r="M158">
        <v>0.59860000000000002</v>
      </c>
      <c r="N158">
        <v>0.7046</v>
      </c>
      <c r="O158">
        <v>0.92520000000000002</v>
      </c>
      <c r="P158">
        <v>0.92520000000000002</v>
      </c>
      <c r="Q158">
        <v>0.92520000000000002</v>
      </c>
      <c r="R158">
        <v>0.92520000000000002</v>
      </c>
      <c r="S158">
        <v>0.98670000000000002</v>
      </c>
      <c r="T158">
        <v>1.0017</v>
      </c>
      <c r="U158">
        <v>1.0017</v>
      </c>
      <c r="V158">
        <v>1.0017</v>
      </c>
      <c r="W158">
        <v>1.0017</v>
      </c>
      <c r="X158">
        <v>1.0017</v>
      </c>
      <c r="Y158">
        <v>1.0117</v>
      </c>
      <c r="Z158">
        <v>1.0117</v>
      </c>
      <c r="AA158">
        <v>1.0117</v>
      </c>
      <c r="AB158">
        <v>1.0117</v>
      </c>
      <c r="AC158">
        <v>1.0915999999999999</v>
      </c>
      <c r="AD158">
        <v>1.0915999999999999</v>
      </c>
      <c r="AE158">
        <v>1.0963000000000001</v>
      </c>
      <c r="AF158">
        <v>1.1243000000000001</v>
      </c>
      <c r="AG158">
        <v>1.1375</v>
      </c>
      <c r="AH158">
        <v>1.1713</v>
      </c>
      <c r="AI158">
        <v>1.1713</v>
      </c>
      <c r="AJ158" t="s">
        <v>392</v>
      </c>
    </row>
    <row r="159" spans="1:36" x14ac:dyDescent="0.25">
      <c r="A159" t="s">
        <v>987</v>
      </c>
      <c r="B159" t="s">
        <v>1233</v>
      </c>
      <c r="C159" t="s">
        <v>1234</v>
      </c>
      <c r="D159" t="s">
        <v>919</v>
      </c>
    </row>
    <row r="160" spans="1:36" x14ac:dyDescent="0.25">
      <c r="A160" t="s">
        <v>287</v>
      </c>
      <c r="B160" t="s">
        <v>1235</v>
      </c>
      <c r="C160" t="s">
        <v>1236</v>
      </c>
      <c r="D160" t="s">
        <v>919</v>
      </c>
      <c r="F160" t="s">
        <v>392</v>
      </c>
      <c r="G160">
        <v>13.615594</v>
      </c>
      <c r="H160">
        <v>30.537299999999998</v>
      </c>
      <c r="I160">
        <v>47.268791</v>
      </c>
      <c r="J160">
        <v>75.377883999999995</v>
      </c>
      <c r="K160">
        <v>86.873512000000005</v>
      </c>
      <c r="L160">
        <v>98.362305000000006</v>
      </c>
      <c r="M160">
        <v>115.370018</v>
      </c>
      <c r="N160">
        <v>128.958618</v>
      </c>
      <c r="O160">
        <v>135.80508399999999</v>
      </c>
      <c r="P160">
        <v>137.800308</v>
      </c>
      <c r="Q160">
        <v>141.939301</v>
      </c>
      <c r="R160">
        <v>148.712219</v>
      </c>
      <c r="S160">
        <v>154.568512</v>
      </c>
      <c r="T160">
        <v>158.076019</v>
      </c>
      <c r="U160">
        <v>160.48002600000001</v>
      </c>
      <c r="V160">
        <v>163.32234199999999</v>
      </c>
      <c r="W160">
        <v>164.392349</v>
      </c>
      <c r="X160">
        <v>164.73133899999999</v>
      </c>
      <c r="Y160">
        <v>167.137314</v>
      </c>
      <c r="Z160">
        <v>167.68632500000001</v>
      </c>
      <c r="AA160">
        <v>168.24624600000001</v>
      </c>
      <c r="AB160">
        <v>168.26934800000001</v>
      </c>
      <c r="AC160">
        <v>169.04585299999999</v>
      </c>
      <c r="AD160">
        <v>171.73675499999999</v>
      </c>
      <c r="AE160">
        <v>171.739349</v>
      </c>
      <c r="AF160">
        <v>171.79894999999999</v>
      </c>
      <c r="AG160">
        <v>173.14946</v>
      </c>
      <c r="AH160">
        <v>174.553055</v>
      </c>
      <c r="AI160">
        <v>174.95304899999999</v>
      </c>
      <c r="AJ160" t="s">
        <v>392</v>
      </c>
    </row>
    <row r="161" spans="1:36" x14ac:dyDescent="0.25">
      <c r="A161" t="s">
        <v>290</v>
      </c>
      <c r="B161" t="s">
        <v>1237</v>
      </c>
      <c r="C161" t="s">
        <v>1238</v>
      </c>
      <c r="D161" t="s">
        <v>919</v>
      </c>
      <c r="F161" t="s">
        <v>392</v>
      </c>
      <c r="G161">
        <v>13.615594</v>
      </c>
      <c r="H161">
        <v>29.495998</v>
      </c>
      <c r="I161">
        <v>46.588093000000001</v>
      </c>
      <c r="J161">
        <v>77.503615999999994</v>
      </c>
      <c r="K161">
        <v>89.520515000000003</v>
      </c>
      <c r="L161">
        <v>109.933632</v>
      </c>
      <c r="M161">
        <v>140.602722</v>
      </c>
      <c r="N161">
        <v>151.53735399999999</v>
      </c>
      <c r="O161">
        <v>158.715744</v>
      </c>
      <c r="P161">
        <v>163.432816</v>
      </c>
      <c r="Q161">
        <v>172.334518</v>
      </c>
      <c r="R161">
        <v>194.375641</v>
      </c>
      <c r="S161">
        <v>199.44795199999999</v>
      </c>
      <c r="T161">
        <v>202.242615</v>
      </c>
      <c r="U161">
        <v>206.237289</v>
      </c>
      <c r="V161">
        <v>206.879288</v>
      </c>
      <c r="W161">
        <v>207.94627399999999</v>
      </c>
      <c r="X161">
        <v>210.42961099999999</v>
      </c>
      <c r="Y161">
        <v>215.355591</v>
      </c>
      <c r="Z161">
        <v>215.94238300000001</v>
      </c>
      <c r="AA161">
        <v>216.66816700000001</v>
      </c>
      <c r="AB161">
        <v>217.63458299999999</v>
      </c>
      <c r="AC161">
        <v>218.655609</v>
      </c>
      <c r="AD161">
        <v>222.49316400000001</v>
      </c>
      <c r="AE161">
        <v>225.053482</v>
      </c>
      <c r="AF161">
        <v>225.08148199999999</v>
      </c>
      <c r="AG161">
        <v>225.09466599999999</v>
      </c>
      <c r="AH161">
        <v>225.128479</v>
      </c>
      <c r="AI161">
        <v>225.24298099999999</v>
      </c>
      <c r="AJ161" t="s">
        <v>392</v>
      </c>
    </row>
    <row r="162" spans="1:36" x14ac:dyDescent="0.25">
      <c r="A162" t="s">
        <v>182</v>
      </c>
      <c r="B162" t="s">
        <v>1239</v>
      </c>
      <c r="C162" t="s">
        <v>1240</v>
      </c>
      <c r="D162" t="s">
        <v>919</v>
      </c>
    </row>
    <row r="163" spans="1:36" x14ac:dyDescent="0.25">
      <c r="A163" t="s">
        <v>287</v>
      </c>
      <c r="B163" t="s">
        <v>1241</v>
      </c>
      <c r="C163" t="s">
        <v>1242</v>
      </c>
      <c r="D163" t="s">
        <v>919</v>
      </c>
      <c r="F163">
        <v>1107.3474120000001</v>
      </c>
      <c r="G163">
        <v>1145.1166989999999</v>
      </c>
      <c r="H163">
        <v>1181.609741</v>
      </c>
      <c r="I163">
        <v>1224.714966</v>
      </c>
      <c r="J163">
        <v>1249.2064210000001</v>
      </c>
      <c r="K163">
        <v>1261.8167719999999</v>
      </c>
      <c r="L163">
        <v>1281.250366</v>
      </c>
      <c r="M163">
        <v>1291.474365</v>
      </c>
      <c r="N163">
        <v>1323.5645750000001</v>
      </c>
      <c r="O163">
        <v>1341.385376</v>
      </c>
      <c r="P163">
        <v>1358.2006839999999</v>
      </c>
      <c r="Q163">
        <v>1377.8294679999999</v>
      </c>
      <c r="R163">
        <v>1405.4139399999999</v>
      </c>
      <c r="S163">
        <v>1436.0073239999999</v>
      </c>
      <c r="T163">
        <v>1467.5874020000001</v>
      </c>
      <c r="U163">
        <v>1492.6412350000001</v>
      </c>
      <c r="V163">
        <v>1510.363525</v>
      </c>
      <c r="W163">
        <v>1529.5936280000001</v>
      </c>
      <c r="X163">
        <v>1550.2026370000001</v>
      </c>
      <c r="Y163">
        <v>1566.4221190000001</v>
      </c>
      <c r="Z163">
        <v>1586.1763920000001</v>
      </c>
      <c r="AA163">
        <v>1603.968384</v>
      </c>
      <c r="AB163">
        <v>1627.2735600000001</v>
      </c>
      <c r="AC163">
        <v>1649.5245359999999</v>
      </c>
      <c r="AD163">
        <v>1666.8514399999999</v>
      </c>
      <c r="AE163">
        <v>1688.2052000000001</v>
      </c>
      <c r="AF163">
        <v>1713.6573490000001</v>
      </c>
      <c r="AG163">
        <v>1738.795288</v>
      </c>
      <c r="AH163">
        <v>1771.103149</v>
      </c>
      <c r="AI163">
        <v>1796.3352050000001</v>
      </c>
      <c r="AJ163" s="32">
        <v>1.7000000000000001E-2</v>
      </c>
    </row>
    <row r="164" spans="1:36" x14ac:dyDescent="0.25">
      <c r="A164" t="s">
        <v>290</v>
      </c>
      <c r="B164" t="s">
        <v>1243</v>
      </c>
      <c r="C164" t="s">
        <v>1244</v>
      </c>
      <c r="D164" t="s">
        <v>919</v>
      </c>
      <c r="F164">
        <v>1107.3474120000001</v>
      </c>
      <c r="G164">
        <v>1144.4541019999999</v>
      </c>
      <c r="H164">
        <v>1183.4173579999999</v>
      </c>
      <c r="I164">
        <v>1213.229126</v>
      </c>
      <c r="J164">
        <v>1237.4985349999999</v>
      </c>
      <c r="K164">
        <v>1247.9411620000001</v>
      </c>
      <c r="L164">
        <v>1270.646362</v>
      </c>
      <c r="M164">
        <v>1268.714966</v>
      </c>
      <c r="N164">
        <v>1298.6116939999999</v>
      </c>
      <c r="O164">
        <v>1318.6717530000001</v>
      </c>
      <c r="P164">
        <v>1334.947876</v>
      </c>
      <c r="Q164">
        <v>1357.694336</v>
      </c>
      <c r="R164">
        <v>1356.0349120000001</v>
      </c>
      <c r="S164">
        <v>1376.6741939999999</v>
      </c>
      <c r="T164">
        <v>1412.7395019999999</v>
      </c>
      <c r="U164">
        <v>1434.272461</v>
      </c>
      <c r="V164">
        <v>1451.509399</v>
      </c>
      <c r="W164">
        <v>1466.811279</v>
      </c>
      <c r="X164">
        <v>1479.9368899999999</v>
      </c>
      <c r="Y164">
        <v>1497.596313</v>
      </c>
      <c r="Z164">
        <v>1515.727539</v>
      </c>
      <c r="AA164">
        <v>1536.2855219999999</v>
      </c>
      <c r="AB164">
        <v>1560.3017580000001</v>
      </c>
      <c r="AC164">
        <v>1588.80249</v>
      </c>
      <c r="AD164">
        <v>1613.0842290000001</v>
      </c>
      <c r="AE164">
        <v>1639.3264160000001</v>
      </c>
      <c r="AF164">
        <v>1668.2017820000001</v>
      </c>
      <c r="AG164">
        <v>1689.8983149999999</v>
      </c>
      <c r="AH164">
        <v>1708.10437</v>
      </c>
      <c r="AI164">
        <v>1736.8229980000001</v>
      </c>
      <c r="AJ164" s="32">
        <v>1.6E-2</v>
      </c>
    </row>
    <row r="165" spans="1:36" x14ac:dyDescent="0.25">
      <c r="A165" t="s">
        <v>1245</v>
      </c>
      <c r="C165" t="s">
        <v>1246</v>
      </c>
    </row>
    <row r="166" spans="1:36" x14ac:dyDescent="0.25">
      <c r="A166" t="s">
        <v>916</v>
      </c>
      <c r="B166" t="s">
        <v>1247</v>
      </c>
      <c r="C166" t="s">
        <v>1248</v>
      </c>
      <c r="D166" t="s">
        <v>919</v>
      </c>
    </row>
    <row r="167" spans="1:36" x14ac:dyDescent="0.25">
      <c r="A167" t="s">
        <v>287</v>
      </c>
      <c r="B167" t="s">
        <v>1249</v>
      </c>
      <c r="C167" t="s">
        <v>1250</v>
      </c>
      <c r="D167" t="s">
        <v>919</v>
      </c>
      <c r="F167">
        <v>1.7377499999999999</v>
      </c>
      <c r="G167">
        <v>1.7375370000000001</v>
      </c>
      <c r="H167">
        <v>1.7327699999999999</v>
      </c>
      <c r="I167">
        <v>1.724364</v>
      </c>
      <c r="J167">
        <v>1.7079819999999999</v>
      </c>
      <c r="K167">
        <v>1.700002</v>
      </c>
      <c r="L167">
        <v>1.6893039999999999</v>
      </c>
      <c r="M167">
        <v>1.679457</v>
      </c>
      <c r="N167">
        <v>1.6697029999999999</v>
      </c>
      <c r="O167">
        <v>1.6590339999999999</v>
      </c>
      <c r="P167">
        <v>1.649127</v>
      </c>
      <c r="Q167">
        <v>1.63913</v>
      </c>
      <c r="R167">
        <v>1.6287780000000001</v>
      </c>
      <c r="S167">
        <v>1.6186799999999999</v>
      </c>
      <c r="T167">
        <v>1.6087689999999999</v>
      </c>
      <c r="U167">
        <v>1.5992189999999999</v>
      </c>
      <c r="V167">
        <v>1.5901879999999999</v>
      </c>
      <c r="W167">
        <v>1.581291</v>
      </c>
      <c r="X167">
        <v>1.572273</v>
      </c>
      <c r="Y167">
        <v>1.5628120000000001</v>
      </c>
      <c r="Z167">
        <v>1.5545679999999999</v>
      </c>
      <c r="AA167">
        <v>1.5466679999999999</v>
      </c>
      <c r="AB167">
        <v>1.538438</v>
      </c>
      <c r="AC167">
        <v>1.5295319999999999</v>
      </c>
      <c r="AD167">
        <v>1.5207580000000001</v>
      </c>
      <c r="AE167">
        <v>1.5125820000000001</v>
      </c>
      <c r="AF167">
        <v>1.504062</v>
      </c>
      <c r="AG167">
        <v>1.495206</v>
      </c>
      <c r="AH167">
        <v>1.486966</v>
      </c>
      <c r="AI167">
        <v>1.4794499999999999</v>
      </c>
      <c r="AJ167" s="32">
        <v>-6.0000000000000001E-3</v>
      </c>
    </row>
    <row r="168" spans="1:36" x14ac:dyDescent="0.25">
      <c r="A168" t="s">
        <v>290</v>
      </c>
      <c r="B168" t="s">
        <v>1251</v>
      </c>
      <c r="C168" t="s">
        <v>1252</v>
      </c>
      <c r="D168" t="s">
        <v>919</v>
      </c>
      <c r="F168">
        <v>1.737735</v>
      </c>
      <c r="G168">
        <v>1.738694</v>
      </c>
      <c r="H168">
        <v>1.7368410000000001</v>
      </c>
      <c r="I168">
        <v>1.733808</v>
      </c>
      <c r="J168">
        <v>1.720213</v>
      </c>
      <c r="K168">
        <v>1.7114510000000001</v>
      </c>
      <c r="L168">
        <v>1.701336</v>
      </c>
      <c r="M168">
        <v>1.6925110000000001</v>
      </c>
      <c r="N168">
        <v>1.6825909999999999</v>
      </c>
      <c r="O168">
        <v>1.671889</v>
      </c>
      <c r="P168">
        <v>1.6616390000000001</v>
      </c>
      <c r="Q168">
        <v>1.6514599999999999</v>
      </c>
      <c r="R168">
        <v>1.6411579999999999</v>
      </c>
      <c r="S168">
        <v>1.631502</v>
      </c>
      <c r="T168">
        <v>1.622366</v>
      </c>
      <c r="U168">
        <v>1.6133420000000001</v>
      </c>
      <c r="V168">
        <v>1.6047659999999999</v>
      </c>
      <c r="W168">
        <v>1.5966849999999999</v>
      </c>
      <c r="X168">
        <v>1.5879319999999999</v>
      </c>
      <c r="Y168">
        <v>1.5788549999999999</v>
      </c>
      <c r="Z168">
        <v>1.5713269999999999</v>
      </c>
      <c r="AA168">
        <v>1.563882</v>
      </c>
      <c r="AB168">
        <v>1.5563819999999999</v>
      </c>
      <c r="AC168">
        <v>1.548162</v>
      </c>
      <c r="AD168">
        <v>1.5392790000000001</v>
      </c>
      <c r="AE168">
        <v>1.5313369999999999</v>
      </c>
      <c r="AF168">
        <v>1.5242450000000001</v>
      </c>
      <c r="AG168">
        <v>1.5162329999999999</v>
      </c>
      <c r="AH168">
        <v>1.5072749999999999</v>
      </c>
      <c r="AI168">
        <v>1.49942</v>
      </c>
      <c r="AJ168" s="32">
        <v>-5.0000000000000001E-3</v>
      </c>
    </row>
    <row r="169" spans="1:36" x14ac:dyDescent="0.25">
      <c r="A169" t="s">
        <v>1253</v>
      </c>
      <c r="B169" t="s">
        <v>1254</v>
      </c>
      <c r="C169" t="s">
        <v>1255</v>
      </c>
      <c r="D169" t="s">
        <v>919</v>
      </c>
    </row>
    <row r="170" spans="1:36" x14ac:dyDescent="0.25">
      <c r="A170" t="s">
        <v>287</v>
      </c>
      <c r="B170" t="s">
        <v>1256</v>
      </c>
      <c r="C170" t="s">
        <v>1257</v>
      </c>
      <c r="D170" t="s">
        <v>919</v>
      </c>
      <c r="F170">
        <v>0.53763399999999995</v>
      </c>
      <c r="G170">
        <v>0.53803199999999995</v>
      </c>
      <c r="H170">
        <v>0.53818500000000002</v>
      </c>
      <c r="I170">
        <v>0.538242</v>
      </c>
      <c r="J170">
        <v>0.53788899999999995</v>
      </c>
      <c r="K170">
        <v>0.53784799999999999</v>
      </c>
      <c r="L170">
        <v>0.53773400000000005</v>
      </c>
      <c r="M170">
        <v>0.53767799999999999</v>
      </c>
      <c r="N170">
        <v>0.53762399999999999</v>
      </c>
      <c r="O170">
        <v>0.53752</v>
      </c>
      <c r="P170">
        <v>0.53745200000000004</v>
      </c>
      <c r="Q170">
        <v>0.53735100000000002</v>
      </c>
      <c r="R170">
        <v>0.53722999999999999</v>
      </c>
      <c r="S170">
        <v>0.53710599999999997</v>
      </c>
      <c r="T170">
        <v>0.53699300000000005</v>
      </c>
      <c r="U170">
        <v>0.53689500000000001</v>
      </c>
      <c r="V170">
        <v>0.53682700000000005</v>
      </c>
      <c r="W170">
        <v>0.53676699999999999</v>
      </c>
      <c r="X170">
        <v>0.53671899999999995</v>
      </c>
      <c r="Y170">
        <v>0.536632</v>
      </c>
      <c r="Z170">
        <v>0.53662600000000005</v>
      </c>
      <c r="AA170">
        <v>0.53664100000000003</v>
      </c>
      <c r="AB170">
        <v>0.53664100000000003</v>
      </c>
      <c r="AC170">
        <v>0.53659199999999996</v>
      </c>
      <c r="AD170">
        <v>0.53656000000000004</v>
      </c>
      <c r="AE170">
        <v>0.53658099999999997</v>
      </c>
      <c r="AF170">
        <v>0.53658300000000003</v>
      </c>
      <c r="AG170">
        <v>0.53657200000000005</v>
      </c>
      <c r="AH170">
        <v>0.53659999999999997</v>
      </c>
      <c r="AI170">
        <v>0.53669199999999995</v>
      </c>
      <c r="AJ170" s="32">
        <v>0</v>
      </c>
    </row>
    <row r="171" spans="1:36" x14ac:dyDescent="0.25">
      <c r="A171" t="s">
        <v>290</v>
      </c>
      <c r="B171" t="s">
        <v>1258</v>
      </c>
      <c r="C171" t="s">
        <v>1259</v>
      </c>
      <c r="D171" t="s">
        <v>919</v>
      </c>
      <c r="F171">
        <v>0.53763399999999995</v>
      </c>
      <c r="G171">
        <v>0.53806500000000002</v>
      </c>
      <c r="H171">
        <v>0.53833399999999998</v>
      </c>
      <c r="I171">
        <v>0.53860799999999998</v>
      </c>
      <c r="J171">
        <v>0.53837500000000005</v>
      </c>
      <c r="K171">
        <v>0.53838200000000003</v>
      </c>
      <c r="L171">
        <v>0.53833799999999998</v>
      </c>
      <c r="M171">
        <v>0.53832400000000002</v>
      </c>
      <c r="N171">
        <v>0.53830100000000003</v>
      </c>
      <c r="O171">
        <v>0.53823500000000002</v>
      </c>
      <c r="P171">
        <v>0.53818500000000002</v>
      </c>
      <c r="Q171">
        <v>0.53811699999999996</v>
      </c>
      <c r="R171">
        <v>0.53803999999999996</v>
      </c>
      <c r="S171">
        <v>0.53798000000000001</v>
      </c>
      <c r="T171">
        <v>0.53794600000000004</v>
      </c>
      <c r="U171">
        <v>0.53792399999999996</v>
      </c>
      <c r="V171">
        <v>0.53793000000000002</v>
      </c>
      <c r="W171">
        <v>0.53795999999999999</v>
      </c>
      <c r="X171">
        <v>0.53798299999999999</v>
      </c>
      <c r="Y171">
        <v>0.53797300000000003</v>
      </c>
      <c r="Z171">
        <v>0.53806900000000002</v>
      </c>
      <c r="AA171">
        <v>0.53817199999999998</v>
      </c>
      <c r="AB171">
        <v>0.53829099999999996</v>
      </c>
      <c r="AC171">
        <v>0.53836399999999995</v>
      </c>
      <c r="AD171">
        <v>0.53841099999999997</v>
      </c>
      <c r="AE171">
        <v>0.53852900000000004</v>
      </c>
      <c r="AF171">
        <v>0.53873099999999996</v>
      </c>
      <c r="AG171">
        <v>0.53887600000000002</v>
      </c>
      <c r="AH171">
        <v>0.53893999999999997</v>
      </c>
      <c r="AI171">
        <v>0.53909300000000004</v>
      </c>
      <c r="AJ171" s="32">
        <v>0</v>
      </c>
    </row>
    <row r="172" spans="1:36" x14ac:dyDescent="0.25">
      <c r="A172" t="s">
        <v>300</v>
      </c>
      <c r="B172" t="s">
        <v>1260</v>
      </c>
      <c r="C172" t="s">
        <v>1261</v>
      </c>
      <c r="D172" t="s">
        <v>919</v>
      </c>
    </row>
    <row r="173" spans="1:36" x14ac:dyDescent="0.25">
      <c r="A173" t="s">
        <v>287</v>
      </c>
      <c r="B173" t="s">
        <v>1262</v>
      </c>
      <c r="C173" t="s">
        <v>1263</v>
      </c>
      <c r="D173" t="s">
        <v>919</v>
      </c>
      <c r="F173">
        <v>18.680789999999998</v>
      </c>
      <c r="G173">
        <v>19.008984000000002</v>
      </c>
      <c r="H173">
        <v>19.291319000000001</v>
      </c>
      <c r="I173">
        <v>19.525787000000001</v>
      </c>
      <c r="J173">
        <v>19.713207000000001</v>
      </c>
      <c r="K173">
        <v>19.957027</v>
      </c>
      <c r="L173">
        <v>20.184380999999998</v>
      </c>
      <c r="M173">
        <v>20.416423999999999</v>
      </c>
      <c r="N173">
        <v>20.651636</v>
      </c>
      <c r="O173">
        <v>20.882572</v>
      </c>
      <c r="P173">
        <v>21.099409000000001</v>
      </c>
      <c r="Q173">
        <v>21.317038</v>
      </c>
      <c r="R173">
        <v>21.537375999999998</v>
      </c>
      <c r="S173">
        <v>21.760898999999998</v>
      </c>
      <c r="T173">
        <v>21.984487999999999</v>
      </c>
      <c r="U173">
        <v>22.214580999999999</v>
      </c>
      <c r="V173">
        <v>22.454999999999998</v>
      </c>
      <c r="W173">
        <v>22.703516</v>
      </c>
      <c r="X173">
        <v>22.960011999999999</v>
      </c>
      <c r="Y173">
        <v>23.216190000000001</v>
      </c>
      <c r="Z173">
        <v>23.490112</v>
      </c>
      <c r="AA173">
        <v>23.778576000000001</v>
      </c>
      <c r="AB173">
        <v>24.072699</v>
      </c>
      <c r="AC173">
        <v>24.359707</v>
      </c>
      <c r="AD173">
        <v>24.659378</v>
      </c>
      <c r="AE173">
        <v>24.973803</v>
      </c>
      <c r="AF173">
        <v>25.290310000000002</v>
      </c>
      <c r="AG173">
        <v>25.612587000000001</v>
      </c>
      <c r="AH173">
        <v>25.949003000000001</v>
      </c>
      <c r="AI173">
        <v>26.316240000000001</v>
      </c>
      <c r="AJ173" s="32">
        <v>1.2E-2</v>
      </c>
    </row>
    <row r="174" spans="1:36" x14ac:dyDescent="0.25">
      <c r="A174" t="s">
        <v>290</v>
      </c>
      <c r="B174" t="s">
        <v>1264</v>
      </c>
      <c r="C174" t="s">
        <v>1265</v>
      </c>
      <c r="D174" t="s">
        <v>919</v>
      </c>
      <c r="F174">
        <v>18.692056999999998</v>
      </c>
      <c r="G174">
        <v>19.04044</v>
      </c>
      <c r="H174">
        <v>19.358844999999999</v>
      </c>
      <c r="I174">
        <v>19.652363000000001</v>
      </c>
      <c r="J174">
        <v>19.892752000000002</v>
      </c>
      <c r="K174">
        <v>20.176468</v>
      </c>
      <c r="L174">
        <v>20.454052000000001</v>
      </c>
      <c r="M174">
        <v>20.74757</v>
      </c>
      <c r="N174">
        <v>21.036545</v>
      </c>
      <c r="O174">
        <v>21.324646000000001</v>
      </c>
      <c r="P174">
        <v>21.596243000000001</v>
      </c>
      <c r="Q174">
        <v>21.865811999999998</v>
      </c>
      <c r="R174">
        <v>22.141113000000001</v>
      </c>
      <c r="S174">
        <v>22.428249000000001</v>
      </c>
      <c r="T174">
        <v>22.721298000000001</v>
      </c>
      <c r="U174">
        <v>23.025019</v>
      </c>
      <c r="V174">
        <v>23.341774000000001</v>
      </c>
      <c r="W174">
        <v>23.670781999999999</v>
      </c>
      <c r="X174">
        <v>24.006181999999999</v>
      </c>
      <c r="Y174">
        <v>24.355854000000001</v>
      </c>
      <c r="Z174">
        <v>24.729209999999998</v>
      </c>
      <c r="AA174">
        <v>25.122185000000002</v>
      </c>
      <c r="AB174">
        <v>25.53145</v>
      </c>
      <c r="AC174">
        <v>25.943038999999999</v>
      </c>
      <c r="AD174">
        <v>26.361231</v>
      </c>
      <c r="AE174">
        <v>26.817833</v>
      </c>
      <c r="AF174">
        <v>27.298645</v>
      </c>
      <c r="AG174">
        <v>27.788685000000001</v>
      </c>
      <c r="AH174">
        <v>28.275282000000001</v>
      </c>
      <c r="AI174">
        <v>28.79776</v>
      </c>
      <c r="AJ174" s="32">
        <v>1.4999999999999999E-2</v>
      </c>
    </row>
    <row r="175" spans="1:36" x14ac:dyDescent="0.25">
      <c r="A175" t="s">
        <v>1266</v>
      </c>
      <c r="B175" t="s">
        <v>1267</v>
      </c>
      <c r="C175" t="s">
        <v>1268</v>
      </c>
      <c r="D175" t="s">
        <v>919</v>
      </c>
    </row>
    <row r="176" spans="1:36" x14ac:dyDescent="0.25">
      <c r="A176" t="s">
        <v>287</v>
      </c>
      <c r="B176" t="s">
        <v>1269</v>
      </c>
      <c r="C176" t="s">
        <v>1270</v>
      </c>
      <c r="D176" t="s">
        <v>919</v>
      </c>
      <c r="F176">
        <v>2.6621999999999999</v>
      </c>
      <c r="G176">
        <v>2.6621999999999999</v>
      </c>
      <c r="H176">
        <v>2.6856</v>
      </c>
      <c r="I176">
        <v>2.7057000000000002</v>
      </c>
      <c r="J176">
        <v>2.7057000000000002</v>
      </c>
      <c r="K176">
        <v>2.7057000000000002</v>
      </c>
      <c r="L176">
        <v>2.7057000000000002</v>
      </c>
      <c r="M176">
        <v>2.7057000000000002</v>
      </c>
      <c r="N176">
        <v>2.7057000000000002</v>
      </c>
      <c r="O176">
        <v>2.7057000000000002</v>
      </c>
      <c r="P176">
        <v>2.7057000000000002</v>
      </c>
      <c r="Q176">
        <v>2.7057000000000002</v>
      </c>
      <c r="R176">
        <v>2.7057000000000002</v>
      </c>
      <c r="S176">
        <v>2.7057000000000002</v>
      </c>
      <c r="T176">
        <v>2.7057000000000002</v>
      </c>
      <c r="U176">
        <v>2.7057000000000002</v>
      </c>
      <c r="V176">
        <v>2.7057000000000002</v>
      </c>
      <c r="W176">
        <v>2.7057000000000002</v>
      </c>
      <c r="X176">
        <v>2.7057000000000002</v>
      </c>
      <c r="Y176">
        <v>2.7057000000000002</v>
      </c>
      <c r="Z176">
        <v>2.7057000000000002</v>
      </c>
      <c r="AA176">
        <v>2.7057000000000002</v>
      </c>
      <c r="AB176">
        <v>2.7057000000000002</v>
      </c>
      <c r="AC176">
        <v>2.7057000000000002</v>
      </c>
      <c r="AD176">
        <v>2.7057000000000002</v>
      </c>
      <c r="AE176">
        <v>2.7057000000000002</v>
      </c>
      <c r="AF176">
        <v>2.7057000000000002</v>
      </c>
      <c r="AG176">
        <v>2.7057000000000002</v>
      </c>
      <c r="AH176">
        <v>2.7057000000000002</v>
      </c>
      <c r="AI176">
        <v>2.7057000000000002</v>
      </c>
      <c r="AJ176" s="32">
        <v>1E-3</v>
      </c>
    </row>
    <row r="177" spans="1:36" x14ac:dyDescent="0.25">
      <c r="A177" t="s">
        <v>290</v>
      </c>
      <c r="B177" t="s">
        <v>1271</v>
      </c>
      <c r="C177" t="s">
        <v>1272</v>
      </c>
      <c r="D177" t="s">
        <v>919</v>
      </c>
      <c r="F177">
        <v>2.6621999999999999</v>
      </c>
      <c r="G177">
        <v>2.6621999999999999</v>
      </c>
      <c r="H177">
        <v>2.6856</v>
      </c>
      <c r="I177">
        <v>2.7057000000000002</v>
      </c>
      <c r="J177">
        <v>2.7057000000000002</v>
      </c>
      <c r="K177">
        <v>2.7057000000000002</v>
      </c>
      <c r="L177">
        <v>2.7057000000000002</v>
      </c>
      <c r="M177">
        <v>2.7057000000000002</v>
      </c>
      <c r="N177">
        <v>2.7057000000000002</v>
      </c>
      <c r="O177">
        <v>2.7057000000000002</v>
      </c>
      <c r="P177">
        <v>2.7057000000000002</v>
      </c>
      <c r="Q177">
        <v>2.7057000000000002</v>
      </c>
      <c r="R177">
        <v>2.7057000000000002</v>
      </c>
      <c r="S177">
        <v>2.7057000000000002</v>
      </c>
      <c r="T177">
        <v>2.7057000000000002</v>
      </c>
      <c r="U177">
        <v>2.7057000000000002</v>
      </c>
      <c r="V177">
        <v>2.7057000000000002</v>
      </c>
      <c r="W177">
        <v>2.7057000000000002</v>
      </c>
      <c r="X177">
        <v>2.7057000000000002</v>
      </c>
      <c r="Y177">
        <v>2.7057000000000002</v>
      </c>
      <c r="Z177">
        <v>2.7057000000000002</v>
      </c>
      <c r="AA177">
        <v>2.7057000000000002</v>
      </c>
      <c r="AB177">
        <v>2.7057000000000002</v>
      </c>
      <c r="AC177">
        <v>2.7057000000000002</v>
      </c>
      <c r="AD177">
        <v>2.7057000000000002</v>
      </c>
      <c r="AE177">
        <v>2.7057000000000002</v>
      </c>
      <c r="AF177">
        <v>2.7057000000000002</v>
      </c>
      <c r="AG177">
        <v>2.7057000000000002</v>
      </c>
      <c r="AH177">
        <v>2.7057000000000002</v>
      </c>
      <c r="AI177">
        <v>2.7057000000000002</v>
      </c>
      <c r="AJ177" s="32">
        <v>1E-3</v>
      </c>
    </row>
    <row r="178" spans="1:36" x14ac:dyDescent="0.25">
      <c r="A178" t="s">
        <v>973</v>
      </c>
      <c r="B178" t="s">
        <v>1273</v>
      </c>
      <c r="C178" t="s">
        <v>1274</v>
      </c>
      <c r="D178" t="s">
        <v>919</v>
      </c>
    </row>
    <row r="179" spans="1:36" x14ac:dyDescent="0.25">
      <c r="A179" t="s">
        <v>287</v>
      </c>
      <c r="B179" t="s">
        <v>1275</v>
      </c>
      <c r="C179" t="s">
        <v>1276</v>
      </c>
      <c r="D179" t="s">
        <v>919</v>
      </c>
      <c r="F179">
        <v>47.053809999999999</v>
      </c>
      <c r="G179">
        <v>51.981681999999999</v>
      </c>
      <c r="H179">
        <v>56.953476000000002</v>
      </c>
      <c r="I179">
        <v>61.290421000000002</v>
      </c>
      <c r="J179">
        <v>64.763428000000005</v>
      </c>
      <c r="K179">
        <v>68.542655999999994</v>
      </c>
      <c r="L179">
        <v>72.065085999999994</v>
      </c>
      <c r="M179">
        <v>75.196753999999999</v>
      </c>
      <c r="N179">
        <v>78.795822000000001</v>
      </c>
      <c r="O179">
        <v>81.738899000000004</v>
      </c>
      <c r="P179">
        <v>85.418327000000005</v>
      </c>
      <c r="Q179">
        <v>88.640144000000006</v>
      </c>
      <c r="R179">
        <v>92.633262999999999</v>
      </c>
      <c r="S179">
        <v>96.628281000000001</v>
      </c>
      <c r="T179">
        <v>99.838829000000004</v>
      </c>
      <c r="U179">
        <v>104.188461</v>
      </c>
      <c r="V179">
        <v>108.69235999999999</v>
      </c>
      <c r="W179">
        <v>113.096733</v>
      </c>
      <c r="X179">
        <v>118.564148</v>
      </c>
      <c r="Y179">
        <v>124.038658</v>
      </c>
      <c r="Z179">
        <v>129.228363</v>
      </c>
      <c r="AA179">
        <v>135.09435999999999</v>
      </c>
      <c r="AB179">
        <v>141.471802</v>
      </c>
      <c r="AC179">
        <v>146.93615700000001</v>
      </c>
      <c r="AD179">
        <v>153.705917</v>
      </c>
      <c r="AE179">
        <v>161.38742099999999</v>
      </c>
      <c r="AF179">
        <v>167.87185700000001</v>
      </c>
      <c r="AG179">
        <v>175.62468000000001</v>
      </c>
      <c r="AH179">
        <v>183.21931499999999</v>
      </c>
      <c r="AI179">
        <v>190.296738</v>
      </c>
      <c r="AJ179" s="32">
        <v>4.9000000000000002E-2</v>
      </c>
    </row>
    <row r="180" spans="1:36" x14ac:dyDescent="0.25">
      <c r="A180" t="s">
        <v>290</v>
      </c>
      <c r="B180" t="s">
        <v>1277</v>
      </c>
      <c r="C180" t="s">
        <v>1278</v>
      </c>
      <c r="D180" t="s">
        <v>919</v>
      </c>
      <c r="F180">
        <v>47.050167000000002</v>
      </c>
      <c r="G180">
        <v>51.926022000000003</v>
      </c>
      <c r="H180">
        <v>56.827331999999998</v>
      </c>
      <c r="I180">
        <v>61.162941000000004</v>
      </c>
      <c r="J180">
        <v>64.470862999999994</v>
      </c>
      <c r="K180">
        <v>67.854163999999997</v>
      </c>
      <c r="L180">
        <v>71.312591999999995</v>
      </c>
      <c r="M180">
        <v>74.357276999999996</v>
      </c>
      <c r="N180">
        <v>77.204284999999999</v>
      </c>
      <c r="O180">
        <v>79.650542999999999</v>
      </c>
      <c r="P180">
        <v>83.425537000000006</v>
      </c>
      <c r="Q180">
        <v>86.367310000000003</v>
      </c>
      <c r="R180">
        <v>89.794632000000007</v>
      </c>
      <c r="S180">
        <v>93.512062</v>
      </c>
      <c r="T180">
        <v>95.996071000000001</v>
      </c>
      <c r="U180">
        <v>100.704437</v>
      </c>
      <c r="V180">
        <v>105.34116400000001</v>
      </c>
      <c r="W180">
        <v>109.30231499999999</v>
      </c>
      <c r="X180">
        <v>114.04599</v>
      </c>
      <c r="Y180">
        <v>119.402405</v>
      </c>
      <c r="Z180">
        <v>124.312805</v>
      </c>
      <c r="AA180">
        <v>129.96890300000001</v>
      </c>
      <c r="AB180">
        <v>135.87994399999999</v>
      </c>
      <c r="AC180">
        <v>141.283783</v>
      </c>
      <c r="AD180">
        <v>147.18150299999999</v>
      </c>
      <c r="AE180">
        <v>154.768845</v>
      </c>
      <c r="AF180">
        <v>160.80114699999999</v>
      </c>
      <c r="AG180">
        <v>168.109894</v>
      </c>
      <c r="AH180">
        <v>175.18626399999999</v>
      </c>
      <c r="AI180">
        <v>182.278595</v>
      </c>
      <c r="AJ180" s="32">
        <v>4.8000000000000001E-2</v>
      </c>
    </row>
    <row r="181" spans="1:36" x14ac:dyDescent="0.25">
      <c r="A181" t="s">
        <v>1279</v>
      </c>
      <c r="B181" t="s">
        <v>1280</v>
      </c>
      <c r="C181" t="s">
        <v>1281</v>
      </c>
      <c r="D181" t="s">
        <v>919</v>
      </c>
    </row>
    <row r="182" spans="1:36" x14ac:dyDescent="0.25">
      <c r="A182" t="s">
        <v>287</v>
      </c>
      <c r="B182" t="s">
        <v>1282</v>
      </c>
      <c r="C182" t="s">
        <v>1283</v>
      </c>
      <c r="D182" t="s">
        <v>919</v>
      </c>
      <c r="F182">
        <v>0.88580000000000003</v>
      </c>
      <c r="G182">
        <v>0.88580000000000003</v>
      </c>
      <c r="H182">
        <v>0.93579999999999997</v>
      </c>
      <c r="I182">
        <v>0.93579999999999997</v>
      </c>
      <c r="J182">
        <v>0.93579999999999997</v>
      </c>
      <c r="K182">
        <v>0.93579999999999997</v>
      </c>
      <c r="L182">
        <v>0.93579999999999997</v>
      </c>
      <c r="M182">
        <v>0.93579999999999997</v>
      </c>
      <c r="N182">
        <v>0.93579999999999997</v>
      </c>
      <c r="O182">
        <v>0.93579999999999997</v>
      </c>
      <c r="P182">
        <v>0.93579999999999997</v>
      </c>
      <c r="Q182">
        <v>0.93579999999999997</v>
      </c>
      <c r="R182">
        <v>0.93579999999999997</v>
      </c>
      <c r="S182">
        <v>0.93579999999999997</v>
      </c>
      <c r="T182">
        <v>0.93579999999999997</v>
      </c>
      <c r="U182">
        <v>0.93579999999999997</v>
      </c>
      <c r="V182">
        <v>0.93579999999999997</v>
      </c>
      <c r="W182">
        <v>0.93579999999999997</v>
      </c>
      <c r="X182">
        <v>0.93579999999999997</v>
      </c>
      <c r="Y182">
        <v>0.93579999999999997</v>
      </c>
      <c r="Z182">
        <v>0.93579999999999997</v>
      </c>
      <c r="AA182">
        <v>0.93579999999999997</v>
      </c>
      <c r="AB182">
        <v>0.93579999999999997</v>
      </c>
      <c r="AC182">
        <v>0.93579999999999997</v>
      </c>
      <c r="AD182">
        <v>0.93579999999999997</v>
      </c>
      <c r="AE182">
        <v>0.93579999999999997</v>
      </c>
      <c r="AF182">
        <v>0.93579999999999997</v>
      </c>
      <c r="AG182">
        <v>0.93579999999999997</v>
      </c>
      <c r="AH182">
        <v>0.93579999999999997</v>
      </c>
      <c r="AI182">
        <v>0.93579999999999997</v>
      </c>
      <c r="AJ182" s="32">
        <v>2E-3</v>
      </c>
    </row>
    <row r="183" spans="1:36" x14ac:dyDescent="0.25">
      <c r="A183" t="s">
        <v>290</v>
      </c>
      <c r="B183" t="s">
        <v>1284</v>
      </c>
      <c r="C183" t="s">
        <v>1285</v>
      </c>
      <c r="D183" t="s">
        <v>919</v>
      </c>
      <c r="F183">
        <v>0.88580000000000003</v>
      </c>
      <c r="G183">
        <v>0.88580000000000003</v>
      </c>
      <c r="H183">
        <v>0.93579999999999997</v>
      </c>
      <c r="I183">
        <v>0.93579999999999997</v>
      </c>
      <c r="J183">
        <v>0.93579999999999997</v>
      </c>
      <c r="K183">
        <v>0.93579999999999997</v>
      </c>
      <c r="L183">
        <v>0.93579999999999997</v>
      </c>
      <c r="M183">
        <v>0.93579999999999997</v>
      </c>
      <c r="N183">
        <v>0.93579999999999997</v>
      </c>
      <c r="O183">
        <v>0.93579999999999997</v>
      </c>
      <c r="P183">
        <v>0.93579999999999997</v>
      </c>
      <c r="Q183">
        <v>0.93579999999999997</v>
      </c>
      <c r="R183">
        <v>0.93579999999999997</v>
      </c>
      <c r="S183">
        <v>0.93579999999999997</v>
      </c>
      <c r="T183">
        <v>0.93579999999999997</v>
      </c>
      <c r="U183">
        <v>0.93579999999999997</v>
      </c>
      <c r="V183">
        <v>0.93579999999999997</v>
      </c>
      <c r="W183">
        <v>0.93579999999999997</v>
      </c>
      <c r="X183">
        <v>0.93579999999999997</v>
      </c>
      <c r="Y183">
        <v>0.93579999999999997</v>
      </c>
      <c r="Z183">
        <v>0.93579999999999997</v>
      </c>
      <c r="AA183">
        <v>0.93579999999999997</v>
      </c>
      <c r="AB183">
        <v>0.93579999999999997</v>
      </c>
      <c r="AC183">
        <v>0.93579999999999997</v>
      </c>
      <c r="AD183">
        <v>0.93579999999999997</v>
      </c>
      <c r="AE183">
        <v>0.93579999999999997</v>
      </c>
      <c r="AF183">
        <v>0.93579999999999997</v>
      </c>
      <c r="AG183">
        <v>0.93579999999999997</v>
      </c>
      <c r="AH183">
        <v>0.93579999999999997</v>
      </c>
      <c r="AI183">
        <v>0.93579999999999997</v>
      </c>
      <c r="AJ183" s="32">
        <v>2E-3</v>
      </c>
    </row>
    <row r="184" spans="1:36" x14ac:dyDescent="0.25">
      <c r="A184" t="s">
        <v>987</v>
      </c>
      <c r="B184" t="s">
        <v>1286</v>
      </c>
      <c r="C184" t="s">
        <v>1287</v>
      </c>
      <c r="D184" t="s">
        <v>919</v>
      </c>
    </row>
    <row r="185" spans="1:36" x14ac:dyDescent="0.25">
      <c r="A185" t="s">
        <v>287</v>
      </c>
      <c r="B185" t="s">
        <v>1288</v>
      </c>
      <c r="C185" t="s">
        <v>1289</v>
      </c>
      <c r="D185" t="s">
        <v>919</v>
      </c>
      <c r="F185">
        <v>71.557982999999993</v>
      </c>
      <c r="G185">
        <v>76.814239999999998</v>
      </c>
      <c r="H185">
        <v>82.137153999999995</v>
      </c>
      <c r="I185">
        <v>86.720314000000002</v>
      </c>
      <c r="J185">
        <v>90.363997999999995</v>
      </c>
      <c r="K185">
        <v>94.379035999999999</v>
      </c>
      <c r="L185">
        <v>98.118003999999999</v>
      </c>
      <c r="M185">
        <v>101.471817</v>
      </c>
      <c r="N185">
        <v>105.29628</v>
      </c>
      <c r="O185">
        <v>108.459526</v>
      </c>
      <c r="P185">
        <v>112.34581</v>
      </c>
      <c r="Q185">
        <v>115.77516199999999</v>
      </c>
      <c r="R185">
        <v>119.978149</v>
      </c>
      <c r="S185">
        <v>124.18646200000001</v>
      </c>
      <c r="T185">
        <v>127.61058</v>
      </c>
      <c r="U185">
        <v>132.18066400000001</v>
      </c>
      <c r="V185">
        <v>136.91587799999999</v>
      </c>
      <c r="W185">
        <v>141.559799</v>
      </c>
      <c r="X185">
        <v>147.274643</v>
      </c>
      <c r="Y185">
        <v>152.995789</v>
      </c>
      <c r="Z185">
        <v>158.45117200000001</v>
      </c>
      <c r="AA185">
        <v>164.59773300000001</v>
      </c>
      <c r="AB185">
        <v>171.261078</v>
      </c>
      <c r="AC185">
        <v>177.003479</v>
      </c>
      <c r="AD185">
        <v>184.06411700000001</v>
      </c>
      <c r="AE185">
        <v>192.05188000000001</v>
      </c>
      <c r="AF185">
        <v>198.84431499999999</v>
      </c>
      <c r="AG185">
        <v>206.910538</v>
      </c>
      <c r="AH185">
        <v>214.83338900000001</v>
      </c>
      <c r="AI185">
        <v>222.27063000000001</v>
      </c>
      <c r="AJ185" s="32">
        <v>0.04</v>
      </c>
    </row>
    <row r="186" spans="1:36" x14ac:dyDescent="0.25">
      <c r="A186" t="s">
        <v>290</v>
      </c>
      <c r="B186" t="s">
        <v>1290</v>
      </c>
      <c r="C186" t="s">
        <v>1291</v>
      </c>
      <c r="D186" t="s">
        <v>919</v>
      </c>
      <c r="F186">
        <v>71.56559</v>
      </c>
      <c r="G186">
        <v>76.791222000000005</v>
      </c>
      <c r="H186">
        <v>82.082747999999995</v>
      </c>
      <c r="I186">
        <v>86.729218000000003</v>
      </c>
      <c r="J186">
        <v>90.263701999999995</v>
      </c>
      <c r="K186">
        <v>93.921966999999995</v>
      </c>
      <c r="L186">
        <v>97.647812000000002</v>
      </c>
      <c r="M186">
        <v>100.97718</v>
      </c>
      <c r="N186">
        <v>104.10322600000001</v>
      </c>
      <c r="O186">
        <v>106.826813</v>
      </c>
      <c r="P186">
        <v>110.86309799999999</v>
      </c>
      <c r="Q186">
        <v>114.064201</v>
      </c>
      <c r="R186">
        <v>117.756439</v>
      </c>
      <c r="S186">
        <v>121.75129699999999</v>
      </c>
      <c r="T186">
        <v>124.51918000000001</v>
      </c>
      <c r="U186">
        <v>129.52221700000001</v>
      </c>
      <c r="V186">
        <v>134.46713299999999</v>
      </c>
      <c r="W186">
        <v>138.74923699999999</v>
      </c>
      <c r="X186">
        <v>143.81958</v>
      </c>
      <c r="Y186">
        <v>149.51658599999999</v>
      </c>
      <c r="Z186">
        <v>154.79290800000001</v>
      </c>
      <c r="AA186">
        <v>160.83462499999999</v>
      </c>
      <c r="AB186">
        <v>167.14756800000001</v>
      </c>
      <c r="AC186">
        <v>172.95483400000001</v>
      </c>
      <c r="AD186">
        <v>179.26191700000001</v>
      </c>
      <c r="AE186">
        <v>187.298035</v>
      </c>
      <c r="AF186">
        <v>193.80427599999999</v>
      </c>
      <c r="AG186">
        <v>201.59518399999999</v>
      </c>
      <c r="AH186">
        <v>209.149261</v>
      </c>
      <c r="AI186">
        <v>216.75636299999999</v>
      </c>
      <c r="AJ186" s="32">
        <v>3.9E-2</v>
      </c>
    </row>
    <row r="187" spans="1:36" x14ac:dyDescent="0.25">
      <c r="A187" t="s">
        <v>1292</v>
      </c>
      <c r="B187" t="s">
        <v>1293</v>
      </c>
      <c r="C187" t="s">
        <v>1294</v>
      </c>
      <c r="D187" t="s">
        <v>919</v>
      </c>
    </row>
    <row r="188" spans="1:36" x14ac:dyDescent="0.25">
      <c r="A188" t="s">
        <v>287</v>
      </c>
      <c r="B188" t="s">
        <v>1295</v>
      </c>
      <c r="C188" t="s">
        <v>1296</v>
      </c>
      <c r="D188" t="s">
        <v>919</v>
      </c>
      <c r="F188" t="s">
        <v>392</v>
      </c>
      <c r="G188">
        <v>5.2568450000000002</v>
      </c>
      <c r="H188">
        <v>10.585241</v>
      </c>
      <c r="I188">
        <v>15.176817</v>
      </c>
      <c r="J188">
        <v>18.837237999999999</v>
      </c>
      <c r="K188">
        <v>22.861284000000001</v>
      </c>
      <c r="L188">
        <v>26.611063000000001</v>
      </c>
      <c r="M188">
        <v>29.974789000000001</v>
      </c>
      <c r="N188">
        <v>33.809055000000001</v>
      </c>
      <c r="O188">
        <v>37.002979000000003</v>
      </c>
      <c r="P188">
        <v>40.899242000000001</v>
      </c>
      <c r="Q188">
        <v>44.338684000000001</v>
      </c>
      <c r="R188">
        <v>48.552151000000002</v>
      </c>
      <c r="S188">
        <v>52.770702</v>
      </c>
      <c r="T188">
        <v>56.226562000000001</v>
      </c>
      <c r="U188">
        <v>60.806292999999997</v>
      </c>
      <c r="V188">
        <v>65.550590999999997</v>
      </c>
      <c r="W188">
        <v>70.203513999999998</v>
      </c>
      <c r="X188">
        <v>75.927422000000007</v>
      </c>
      <c r="Y188">
        <v>81.658073000000002</v>
      </c>
      <c r="Z188">
        <v>87.121718999999999</v>
      </c>
      <c r="AA188">
        <v>93.276222000000004</v>
      </c>
      <c r="AB188">
        <v>99.947738999999999</v>
      </c>
      <c r="AC188">
        <v>105.69914199999999</v>
      </c>
      <c r="AD188">
        <v>112.768562</v>
      </c>
      <c r="AE188">
        <v>120.764503</v>
      </c>
      <c r="AF188">
        <v>127.586052</v>
      </c>
      <c r="AG188">
        <v>135.661179</v>
      </c>
      <c r="AH188">
        <v>143.59222399999999</v>
      </c>
      <c r="AI188">
        <v>151.10249300000001</v>
      </c>
      <c r="AJ188" t="s">
        <v>392</v>
      </c>
    </row>
    <row r="189" spans="1:36" x14ac:dyDescent="0.25">
      <c r="A189" t="s">
        <v>290</v>
      </c>
      <c r="B189" t="s">
        <v>1297</v>
      </c>
      <c r="C189" t="s">
        <v>1298</v>
      </c>
      <c r="D189" t="s">
        <v>919</v>
      </c>
      <c r="F189" t="s">
        <v>392</v>
      </c>
      <c r="G189">
        <v>5.2256289999999996</v>
      </c>
      <c r="H189">
        <v>10.520507</v>
      </c>
      <c r="I189">
        <v>15.170472999999999</v>
      </c>
      <c r="J189">
        <v>18.718782000000001</v>
      </c>
      <c r="K189">
        <v>22.385807</v>
      </c>
      <c r="L189">
        <v>26.121815000000002</v>
      </c>
      <c r="M189">
        <v>29.460024000000001</v>
      </c>
      <c r="N189">
        <v>32.596020000000003</v>
      </c>
      <c r="O189">
        <v>35.468696999999999</v>
      </c>
      <c r="P189">
        <v>39.515289000000003</v>
      </c>
      <c r="Q189">
        <v>42.726619999999997</v>
      </c>
      <c r="R189">
        <v>46.429256000000002</v>
      </c>
      <c r="S189">
        <v>50.433815000000003</v>
      </c>
      <c r="T189">
        <v>53.468674</v>
      </c>
      <c r="U189">
        <v>58.48077</v>
      </c>
      <c r="V189">
        <v>63.434249999999999</v>
      </c>
      <c r="W189">
        <v>67.724425999999994</v>
      </c>
      <c r="X189">
        <v>72.803534999999997</v>
      </c>
      <c r="Y189">
        <v>78.509643999999994</v>
      </c>
      <c r="Z189">
        <v>83.793480000000002</v>
      </c>
      <c r="AA189">
        <v>89.842667000000006</v>
      </c>
      <c r="AB189">
        <v>96.163094000000001</v>
      </c>
      <c r="AC189">
        <v>101.9786</v>
      </c>
      <c r="AD189">
        <v>108.294533</v>
      </c>
      <c r="AE189">
        <v>116.338593</v>
      </c>
      <c r="AF189">
        <v>122.87876900000001</v>
      </c>
      <c r="AG189">
        <v>130.67775</v>
      </c>
      <c r="AH189">
        <v>138.24073799999999</v>
      </c>
      <c r="AI189">
        <v>145.85569799999999</v>
      </c>
      <c r="AJ189" t="s">
        <v>392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19"/>
  <sheetViews>
    <sheetView zoomScale="90" zoomScaleNormal="90" workbookViewId="0">
      <selection activeCell="B104" sqref="B104"/>
    </sheetView>
  </sheetViews>
  <sheetFormatPr defaultRowHeight="15" x14ac:dyDescent="0.25"/>
  <cols>
    <col min="1" max="1" width="68.5703125" customWidth="1"/>
    <col min="2" max="2" width="39.7109375" customWidth="1"/>
    <col min="3" max="3" width="31" customWidth="1"/>
    <col min="4" max="4" width="27.85546875" bestFit="1" customWidth="1"/>
    <col min="5" max="5" width="25.7109375" bestFit="1" customWidth="1"/>
    <col min="6" max="36" width="11.7109375" bestFit="1" customWidth="1"/>
  </cols>
  <sheetData>
    <row r="1" spans="1:36" x14ac:dyDescent="0.25">
      <c r="A1" s="8" t="s">
        <v>57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</row>
    <row r="2" spans="1:36" x14ac:dyDescent="0.25">
      <c r="A2" s="1" t="s">
        <v>40</v>
      </c>
      <c r="D2" s="37"/>
      <c r="E2" s="37"/>
      <c r="F2" s="37"/>
      <c r="G2" s="37"/>
      <c r="H2" s="37"/>
      <c r="I2" s="37"/>
      <c r="M2" t="s">
        <v>62</v>
      </c>
    </row>
    <row r="3" spans="1:36" x14ac:dyDescent="0.25">
      <c r="B3" t="s">
        <v>68</v>
      </c>
      <c r="C3" t="s">
        <v>59</v>
      </c>
    </row>
    <row r="4" spans="1:36" x14ac:dyDescent="0.25">
      <c r="A4" s="13" t="s">
        <v>71</v>
      </c>
      <c r="B4" s="13" t="s">
        <v>69</v>
      </c>
      <c r="C4" s="13" t="s">
        <v>70</v>
      </c>
    </row>
    <row r="5" spans="1:36" x14ac:dyDescent="0.25">
      <c r="A5" t="s">
        <v>49</v>
      </c>
      <c r="B5">
        <v>17670.920395907164</v>
      </c>
      <c r="C5">
        <v>3.6256791591385165</v>
      </c>
    </row>
    <row r="6" spans="1:36" x14ac:dyDescent="0.25">
      <c r="A6" t="s">
        <v>23</v>
      </c>
      <c r="B6">
        <v>14089.503590454193</v>
      </c>
      <c r="C6">
        <v>2.2124867557274697</v>
      </c>
    </row>
    <row r="7" spans="1:36" x14ac:dyDescent="0.25">
      <c r="A7" t="s">
        <v>24</v>
      </c>
      <c r="B7">
        <v>155878.84503089325</v>
      </c>
      <c r="C7">
        <v>0.15230684857126578</v>
      </c>
    </row>
    <row r="8" spans="1:36" x14ac:dyDescent="0.25">
      <c r="A8" t="s">
        <v>25</v>
      </c>
      <c r="B8">
        <v>15512.057536584392</v>
      </c>
      <c r="C8">
        <v>0</v>
      </c>
    </row>
    <row r="9" spans="1:36" x14ac:dyDescent="0.25">
      <c r="A9" t="s">
        <v>47</v>
      </c>
      <c r="B9">
        <v>35090.819271953937</v>
      </c>
      <c r="C9">
        <v>0</v>
      </c>
    </row>
    <row r="10" spans="1:36" x14ac:dyDescent="0.25">
      <c r="A10" t="s">
        <v>27</v>
      </c>
      <c r="B10">
        <v>30919.903924032802</v>
      </c>
      <c r="C10">
        <v>0</v>
      </c>
    </row>
    <row r="11" spans="1:36" x14ac:dyDescent="0.25">
      <c r="A11" t="s">
        <v>28</v>
      </c>
      <c r="B11">
        <v>77011.173441128762</v>
      </c>
      <c r="C11">
        <v>0</v>
      </c>
    </row>
    <row r="12" spans="1:36" x14ac:dyDescent="0.25">
      <c r="A12" t="s">
        <v>29</v>
      </c>
      <c r="B12">
        <v>138104.26506853424</v>
      </c>
      <c r="C12">
        <v>6.9518421539183022</v>
      </c>
    </row>
    <row r="13" spans="1:36" x14ac:dyDescent="0.25">
      <c r="A13" t="s">
        <v>30</v>
      </c>
      <c r="B13">
        <v>110371.54672129119</v>
      </c>
      <c r="C13">
        <v>0</v>
      </c>
    </row>
    <row r="14" spans="1:36" x14ac:dyDescent="0.25">
      <c r="A14" t="s">
        <v>31</v>
      </c>
      <c r="B14">
        <v>14089.503590454193</v>
      </c>
      <c r="C14">
        <v>2.2124867557274697</v>
      </c>
    </row>
    <row r="15" spans="1:36" x14ac:dyDescent="0.25">
      <c r="A15" t="s">
        <v>32</v>
      </c>
      <c r="B15">
        <v>5074.8382270430357</v>
      </c>
      <c r="C15">
        <v>7.295618081459569</v>
      </c>
    </row>
    <row r="16" spans="1:36" x14ac:dyDescent="0.25">
      <c r="A16" t="s">
        <v>46</v>
      </c>
      <c r="B16">
        <v>17670.920395907164</v>
      </c>
      <c r="C16">
        <v>6.1423270460699575</v>
      </c>
    </row>
    <row r="17" spans="1:33" x14ac:dyDescent="0.25">
      <c r="A17" t="s">
        <v>48</v>
      </c>
      <c r="B17">
        <v>85436.858820422553</v>
      </c>
      <c r="C17">
        <v>0</v>
      </c>
    </row>
    <row r="18" spans="1:33" x14ac:dyDescent="0.25">
      <c r="A18" t="s">
        <v>50</v>
      </c>
      <c r="B18">
        <v>14089.503590454193</v>
      </c>
      <c r="C18">
        <v>2.2124867557274697</v>
      </c>
    </row>
    <row r="19" spans="1:33" x14ac:dyDescent="0.25">
      <c r="A19" t="s">
        <v>51</v>
      </c>
      <c r="B19">
        <v>14089.503590454193</v>
      </c>
      <c r="C19">
        <v>2.2124867557274697</v>
      </c>
    </row>
    <row r="20" spans="1:33" x14ac:dyDescent="0.25">
      <c r="A20" t="s">
        <v>52</v>
      </c>
      <c r="B20">
        <v>253749.82984753032</v>
      </c>
      <c r="C20">
        <v>6.7522876908857299</v>
      </c>
    </row>
    <row r="22" spans="1:33" x14ac:dyDescent="0.25">
      <c r="A22" s="1" t="s">
        <v>54</v>
      </c>
    </row>
    <row r="23" spans="1:33" x14ac:dyDescent="0.25">
      <c r="B23">
        <v>2020</v>
      </c>
      <c r="C23">
        <v>2021</v>
      </c>
      <c r="D23">
        <v>2022</v>
      </c>
      <c r="E23">
        <v>2023</v>
      </c>
      <c r="F23">
        <v>2024</v>
      </c>
      <c r="G23">
        <v>2025</v>
      </c>
      <c r="H23">
        <v>2026</v>
      </c>
      <c r="I23">
        <v>2027</v>
      </c>
      <c r="J23">
        <v>2028</v>
      </c>
      <c r="K23">
        <v>2029</v>
      </c>
      <c r="L23">
        <v>2030</v>
      </c>
      <c r="M23">
        <v>2031</v>
      </c>
      <c r="N23">
        <v>2032</v>
      </c>
      <c r="O23">
        <v>2033</v>
      </c>
      <c r="P23">
        <v>2034</v>
      </c>
      <c r="Q23">
        <v>2035</v>
      </c>
      <c r="R23">
        <v>2036</v>
      </c>
      <c r="S23">
        <v>2037</v>
      </c>
      <c r="T23">
        <v>2038</v>
      </c>
      <c r="U23">
        <v>2039</v>
      </c>
      <c r="V23">
        <v>2040</v>
      </c>
      <c r="W23">
        <v>2041</v>
      </c>
      <c r="X23">
        <v>2042</v>
      </c>
      <c r="Y23">
        <v>2043</v>
      </c>
      <c r="Z23">
        <v>2044</v>
      </c>
      <c r="AA23">
        <v>2045</v>
      </c>
      <c r="AB23">
        <v>2046</v>
      </c>
      <c r="AC23">
        <v>2047</v>
      </c>
      <c r="AD23">
        <v>2048</v>
      </c>
      <c r="AE23">
        <v>2049</v>
      </c>
      <c r="AF23">
        <v>2050</v>
      </c>
    </row>
    <row r="25" spans="1:33" x14ac:dyDescent="0.25">
      <c r="A25" t="s">
        <v>225</v>
      </c>
      <c r="B25">
        <v>2020</v>
      </c>
      <c r="C25">
        <v>2021</v>
      </c>
      <c r="D25">
        <v>2022</v>
      </c>
      <c r="E25">
        <v>2023</v>
      </c>
      <c r="F25">
        <v>2024</v>
      </c>
      <c r="G25">
        <v>2025</v>
      </c>
      <c r="H25">
        <v>2026</v>
      </c>
      <c r="I25">
        <v>2027</v>
      </c>
      <c r="J25">
        <v>2028</v>
      </c>
      <c r="K25">
        <v>2029</v>
      </c>
      <c r="L25">
        <v>2030</v>
      </c>
      <c r="M25">
        <v>2031</v>
      </c>
      <c r="N25">
        <v>2032</v>
      </c>
      <c r="O25">
        <v>2033</v>
      </c>
      <c r="P25">
        <v>2034</v>
      </c>
      <c r="Q25">
        <v>2035</v>
      </c>
      <c r="R25">
        <v>2036</v>
      </c>
      <c r="S25">
        <v>2037</v>
      </c>
      <c r="T25">
        <v>2038</v>
      </c>
      <c r="U25">
        <v>2039</v>
      </c>
      <c r="V25">
        <v>2040</v>
      </c>
      <c r="W25">
        <v>2041</v>
      </c>
      <c r="X25">
        <v>2042</v>
      </c>
      <c r="Y25">
        <v>2043</v>
      </c>
      <c r="Z25">
        <v>2044</v>
      </c>
      <c r="AA25">
        <v>2045</v>
      </c>
      <c r="AB25">
        <v>2046</v>
      </c>
      <c r="AC25">
        <v>2047</v>
      </c>
      <c r="AD25">
        <v>2048</v>
      </c>
      <c r="AE25">
        <v>2049</v>
      </c>
      <c r="AF25">
        <v>2050</v>
      </c>
    </row>
    <row r="26" spans="1:33" x14ac:dyDescent="0.25">
      <c r="A26" s="6" t="s">
        <v>226</v>
      </c>
      <c r="B26" s="6">
        <v>1.70945E-6</v>
      </c>
      <c r="C26" s="6">
        <v>1.7628699999999999E-6</v>
      </c>
      <c r="D26" s="6">
        <v>1.843E-6</v>
      </c>
      <c r="E26" s="6">
        <v>1.81951E-6</v>
      </c>
      <c r="F26" s="6">
        <v>1.69887E-6</v>
      </c>
      <c r="G26" s="6">
        <v>1.65612E-6</v>
      </c>
      <c r="H26" s="6">
        <v>1.63516E-6</v>
      </c>
      <c r="I26" s="6">
        <v>1.62265E-6</v>
      </c>
      <c r="J26" s="6">
        <v>1.61556E-6</v>
      </c>
      <c r="K26" s="6">
        <v>1.62624E-6</v>
      </c>
      <c r="L26" s="6">
        <v>1.62251E-6</v>
      </c>
      <c r="M26" s="6">
        <v>1.6178E-6</v>
      </c>
      <c r="N26" s="6">
        <v>1.60904E-6</v>
      </c>
      <c r="O26" s="6">
        <v>1.6032299999999999E-6</v>
      </c>
      <c r="P26" s="6">
        <v>1.60094E-6</v>
      </c>
      <c r="Q26" s="6">
        <v>1.57972E-6</v>
      </c>
      <c r="R26" s="6">
        <v>1.5695200000000001E-6</v>
      </c>
      <c r="S26" s="6">
        <v>1.5679099999999999E-6</v>
      </c>
      <c r="T26" s="6">
        <v>1.56255E-6</v>
      </c>
      <c r="U26" s="6">
        <v>1.55978E-6</v>
      </c>
      <c r="V26" s="6">
        <v>1.5597099999999999E-6</v>
      </c>
      <c r="W26" s="6">
        <v>1.56051E-6</v>
      </c>
      <c r="X26" s="6">
        <v>1.54487E-6</v>
      </c>
      <c r="Y26" s="6">
        <v>1.54061E-6</v>
      </c>
      <c r="Z26" s="6">
        <v>1.5344000000000001E-6</v>
      </c>
      <c r="AA26" s="6">
        <v>1.5303800000000001E-6</v>
      </c>
      <c r="AB26" s="6">
        <v>1.5272899999999999E-6</v>
      </c>
      <c r="AC26" s="6">
        <v>1.51835E-6</v>
      </c>
      <c r="AD26" s="6">
        <v>1.5048200000000001E-6</v>
      </c>
      <c r="AE26" s="6">
        <v>1.50101E-6</v>
      </c>
      <c r="AF26" s="6">
        <v>1.4992599999999999E-6</v>
      </c>
      <c r="AG26" s="6"/>
    </row>
    <row r="27" spans="1:33" x14ac:dyDescent="0.25">
      <c r="A27" s="6" t="s">
        <v>227</v>
      </c>
      <c r="B27" s="6">
        <v>2.1679999999999998E-6</v>
      </c>
      <c r="C27" s="6">
        <v>4.3669999999999999E-6</v>
      </c>
      <c r="D27" s="6">
        <v>3.22394E-6</v>
      </c>
      <c r="E27" s="6">
        <v>2.8580800000000001E-6</v>
      </c>
      <c r="F27" s="6">
        <v>2.5283200000000001E-6</v>
      </c>
      <c r="G27" s="6">
        <v>2.37854E-6</v>
      </c>
      <c r="H27" s="6">
        <v>2.32039E-6</v>
      </c>
      <c r="I27" s="6">
        <v>2.31608E-6</v>
      </c>
      <c r="J27" s="6">
        <v>2.4444799999999999E-6</v>
      </c>
      <c r="K27" s="6">
        <v>2.5113699999999998E-6</v>
      </c>
      <c r="L27" s="6">
        <v>2.5429400000000001E-6</v>
      </c>
      <c r="M27" s="6">
        <v>2.5576100000000001E-6</v>
      </c>
      <c r="N27" s="6">
        <v>2.5577500000000002E-6</v>
      </c>
      <c r="O27" s="6">
        <v>2.6469800000000001E-6</v>
      </c>
      <c r="P27" s="6">
        <v>2.6528299999999998E-6</v>
      </c>
      <c r="Q27" s="6">
        <v>2.5666999999999999E-6</v>
      </c>
      <c r="R27" s="6">
        <v>2.52368E-6</v>
      </c>
      <c r="S27" s="6">
        <v>2.5027300000000002E-6</v>
      </c>
      <c r="T27" s="6">
        <v>2.4910200000000001E-6</v>
      </c>
      <c r="U27" s="6">
        <v>2.51268E-6</v>
      </c>
      <c r="V27" s="6">
        <v>2.4879599999999999E-6</v>
      </c>
      <c r="W27" s="6">
        <v>2.4986699999999999E-6</v>
      </c>
      <c r="X27" s="6">
        <v>2.4678100000000002E-6</v>
      </c>
      <c r="Y27" s="6">
        <v>2.4005900000000001E-6</v>
      </c>
      <c r="Z27" s="6">
        <v>2.3954099999999998E-6</v>
      </c>
      <c r="AA27" s="6">
        <v>2.3455400000000001E-6</v>
      </c>
      <c r="AB27" s="6">
        <v>2.3153000000000001E-6</v>
      </c>
      <c r="AC27" s="6">
        <v>2.3064699999999999E-6</v>
      </c>
      <c r="AD27" s="6">
        <v>2.27375E-6</v>
      </c>
      <c r="AE27" s="6">
        <v>2.2853500000000001E-6</v>
      </c>
      <c r="AF27" s="6">
        <v>2.3006999999999998E-6</v>
      </c>
      <c r="AG27" s="6"/>
    </row>
    <row r="28" spans="1:33" x14ac:dyDescent="0.25">
      <c r="A28" s="6" t="s">
        <v>228</v>
      </c>
      <c r="B28" s="6">
        <v>6.0869000000000003E-7</v>
      </c>
      <c r="C28" s="6">
        <v>6.0816000000000001E-7</v>
      </c>
      <c r="D28" s="6">
        <v>6.0912000000000004E-7</v>
      </c>
      <c r="E28" s="6">
        <v>6.1083999999999998E-7</v>
      </c>
      <c r="F28" s="6">
        <v>6.1180000000000001E-7</v>
      </c>
      <c r="G28" s="6">
        <v>6.1351999999999995E-7</v>
      </c>
      <c r="H28" s="6">
        <v>6.1447999999999998E-7</v>
      </c>
      <c r="I28" s="6">
        <v>6.1620000000000003E-7</v>
      </c>
      <c r="J28" s="6">
        <v>6.1706000000000005E-7</v>
      </c>
      <c r="K28" s="6">
        <v>6.1887999999999999E-7</v>
      </c>
      <c r="L28" s="6">
        <v>6.2071E-7</v>
      </c>
      <c r="M28" s="6">
        <v>6.2157000000000003E-7</v>
      </c>
      <c r="N28" s="6">
        <v>6.2338999999999997E-7</v>
      </c>
      <c r="O28" s="6">
        <v>6.2511000000000002E-7</v>
      </c>
      <c r="P28" s="6">
        <v>6.2597000000000004E-7</v>
      </c>
      <c r="Q28" s="6">
        <v>6.2778999999999999E-7</v>
      </c>
      <c r="R28" s="6">
        <v>6.2961000000000004E-7</v>
      </c>
      <c r="S28" s="6">
        <v>6.3046999999999995E-7</v>
      </c>
      <c r="T28" s="6">
        <v>6.3229000000000001E-7</v>
      </c>
      <c r="U28" s="6">
        <v>6.3401000000000005E-7</v>
      </c>
      <c r="V28" s="6">
        <v>6.3583999999999995E-7</v>
      </c>
      <c r="W28" s="6">
        <v>6.3756E-7</v>
      </c>
      <c r="X28" s="6">
        <v>6.3938000000000005E-7</v>
      </c>
      <c r="Y28" s="6">
        <v>6.412E-7</v>
      </c>
      <c r="Z28" s="6">
        <v>6.4292000000000004E-7</v>
      </c>
      <c r="AA28" s="6">
        <v>6.4473999999999999E-7</v>
      </c>
      <c r="AB28" s="6">
        <v>6.4646000000000003E-7</v>
      </c>
      <c r="AC28" s="6">
        <v>6.4827999999999998E-7</v>
      </c>
      <c r="AD28" s="6">
        <v>6.5010000000000003E-7</v>
      </c>
      <c r="AE28" s="6">
        <v>6.5183000000000003E-7</v>
      </c>
      <c r="AF28" s="6">
        <v>6.5364999999999998E-7</v>
      </c>
      <c r="AG28" s="6"/>
    </row>
    <row r="29" spans="1:33" x14ac:dyDescent="0.25">
      <c r="A29" s="6" t="s">
        <v>229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/>
    </row>
    <row r="30" spans="1:33" x14ac:dyDescent="0.25">
      <c r="A30" s="6" t="s">
        <v>230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/>
    </row>
    <row r="31" spans="1:33" x14ac:dyDescent="0.25">
      <c r="A31" s="6" t="s">
        <v>231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/>
    </row>
    <row r="32" spans="1:33" x14ac:dyDescent="0.25">
      <c r="A32" s="6" t="s">
        <v>232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/>
    </row>
    <row r="33" spans="1:33" x14ac:dyDescent="0.25">
      <c r="A33" s="6" t="s">
        <v>233</v>
      </c>
      <c r="B33" s="6">
        <v>2.0279999999999999E-6</v>
      </c>
      <c r="C33" s="6">
        <v>2.0279999999999999E-6</v>
      </c>
      <c r="D33" s="6">
        <v>2.0279999999999999E-6</v>
      </c>
      <c r="E33" s="6">
        <v>2.0279999999999999E-6</v>
      </c>
      <c r="F33" s="6">
        <v>2.0279999999999999E-6</v>
      </c>
      <c r="G33" s="6">
        <v>2.0279999999999999E-6</v>
      </c>
      <c r="H33" s="6">
        <v>2.0279999999999999E-6</v>
      </c>
      <c r="I33" s="6">
        <v>2.0279999999999999E-6</v>
      </c>
      <c r="J33" s="6">
        <v>2.0279999999999999E-6</v>
      </c>
      <c r="K33" s="6">
        <v>2.0279999999999999E-6</v>
      </c>
      <c r="L33" s="6">
        <v>2.0279999999999999E-6</v>
      </c>
      <c r="M33" s="6">
        <v>2.0279999999999999E-6</v>
      </c>
      <c r="N33" s="6">
        <v>2.0279999999999999E-6</v>
      </c>
      <c r="O33" s="6">
        <v>2.0279999999999999E-6</v>
      </c>
      <c r="P33" s="6">
        <v>2.0279999999999999E-6</v>
      </c>
      <c r="Q33" s="6">
        <v>2.0279999999999999E-6</v>
      </c>
      <c r="R33" s="6">
        <v>2.0279999999999999E-6</v>
      </c>
      <c r="S33" s="6">
        <v>2.0279999999999999E-6</v>
      </c>
      <c r="T33" s="6">
        <v>2.0279999999999999E-6</v>
      </c>
      <c r="U33" s="6">
        <v>2.0279999999999999E-6</v>
      </c>
      <c r="V33" s="6">
        <v>2.0279999999999999E-6</v>
      </c>
      <c r="W33" s="6">
        <v>2.0279999999999999E-6</v>
      </c>
      <c r="X33" s="6">
        <v>2.0279999999999999E-6</v>
      </c>
      <c r="Y33" s="6">
        <v>2.0279999999999999E-6</v>
      </c>
      <c r="Z33" s="6">
        <v>2.0279999999999999E-6</v>
      </c>
      <c r="AA33" s="6">
        <v>2.0279999999999999E-6</v>
      </c>
      <c r="AB33" s="6">
        <v>2.0279999999999999E-6</v>
      </c>
      <c r="AC33" s="6">
        <v>2.0279999999999999E-6</v>
      </c>
      <c r="AD33" s="6">
        <v>2.0279999999999999E-6</v>
      </c>
      <c r="AE33" s="6">
        <v>2.0279999999999999E-6</v>
      </c>
      <c r="AF33" s="6">
        <v>2.0279999999999999E-6</v>
      </c>
      <c r="AG33" s="6"/>
    </row>
    <row r="34" spans="1:33" x14ac:dyDescent="0.25">
      <c r="A34" s="6" t="s">
        <v>234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/>
    </row>
    <row r="35" spans="1:33" x14ac:dyDescent="0.25">
      <c r="A35" s="6" t="s">
        <v>235</v>
      </c>
      <c r="B35" s="6">
        <v>1.4447000000000001E-5</v>
      </c>
      <c r="C35" s="6">
        <v>1.8572000000000001E-5</v>
      </c>
      <c r="D35" s="6">
        <v>2.7920999999999999E-5</v>
      </c>
      <c r="E35" s="6">
        <v>2.3425600000000001E-5</v>
      </c>
      <c r="F35" s="6">
        <v>2.1936000000000001E-5</v>
      </c>
      <c r="G35" s="6">
        <v>2.0457499999999999E-5</v>
      </c>
      <c r="H35" s="6">
        <v>1.89808E-5</v>
      </c>
      <c r="I35" s="6">
        <v>1.7502900000000001E-5</v>
      </c>
      <c r="J35" s="6">
        <v>1.6026900000000001E-5</v>
      </c>
      <c r="K35" s="6">
        <v>1.61209E-5</v>
      </c>
      <c r="L35" s="6">
        <v>1.60948E-5</v>
      </c>
      <c r="M35" s="6">
        <v>1.6147400000000001E-5</v>
      </c>
      <c r="N35" s="6">
        <v>1.6314400000000001E-5</v>
      </c>
      <c r="O35" s="6">
        <v>1.6337800000000001E-5</v>
      </c>
      <c r="P35" s="6">
        <v>1.63756E-5</v>
      </c>
      <c r="Q35" s="6">
        <v>1.6360800000000001E-5</v>
      </c>
      <c r="R35" s="6">
        <v>1.6391600000000001E-5</v>
      </c>
      <c r="S35" s="6">
        <v>1.6549300000000001E-5</v>
      </c>
      <c r="T35" s="6">
        <v>1.65999E-5</v>
      </c>
      <c r="U35" s="6">
        <v>1.6605499999999999E-5</v>
      </c>
      <c r="V35" s="6">
        <v>1.6816600000000001E-5</v>
      </c>
      <c r="W35" s="6">
        <v>1.69539E-5</v>
      </c>
      <c r="X35" s="6">
        <v>1.69985E-5</v>
      </c>
      <c r="Y35" s="6">
        <v>1.7218799999999999E-5</v>
      </c>
      <c r="Z35" s="6">
        <v>1.7429199999999999E-5</v>
      </c>
      <c r="AA35" s="6">
        <v>1.7425E-5</v>
      </c>
      <c r="AB35" s="6">
        <v>1.7590700000000001E-5</v>
      </c>
      <c r="AC35" s="6">
        <v>1.7598600000000001E-5</v>
      </c>
      <c r="AD35" s="6">
        <v>1.7517399999999999E-5</v>
      </c>
      <c r="AE35" s="6">
        <v>1.7606599999999998E-5</v>
      </c>
      <c r="AF35" s="6">
        <v>1.7516700000000001E-5</v>
      </c>
      <c r="AG35" s="6"/>
    </row>
    <row r="36" spans="1:33" x14ac:dyDescent="0.25">
      <c r="A36" s="6" t="s">
        <v>236</v>
      </c>
      <c r="B36" s="6">
        <v>2.1679999999999998E-6</v>
      </c>
      <c r="C36" s="6">
        <v>4.3669999999999999E-6</v>
      </c>
      <c r="D36" s="6">
        <v>3.22394E-6</v>
      </c>
      <c r="E36" s="6">
        <v>2.8580800000000001E-6</v>
      </c>
      <c r="F36" s="6">
        <v>2.5283200000000001E-6</v>
      </c>
      <c r="G36" s="6">
        <v>2.37854E-6</v>
      </c>
      <c r="H36" s="6">
        <v>2.32039E-6</v>
      </c>
      <c r="I36" s="6">
        <v>2.31608E-6</v>
      </c>
      <c r="J36" s="6">
        <v>2.4444799999999999E-6</v>
      </c>
      <c r="K36" s="6">
        <v>2.5113699999999998E-6</v>
      </c>
      <c r="L36" s="6">
        <v>2.5429400000000001E-6</v>
      </c>
      <c r="M36" s="6">
        <v>2.5576100000000001E-6</v>
      </c>
      <c r="N36" s="6">
        <v>2.5577500000000002E-6</v>
      </c>
      <c r="O36" s="6">
        <v>2.6469800000000001E-6</v>
      </c>
      <c r="P36" s="6">
        <v>2.6528299999999998E-6</v>
      </c>
      <c r="Q36" s="6">
        <v>2.5666999999999999E-6</v>
      </c>
      <c r="R36" s="6">
        <v>2.52368E-6</v>
      </c>
      <c r="S36" s="6">
        <v>2.5027300000000002E-6</v>
      </c>
      <c r="T36" s="6">
        <v>2.4910200000000001E-6</v>
      </c>
      <c r="U36" s="6">
        <v>2.51268E-6</v>
      </c>
      <c r="V36" s="6">
        <v>2.4879599999999999E-6</v>
      </c>
      <c r="W36" s="6">
        <v>2.4986699999999999E-6</v>
      </c>
      <c r="X36" s="6">
        <v>2.4678100000000002E-6</v>
      </c>
      <c r="Y36" s="6">
        <v>2.4005900000000001E-6</v>
      </c>
      <c r="Z36" s="6">
        <v>2.3954099999999998E-6</v>
      </c>
      <c r="AA36" s="6">
        <v>2.3455400000000001E-6</v>
      </c>
      <c r="AB36" s="6">
        <v>2.3153000000000001E-6</v>
      </c>
      <c r="AC36" s="6">
        <v>2.3064699999999999E-6</v>
      </c>
      <c r="AD36" s="6">
        <v>2.27375E-6</v>
      </c>
      <c r="AE36" s="6">
        <v>2.2853500000000001E-6</v>
      </c>
      <c r="AF36" s="6">
        <v>2.3006999999999998E-6</v>
      </c>
      <c r="AG36" s="6"/>
    </row>
    <row r="37" spans="1:33" x14ac:dyDescent="0.25">
      <c r="A37" s="6" t="s">
        <v>237</v>
      </c>
      <c r="B37" s="6">
        <v>1.5676E-6</v>
      </c>
      <c r="C37" s="6">
        <v>1.6169999999999999E-6</v>
      </c>
      <c r="D37" s="6">
        <v>1.691E-6</v>
      </c>
      <c r="E37" s="6">
        <v>1.6681200000000001E-6</v>
      </c>
      <c r="F37" s="6">
        <v>1.5577200000000001E-6</v>
      </c>
      <c r="G37" s="6">
        <v>1.5183900000000001E-6</v>
      </c>
      <c r="H37" s="6">
        <v>1.49904E-6</v>
      </c>
      <c r="I37" s="6">
        <v>1.48738E-6</v>
      </c>
      <c r="J37" s="6">
        <v>1.4810000000000001E-6</v>
      </c>
      <c r="K37" s="6">
        <v>1.4908500000000001E-6</v>
      </c>
      <c r="L37" s="6">
        <v>1.4876E-6</v>
      </c>
      <c r="M37" s="6">
        <v>1.4834799999999999E-6</v>
      </c>
      <c r="N37" s="6">
        <v>1.47529E-6</v>
      </c>
      <c r="O37" s="6">
        <v>1.46975E-6</v>
      </c>
      <c r="P37" s="6">
        <v>1.4678500000000001E-6</v>
      </c>
      <c r="Q37" s="6">
        <v>1.4482500000000001E-6</v>
      </c>
      <c r="R37" s="6">
        <v>1.43856E-6</v>
      </c>
      <c r="S37" s="6">
        <v>1.4377100000000001E-6</v>
      </c>
      <c r="T37" s="6">
        <v>1.43223E-6</v>
      </c>
      <c r="U37" s="6">
        <v>1.4297400000000001E-6</v>
      </c>
      <c r="V37" s="6">
        <v>1.4297400000000001E-6</v>
      </c>
      <c r="W37" s="6">
        <v>1.4309299999999999E-6</v>
      </c>
      <c r="X37" s="6">
        <v>1.41664E-6</v>
      </c>
      <c r="Y37" s="6">
        <v>1.41193E-6</v>
      </c>
      <c r="Z37" s="6">
        <v>1.4064100000000001E-6</v>
      </c>
      <c r="AA37" s="6">
        <v>1.40277E-6</v>
      </c>
      <c r="AB37" s="6">
        <v>1.4005E-6</v>
      </c>
      <c r="AC37" s="6">
        <v>1.3919299999999999E-6</v>
      </c>
      <c r="AD37" s="6">
        <v>1.37913E-6</v>
      </c>
      <c r="AE37" s="6">
        <v>1.37635E-6</v>
      </c>
      <c r="AF37" s="6">
        <v>1.3743900000000001E-6</v>
      </c>
      <c r="AG37" s="6"/>
    </row>
    <row r="38" spans="1:33" x14ac:dyDescent="0.25">
      <c r="A38" s="6" t="s">
        <v>238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/>
    </row>
    <row r="39" spans="1:33" x14ac:dyDescent="0.25">
      <c r="A39" s="6" t="s">
        <v>239</v>
      </c>
      <c r="B39" s="6">
        <v>5.8030000000000002E-6</v>
      </c>
      <c r="C39" s="6">
        <v>1.011E-5</v>
      </c>
      <c r="D39" s="6">
        <v>1.518E-5</v>
      </c>
      <c r="E39" s="6">
        <v>1.37876E-5</v>
      </c>
      <c r="F39" s="6">
        <v>1.3055E-5</v>
      </c>
      <c r="G39" s="6">
        <v>1.23335E-5</v>
      </c>
      <c r="H39" s="6">
        <v>1.1603800000000001E-5</v>
      </c>
      <c r="I39" s="6">
        <v>1.08829E-5</v>
      </c>
      <c r="J39" s="6">
        <v>1.0153899999999999E-5</v>
      </c>
      <c r="K39" s="6">
        <v>1.0305900000000001E-5</v>
      </c>
      <c r="L39" s="6">
        <v>1.0445799999999999E-5</v>
      </c>
      <c r="M39" s="6">
        <v>1.0586400000000001E-5</v>
      </c>
      <c r="N39" s="6">
        <v>1.0804399999999999E-5</v>
      </c>
      <c r="O39" s="6">
        <v>1.09328E-5</v>
      </c>
      <c r="P39" s="6">
        <v>1.0972600000000001E-5</v>
      </c>
      <c r="Q39" s="6">
        <v>1.1012800000000001E-5</v>
      </c>
      <c r="R39" s="6">
        <v>1.10326E-5</v>
      </c>
      <c r="S39" s="6">
        <v>1.1202299999999999E-5</v>
      </c>
      <c r="T39" s="6">
        <v>1.13209E-5</v>
      </c>
      <c r="U39" s="6">
        <v>1.13385E-5</v>
      </c>
      <c r="V39" s="6">
        <v>1.1597600000000001E-5</v>
      </c>
      <c r="W39" s="6">
        <v>1.17649E-5</v>
      </c>
      <c r="X39" s="6">
        <v>1.1832500000000001E-5</v>
      </c>
      <c r="Y39" s="6">
        <v>1.2079800000000001E-5</v>
      </c>
      <c r="Z39" s="6">
        <v>1.23282E-5</v>
      </c>
      <c r="AA39" s="6">
        <v>1.2398999999999999E-5</v>
      </c>
      <c r="AB39" s="6">
        <v>1.2559699999999999E-5</v>
      </c>
      <c r="AC39" s="6">
        <v>1.2589600000000001E-5</v>
      </c>
      <c r="AD39" s="6">
        <v>1.25994E-5</v>
      </c>
      <c r="AE39" s="6">
        <v>1.26666E-5</v>
      </c>
      <c r="AF39" s="6">
        <v>1.2575700000000001E-5</v>
      </c>
      <c r="AG39" s="6"/>
    </row>
    <row r="40" spans="1:33" x14ac:dyDescent="0.25">
      <c r="A40" s="6" t="s">
        <v>240</v>
      </c>
      <c r="B40" s="6">
        <v>1.344E-5</v>
      </c>
      <c r="C40" s="6">
        <v>1.9320000000000001E-5</v>
      </c>
      <c r="D40" s="6">
        <v>3.4400000000000003E-5</v>
      </c>
      <c r="E40" s="6">
        <v>2.37276E-5</v>
      </c>
      <c r="F40" s="6">
        <v>2.1404999999999999E-5</v>
      </c>
      <c r="G40" s="6">
        <v>1.9103500000000001E-5</v>
      </c>
      <c r="H40" s="6">
        <v>1.6793799999999998E-5</v>
      </c>
      <c r="I40" s="6">
        <v>1.44829E-5</v>
      </c>
      <c r="J40" s="6">
        <v>1.21739E-5</v>
      </c>
      <c r="K40" s="6">
        <v>1.2225899999999999E-5</v>
      </c>
      <c r="L40" s="6">
        <v>1.23358E-5</v>
      </c>
      <c r="M40" s="6">
        <v>1.2386400000000001E-5</v>
      </c>
      <c r="N40" s="6">
        <v>1.2634400000000001E-5</v>
      </c>
      <c r="O40" s="6">
        <v>1.26928E-5</v>
      </c>
      <c r="P40" s="6">
        <v>1.2692599999999999E-5</v>
      </c>
      <c r="Q40" s="6">
        <v>1.2752799999999999E-5</v>
      </c>
      <c r="R40" s="6">
        <v>1.27726E-5</v>
      </c>
      <c r="S40" s="6">
        <v>1.2792299999999999E-5</v>
      </c>
      <c r="T40" s="6">
        <v>1.2850899999999999E-5</v>
      </c>
      <c r="U40" s="6">
        <v>1.27885E-5</v>
      </c>
      <c r="V40" s="6">
        <v>1.31176E-5</v>
      </c>
      <c r="W40" s="6">
        <v>1.3074900000000001E-5</v>
      </c>
      <c r="X40" s="6">
        <v>1.30125E-5</v>
      </c>
      <c r="Y40" s="6">
        <v>1.30598E-5</v>
      </c>
      <c r="Z40" s="6">
        <v>1.30682E-5</v>
      </c>
      <c r="AA40" s="6">
        <v>1.2859E-5</v>
      </c>
      <c r="AB40" s="6">
        <v>1.30197E-5</v>
      </c>
      <c r="AC40" s="6">
        <v>1.3079599999999999E-5</v>
      </c>
      <c r="AD40" s="6">
        <v>1.3059400000000001E-5</v>
      </c>
      <c r="AE40" s="6">
        <v>1.31466E-5</v>
      </c>
      <c r="AF40" s="6">
        <v>1.31457E-5</v>
      </c>
      <c r="AG40" s="6"/>
    </row>
    <row r="41" spans="1:33" x14ac:dyDescent="0.25">
      <c r="A41" s="6" t="s">
        <v>241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/>
    </row>
    <row r="43" spans="1:33" x14ac:dyDescent="0.25">
      <c r="A43" s="1" t="s">
        <v>41</v>
      </c>
    </row>
    <row r="44" spans="1:33" x14ac:dyDescent="0.25">
      <c r="B44">
        <v>2019</v>
      </c>
      <c r="C44">
        <v>2020</v>
      </c>
      <c r="D44">
        <v>2021</v>
      </c>
      <c r="E44">
        <v>2022</v>
      </c>
      <c r="F44">
        <v>2023</v>
      </c>
      <c r="G44">
        <v>2024</v>
      </c>
      <c r="H44">
        <v>2025</v>
      </c>
      <c r="I44">
        <v>2026</v>
      </c>
      <c r="J44">
        <v>2027</v>
      </c>
      <c r="K44">
        <v>2028</v>
      </c>
      <c r="L44">
        <v>2029</v>
      </c>
      <c r="M44">
        <v>2030</v>
      </c>
      <c r="N44">
        <v>2031</v>
      </c>
      <c r="O44">
        <v>2032</v>
      </c>
      <c r="P44">
        <v>2033</v>
      </c>
      <c r="Q44">
        <v>2034</v>
      </c>
      <c r="R44">
        <v>2035</v>
      </c>
      <c r="S44">
        <v>2036</v>
      </c>
      <c r="T44">
        <v>2037</v>
      </c>
      <c r="U44">
        <v>2038</v>
      </c>
      <c r="V44">
        <v>2039</v>
      </c>
      <c r="W44">
        <v>2040</v>
      </c>
      <c r="X44">
        <v>2041</v>
      </c>
      <c r="Y44">
        <v>2042</v>
      </c>
      <c r="Z44">
        <v>2043</v>
      </c>
      <c r="AA44">
        <v>2044</v>
      </c>
      <c r="AB44">
        <v>2045</v>
      </c>
      <c r="AC44">
        <v>2046</v>
      </c>
      <c r="AD44">
        <v>2047</v>
      </c>
      <c r="AE44">
        <v>2048</v>
      </c>
      <c r="AF44">
        <v>2049</v>
      </c>
    </row>
    <row r="46" spans="1:33" x14ac:dyDescent="0.25">
      <c r="A46" t="s">
        <v>225</v>
      </c>
      <c r="B46">
        <v>2020</v>
      </c>
      <c r="C46">
        <v>2021</v>
      </c>
      <c r="D46">
        <v>2022</v>
      </c>
      <c r="E46">
        <v>2023</v>
      </c>
      <c r="F46">
        <v>2024</v>
      </c>
      <c r="G46">
        <v>2025</v>
      </c>
      <c r="H46">
        <v>2026</v>
      </c>
      <c r="I46">
        <v>2027</v>
      </c>
      <c r="J46">
        <v>2028</v>
      </c>
      <c r="K46">
        <v>2029</v>
      </c>
      <c r="L46">
        <v>2030</v>
      </c>
      <c r="M46">
        <v>2031</v>
      </c>
      <c r="N46">
        <v>2032</v>
      </c>
      <c r="O46">
        <v>2033</v>
      </c>
      <c r="P46">
        <v>2034</v>
      </c>
      <c r="Q46">
        <v>2035</v>
      </c>
      <c r="R46">
        <v>2036</v>
      </c>
      <c r="S46">
        <v>2037</v>
      </c>
      <c r="T46">
        <v>2038</v>
      </c>
      <c r="U46">
        <v>2039</v>
      </c>
      <c r="V46">
        <v>2040</v>
      </c>
      <c r="W46">
        <v>2041</v>
      </c>
      <c r="X46">
        <v>2042</v>
      </c>
      <c r="Y46">
        <v>2043</v>
      </c>
      <c r="Z46">
        <v>2044</v>
      </c>
      <c r="AA46">
        <v>2045</v>
      </c>
      <c r="AB46">
        <v>2046</v>
      </c>
      <c r="AC46">
        <v>2047</v>
      </c>
      <c r="AD46">
        <v>2048</v>
      </c>
      <c r="AE46">
        <v>2049</v>
      </c>
      <c r="AF46">
        <v>2050</v>
      </c>
    </row>
    <row r="47" spans="1:33" x14ac:dyDescent="0.25">
      <c r="A47" s="6" t="s">
        <v>242</v>
      </c>
      <c r="B47" s="6">
        <v>10528000</v>
      </c>
      <c r="C47" s="6">
        <v>10528000</v>
      </c>
      <c r="D47" s="6">
        <v>10528000</v>
      </c>
      <c r="E47" s="6">
        <v>10528000</v>
      </c>
      <c r="F47" s="6">
        <v>10528000</v>
      </c>
      <c r="G47" s="6">
        <v>10528000</v>
      </c>
      <c r="H47" s="6">
        <v>10528000</v>
      </c>
      <c r="I47" s="6">
        <v>10528000</v>
      </c>
      <c r="J47" s="6">
        <v>10528000</v>
      </c>
      <c r="K47" s="6">
        <v>10528000</v>
      </c>
      <c r="L47" s="6">
        <v>10528000</v>
      </c>
      <c r="M47" s="6">
        <v>10528000</v>
      </c>
      <c r="N47" s="6">
        <v>10528000</v>
      </c>
      <c r="O47" s="6">
        <v>10528000</v>
      </c>
      <c r="P47" s="6">
        <v>10528000</v>
      </c>
      <c r="Q47" s="6">
        <v>10528000</v>
      </c>
      <c r="R47" s="6">
        <v>10528000</v>
      </c>
      <c r="S47" s="6">
        <v>10528000</v>
      </c>
      <c r="T47" s="6">
        <v>10528000</v>
      </c>
      <c r="U47" s="6">
        <v>10528000</v>
      </c>
      <c r="V47" s="6">
        <v>10528000</v>
      </c>
      <c r="W47" s="6">
        <v>10528000</v>
      </c>
      <c r="X47" s="6">
        <v>10528000</v>
      </c>
      <c r="Y47" s="6">
        <v>10528000</v>
      </c>
      <c r="Z47" s="6">
        <v>10528000</v>
      </c>
      <c r="AA47" s="6">
        <v>10528000</v>
      </c>
      <c r="AB47" s="6">
        <v>10528000</v>
      </c>
      <c r="AC47" s="6">
        <v>10528000</v>
      </c>
      <c r="AD47" s="6">
        <v>10528000</v>
      </c>
      <c r="AE47" s="6">
        <v>10528000</v>
      </c>
      <c r="AF47" s="6">
        <v>10528000</v>
      </c>
      <c r="AG47" s="6"/>
    </row>
    <row r="48" spans="1:33" x14ac:dyDescent="0.25">
      <c r="A48" s="6" t="s">
        <v>243</v>
      </c>
      <c r="B48" s="6">
        <v>10409100</v>
      </c>
      <c r="C48" s="6">
        <v>10409100</v>
      </c>
      <c r="D48" s="6">
        <v>10409100</v>
      </c>
      <c r="E48" s="6">
        <v>10409100</v>
      </c>
      <c r="F48" s="6">
        <v>10409100</v>
      </c>
      <c r="G48" s="6">
        <v>10409100</v>
      </c>
      <c r="H48" s="6">
        <v>10409100</v>
      </c>
      <c r="I48" s="6">
        <v>10409100</v>
      </c>
      <c r="J48" s="6">
        <v>10409100</v>
      </c>
      <c r="K48" s="6">
        <v>10409100</v>
      </c>
      <c r="L48" s="6">
        <v>10409100</v>
      </c>
      <c r="M48" s="6">
        <v>10409100</v>
      </c>
      <c r="N48" s="6">
        <v>10409100</v>
      </c>
      <c r="O48" s="6">
        <v>10409100</v>
      </c>
      <c r="P48" s="6">
        <v>10409100</v>
      </c>
      <c r="Q48" s="6">
        <v>10409100</v>
      </c>
      <c r="R48" s="6">
        <v>10409100</v>
      </c>
      <c r="S48" s="6">
        <v>10409100</v>
      </c>
      <c r="T48" s="6">
        <v>10409100</v>
      </c>
      <c r="U48" s="6">
        <v>10409100</v>
      </c>
      <c r="V48" s="6">
        <v>10409100</v>
      </c>
      <c r="W48" s="6">
        <v>10409100</v>
      </c>
      <c r="X48" s="6">
        <v>10409100</v>
      </c>
      <c r="Y48" s="6">
        <v>10409100</v>
      </c>
      <c r="Z48" s="6">
        <v>10409100</v>
      </c>
      <c r="AA48" s="6">
        <v>10409100</v>
      </c>
      <c r="AB48" s="6">
        <v>10409100</v>
      </c>
      <c r="AC48" s="6">
        <v>10409100</v>
      </c>
      <c r="AD48" s="6">
        <v>10409100</v>
      </c>
      <c r="AE48" s="6">
        <v>10409100</v>
      </c>
      <c r="AF48" s="6">
        <v>10409100</v>
      </c>
      <c r="AG48" s="6"/>
    </row>
    <row r="49" spans="1:33" x14ac:dyDescent="0.25">
      <c r="A49" s="6" t="s">
        <v>244</v>
      </c>
      <c r="B49" s="6">
        <v>10446000</v>
      </c>
      <c r="C49" s="6">
        <v>10446000</v>
      </c>
      <c r="D49" s="6">
        <v>10446000</v>
      </c>
      <c r="E49" s="6">
        <v>10446000</v>
      </c>
      <c r="F49" s="6">
        <v>10446000</v>
      </c>
      <c r="G49" s="6">
        <v>10446000</v>
      </c>
      <c r="H49" s="6">
        <v>10446000</v>
      </c>
      <c r="I49" s="6">
        <v>10446000</v>
      </c>
      <c r="J49" s="6">
        <v>10446000</v>
      </c>
      <c r="K49" s="6">
        <v>10446000</v>
      </c>
      <c r="L49" s="6">
        <v>10446000</v>
      </c>
      <c r="M49" s="6">
        <v>10446000</v>
      </c>
      <c r="N49" s="6">
        <v>10446000</v>
      </c>
      <c r="O49" s="6">
        <v>10446000</v>
      </c>
      <c r="P49" s="6">
        <v>10446000</v>
      </c>
      <c r="Q49" s="6">
        <v>10446000</v>
      </c>
      <c r="R49" s="6">
        <v>10446000</v>
      </c>
      <c r="S49" s="6">
        <v>10446000</v>
      </c>
      <c r="T49" s="6">
        <v>10446000</v>
      </c>
      <c r="U49" s="6">
        <v>10446000</v>
      </c>
      <c r="V49" s="6">
        <v>10446000</v>
      </c>
      <c r="W49" s="6">
        <v>10446000</v>
      </c>
      <c r="X49" s="6">
        <v>10446000</v>
      </c>
      <c r="Y49" s="6">
        <v>10446000</v>
      </c>
      <c r="Z49" s="6">
        <v>10446000</v>
      </c>
      <c r="AA49" s="6">
        <v>10446000</v>
      </c>
      <c r="AB49" s="6">
        <v>10446000</v>
      </c>
      <c r="AC49" s="6">
        <v>10446000</v>
      </c>
      <c r="AD49" s="6">
        <v>10446000</v>
      </c>
      <c r="AE49" s="6">
        <v>10446000</v>
      </c>
      <c r="AF49" s="6">
        <v>10446000</v>
      </c>
      <c r="AG49" s="6"/>
    </row>
    <row r="50" spans="1:33" x14ac:dyDescent="0.25">
      <c r="A50" t="s">
        <v>245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3" x14ac:dyDescent="0.25">
      <c r="A51" t="s">
        <v>246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3" x14ac:dyDescent="0.25">
      <c r="A52" t="s">
        <v>247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3" x14ac:dyDescent="0.25">
      <c r="A53" t="s">
        <v>248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3" x14ac:dyDescent="0.25">
      <c r="A54" s="6" t="s">
        <v>249</v>
      </c>
      <c r="B54" s="6">
        <v>9510140</v>
      </c>
      <c r="C54" s="6">
        <v>9510140</v>
      </c>
      <c r="D54" s="6">
        <v>9510140</v>
      </c>
      <c r="E54" s="6">
        <v>9510140</v>
      </c>
      <c r="F54" s="6">
        <v>9510140</v>
      </c>
      <c r="G54" s="6">
        <v>9510140</v>
      </c>
      <c r="H54" s="6">
        <v>9510140</v>
      </c>
      <c r="I54" s="6">
        <v>9510140</v>
      </c>
      <c r="J54" s="6">
        <v>9510140</v>
      </c>
      <c r="K54" s="6">
        <v>9510140</v>
      </c>
      <c r="L54" s="6">
        <v>9510140</v>
      </c>
      <c r="M54" s="6">
        <v>9510140</v>
      </c>
      <c r="N54" s="6">
        <v>9510140</v>
      </c>
      <c r="O54" s="6">
        <v>9510140</v>
      </c>
      <c r="P54" s="6">
        <v>9510140</v>
      </c>
      <c r="Q54" s="6">
        <v>9510140</v>
      </c>
      <c r="R54" s="6">
        <v>9510140</v>
      </c>
      <c r="S54" s="6">
        <v>9510140</v>
      </c>
      <c r="T54" s="6">
        <v>9510140</v>
      </c>
      <c r="U54" s="6">
        <v>9510140</v>
      </c>
      <c r="V54" s="6">
        <v>9510140</v>
      </c>
      <c r="W54" s="6">
        <v>9510140</v>
      </c>
      <c r="X54" s="6">
        <v>9510140</v>
      </c>
      <c r="Y54" s="6">
        <v>9510140</v>
      </c>
      <c r="Z54" s="6">
        <v>9510140</v>
      </c>
      <c r="AA54" s="6">
        <v>9510140</v>
      </c>
      <c r="AB54" s="6">
        <v>9510140</v>
      </c>
      <c r="AC54" s="6">
        <v>9510140</v>
      </c>
      <c r="AD54" s="6">
        <v>9510140</v>
      </c>
      <c r="AE54" s="6">
        <v>9510140</v>
      </c>
      <c r="AF54" s="6">
        <v>9510140</v>
      </c>
      <c r="AG54" s="6"/>
    </row>
    <row r="55" spans="1:33" x14ac:dyDescent="0.25">
      <c r="A55" t="s">
        <v>250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3" x14ac:dyDescent="0.25">
      <c r="A56" s="6" t="s">
        <v>251</v>
      </c>
      <c r="B56" s="6">
        <v>10954700</v>
      </c>
      <c r="C56" s="6">
        <v>10954700</v>
      </c>
      <c r="D56" s="6">
        <v>10954700</v>
      </c>
      <c r="E56" s="6">
        <v>10954700</v>
      </c>
      <c r="F56" s="6">
        <v>10954700</v>
      </c>
      <c r="G56" s="6">
        <v>10954700</v>
      </c>
      <c r="H56" s="6">
        <v>10954700</v>
      </c>
      <c r="I56" s="6">
        <v>10954700</v>
      </c>
      <c r="J56" s="6">
        <v>10954700</v>
      </c>
      <c r="K56" s="6">
        <v>10954700</v>
      </c>
      <c r="L56" s="6">
        <v>10954700</v>
      </c>
      <c r="M56" s="6">
        <v>10954700</v>
      </c>
      <c r="N56" s="6">
        <v>10954700</v>
      </c>
      <c r="O56" s="6">
        <v>10954700</v>
      </c>
      <c r="P56" s="6">
        <v>10954700</v>
      </c>
      <c r="Q56" s="6">
        <v>10954700</v>
      </c>
      <c r="R56" s="6">
        <v>10954700</v>
      </c>
      <c r="S56" s="6">
        <v>10954700</v>
      </c>
      <c r="T56" s="6">
        <v>10954700</v>
      </c>
      <c r="U56" s="6">
        <v>10954700</v>
      </c>
      <c r="V56" s="6">
        <v>10954700</v>
      </c>
      <c r="W56" s="6">
        <v>10954700</v>
      </c>
      <c r="X56" s="6">
        <v>10954700</v>
      </c>
      <c r="Y56" s="6">
        <v>10954700</v>
      </c>
      <c r="Z56" s="6">
        <v>10954700</v>
      </c>
      <c r="AA56" s="6">
        <v>10954700</v>
      </c>
      <c r="AB56" s="6">
        <v>10954700</v>
      </c>
      <c r="AC56" s="6">
        <v>10954700</v>
      </c>
      <c r="AD56" s="6">
        <v>10954700</v>
      </c>
      <c r="AE56" s="6">
        <v>10954700</v>
      </c>
      <c r="AF56" s="6">
        <v>10954700</v>
      </c>
      <c r="AG56" s="6"/>
    </row>
    <row r="57" spans="1:33" x14ac:dyDescent="0.25">
      <c r="A57" s="6" t="s">
        <v>252</v>
      </c>
      <c r="B57" s="6">
        <v>9214210</v>
      </c>
      <c r="C57" s="6">
        <v>9214210</v>
      </c>
      <c r="D57" s="6">
        <v>9214210</v>
      </c>
      <c r="E57" s="6">
        <v>9214210</v>
      </c>
      <c r="F57" s="6">
        <v>9214210</v>
      </c>
      <c r="G57" s="6">
        <v>9214210</v>
      </c>
      <c r="H57" s="6">
        <v>9214210</v>
      </c>
      <c r="I57" s="6">
        <v>9214210</v>
      </c>
      <c r="J57" s="6">
        <v>9214210</v>
      </c>
      <c r="K57" s="6">
        <v>9214210</v>
      </c>
      <c r="L57" s="6">
        <v>9214210</v>
      </c>
      <c r="M57" s="6">
        <v>9214210</v>
      </c>
      <c r="N57" s="6">
        <v>9214210</v>
      </c>
      <c r="O57" s="6">
        <v>9214210</v>
      </c>
      <c r="P57" s="6">
        <v>9214210</v>
      </c>
      <c r="Q57" s="6">
        <v>9214210</v>
      </c>
      <c r="R57" s="6">
        <v>9214210</v>
      </c>
      <c r="S57" s="6">
        <v>9214210</v>
      </c>
      <c r="T57" s="6">
        <v>9214210</v>
      </c>
      <c r="U57" s="6">
        <v>9214210</v>
      </c>
      <c r="V57" s="6">
        <v>9214210</v>
      </c>
      <c r="W57" s="6">
        <v>9214210</v>
      </c>
      <c r="X57" s="6">
        <v>9214210</v>
      </c>
      <c r="Y57" s="6">
        <v>9214210</v>
      </c>
      <c r="Z57" s="6">
        <v>9214210</v>
      </c>
      <c r="AA57" s="6">
        <v>9214210</v>
      </c>
      <c r="AB57" s="6">
        <v>9214210</v>
      </c>
      <c r="AC57" s="6">
        <v>9214210</v>
      </c>
      <c r="AD57" s="6">
        <v>9214210</v>
      </c>
      <c r="AE57" s="6">
        <v>9214210</v>
      </c>
      <c r="AF57" s="6">
        <v>9214210</v>
      </c>
      <c r="AG57" s="6"/>
    </row>
    <row r="58" spans="1:33" x14ac:dyDescent="0.25">
      <c r="A58" s="6" t="s">
        <v>253</v>
      </c>
      <c r="B58" s="6">
        <v>11958500</v>
      </c>
      <c r="C58" s="6">
        <v>11958500</v>
      </c>
      <c r="D58" s="6">
        <v>11958500</v>
      </c>
      <c r="E58" s="6">
        <v>11958500</v>
      </c>
      <c r="F58" s="6">
        <v>11958500</v>
      </c>
      <c r="G58" s="6">
        <v>11958500</v>
      </c>
      <c r="H58" s="6">
        <v>11958500</v>
      </c>
      <c r="I58" s="6">
        <v>11958500</v>
      </c>
      <c r="J58" s="6">
        <v>11958500</v>
      </c>
      <c r="K58" s="6">
        <v>11958500</v>
      </c>
      <c r="L58" s="6">
        <v>11958500</v>
      </c>
      <c r="M58" s="6">
        <v>11958500</v>
      </c>
      <c r="N58" s="6">
        <v>11958500</v>
      </c>
      <c r="O58" s="6">
        <v>11958500</v>
      </c>
      <c r="P58" s="6">
        <v>11958500</v>
      </c>
      <c r="Q58" s="6">
        <v>11958500</v>
      </c>
      <c r="R58" s="6">
        <v>11958500</v>
      </c>
      <c r="S58" s="6">
        <v>11958500</v>
      </c>
      <c r="T58" s="6">
        <v>11958500</v>
      </c>
      <c r="U58" s="6">
        <v>11958500</v>
      </c>
      <c r="V58" s="6">
        <v>11958500</v>
      </c>
      <c r="W58" s="6">
        <v>11958500</v>
      </c>
      <c r="X58" s="6">
        <v>11958500</v>
      </c>
      <c r="Y58" s="6">
        <v>11958500</v>
      </c>
      <c r="Z58" s="6">
        <v>11958500</v>
      </c>
      <c r="AA58" s="6">
        <v>11958500</v>
      </c>
      <c r="AB58" s="6">
        <v>11958500</v>
      </c>
      <c r="AC58" s="6">
        <v>11958500</v>
      </c>
      <c r="AD58" s="6">
        <v>11958500</v>
      </c>
      <c r="AE58" s="6">
        <v>11958500</v>
      </c>
      <c r="AF58" s="6">
        <v>11958500</v>
      </c>
      <c r="AG58" s="6"/>
    </row>
    <row r="59" spans="1:33" x14ac:dyDescent="0.25">
      <c r="A59" t="s">
        <v>254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3" x14ac:dyDescent="0.25">
      <c r="A60" s="6" t="s">
        <v>255</v>
      </c>
      <c r="B60" s="6">
        <v>7319030</v>
      </c>
      <c r="C60" s="6">
        <v>7319030</v>
      </c>
      <c r="D60" s="6">
        <v>7319030</v>
      </c>
      <c r="E60" s="6">
        <v>7319030</v>
      </c>
      <c r="F60" s="6">
        <v>7319030</v>
      </c>
      <c r="G60" s="6">
        <v>7319030</v>
      </c>
      <c r="H60" s="6">
        <v>7319030</v>
      </c>
      <c r="I60" s="6">
        <v>7319030</v>
      </c>
      <c r="J60" s="6">
        <v>7319030</v>
      </c>
      <c r="K60" s="6">
        <v>7319030</v>
      </c>
      <c r="L60" s="6">
        <v>7319030</v>
      </c>
      <c r="M60" s="6">
        <v>7319030</v>
      </c>
      <c r="N60" s="6">
        <v>7319030</v>
      </c>
      <c r="O60" s="6">
        <v>7319030</v>
      </c>
      <c r="P60" s="6">
        <v>7319030</v>
      </c>
      <c r="Q60" s="6">
        <v>7319030</v>
      </c>
      <c r="R60" s="6">
        <v>7319030</v>
      </c>
      <c r="S60" s="6">
        <v>7319030</v>
      </c>
      <c r="T60" s="6">
        <v>7319030</v>
      </c>
      <c r="U60" s="6">
        <v>7319030</v>
      </c>
      <c r="V60" s="6">
        <v>7319030</v>
      </c>
      <c r="W60" s="6">
        <v>7319030</v>
      </c>
      <c r="X60" s="6">
        <v>7319030</v>
      </c>
      <c r="Y60" s="6">
        <v>7319030</v>
      </c>
      <c r="Z60" s="6">
        <v>7319030</v>
      </c>
      <c r="AA60" s="6">
        <v>7319030</v>
      </c>
      <c r="AB60" s="6">
        <v>7319030</v>
      </c>
      <c r="AC60" s="6">
        <v>7319030</v>
      </c>
      <c r="AD60" s="6">
        <v>7319030</v>
      </c>
      <c r="AE60" s="6">
        <v>7319030</v>
      </c>
      <c r="AF60" s="6">
        <v>7319030</v>
      </c>
      <c r="AG60" s="6"/>
    </row>
    <row r="61" spans="1:33" x14ac:dyDescent="0.25">
      <c r="A61" s="6" t="s">
        <v>256</v>
      </c>
      <c r="B61" s="6">
        <v>10914400</v>
      </c>
      <c r="C61" s="6">
        <v>10914400</v>
      </c>
      <c r="D61" s="6">
        <v>10914400</v>
      </c>
      <c r="E61" s="6">
        <v>10914400</v>
      </c>
      <c r="F61" s="6">
        <v>10914400</v>
      </c>
      <c r="G61" s="6">
        <v>10914400</v>
      </c>
      <c r="H61" s="6">
        <v>10914400</v>
      </c>
      <c r="I61" s="6">
        <v>10914400</v>
      </c>
      <c r="J61" s="6">
        <v>10914400</v>
      </c>
      <c r="K61" s="6">
        <v>10914400</v>
      </c>
      <c r="L61" s="6">
        <v>10914400</v>
      </c>
      <c r="M61" s="6">
        <v>10914400</v>
      </c>
      <c r="N61" s="6">
        <v>10914400</v>
      </c>
      <c r="O61" s="6">
        <v>10914400</v>
      </c>
      <c r="P61" s="6">
        <v>10914400</v>
      </c>
      <c r="Q61" s="6">
        <v>10914400</v>
      </c>
      <c r="R61" s="6">
        <v>10914400</v>
      </c>
      <c r="S61" s="6">
        <v>10914400</v>
      </c>
      <c r="T61" s="6">
        <v>10914400</v>
      </c>
      <c r="U61" s="6">
        <v>10914400</v>
      </c>
      <c r="V61" s="6">
        <v>10914400</v>
      </c>
      <c r="W61" s="6">
        <v>10914400</v>
      </c>
      <c r="X61" s="6">
        <v>10914400</v>
      </c>
      <c r="Y61" s="6">
        <v>10914400</v>
      </c>
      <c r="Z61" s="6">
        <v>10914400</v>
      </c>
      <c r="AA61" s="6">
        <v>10914400</v>
      </c>
      <c r="AB61" s="6">
        <v>10914400</v>
      </c>
      <c r="AC61" s="6">
        <v>10914400</v>
      </c>
      <c r="AD61" s="6">
        <v>10914400</v>
      </c>
      <c r="AE61" s="6">
        <v>10914400</v>
      </c>
      <c r="AF61" s="6">
        <v>10914400</v>
      </c>
      <c r="AG61" s="6"/>
    </row>
    <row r="62" spans="1:33" x14ac:dyDescent="0.25">
      <c r="A62" s="6" t="s">
        <v>257</v>
      </c>
      <c r="B62" s="6">
        <v>18510300</v>
      </c>
      <c r="C62" s="6">
        <v>18510300</v>
      </c>
      <c r="D62" s="6">
        <v>18510300</v>
      </c>
      <c r="E62" s="6">
        <v>18510300</v>
      </c>
      <c r="F62" s="6">
        <v>18510300</v>
      </c>
      <c r="G62" s="6">
        <v>18510300</v>
      </c>
      <c r="H62" s="6">
        <v>18510300</v>
      </c>
      <c r="I62" s="6">
        <v>18510300</v>
      </c>
      <c r="J62" s="6">
        <v>18510300</v>
      </c>
      <c r="K62" s="6">
        <v>18510300</v>
      </c>
      <c r="L62" s="6">
        <v>18510300</v>
      </c>
      <c r="M62" s="6">
        <v>18510300</v>
      </c>
      <c r="N62" s="6">
        <v>18510300</v>
      </c>
      <c r="O62" s="6">
        <v>18510300</v>
      </c>
      <c r="P62" s="6">
        <v>18510300</v>
      </c>
      <c r="Q62" s="6">
        <v>18510300</v>
      </c>
      <c r="R62" s="6">
        <v>18510300</v>
      </c>
      <c r="S62" s="6">
        <v>18510300</v>
      </c>
      <c r="T62" s="6">
        <v>18510300</v>
      </c>
      <c r="U62" s="6">
        <v>18510300</v>
      </c>
      <c r="V62" s="6">
        <v>18510300</v>
      </c>
      <c r="W62" s="6">
        <v>18510300</v>
      </c>
      <c r="X62" s="6">
        <v>18510300</v>
      </c>
      <c r="Y62" s="6">
        <v>18510300</v>
      </c>
      <c r="Z62" s="6">
        <v>18510300</v>
      </c>
      <c r="AA62" s="6">
        <v>18510300</v>
      </c>
      <c r="AB62" s="6">
        <v>18510300</v>
      </c>
      <c r="AC62" s="6">
        <v>18510300</v>
      </c>
      <c r="AD62" s="6">
        <v>18510300</v>
      </c>
      <c r="AE62" s="6">
        <v>18510300</v>
      </c>
      <c r="AF62" s="6">
        <v>18510300</v>
      </c>
      <c r="AG62" s="6"/>
    </row>
    <row r="64" spans="1:33" x14ac:dyDescent="0.25">
      <c r="A64" s="1" t="s">
        <v>43</v>
      </c>
    </row>
    <row r="66" spans="1:32" x14ac:dyDescent="0.25">
      <c r="A66" t="s">
        <v>225</v>
      </c>
      <c r="B66">
        <v>2020</v>
      </c>
      <c r="C66">
        <v>2021</v>
      </c>
      <c r="D66">
        <v>2022</v>
      </c>
      <c r="E66">
        <v>2023</v>
      </c>
      <c r="F66">
        <v>2024</v>
      </c>
      <c r="G66">
        <v>2025</v>
      </c>
      <c r="H66">
        <v>2026</v>
      </c>
      <c r="I66">
        <v>2027</v>
      </c>
      <c r="J66">
        <v>2028</v>
      </c>
      <c r="K66">
        <v>2029</v>
      </c>
      <c r="L66">
        <v>2030</v>
      </c>
      <c r="M66">
        <v>2031</v>
      </c>
      <c r="N66">
        <v>2032</v>
      </c>
      <c r="O66">
        <v>2033</v>
      </c>
      <c r="P66">
        <v>2034</v>
      </c>
      <c r="Q66">
        <v>2035</v>
      </c>
      <c r="R66">
        <v>2036</v>
      </c>
      <c r="S66">
        <v>2037</v>
      </c>
      <c r="T66">
        <v>2038</v>
      </c>
      <c r="U66">
        <v>2039</v>
      </c>
      <c r="V66">
        <v>2040</v>
      </c>
      <c r="W66">
        <v>2041</v>
      </c>
      <c r="X66">
        <v>2042</v>
      </c>
      <c r="Y66">
        <v>2043</v>
      </c>
      <c r="Z66">
        <v>2044</v>
      </c>
      <c r="AA66">
        <v>2045</v>
      </c>
      <c r="AB66">
        <v>2046</v>
      </c>
      <c r="AC66">
        <v>2047</v>
      </c>
      <c r="AD66">
        <v>2048</v>
      </c>
      <c r="AE66">
        <v>2049</v>
      </c>
      <c r="AF66">
        <v>2050</v>
      </c>
    </row>
    <row r="67" spans="1:32" x14ac:dyDescent="0.25">
      <c r="A67" t="s">
        <v>258</v>
      </c>
      <c r="B67">
        <v>0.44</v>
      </c>
      <c r="C67">
        <v>0.49331900000000001</v>
      </c>
      <c r="D67">
        <v>0.50041199999999997</v>
      </c>
      <c r="E67">
        <v>0.44</v>
      </c>
      <c r="F67">
        <v>0.44</v>
      </c>
      <c r="G67">
        <v>0.44</v>
      </c>
      <c r="H67">
        <v>0.44</v>
      </c>
      <c r="I67">
        <v>0.44</v>
      </c>
      <c r="J67">
        <v>0.44</v>
      </c>
      <c r="K67">
        <v>0.44</v>
      </c>
      <c r="L67">
        <v>0.44</v>
      </c>
      <c r="M67">
        <v>0.44</v>
      </c>
      <c r="N67">
        <v>0.44</v>
      </c>
      <c r="O67">
        <v>0.44</v>
      </c>
      <c r="P67">
        <v>0.44</v>
      </c>
      <c r="Q67">
        <v>0.44</v>
      </c>
      <c r="R67">
        <v>0.44</v>
      </c>
      <c r="S67">
        <v>0.44</v>
      </c>
      <c r="T67">
        <v>0.44</v>
      </c>
      <c r="U67">
        <v>0.44</v>
      </c>
      <c r="V67">
        <v>0.44</v>
      </c>
      <c r="W67">
        <v>0.44</v>
      </c>
      <c r="X67">
        <v>0.44</v>
      </c>
      <c r="Y67">
        <v>0.44</v>
      </c>
      <c r="Z67">
        <v>0.44</v>
      </c>
      <c r="AA67">
        <v>0.44</v>
      </c>
      <c r="AB67">
        <v>0.44</v>
      </c>
      <c r="AC67">
        <v>0.44</v>
      </c>
      <c r="AD67">
        <v>0.44</v>
      </c>
      <c r="AE67">
        <v>0.44</v>
      </c>
      <c r="AF67">
        <v>0.44</v>
      </c>
    </row>
    <row r="68" spans="1:32" x14ac:dyDescent="0.25">
      <c r="A68" t="s">
        <v>1317</v>
      </c>
      <c r="B68">
        <v>0.56999999999999995</v>
      </c>
      <c r="C68">
        <v>0.56999999999999995</v>
      </c>
      <c r="D68">
        <v>0.56999999999999995</v>
      </c>
      <c r="E68">
        <v>0.56999999999999995</v>
      </c>
      <c r="F68">
        <v>0.56999999999999995</v>
      </c>
      <c r="G68">
        <v>0.56999999999999995</v>
      </c>
      <c r="H68">
        <v>0.56999999999999995</v>
      </c>
      <c r="I68">
        <v>0.56999999999999995</v>
      </c>
      <c r="J68">
        <v>0.56999999999999995</v>
      </c>
      <c r="K68">
        <v>0.56999999999999995</v>
      </c>
      <c r="L68">
        <v>0.56999999999999995</v>
      </c>
      <c r="M68">
        <v>0.56999999999999995</v>
      </c>
      <c r="N68">
        <v>0.56999999999999995</v>
      </c>
      <c r="O68">
        <v>0.56999999999999995</v>
      </c>
      <c r="P68">
        <v>0.56999999999999995</v>
      </c>
      <c r="Q68">
        <v>0.56999999999999995</v>
      </c>
      <c r="R68">
        <v>0.56999999999999995</v>
      </c>
      <c r="S68">
        <v>0.56999999999999995</v>
      </c>
      <c r="T68">
        <v>0.56999999999999995</v>
      </c>
      <c r="U68">
        <v>0.56999999999999995</v>
      </c>
      <c r="V68">
        <v>0.56999999999999995</v>
      </c>
      <c r="W68">
        <v>0.56999999999999995</v>
      </c>
      <c r="X68">
        <v>0.56999999999999995</v>
      </c>
      <c r="Y68">
        <v>0.56999999999999995</v>
      </c>
      <c r="Z68">
        <v>0.56999999999999995</v>
      </c>
      <c r="AA68">
        <v>0.56999999999999995</v>
      </c>
      <c r="AB68">
        <v>0.56999999999999995</v>
      </c>
      <c r="AC68">
        <v>0.56999999999999995</v>
      </c>
      <c r="AD68">
        <v>0.56999999999999995</v>
      </c>
      <c r="AE68">
        <v>0.56999999999999995</v>
      </c>
      <c r="AF68">
        <v>0.56999999999999995</v>
      </c>
    </row>
    <row r="69" spans="1:32" x14ac:dyDescent="0.25">
      <c r="A69" t="s">
        <v>259</v>
      </c>
      <c r="B69">
        <v>0.92400000000000004</v>
      </c>
      <c r="C69">
        <v>0.92400000000000004</v>
      </c>
      <c r="D69">
        <v>0.92400000000000004</v>
      </c>
      <c r="E69">
        <v>0.92400000000000004</v>
      </c>
      <c r="F69">
        <v>0.92400000000000004</v>
      </c>
      <c r="G69">
        <v>0.92400000000000004</v>
      </c>
      <c r="H69">
        <v>0.92400000000000004</v>
      </c>
      <c r="I69">
        <v>0.92400000000000004</v>
      </c>
      <c r="J69">
        <v>0.92400000000000004</v>
      </c>
      <c r="K69">
        <v>0.92400000000000004</v>
      </c>
      <c r="L69">
        <v>0.92400000000000004</v>
      </c>
      <c r="M69">
        <v>0.92400000000000004</v>
      </c>
      <c r="N69">
        <v>0.92400000000000004</v>
      </c>
      <c r="O69">
        <v>0.92400000000000004</v>
      </c>
      <c r="P69">
        <v>0.92400000000000004</v>
      </c>
      <c r="Q69">
        <v>0.92400000000000004</v>
      </c>
      <c r="R69">
        <v>0.92400000000000004</v>
      </c>
      <c r="S69">
        <v>0.92400000000000004</v>
      </c>
      <c r="T69">
        <v>0.92400000000000004</v>
      </c>
      <c r="U69">
        <v>0.92400000000000004</v>
      </c>
      <c r="V69">
        <v>0.92400000000000004</v>
      </c>
      <c r="W69">
        <v>0.92400000000000004</v>
      </c>
      <c r="X69">
        <v>0.92400000000000004</v>
      </c>
      <c r="Y69">
        <v>0.92400000000000004</v>
      </c>
      <c r="Z69">
        <v>0.92400000000000004</v>
      </c>
      <c r="AA69">
        <v>0.92400000000000004</v>
      </c>
      <c r="AB69">
        <v>0.92400000000000004</v>
      </c>
      <c r="AC69">
        <v>0.92400000000000004</v>
      </c>
      <c r="AD69">
        <v>0.92400000000000004</v>
      </c>
      <c r="AE69">
        <v>0.92400000000000004</v>
      </c>
      <c r="AF69">
        <v>0.92400000000000004</v>
      </c>
    </row>
    <row r="70" spans="1:32" x14ac:dyDescent="0.25">
      <c r="A70" t="s">
        <v>260</v>
      </c>
      <c r="B70">
        <v>0.40699999999999997</v>
      </c>
      <c r="C70">
        <v>0.40699999999999997</v>
      </c>
      <c r="D70">
        <v>0.40699999999999997</v>
      </c>
      <c r="E70">
        <v>0.40699999999999997</v>
      </c>
      <c r="F70">
        <v>0.40699999999999997</v>
      </c>
      <c r="G70">
        <v>0.40699999999999997</v>
      </c>
      <c r="H70">
        <v>0.40699999999999997</v>
      </c>
      <c r="I70">
        <v>0.40699999999999997</v>
      </c>
      <c r="J70">
        <v>0.40699999999999997</v>
      </c>
      <c r="K70">
        <v>0.40699999999999997</v>
      </c>
      <c r="L70">
        <v>0.40699999999999997</v>
      </c>
      <c r="M70">
        <v>0.40699999999999997</v>
      </c>
      <c r="N70">
        <v>0.40699999999999997</v>
      </c>
      <c r="O70">
        <v>0.40699999999999997</v>
      </c>
      <c r="P70">
        <v>0.40699999999999997</v>
      </c>
      <c r="Q70">
        <v>0.40699999999999997</v>
      </c>
      <c r="R70">
        <v>0.40699999999999997</v>
      </c>
      <c r="S70">
        <v>0.40699999999999997</v>
      </c>
      <c r="T70">
        <v>0.40699999999999997</v>
      </c>
      <c r="U70">
        <v>0.40699999999999997</v>
      </c>
      <c r="V70">
        <v>0.40699999999999997</v>
      </c>
      <c r="W70">
        <v>0.40699999999999997</v>
      </c>
      <c r="X70">
        <v>0.40699999999999997</v>
      </c>
      <c r="Y70">
        <v>0.40699999999999997</v>
      </c>
      <c r="Z70">
        <v>0.40699999999999997</v>
      </c>
      <c r="AA70">
        <v>0.40699999999999997</v>
      </c>
      <c r="AB70">
        <v>0.40699999999999997</v>
      </c>
      <c r="AC70">
        <v>0.40699999999999997</v>
      </c>
      <c r="AD70">
        <v>0.40699999999999997</v>
      </c>
      <c r="AE70">
        <v>0.40699999999999997</v>
      </c>
      <c r="AF70">
        <v>0.40699999999999997</v>
      </c>
    </row>
    <row r="71" spans="1:32" x14ac:dyDescent="0.25">
      <c r="A71" t="s">
        <v>261</v>
      </c>
      <c r="B71">
        <v>0.34787800000000002</v>
      </c>
      <c r="C71">
        <v>0.346829</v>
      </c>
      <c r="D71">
        <v>0.34581400000000001</v>
      </c>
      <c r="E71">
        <v>0.345391</v>
      </c>
      <c r="F71">
        <v>0.345225</v>
      </c>
      <c r="G71">
        <v>0.34522700000000001</v>
      </c>
      <c r="H71">
        <v>0.34419100000000002</v>
      </c>
      <c r="I71">
        <v>0.343945</v>
      </c>
      <c r="J71">
        <v>0.34404099999999999</v>
      </c>
      <c r="K71">
        <v>0.34364400000000001</v>
      </c>
      <c r="L71">
        <v>0.34365000000000001</v>
      </c>
      <c r="M71">
        <v>0.34376099999999998</v>
      </c>
      <c r="N71">
        <v>0.34399099999999999</v>
      </c>
      <c r="O71">
        <v>0.34402100000000002</v>
      </c>
      <c r="P71">
        <v>0.34373999999999999</v>
      </c>
      <c r="Q71">
        <v>0.34376000000000001</v>
      </c>
      <c r="R71">
        <v>0.34376899999999999</v>
      </c>
      <c r="S71">
        <v>0.34380300000000003</v>
      </c>
      <c r="T71">
        <v>0.34378300000000001</v>
      </c>
      <c r="U71">
        <v>0.34386</v>
      </c>
      <c r="V71">
        <v>0.343916</v>
      </c>
      <c r="W71">
        <v>0.34398600000000001</v>
      </c>
      <c r="X71">
        <v>0.34402500000000003</v>
      </c>
      <c r="Y71">
        <v>0.34412399999999999</v>
      </c>
      <c r="Z71">
        <v>0.34415899999999999</v>
      </c>
      <c r="AA71">
        <v>0.34423700000000002</v>
      </c>
      <c r="AB71">
        <v>0.344273</v>
      </c>
      <c r="AC71">
        <v>0.34432099999999999</v>
      </c>
      <c r="AD71">
        <v>0.34439599999999998</v>
      </c>
      <c r="AE71">
        <v>0.34448600000000001</v>
      </c>
      <c r="AF71">
        <v>0.344559</v>
      </c>
    </row>
    <row r="72" spans="1:32" x14ac:dyDescent="0.25">
      <c r="A72" t="s">
        <v>262</v>
      </c>
      <c r="B72">
        <v>0.240176</v>
      </c>
      <c r="C72">
        <v>0.23949000000000001</v>
      </c>
      <c r="D72">
        <v>0.23857</v>
      </c>
      <c r="E72">
        <v>0.237285</v>
      </c>
      <c r="F72">
        <v>0.236177</v>
      </c>
      <c r="G72">
        <v>0.23577500000000001</v>
      </c>
      <c r="H72">
        <v>0.23451900000000001</v>
      </c>
      <c r="I72">
        <v>0.23408599999999999</v>
      </c>
      <c r="J72">
        <v>0.23385</v>
      </c>
      <c r="K72">
        <v>0.23297499999999999</v>
      </c>
      <c r="L72">
        <v>0.23247699999999999</v>
      </c>
      <c r="M72">
        <v>0.232152</v>
      </c>
      <c r="N72">
        <v>0.23202800000000001</v>
      </c>
      <c r="O72">
        <v>0.231624</v>
      </c>
      <c r="P72">
        <v>0.23072100000000001</v>
      </c>
      <c r="Q72">
        <v>0.230269</v>
      </c>
      <c r="R72">
        <v>0.22980300000000001</v>
      </c>
      <c r="S72">
        <v>0.22938900000000001</v>
      </c>
      <c r="T72">
        <v>0.22886799999999999</v>
      </c>
      <c r="U72">
        <v>0.22852600000000001</v>
      </c>
      <c r="V72">
        <v>0.228184</v>
      </c>
      <c r="W72">
        <v>0.227857</v>
      </c>
      <c r="X72">
        <v>0.22747899999999999</v>
      </c>
      <c r="Y72">
        <v>0.227212</v>
      </c>
      <c r="Z72">
        <v>0.226856</v>
      </c>
      <c r="AA72">
        <v>0.226574</v>
      </c>
      <c r="AB72">
        <v>0.226191</v>
      </c>
      <c r="AC72">
        <v>0.22586600000000001</v>
      </c>
      <c r="AD72">
        <v>0.22559699999999999</v>
      </c>
      <c r="AE72">
        <v>0.225358</v>
      </c>
      <c r="AF72">
        <v>0.225104</v>
      </c>
    </row>
    <row r="73" spans="1:32" x14ac:dyDescent="0.25">
      <c r="A73" t="s">
        <v>263</v>
      </c>
      <c r="B73">
        <v>0.20599999999999999</v>
      </c>
      <c r="C73">
        <v>0.20599999999999999</v>
      </c>
      <c r="D73">
        <v>0.20599999999999999</v>
      </c>
      <c r="E73">
        <v>0.20599999999999999</v>
      </c>
      <c r="F73">
        <v>0.20599999999999999</v>
      </c>
      <c r="G73">
        <v>0.20599999999999999</v>
      </c>
      <c r="H73">
        <v>0.20599999999999999</v>
      </c>
      <c r="I73">
        <v>0.20599999999999999</v>
      </c>
      <c r="J73">
        <v>0.20599999999999999</v>
      </c>
      <c r="K73">
        <v>0.20599999999999999</v>
      </c>
      <c r="L73">
        <v>0.20599999999999999</v>
      </c>
      <c r="M73">
        <v>0.20599999999999999</v>
      </c>
      <c r="N73">
        <v>0.20599999999999999</v>
      </c>
      <c r="O73">
        <v>0.20599999999999999</v>
      </c>
      <c r="P73">
        <v>0.20599999999999999</v>
      </c>
      <c r="Q73">
        <v>0.20599999999999999</v>
      </c>
      <c r="R73">
        <v>0.20599999999999999</v>
      </c>
      <c r="S73">
        <v>0.20599999999999999</v>
      </c>
      <c r="T73">
        <v>0.20599999999999999</v>
      </c>
      <c r="U73">
        <v>0.20599999999999999</v>
      </c>
      <c r="V73">
        <v>0.20599999999999999</v>
      </c>
      <c r="W73">
        <v>0.20599999999999999</v>
      </c>
      <c r="X73">
        <v>0.20599999999999999</v>
      </c>
      <c r="Y73">
        <v>0.20599999999999999</v>
      </c>
      <c r="Z73">
        <v>0.20599999999999999</v>
      </c>
      <c r="AA73">
        <v>0.20599999999999999</v>
      </c>
      <c r="AB73">
        <v>0.20599999999999999</v>
      </c>
      <c r="AC73">
        <v>0.20599999999999999</v>
      </c>
      <c r="AD73">
        <v>0.20599999999999999</v>
      </c>
      <c r="AE73">
        <v>0.20599999999999999</v>
      </c>
      <c r="AF73">
        <v>0.20599999999999999</v>
      </c>
    </row>
    <row r="74" spans="1:32" x14ac:dyDescent="0.25">
      <c r="A74" t="s">
        <v>264</v>
      </c>
      <c r="B74">
        <v>0.86499999999999999</v>
      </c>
      <c r="C74">
        <v>0.86499999999999999</v>
      </c>
      <c r="D74">
        <v>0.86499999999999999</v>
      </c>
      <c r="E74">
        <v>0.86499999999999999</v>
      </c>
      <c r="F74">
        <v>0.86499999999999999</v>
      </c>
      <c r="G74">
        <v>0.86499999999999999</v>
      </c>
      <c r="H74">
        <v>0.86499999999999999</v>
      </c>
      <c r="I74">
        <v>0.86499999999999999</v>
      </c>
      <c r="J74">
        <v>0.86499999999999999</v>
      </c>
      <c r="K74">
        <v>0.86499999999999999</v>
      </c>
      <c r="L74">
        <v>0.86499999999999999</v>
      </c>
      <c r="M74">
        <v>0.86499999999999999</v>
      </c>
      <c r="N74">
        <v>0.86499999999999999</v>
      </c>
      <c r="O74">
        <v>0.86499999999999999</v>
      </c>
      <c r="P74">
        <v>0.86499999999999999</v>
      </c>
      <c r="Q74">
        <v>0.86499999999999999</v>
      </c>
      <c r="R74">
        <v>0.86499999999999999</v>
      </c>
      <c r="S74">
        <v>0.86499999999999999</v>
      </c>
      <c r="T74">
        <v>0.86499999999999999</v>
      </c>
      <c r="U74">
        <v>0.86499999999999999</v>
      </c>
      <c r="V74">
        <v>0.86499999999999999</v>
      </c>
      <c r="W74">
        <v>0.86499999999999999</v>
      </c>
      <c r="X74">
        <v>0.86499999999999999</v>
      </c>
      <c r="Y74">
        <v>0.86499999999999999</v>
      </c>
      <c r="Z74">
        <v>0.86499999999999999</v>
      </c>
      <c r="AA74">
        <v>0.86499999999999999</v>
      </c>
      <c r="AB74">
        <v>0.86499999999999999</v>
      </c>
      <c r="AC74">
        <v>0.86499999999999999</v>
      </c>
      <c r="AD74">
        <v>0.86499999999999999</v>
      </c>
      <c r="AE74">
        <v>0.86499999999999999</v>
      </c>
      <c r="AF74">
        <v>0.86499999999999999</v>
      </c>
    </row>
    <row r="75" spans="1:32" x14ac:dyDescent="0.25">
      <c r="A75" t="s">
        <v>265</v>
      </c>
      <c r="B75">
        <v>0.69099999999999995</v>
      </c>
      <c r="C75">
        <v>0.69099999999999995</v>
      </c>
      <c r="D75">
        <v>0.69099999999999995</v>
      </c>
      <c r="E75">
        <v>0.69099999999999995</v>
      </c>
      <c r="F75">
        <v>0.69099999999999995</v>
      </c>
      <c r="G75">
        <v>0.69099999999999995</v>
      </c>
      <c r="H75">
        <v>0.69099999999999995</v>
      </c>
      <c r="I75">
        <v>0.69099999999999995</v>
      </c>
      <c r="J75">
        <v>0.69099999999999995</v>
      </c>
      <c r="K75">
        <v>0.69099999999999995</v>
      </c>
      <c r="L75">
        <v>0.69099999999999995</v>
      </c>
      <c r="M75">
        <v>0.69099999999999995</v>
      </c>
      <c r="N75">
        <v>0.69099999999999995</v>
      </c>
      <c r="O75">
        <v>0.69099999999999995</v>
      </c>
      <c r="P75">
        <v>0.69099999999999995</v>
      </c>
      <c r="Q75">
        <v>0.69099999999999995</v>
      </c>
      <c r="R75">
        <v>0.69099999999999995</v>
      </c>
      <c r="S75">
        <v>0.69099999999999995</v>
      </c>
      <c r="T75">
        <v>0.69099999999999995</v>
      </c>
      <c r="U75">
        <v>0.69099999999999995</v>
      </c>
      <c r="V75">
        <v>0.69099999999999995</v>
      </c>
      <c r="W75">
        <v>0.69099999999999995</v>
      </c>
      <c r="X75">
        <v>0.69099999999999995</v>
      </c>
      <c r="Y75">
        <v>0.69099999999999995</v>
      </c>
      <c r="Z75">
        <v>0.69099999999999995</v>
      </c>
      <c r="AA75">
        <v>0.69099999999999995</v>
      </c>
      <c r="AB75">
        <v>0.69099999999999995</v>
      </c>
      <c r="AC75">
        <v>0.69099999999999995</v>
      </c>
      <c r="AD75">
        <v>0.69099999999999995</v>
      </c>
      <c r="AE75">
        <v>0.69099999999999995</v>
      </c>
      <c r="AF75">
        <v>0.69099999999999995</v>
      </c>
    </row>
    <row r="76" spans="1:32" x14ac:dyDescent="0.25">
      <c r="A76" t="s">
        <v>266</v>
      </c>
      <c r="B76">
        <v>5.6000000000000001E-2</v>
      </c>
      <c r="C76">
        <v>5.6000000000000001E-2</v>
      </c>
      <c r="D76">
        <v>5.6000000000000001E-2</v>
      </c>
      <c r="E76">
        <v>5.6000000000000001E-2</v>
      </c>
      <c r="F76">
        <v>5.6000000000000001E-2</v>
      </c>
      <c r="G76">
        <v>5.6000000000000001E-2</v>
      </c>
      <c r="H76">
        <v>5.6000000000000001E-2</v>
      </c>
      <c r="I76">
        <v>5.6000000000000001E-2</v>
      </c>
      <c r="J76">
        <v>5.6000000000000001E-2</v>
      </c>
      <c r="K76">
        <v>5.6000000000000001E-2</v>
      </c>
      <c r="L76">
        <v>5.6000000000000001E-2</v>
      </c>
      <c r="M76">
        <v>5.6000000000000001E-2</v>
      </c>
      <c r="N76">
        <v>5.6000000000000001E-2</v>
      </c>
      <c r="O76">
        <v>5.6000000000000001E-2</v>
      </c>
      <c r="P76">
        <v>5.6000000000000001E-2</v>
      </c>
      <c r="Q76">
        <v>5.6000000000000001E-2</v>
      </c>
      <c r="R76">
        <v>5.6000000000000001E-2</v>
      </c>
      <c r="S76">
        <v>5.6000000000000001E-2</v>
      </c>
      <c r="T76">
        <v>5.6000000000000001E-2</v>
      </c>
      <c r="U76">
        <v>5.6000000000000001E-2</v>
      </c>
      <c r="V76">
        <v>5.6000000000000001E-2</v>
      </c>
      <c r="W76">
        <v>5.6000000000000001E-2</v>
      </c>
      <c r="X76">
        <v>5.6000000000000001E-2</v>
      </c>
      <c r="Y76">
        <v>5.6000000000000001E-2</v>
      </c>
      <c r="Z76">
        <v>5.6000000000000001E-2</v>
      </c>
      <c r="AA76">
        <v>5.6000000000000001E-2</v>
      </c>
      <c r="AB76">
        <v>5.6000000000000001E-2</v>
      </c>
      <c r="AC76">
        <v>5.6000000000000001E-2</v>
      </c>
      <c r="AD76">
        <v>5.6000000000000001E-2</v>
      </c>
      <c r="AE76">
        <v>5.6000000000000001E-2</v>
      </c>
      <c r="AF76">
        <v>5.6000000000000001E-2</v>
      </c>
    </row>
    <row r="77" spans="1:32" x14ac:dyDescent="0.25">
      <c r="A77" t="s">
        <v>267</v>
      </c>
      <c r="B77">
        <v>0.13300000000000001</v>
      </c>
      <c r="C77">
        <v>0.13300000000000001</v>
      </c>
      <c r="D77">
        <v>0.13300000000000001</v>
      </c>
      <c r="E77">
        <v>0.13300000000000001</v>
      </c>
      <c r="F77">
        <v>0.13300000000000001</v>
      </c>
      <c r="G77">
        <v>0.13300000000000001</v>
      </c>
      <c r="H77">
        <v>0.13300000000000001</v>
      </c>
      <c r="I77">
        <v>0.13300000000000001</v>
      </c>
      <c r="J77">
        <v>0.13300000000000001</v>
      </c>
      <c r="K77">
        <v>0.13300000000000001</v>
      </c>
      <c r="L77">
        <v>0.13300000000000001</v>
      </c>
      <c r="M77">
        <v>0.13300000000000001</v>
      </c>
      <c r="N77">
        <v>0.13300000000000001</v>
      </c>
      <c r="O77">
        <v>0.13300000000000001</v>
      </c>
      <c r="P77">
        <v>0.13300000000000001</v>
      </c>
      <c r="Q77">
        <v>0.13300000000000001</v>
      </c>
      <c r="R77">
        <v>0.13300000000000001</v>
      </c>
      <c r="S77">
        <v>0.13300000000000001</v>
      </c>
      <c r="T77">
        <v>0.13300000000000001</v>
      </c>
      <c r="U77">
        <v>0.13300000000000001</v>
      </c>
      <c r="V77">
        <v>0.13300000000000001</v>
      </c>
      <c r="W77">
        <v>0.13300000000000001</v>
      </c>
      <c r="X77">
        <v>0.13300000000000001</v>
      </c>
      <c r="Y77">
        <v>0.13300000000000001</v>
      </c>
      <c r="Z77">
        <v>0.13300000000000001</v>
      </c>
      <c r="AA77">
        <v>0.13300000000000001</v>
      </c>
      <c r="AB77">
        <v>0.13300000000000001</v>
      </c>
      <c r="AC77">
        <v>0.13300000000000001</v>
      </c>
      <c r="AD77">
        <v>0.13300000000000001</v>
      </c>
      <c r="AE77">
        <v>0.13300000000000001</v>
      </c>
      <c r="AF77">
        <v>0.13300000000000001</v>
      </c>
    </row>
    <row r="78" spans="1:32" x14ac:dyDescent="0.25">
      <c r="A78" t="s">
        <v>268</v>
      </c>
      <c r="B78">
        <v>0.75800000000000001</v>
      </c>
      <c r="C78">
        <v>0.75800000000000001</v>
      </c>
      <c r="D78">
        <v>0.75800000000000001</v>
      </c>
      <c r="E78">
        <v>0.75800000000000001</v>
      </c>
      <c r="F78">
        <v>0.75800000000000001</v>
      </c>
      <c r="G78">
        <v>0.75800000000000001</v>
      </c>
      <c r="H78">
        <v>0.75800000000000001</v>
      </c>
      <c r="I78">
        <v>0.75800000000000001</v>
      </c>
      <c r="J78">
        <v>0.75800000000000001</v>
      </c>
      <c r="K78">
        <v>0.75800000000000001</v>
      </c>
      <c r="L78">
        <v>0.75800000000000001</v>
      </c>
      <c r="M78">
        <v>0.75800000000000001</v>
      </c>
      <c r="N78">
        <v>0.75800000000000001</v>
      </c>
      <c r="O78">
        <v>0.75800000000000001</v>
      </c>
      <c r="P78">
        <v>0.75800000000000001</v>
      </c>
      <c r="Q78">
        <v>0.75800000000000001</v>
      </c>
      <c r="R78">
        <v>0.75800000000000001</v>
      </c>
      <c r="S78">
        <v>0.75800000000000001</v>
      </c>
      <c r="T78">
        <v>0.75800000000000001</v>
      </c>
      <c r="U78">
        <v>0.75800000000000001</v>
      </c>
      <c r="V78">
        <v>0.75800000000000001</v>
      </c>
      <c r="W78">
        <v>0.75800000000000001</v>
      </c>
      <c r="X78">
        <v>0.75800000000000001</v>
      </c>
      <c r="Y78">
        <v>0.75800000000000001</v>
      </c>
      <c r="Z78">
        <v>0.75800000000000001</v>
      </c>
      <c r="AA78">
        <v>0.75800000000000001</v>
      </c>
      <c r="AB78">
        <v>0.75800000000000001</v>
      </c>
      <c r="AC78">
        <v>0.75800000000000001</v>
      </c>
      <c r="AD78">
        <v>0.75800000000000001</v>
      </c>
      <c r="AE78">
        <v>0.75800000000000001</v>
      </c>
      <c r="AF78">
        <v>0.75800000000000001</v>
      </c>
    </row>
    <row r="79" spans="1:32" x14ac:dyDescent="0.25">
      <c r="A79" t="s">
        <v>269</v>
      </c>
      <c r="B79">
        <v>0.48799999999999999</v>
      </c>
      <c r="C79">
        <v>0.48799999999999999</v>
      </c>
      <c r="D79">
        <v>0.48799999999999999</v>
      </c>
      <c r="E79">
        <v>0.48799999999999999</v>
      </c>
      <c r="F79">
        <v>0.48799999999999999</v>
      </c>
      <c r="G79">
        <v>0.48799999999999999</v>
      </c>
      <c r="H79">
        <v>0.48799999999999999</v>
      </c>
      <c r="I79">
        <v>0.48799999999999999</v>
      </c>
      <c r="J79">
        <v>0.48799999999999999</v>
      </c>
      <c r="K79">
        <v>0.48799999999999999</v>
      </c>
      <c r="L79">
        <v>0.48799999999999999</v>
      </c>
      <c r="M79">
        <v>0.48799999999999999</v>
      </c>
      <c r="N79">
        <v>0.48799999999999999</v>
      </c>
      <c r="O79">
        <v>0.48799999999999999</v>
      </c>
      <c r="P79">
        <v>0.48799999999999999</v>
      </c>
      <c r="Q79">
        <v>0.48799999999999999</v>
      </c>
      <c r="R79">
        <v>0.48799999999999999</v>
      </c>
      <c r="S79">
        <v>0.48799999999999999</v>
      </c>
      <c r="T79">
        <v>0.48799999999999999</v>
      </c>
      <c r="U79">
        <v>0.48799999999999999</v>
      </c>
      <c r="V79">
        <v>0.48799999999999999</v>
      </c>
      <c r="W79">
        <v>0.48799999999999999</v>
      </c>
      <c r="X79">
        <v>0.48799999999999999</v>
      </c>
      <c r="Y79">
        <v>0.48799999999999999</v>
      </c>
      <c r="Z79">
        <v>0.48799999999999999</v>
      </c>
      <c r="AA79">
        <v>0.48799999999999999</v>
      </c>
      <c r="AB79">
        <v>0.48799999999999999</v>
      </c>
      <c r="AC79">
        <v>0.48799999999999999</v>
      </c>
      <c r="AD79">
        <v>0.48799999999999999</v>
      </c>
      <c r="AE79">
        <v>0.48799999999999999</v>
      </c>
      <c r="AF79">
        <v>0.48799999999999999</v>
      </c>
    </row>
    <row r="80" spans="1:32" x14ac:dyDescent="0.25">
      <c r="A80" t="s">
        <v>270</v>
      </c>
      <c r="B80">
        <v>5.6000000000000001E-2</v>
      </c>
      <c r="C80">
        <v>5.6000000000000001E-2</v>
      </c>
      <c r="D80">
        <v>5.6000000000000001E-2</v>
      </c>
      <c r="E80">
        <v>5.6000000000000001E-2</v>
      </c>
      <c r="F80">
        <v>5.6000000000000001E-2</v>
      </c>
      <c r="G80">
        <v>5.6000000000000001E-2</v>
      </c>
      <c r="H80">
        <v>5.6000000000000001E-2</v>
      </c>
      <c r="I80">
        <v>5.6000000000000001E-2</v>
      </c>
      <c r="J80">
        <v>5.6000000000000001E-2</v>
      </c>
      <c r="K80">
        <v>5.6000000000000001E-2</v>
      </c>
      <c r="L80">
        <v>5.6000000000000001E-2</v>
      </c>
      <c r="M80">
        <v>5.6000000000000001E-2</v>
      </c>
      <c r="N80">
        <v>5.6000000000000001E-2</v>
      </c>
      <c r="O80">
        <v>5.6000000000000001E-2</v>
      </c>
      <c r="P80">
        <v>5.6000000000000001E-2</v>
      </c>
      <c r="Q80">
        <v>5.6000000000000001E-2</v>
      </c>
      <c r="R80">
        <v>5.6000000000000001E-2</v>
      </c>
      <c r="S80">
        <v>5.6000000000000001E-2</v>
      </c>
      <c r="T80">
        <v>5.6000000000000001E-2</v>
      </c>
      <c r="U80">
        <v>5.6000000000000001E-2</v>
      </c>
      <c r="V80">
        <v>5.6000000000000001E-2</v>
      </c>
      <c r="W80">
        <v>5.6000000000000001E-2</v>
      </c>
      <c r="X80">
        <v>5.6000000000000001E-2</v>
      </c>
      <c r="Y80">
        <v>5.6000000000000001E-2</v>
      </c>
      <c r="Z80">
        <v>5.6000000000000001E-2</v>
      </c>
      <c r="AA80">
        <v>5.6000000000000001E-2</v>
      </c>
      <c r="AB80">
        <v>5.6000000000000001E-2</v>
      </c>
      <c r="AC80">
        <v>5.6000000000000001E-2</v>
      </c>
      <c r="AD80">
        <v>5.6000000000000001E-2</v>
      </c>
      <c r="AE80">
        <v>5.6000000000000001E-2</v>
      </c>
      <c r="AF80">
        <v>5.6000000000000001E-2</v>
      </c>
    </row>
    <row r="81" spans="1:32" x14ac:dyDescent="0.25">
      <c r="A81" t="s">
        <v>271</v>
      </c>
      <c r="B81">
        <v>5.6000000000000001E-2</v>
      </c>
      <c r="C81">
        <v>5.6000000000000001E-2</v>
      </c>
      <c r="D81">
        <v>5.6000000000000001E-2</v>
      </c>
      <c r="E81">
        <v>5.6000000000000001E-2</v>
      </c>
      <c r="F81">
        <v>5.6000000000000001E-2</v>
      </c>
      <c r="G81">
        <v>5.6000000000000001E-2</v>
      </c>
      <c r="H81">
        <v>5.6000000000000001E-2</v>
      </c>
      <c r="I81">
        <v>5.6000000000000001E-2</v>
      </c>
      <c r="J81">
        <v>5.6000000000000001E-2</v>
      </c>
      <c r="K81">
        <v>5.6000000000000001E-2</v>
      </c>
      <c r="L81">
        <v>5.6000000000000001E-2</v>
      </c>
      <c r="M81">
        <v>5.6000000000000001E-2</v>
      </c>
      <c r="N81">
        <v>5.6000000000000001E-2</v>
      </c>
      <c r="O81">
        <v>5.6000000000000001E-2</v>
      </c>
      <c r="P81">
        <v>5.6000000000000001E-2</v>
      </c>
      <c r="Q81">
        <v>5.6000000000000001E-2</v>
      </c>
      <c r="R81">
        <v>5.6000000000000001E-2</v>
      </c>
      <c r="S81">
        <v>5.6000000000000001E-2</v>
      </c>
      <c r="T81">
        <v>5.6000000000000001E-2</v>
      </c>
      <c r="U81">
        <v>5.6000000000000001E-2</v>
      </c>
      <c r="V81">
        <v>5.6000000000000001E-2</v>
      </c>
      <c r="W81">
        <v>5.6000000000000001E-2</v>
      </c>
      <c r="X81">
        <v>5.6000000000000001E-2</v>
      </c>
      <c r="Y81">
        <v>5.6000000000000001E-2</v>
      </c>
      <c r="Z81">
        <v>5.6000000000000001E-2</v>
      </c>
      <c r="AA81">
        <v>5.6000000000000001E-2</v>
      </c>
      <c r="AB81">
        <v>5.6000000000000001E-2</v>
      </c>
      <c r="AC81">
        <v>5.6000000000000001E-2</v>
      </c>
      <c r="AD81">
        <v>5.6000000000000001E-2</v>
      </c>
      <c r="AE81">
        <v>5.6000000000000001E-2</v>
      </c>
      <c r="AF81">
        <v>5.6000000000000001E-2</v>
      </c>
    </row>
    <row r="82" spans="1:32" x14ac:dyDescent="0.25">
      <c r="A82" t="s">
        <v>272</v>
      </c>
      <c r="B82">
        <v>0.9</v>
      </c>
      <c r="C82">
        <v>0.9</v>
      </c>
      <c r="D82">
        <v>0.9</v>
      </c>
      <c r="E82">
        <v>0.9</v>
      </c>
      <c r="F82">
        <v>0.9</v>
      </c>
      <c r="G82">
        <v>0.9</v>
      </c>
      <c r="H82">
        <v>0.9</v>
      </c>
      <c r="I82">
        <v>0.9</v>
      </c>
      <c r="J82">
        <v>0.9</v>
      </c>
      <c r="K82">
        <v>0.9</v>
      </c>
      <c r="L82">
        <v>0.9</v>
      </c>
      <c r="M82">
        <v>0.9</v>
      </c>
      <c r="N82">
        <v>0.9</v>
      </c>
      <c r="O82">
        <v>0.9</v>
      </c>
      <c r="P82">
        <v>0.9</v>
      </c>
      <c r="Q82">
        <v>0.9</v>
      </c>
      <c r="R82">
        <v>0.9</v>
      </c>
      <c r="S82">
        <v>0.9</v>
      </c>
      <c r="T82">
        <v>0.9</v>
      </c>
      <c r="U82">
        <v>0.9</v>
      </c>
      <c r="V82">
        <v>0.9</v>
      </c>
      <c r="W82">
        <v>0.9</v>
      </c>
      <c r="X82">
        <v>0.9</v>
      </c>
      <c r="Y82">
        <v>0.9</v>
      </c>
      <c r="Z82">
        <v>0.9</v>
      </c>
      <c r="AA82">
        <v>0.9</v>
      </c>
      <c r="AB82">
        <v>0.9</v>
      </c>
      <c r="AC82">
        <v>0.9</v>
      </c>
      <c r="AD82">
        <v>0.9</v>
      </c>
      <c r="AE82">
        <v>0.9</v>
      </c>
      <c r="AF82">
        <v>0.9</v>
      </c>
    </row>
    <row r="84" spans="1:32" x14ac:dyDescent="0.25">
      <c r="A84" s="1" t="s">
        <v>42</v>
      </c>
    </row>
    <row r="85" spans="1:32" x14ac:dyDescent="0.25">
      <c r="A85" t="s">
        <v>22</v>
      </c>
      <c r="B85" s="5">
        <f t="shared" ref="B85:B100" si="0">B5/(8760*B67)+C5+(B26*10^6)*B47/10^6</f>
        <v>26.207378658450253</v>
      </c>
    </row>
    <row r="86" spans="1:32" x14ac:dyDescent="0.25">
      <c r="A86" t="s">
        <v>23</v>
      </c>
      <c r="B86" s="5">
        <f t="shared" si="0"/>
        <v>27.601153837882034</v>
      </c>
    </row>
    <row r="87" spans="1:32" x14ac:dyDescent="0.25">
      <c r="A87" t="s">
        <v>24</v>
      </c>
      <c r="B87" s="5">
        <f t="shared" si="0"/>
        <v>25.768679019476849</v>
      </c>
    </row>
    <row r="88" spans="1:32" x14ac:dyDescent="0.25">
      <c r="A88" t="s">
        <v>25</v>
      </c>
      <c r="B88" s="5">
        <f t="shared" si="0"/>
        <v>4.3508177489213855</v>
      </c>
    </row>
    <row r="89" spans="1:32" x14ac:dyDescent="0.25">
      <c r="A89" t="s">
        <v>26</v>
      </c>
      <c r="B89" s="5">
        <f t="shared" si="0"/>
        <v>11.514960091620431</v>
      </c>
    </row>
    <row r="90" spans="1:32" x14ac:dyDescent="0.25">
      <c r="A90" t="s">
        <v>55</v>
      </c>
      <c r="B90" s="5">
        <f t="shared" si="0"/>
        <v>14.696178626176801</v>
      </c>
    </row>
    <row r="91" spans="1:32" x14ac:dyDescent="0.25">
      <c r="A91" t="s">
        <v>56</v>
      </c>
      <c r="B91" s="5">
        <f t="shared" si="0"/>
        <v>42.675873033386956</v>
      </c>
    </row>
    <row r="92" spans="1:32" x14ac:dyDescent="0.25">
      <c r="A92" t="s">
        <v>29</v>
      </c>
      <c r="B92" s="5">
        <f t="shared" si="0"/>
        <v>44.464217707002774</v>
      </c>
    </row>
    <row r="93" spans="1:32" x14ac:dyDescent="0.25">
      <c r="A93" t="s">
        <v>30</v>
      </c>
      <c r="B93" s="5">
        <f t="shared" si="0"/>
        <v>18.233707141607226</v>
      </c>
    </row>
    <row r="94" spans="1:32" x14ac:dyDescent="0.25">
      <c r="A94" t="s">
        <v>31</v>
      </c>
      <c r="B94" s="5">
        <f t="shared" si="0"/>
        <v>189.1963023133722</v>
      </c>
    </row>
    <row r="95" spans="1:32" x14ac:dyDescent="0.25">
      <c r="A95" t="s">
        <v>32</v>
      </c>
      <c r="B95" s="5">
        <f t="shared" si="0"/>
        <v>31.627810566804293</v>
      </c>
    </row>
    <row r="96" spans="1:32" x14ac:dyDescent="0.25">
      <c r="A96" t="s">
        <v>46</v>
      </c>
      <c r="B96" s="5">
        <f t="shared" si="0"/>
        <v>27.549722774958038</v>
      </c>
    </row>
    <row r="97" spans="1:4" x14ac:dyDescent="0.25">
      <c r="A97" t="s">
        <v>48</v>
      </c>
      <c r="B97" s="5">
        <f t="shared" si="0"/>
        <v>19.985791138095703</v>
      </c>
    </row>
    <row r="98" spans="1:4" x14ac:dyDescent="0.25">
      <c r="A98" t="s">
        <v>50</v>
      </c>
      <c r="B98" s="5">
        <f t="shared" si="0"/>
        <v>73.406082503372176</v>
      </c>
    </row>
    <row r="99" spans="1:4" x14ac:dyDescent="0.25">
      <c r="A99" t="s">
        <v>51</v>
      </c>
      <c r="B99" s="5">
        <f t="shared" si="0"/>
        <v>177.6232874133722</v>
      </c>
    </row>
    <row r="100" spans="1:4" x14ac:dyDescent="0.25">
      <c r="A100" t="s">
        <v>52</v>
      </c>
      <c r="B100" s="5">
        <f t="shared" si="0"/>
        <v>38.937704972409108</v>
      </c>
    </row>
    <row r="102" spans="1:4" x14ac:dyDescent="0.25">
      <c r="A102" s="1" t="s">
        <v>44</v>
      </c>
    </row>
    <row r="103" spans="1:4" x14ac:dyDescent="0.25">
      <c r="A103" t="s">
        <v>22</v>
      </c>
      <c r="B103" s="7">
        <f>B85/$B$85</f>
        <v>1</v>
      </c>
      <c r="C103" s="7"/>
      <c r="D103" s="12"/>
    </row>
    <row r="104" spans="1:4" x14ac:dyDescent="0.25">
      <c r="A104" t="s">
        <v>23</v>
      </c>
      <c r="B104" s="7">
        <f t="shared" ref="B104:B118" si="1">B86/$B$85</f>
        <v>1.0531825482279731</v>
      </c>
      <c r="C104" s="7"/>
      <c r="D104" s="12"/>
    </row>
    <row r="105" spans="1:4" x14ac:dyDescent="0.25">
      <c r="A105" t="s">
        <v>24</v>
      </c>
      <c r="B105" s="7">
        <f t="shared" si="1"/>
        <v>0.98326045329863809</v>
      </c>
      <c r="C105" s="7"/>
      <c r="D105" s="12"/>
    </row>
    <row r="106" spans="1:4" x14ac:dyDescent="0.25">
      <c r="A106" t="s">
        <v>25</v>
      </c>
      <c r="B106" s="7">
        <f t="shared" si="1"/>
        <v>0.16601499164123829</v>
      </c>
      <c r="C106" s="7"/>
      <c r="D106" s="12"/>
    </row>
    <row r="107" spans="1:4" x14ac:dyDescent="0.25">
      <c r="A107" t="s">
        <v>26</v>
      </c>
      <c r="B107" s="7">
        <f t="shared" si="1"/>
        <v>0.43937855218906341</v>
      </c>
      <c r="C107" s="7"/>
      <c r="D107" s="12"/>
    </row>
    <row r="108" spans="1:4" x14ac:dyDescent="0.25">
      <c r="A108" t="s">
        <v>55</v>
      </c>
      <c r="B108" s="7">
        <f t="shared" si="1"/>
        <v>0.56076492112034237</v>
      </c>
      <c r="C108" s="7"/>
      <c r="D108" s="12"/>
    </row>
    <row r="109" spans="1:4" x14ac:dyDescent="0.25">
      <c r="A109" t="s">
        <v>56</v>
      </c>
      <c r="B109" s="7">
        <f t="shared" si="1"/>
        <v>1.6283915148311348</v>
      </c>
      <c r="C109" s="7"/>
      <c r="D109" s="12"/>
    </row>
    <row r="110" spans="1:4" x14ac:dyDescent="0.25">
      <c r="A110" t="s">
        <v>29</v>
      </c>
      <c r="B110" s="7">
        <f t="shared" si="1"/>
        <v>1.6966297273178759</v>
      </c>
      <c r="C110" s="7"/>
      <c r="D110" s="12"/>
    </row>
    <row r="111" spans="1:4" x14ac:dyDescent="0.25">
      <c r="A111" t="s">
        <v>30</v>
      </c>
      <c r="B111" s="7">
        <f t="shared" si="1"/>
        <v>0.69574707868495611</v>
      </c>
      <c r="C111" s="7"/>
      <c r="D111" s="12"/>
    </row>
    <row r="112" spans="1:4" x14ac:dyDescent="0.25">
      <c r="A112" t="s">
        <v>31</v>
      </c>
      <c r="B112" s="7">
        <f t="shared" si="1"/>
        <v>7.2191997825913097</v>
      </c>
      <c r="C112" s="7"/>
      <c r="D112" s="12"/>
    </row>
    <row r="113" spans="1:4" x14ac:dyDescent="0.25">
      <c r="A113" t="s">
        <v>32</v>
      </c>
      <c r="B113" s="7">
        <f t="shared" si="1"/>
        <v>1.2068284653339905</v>
      </c>
      <c r="C113" s="7"/>
      <c r="D113" s="12"/>
    </row>
    <row r="114" spans="1:4" x14ac:dyDescent="0.25">
      <c r="A114" t="s">
        <v>46</v>
      </c>
      <c r="B114" s="7">
        <f t="shared" si="1"/>
        <v>1.0512200832445699</v>
      </c>
      <c r="C114" s="7"/>
      <c r="D114" s="12"/>
    </row>
    <row r="115" spans="1:4" x14ac:dyDescent="0.25">
      <c r="A115" t="s">
        <v>48</v>
      </c>
      <c r="B115" s="7">
        <f t="shared" si="1"/>
        <v>0.762601685523841</v>
      </c>
      <c r="C115" s="7"/>
      <c r="D115" s="12"/>
    </row>
    <row r="116" spans="1:4" x14ac:dyDescent="0.25">
      <c r="A116" t="s">
        <v>50</v>
      </c>
      <c r="B116" s="7">
        <f t="shared" si="1"/>
        <v>2.8009700420649768</v>
      </c>
      <c r="C116" s="7"/>
      <c r="D116" s="12"/>
    </row>
    <row r="117" spans="1:4" x14ac:dyDescent="0.25">
      <c r="A117" t="s">
        <v>51</v>
      </c>
      <c r="B117" s="7">
        <f t="shared" si="1"/>
        <v>6.7776060218865011</v>
      </c>
      <c r="C117" s="7"/>
      <c r="D117" s="12"/>
    </row>
    <row r="118" spans="1:4" x14ac:dyDescent="0.25">
      <c r="A118" t="s">
        <v>52</v>
      </c>
      <c r="B118" s="7">
        <f t="shared" si="1"/>
        <v>1.4857535154457011</v>
      </c>
      <c r="C118" s="7"/>
      <c r="D118" s="12"/>
    </row>
    <row r="119" spans="1:4" x14ac:dyDescent="0.25">
      <c r="D119" s="12"/>
    </row>
  </sheetData>
  <mergeCells count="2">
    <mergeCell ref="G2:I2"/>
    <mergeCell ref="D2:F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B25"/>
  <sheetViews>
    <sheetView tabSelected="1" workbookViewId="0">
      <selection activeCell="E27" sqref="E27"/>
    </sheetView>
  </sheetViews>
  <sheetFormatPr defaultRowHeight="15" x14ac:dyDescent="0.25"/>
  <cols>
    <col min="1" max="1" width="27.140625" customWidth="1"/>
  </cols>
  <sheetData>
    <row r="1" spans="1:2" x14ac:dyDescent="0.25">
      <c r="B1" t="s">
        <v>21</v>
      </c>
    </row>
    <row r="2" spans="1:2" x14ac:dyDescent="0.25">
      <c r="A2" t="s">
        <v>49</v>
      </c>
      <c r="B2" s="3">
        <f>'Coal and Nuclear Calibration'!B28</f>
        <v>3500</v>
      </c>
    </row>
    <row r="3" spans="1:2" x14ac:dyDescent="0.25">
      <c r="A3" t="s">
        <v>1319</v>
      </c>
      <c r="B3" s="3">
        <f>$B$2*Weighting!B104</f>
        <v>3686.1389187979057</v>
      </c>
    </row>
    <row r="4" spans="1:2" x14ac:dyDescent="0.25">
      <c r="A4" t="s">
        <v>1320</v>
      </c>
      <c r="B4" s="3">
        <f>$B$2*Weighting!B104</f>
        <v>3686.1389187979057</v>
      </c>
    </row>
    <row r="5" spans="1:2" x14ac:dyDescent="0.25">
      <c r="A5" t="s">
        <v>24</v>
      </c>
      <c r="B5" s="3">
        <f>'Coal and Nuclear Calibration'!B29</f>
        <v>6000</v>
      </c>
    </row>
    <row r="6" spans="1:2" x14ac:dyDescent="0.25">
      <c r="A6" t="s">
        <v>25</v>
      </c>
      <c r="B6" s="3">
        <f>$B$2*Weighting!B106</f>
        <v>581.05247074433396</v>
      </c>
    </row>
    <row r="7" spans="1:2" x14ac:dyDescent="0.25">
      <c r="A7" t="s">
        <v>47</v>
      </c>
      <c r="B7" s="3">
        <v>0</v>
      </c>
    </row>
    <row r="8" spans="1:2" x14ac:dyDescent="0.25">
      <c r="A8" t="s">
        <v>27</v>
      </c>
      <c r="B8" s="3">
        <v>0</v>
      </c>
    </row>
    <row r="9" spans="1:2" x14ac:dyDescent="0.25">
      <c r="A9" t="s">
        <v>28</v>
      </c>
      <c r="B9" s="3">
        <f>$B$2*Weighting!B109</f>
        <v>5699.3703019089717</v>
      </c>
    </row>
    <row r="10" spans="1:2" x14ac:dyDescent="0.25">
      <c r="A10" t="s">
        <v>29</v>
      </c>
      <c r="B10" s="3">
        <f>$B$2*Weighting!B110</f>
        <v>5938.2040456125651</v>
      </c>
    </row>
    <row r="11" spans="1:2" x14ac:dyDescent="0.25">
      <c r="A11" t="s">
        <v>30</v>
      </c>
      <c r="B11" s="3">
        <f>$B$2*Weighting!B111</f>
        <v>2435.1147753973464</v>
      </c>
    </row>
    <row r="12" spans="1:2" x14ac:dyDescent="0.25">
      <c r="A12" s="4" t="s">
        <v>31</v>
      </c>
      <c r="B12" s="3">
        <v>0</v>
      </c>
    </row>
    <row r="13" spans="1:2" x14ac:dyDescent="0.25">
      <c r="A13" s="4" t="s">
        <v>32</v>
      </c>
      <c r="B13" s="3">
        <v>0</v>
      </c>
    </row>
    <row r="14" spans="1:2" x14ac:dyDescent="0.25">
      <c r="A14" t="s">
        <v>46</v>
      </c>
      <c r="B14" s="3">
        <f>$B$2*Weighting!B114</f>
        <v>3679.2702913559947</v>
      </c>
    </row>
    <row r="15" spans="1:2" x14ac:dyDescent="0.25">
      <c r="A15" t="s">
        <v>48</v>
      </c>
      <c r="B15" s="3">
        <v>0</v>
      </c>
    </row>
    <row r="16" spans="1:2" x14ac:dyDescent="0.25">
      <c r="A16" t="s">
        <v>50</v>
      </c>
      <c r="B16" s="3">
        <v>0</v>
      </c>
    </row>
    <row r="17" spans="1:2" x14ac:dyDescent="0.25">
      <c r="A17" t="s">
        <v>51</v>
      </c>
      <c r="B17" s="3">
        <v>0</v>
      </c>
    </row>
    <row r="18" spans="1:2" x14ac:dyDescent="0.25">
      <c r="A18" t="s">
        <v>52</v>
      </c>
      <c r="B18" s="3">
        <f>$B$2*Weighting!B118</f>
        <v>5200.1373040599537</v>
      </c>
    </row>
    <row r="19" spans="1:2" x14ac:dyDescent="0.25">
      <c r="A19" t="s">
        <v>1321</v>
      </c>
      <c r="B19" s="3">
        <v>0</v>
      </c>
    </row>
    <row r="20" spans="1:2" x14ac:dyDescent="0.25">
      <c r="A20" t="s">
        <v>1322</v>
      </c>
      <c r="B20" s="3">
        <v>0</v>
      </c>
    </row>
    <row r="21" spans="1:2" x14ac:dyDescent="0.25">
      <c r="A21" t="s">
        <v>1323</v>
      </c>
      <c r="B21" s="3">
        <v>0</v>
      </c>
    </row>
    <row r="22" spans="1:2" x14ac:dyDescent="0.25">
      <c r="A22" t="s">
        <v>1324</v>
      </c>
      <c r="B22" s="3">
        <v>0</v>
      </c>
    </row>
    <row r="23" spans="1:2" x14ac:dyDescent="0.25">
      <c r="A23" t="s">
        <v>1325</v>
      </c>
      <c r="B23" s="3">
        <v>0</v>
      </c>
    </row>
    <row r="24" spans="1:2" x14ac:dyDescent="0.25">
      <c r="A24" s="38" t="s">
        <v>1326</v>
      </c>
      <c r="B24" s="3">
        <v>0</v>
      </c>
    </row>
    <row r="25" spans="1:2" x14ac:dyDescent="0.25">
      <c r="A25" s="38" t="s">
        <v>1327</v>
      </c>
      <c r="B25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AEO Table 9 High OGS</vt:lpstr>
      <vt:lpstr>Fuel Prices</vt:lpstr>
      <vt:lpstr>Price Calculations</vt:lpstr>
      <vt:lpstr>Coal and Nuclear Calibration</vt:lpstr>
      <vt:lpstr>Table 3</vt:lpstr>
      <vt:lpstr>Table 9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2016-01-11T23:06:44Z</dcterms:created>
  <dcterms:modified xsi:type="dcterms:W3CDTF">2023-09-11T19:55:50Z</dcterms:modified>
</cp:coreProperties>
</file>