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60B62E9E-553D-466C-B638-E7F34D81E888}" xr6:coauthVersionLast="47" xr6:coauthVersionMax="47" xr10:uidLastSave="{00000000-0000-0000-0000-000000000000}"/>
  <bookViews>
    <workbookView xWindow="31290" yWindow="2445" windowWidth="14415" windowHeight="16755"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PolicyLevers!$H$1:$H$1688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67" i="1" l="1"/>
  <c r="C1368" i="1"/>
  <c r="C1369" i="1"/>
  <c r="C1370" i="1"/>
  <c r="C1371" i="1"/>
  <c r="C1372" i="1"/>
  <c r="C1373" i="1"/>
  <c r="C1374" i="1"/>
  <c r="C1375" i="1"/>
  <c r="C1376" i="1"/>
  <c r="C1377" i="1"/>
  <c r="C1378" i="1"/>
  <c r="C1379" i="1"/>
  <c r="C1380" i="1"/>
  <c r="C1381" i="1"/>
  <c r="C1382" i="1"/>
  <c r="M1382" i="1" s="1"/>
  <c r="C1383" i="1"/>
  <c r="B1383" i="1" s="1"/>
  <c r="C1384" i="1"/>
  <c r="L1384" i="1" s="1"/>
  <c r="C1385" i="1"/>
  <c r="A1385" i="1" s="1"/>
  <c r="C1386" i="1"/>
  <c r="R1386" i="1" s="1"/>
  <c r="C1387" i="1"/>
  <c r="R1387" i="1" s="1"/>
  <c r="C1388" i="1"/>
  <c r="J1388" i="1" s="1"/>
  <c r="C1389" i="1"/>
  <c r="K1389" i="1" s="1"/>
  <c r="C1390" i="1"/>
  <c r="Q1390" i="1" s="1"/>
  <c r="C1391" i="1"/>
  <c r="C1392" i="1"/>
  <c r="R1392" i="1" s="1"/>
  <c r="C1393" i="1"/>
  <c r="J1393" i="1" s="1"/>
  <c r="C1394" i="1"/>
  <c r="B1394" i="1" s="1"/>
  <c r="C1395" i="1"/>
  <c r="R1395" i="1" s="1"/>
  <c r="C1396" i="1"/>
  <c r="C1397" i="1"/>
  <c r="A1397" i="1" s="1"/>
  <c r="C1398" i="1"/>
  <c r="C1399" i="1"/>
  <c r="O1399" i="1" s="1"/>
  <c r="C1400" i="1"/>
  <c r="C1401" i="1"/>
  <c r="B1401" i="1" s="1"/>
  <c r="C1402" i="1"/>
  <c r="B1402" i="1" s="1"/>
  <c r="C1403" i="1"/>
  <c r="C1404" i="1"/>
  <c r="N1404" i="1" s="1"/>
  <c r="C1405" i="1"/>
  <c r="R1405" i="1" s="1"/>
  <c r="C1406" i="1"/>
  <c r="A1406" i="1" s="1"/>
  <c r="C1407" i="1"/>
  <c r="Q1407" i="1" s="1"/>
  <c r="C1408" i="1"/>
  <c r="O1408" i="1" s="1"/>
  <c r="C1409" i="1"/>
  <c r="K1409" i="1" s="1"/>
  <c r="C1410" i="1"/>
  <c r="C1411" i="1"/>
  <c r="C1412" i="1"/>
  <c r="A1412" i="1" s="1"/>
  <c r="C1413" i="1"/>
  <c r="B1413" i="1" s="1"/>
  <c r="C1414" i="1"/>
  <c r="J1414" i="1" s="1"/>
  <c r="C1415" i="1"/>
  <c r="C1416" i="1"/>
  <c r="R1416" i="1" s="1"/>
  <c r="C1417" i="1"/>
  <c r="R1417" i="1" s="1"/>
  <c r="C1418" i="1"/>
  <c r="R1418" i="1" s="1"/>
  <c r="C1419" i="1"/>
  <c r="A1419" i="1" s="1"/>
  <c r="C1420" i="1"/>
  <c r="C1421" i="1"/>
  <c r="M1421" i="1" s="1"/>
  <c r="C1422" i="1"/>
  <c r="R1422" i="1" s="1"/>
  <c r="C1423" i="1"/>
  <c r="P1423" i="1" s="1"/>
  <c r="C1424" i="1"/>
  <c r="P1424" i="1" s="1"/>
  <c r="C1425" i="1"/>
  <c r="B1425" i="1" s="1"/>
  <c r="C1426" i="1"/>
  <c r="N1426" i="1" s="1"/>
  <c r="C1427" i="1"/>
  <c r="C1428" i="1"/>
  <c r="R1428" i="1" s="1"/>
  <c r="C1429" i="1"/>
  <c r="R1429" i="1" s="1"/>
  <c r="C1430" i="1"/>
  <c r="P1430" i="1" s="1"/>
  <c r="C1431" i="1"/>
  <c r="R1431" i="1" s="1"/>
  <c r="C1432" i="1"/>
  <c r="R1432" i="1" s="1"/>
  <c r="C1433" i="1"/>
  <c r="C1434" i="1"/>
  <c r="R1434" i="1" s="1"/>
  <c r="C1435" i="1"/>
  <c r="A1435" i="1" s="1"/>
  <c r="C1436" i="1"/>
  <c r="Q1436" i="1" s="1"/>
  <c r="C1437" i="1"/>
  <c r="R1437" i="1" s="1"/>
  <c r="C1438" i="1"/>
  <c r="K1438" i="1" s="1"/>
  <c r="C1439" i="1"/>
  <c r="R1439" i="1" s="1"/>
  <c r="C1440" i="1"/>
  <c r="C1441" i="1"/>
  <c r="O1441" i="1" s="1"/>
  <c r="C1442" i="1"/>
  <c r="A1442" i="1" s="1"/>
  <c r="C1443" i="1"/>
  <c r="J1443" i="1" s="1"/>
  <c r="C1444" i="1"/>
  <c r="R1444" i="1" s="1"/>
  <c r="C1445" i="1"/>
  <c r="C1446" i="1"/>
  <c r="Q1446" i="1" s="1"/>
  <c r="C1447" i="1"/>
  <c r="C1448" i="1"/>
  <c r="Q1448" i="1" s="1"/>
  <c r="C1449" i="1"/>
  <c r="B1449" i="1" s="1"/>
  <c r="C1450" i="1"/>
  <c r="O1450" i="1" s="1"/>
  <c r="C1451" i="1"/>
  <c r="C1452" i="1"/>
  <c r="C1453" i="1"/>
  <c r="P1453" i="1" s="1"/>
  <c r="C1454" i="1"/>
  <c r="C1455" i="1"/>
  <c r="O1455" i="1" s="1"/>
  <c r="C1456" i="1"/>
  <c r="C1457" i="1"/>
  <c r="Q1457" i="1" s="1"/>
  <c r="C1458" i="1"/>
  <c r="O1458" i="1" s="1"/>
  <c r="C1459" i="1"/>
  <c r="Q1459" i="1" s="1"/>
  <c r="C1460" i="1"/>
  <c r="Q1460" i="1" s="1"/>
  <c r="C1461" i="1"/>
  <c r="C1462" i="1"/>
  <c r="Q1462" i="1" s="1"/>
  <c r="C1463" i="1"/>
  <c r="A1463" i="1" s="1"/>
  <c r="C1464" i="1"/>
  <c r="Q1464" i="1" s="1"/>
  <c r="C1465" i="1"/>
  <c r="Q1465" i="1" s="1"/>
  <c r="C1466" i="1"/>
  <c r="C1467" i="1"/>
  <c r="B1467" i="1" s="1"/>
  <c r="C1468" i="1"/>
  <c r="B1468" i="1" s="1"/>
  <c r="C1469" i="1"/>
  <c r="O1469" i="1" s="1"/>
  <c r="C1470" i="1"/>
  <c r="Q1470" i="1" s="1"/>
  <c r="C1471" i="1"/>
  <c r="A1471" i="1" s="1"/>
  <c r="C1472" i="1"/>
  <c r="C1473" i="1"/>
  <c r="R1473" i="1" s="1"/>
  <c r="C1474" i="1"/>
  <c r="C1475" i="1"/>
  <c r="N1475" i="1" s="1"/>
  <c r="C1476" i="1"/>
  <c r="A1476" i="1" s="1"/>
  <c r="C1477" i="1"/>
  <c r="M1477" i="1" s="1"/>
  <c r="C1478" i="1"/>
  <c r="R1478" i="1" s="1"/>
  <c r="C1479" i="1"/>
  <c r="B1479" i="1" s="1"/>
  <c r="C1480" i="1"/>
  <c r="N1480" i="1" s="1"/>
  <c r="C1481" i="1"/>
  <c r="C1482" i="1"/>
  <c r="K1482" i="1" s="1"/>
  <c r="C1483" i="1"/>
  <c r="C1484" i="1"/>
  <c r="R1484" i="1" s="1"/>
  <c r="C1485" i="1"/>
  <c r="B1485" i="1" s="1"/>
  <c r="C1486" i="1"/>
  <c r="R1486" i="1" s="1"/>
  <c r="C1487" i="1"/>
  <c r="B1487" i="1" s="1"/>
  <c r="C1488" i="1"/>
  <c r="R1488" i="1" s="1"/>
  <c r="C1489" i="1"/>
  <c r="R1489" i="1" s="1"/>
  <c r="C1490" i="1"/>
  <c r="A1490" i="1" s="1"/>
  <c r="C1491" i="1"/>
  <c r="R1491" i="1" s="1"/>
  <c r="C1492" i="1"/>
  <c r="O1492" i="1" s="1"/>
  <c r="C1493" i="1"/>
  <c r="R1493" i="1" s="1"/>
  <c r="C1494" i="1"/>
  <c r="C1495" i="1"/>
  <c r="C1496" i="1"/>
  <c r="R1496" i="1" s="1"/>
  <c r="C1497" i="1"/>
  <c r="R1497" i="1" s="1"/>
  <c r="C1498" i="1"/>
  <c r="A1498" i="1" s="1"/>
  <c r="C1499" i="1"/>
  <c r="C1500" i="1"/>
  <c r="R1500" i="1"/>
  <c r="R1499" i="1"/>
  <c r="Q1499" i="1"/>
  <c r="P1499" i="1"/>
  <c r="O1499" i="1"/>
  <c r="N1499" i="1"/>
  <c r="B1496" i="1"/>
  <c r="A1496" i="1"/>
  <c r="R1495" i="1"/>
  <c r="B1495" i="1"/>
  <c r="A1495" i="1"/>
  <c r="P1494" i="1"/>
  <c r="O1494" i="1"/>
  <c r="N1494" i="1"/>
  <c r="M1494" i="1"/>
  <c r="Q1492" i="1"/>
  <c r="P1492" i="1"/>
  <c r="O1489" i="1"/>
  <c r="N1489" i="1"/>
  <c r="M1489" i="1"/>
  <c r="L1489" i="1"/>
  <c r="K1489" i="1"/>
  <c r="J1489" i="1"/>
  <c r="B1489" i="1"/>
  <c r="A1489" i="1"/>
  <c r="A1488" i="1"/>
  <c r="R1487" i="1"/>
  <c r="Q1487" i="1"/>
  <c r="O1477" i="1"/>
  <c r="N1477" i="1"/>
  <c r="L1477" i="1"/>
  <c r="K1477" i="1"/>
  <c r="J1477" i="1"/>
  <c r="B1477" i="1"/>
  <c r="A1477" i="1"/>
  <c r="B1476" i="1"/>
  <c r="B1474" i="1"/>
  <c r="A1474" i="1"/>
  <c r="L1472" i="1"/>
  <c r="K1472" i="1"/>
  <c r="B1471" i="1"/>
  <c r="R1470" i="1"/>
  <c r="B1469" i="1"/>
  <c r="A1469" i="1"/>
  <c r="R1468" i="1"/>
  <c r="R1467" i="1"/>
  <c r="Q1467" i="1"/>
  <c r="P1467" i="1"/>
  <c r="O1467" i="1"/>
  <c r="N1467" i="1"/>
  <c r="M1467" i="1"/>
  <c r="L1467" i="1"/>
  <c r="K1467" i="1"/>
  <c r="J1467" i="1"/>
  <c r="A1457" i="1"/>
  <c r="R1456" i="1"/>
  <c r="B1456" i="1"/>
  <c r="A1456" i="1"/>
  <c r="R1455" i="1"/>
  <c r="Q1455" i="1"/>
  <c r="P1455" i="1"/>
  <c r="R1453" i="1"/>
  <c r="Q1453" i="1"/>
  <c r="B1453" i="1"/>
  <c r="A1453" i="1"/>
  <c r="P1452" i="1"/>
  <c r="R1451" i="1"/>
  <c r="B1451" i="1"/>
  <c r="A1451" i="1"/>
  <c r="A1449" i="1"/>
  <c r="R1448" i="1"/>
  <c r="P1448" i="1"/>
  <c r="O1448" i="1"/>
  <c r="N1448" i="1"/>
  <c r="M1448" i="1"/>
  <c r="L1448" i="1"/>
  <c r="K1448" i="1"/>
  <c r="J1448" i="1"/>
  <c r="P1447" i="1"/>
  <c r="B1447" i="1"/>
  <c r="A1447" i="1"/>
  <c r="R1436" i="1"/>
  <c r="P1436" i="1"/>
  <c r="O1436" i="1"/>
  <c r="N1436" i="1"/>
  <c r="A1434" i="1"/>
  <c r="P1433" i="1"/>
  <c r="O1433" i="1"/>
  <c r="N1433" i="1"/>
  <c r="M1433" i="1"/>
  <c r="L1433" i="1"/>
  <c r="K1433" i="1"/>
  <c r="Q1431" i="1"/>
  <c r="P1431" i="1"/>
  <c r="O1431" i="1"/>
  <c r="N1431" i="1"/>
  <c r="A1431" i="1"/>
  <c r="B1428" i="1"/>
  <c r="A1428" i="1"/>
  <c r="R1427" i="1"/>
  <c r="B1427" i="1"/>
  <c r="A1427" i="1"/>
  <c r="R1420" i="1"/>
  <c r="R1419" i="1"/>
  <c r="Q1419" i="1"/>
  <c r="P1419" i="1"/>
  <c r="O1416" i="1"/>
  <c r="N1416" i="1"/>
  <c r="M1416" i="1"/>
  <c r="L1416" i="1"/>
  <c r="R1415" i="1"/>
  <c r="R1414" i="1"/>
  <c r="N1414" i="1"/>
  <c r="N1412" i="1"/>
  <c r="B1412" i="1"/>
  <c r="A1411" i="1"/>
  <c r="R1410" i="1"/>
  <c r="R1409" i="1"/>
  <c r="Q1409" i="1"/>
  <c r="P1409" i="1"/>
  <c r="O1409" i="1"/>
  <c r="N1409" i="1"/>
  <c r="M1409" i="1"/>
  <c r="L1409" i="1"/>
  <c r="J1409" i="1"/>
  <c r="O1407" i="1"/>
  <c r="N1407" i="1"/>
  <c r="B1407" i="1"/>
  <c r="A1407" i="1"/>
  <c r="R1400" i="1"/>
  <c r="R1399" i="1"/>
  <c r="J1398" i="1"/>
  <c r="R1398" i="1"/>
  <c r="B1398" i="1"/>
  <c r="A1398" i="1"/>
  <c r="R1397" i="1"/>
  <c r="R1396" i="1"/>
  <c r="B1396" i="1"/>
  <c r="A1396" i="1"/>
  <c r="Q1395" i="1"/>
  <c r="O1395" i="1"/>
  <c r="N1395" i="1"/>
  <c r="B1395" i="1"/>
  <c r="A1395" i="1"/>
  <c r="A1394" i="1"/>
  <c r="Q1392" i="1"/>
  <c r="P1392" i="1"/>
  <c r="L1392" i="1"/>
  <c r="R1391" i="1"/>
  <c r="B1391" i="1"/>
  <c r="A1391" i="1"/>
  <c r="R1390" i="1"/>
  <c r="P1390" i="1"/>
  <c r="O1390" i="1"/>
  <c r="N1390" i="1"/>
  <c r="B1390" i="1"/>
  <c r="P1387" i="1"/>
  <c r="O1387" i="1"/>
  <c r="N1387" i="1"/>
  <c r="M1387" i="1"/>
  <c r="L1387" i="1"/>
  <c r="K1387" i="1"/>
  <c r="J1387" i="1"/>
  <c r="B1387" i="1"/>
  <c r="A1387" i="1"/>
  <c r="J1568" i="1"/>
  <c r="K1568" i="1"/>
  <c r="L1568" i="1"/>
  <c r="M1568" i="1"/>
  <c r="N1568" i="1"/>
  <c r="O1568" i="1"/>
  <c r="P1568" i="1"/>
  <c r="Q1568" i="1"/>
  <c r="R1568" i="1"/>
  <c r="B1568" i="1"/>
  <c r="A1568" i="1"/>
  <c r="E2" i="20"/>
  <c r="D2" i="20"/>
  <c r="B700" i="15"/>
  <c r="C388" i="1"/>
  <c r="A388" i="1" s="1"/>
  <c r="C389" i="1"/>
  <c r="L389" i="1" s="1"/>
  <c r="C390" i="1"/>
  <c r="O390" i="1" s="1"/>
  <c r="C391" i="1"/>
  <c r="R391" i="1" s="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P405" i="1" s="1"/>
  <c r="C406" i="1"/>
  <c r="B406" i="1" s="1"/>
  <c r="C407" i="1"/>
  <c r="P407" i="1" s="1"/>
  <c r="C408" i="1"/>
  <c r="L408" i="1" s="1"/>
  <c r="C409" i="1"/>
  <c r="K409" i="1" s="1"/>
  <c r="C387" i="1"/>
  <c r="K387" i="1" s="1"/>
  <c r="M406" i="1"/>
  <c r="L406" i="1"/>
  <c r="R402" i="1"/>
  <c r="R394" i="1"/>
  <c r="R386" i="1"/>
  <c r="Q386" i="1"/>
  <c r="P386" i="1"/>
  <c r="O386" i="1"/>
  <c r="N386" i="1"/>
  <c r="M386" i="1"/>
  <c r="L386" i="1"/>
  <c r="K386" i="1"/>
  <c r="J386" i="1"/>
  <c r="B386" i="1"/>
  <c r="A386" i="1"/>
  <c r="J1501" i="1"/>
  <c r="K1501" i="1"/>
  <c r="L1501" i="1"/>
  <c r="M1501" i="1"/>
  <c r="N1501" i="1"/>
  <c r="O1501" i="1"/>
  <c r="P1501" i="1"/>
  <c r="Q1501" i="1"/>
  <c r="R1501" i="1"/>
  <c r="J1502" i="1"/>
  <c r="K1502" i="1"/>
  <c r="L1502" i="1"/>
  <c r="M1502" i="1"/>
  <c r="N1502" i="1"/>
  <c r="O1502" i="1"/>
  <c r="P1502" i="1"/>
  <c r="Q1502" i="1"/>
  <c r="R1502" i="1"/>
  <c r="J1503" i="1"/>
  <c r="K1503" i="1"/>
  <c r="L1503" i="1"/>
  <c r="M1503" i="1"/>
  <c r="N1503" i="1"/>
  <c r="O1503" i="1"/>
  <c r="P1503" i="1"/>
  <c r="Q1503" i="1"/>
  <c r="R1503" i="1"/>
  <c r="A1501" i="1"/>
  <c r="B1501" i="1"/>
  <c r="A1502" i="1"/>
  <c r="B1502" i="1"/>
  <c r="A1503" i="1"/>
  <c r="B1503" i="1"/>
  <c r="J262" i="1"/>
  <c r="K262" i="1"/>
  <c r="L262" i="1"/>
  <c r="M262" i="1"/>
  <c r="N262" i="1"/>
  <c r="P262" i="1"/>
  <c r="Q262" i="1"/>
  <c r="R262" i="1"/>
  <c r="A262" i="1"/>
  <c r="B262" i="1"/>
  <c r="B43" i="18"/>
  <c r="O262" i="1" s="1"/>
  <c r="A1429" i="1" l="1"/>
  <c r="R1449" i="1"/>
  <c r="L1469" i="1"/>
  <c r="B1429" i="1"/>
  <c r="A1437" i="1"/>
  <c r="A1450" i="1"/>
  <c r="B1457" i="1"/>
  <c r="A1470" i="1"/>
  <c r="P1477" i="1"/>
  <c r="A1388" i="1"/>
  <c r="A1408" i="1"/>
  <c r="A1416" i="1"/>
  <c r="N1429" i="1"/>
  <c r="B1437" i="1"/>
  <c r="L1450" i="1"/>
  <c r="B1470" i="1"/>
  <c r="Q1477" i="1"/>
  <c r="B1388" i="1"/>
  <c r="P1395" i="1"/>
  <c r="B1408" i="1"/>
  <c r="B1416" i="1"/>
  <c r="O1429" i="1"/>
  <c r="P1450" i="1"/>
  <c r="J1465" i="1"/>
  <c r="N1470" i="1"/>
  <c r="A1487" i="1"/>
  <c r="K1469" i="1"/>
  <c r="Q1387" i="1"/>
  <c r="R1407" i="1"/>
  <c r="B1389" i="1"/>
  <c r="J1416" i="1"/>
  <c r="A1438" i="1"/>
  <c r="Q1450" i="1"/>
  <c r="K1465" i="1"/>
  <c r="O1470" i="1"/>
  <c r="N1487" i="1"/>
  <c r="P1407" i="1"/>
  <c r="A1409" i="1"/>
  <c r="K1416" i="1"/>
  <c r="B1431" i="1"/>
  <c r="B1438" i="1"/>
  <c r="R1450" i="1"/>
  <c r="A1467" i="1"/>
  <c r="P1470" i="1"/>
  <c r="O1487" i="1"/>
  <c r="P1489" i="1"/>
  <c r="A1390" i="1"/>
  <c r="B1409" i="1"/>
  <c r="B1443" i="1"/>
  <c r="P1487" i="1"/>
  <c r="R389" i="1"/>
  <c r="J396" i="1"/>
  <c r="B1488" i="1"/>
  <c r="R1401" i="1"/>
  <c r="A1402" i="1"/>
  <c r="B1397" i="1"/>
  <c r="A1384" i="1"/>
  <c r="B1384" i="1"/>
  <c r="A1458" i="1"/>
  <c r="R1404" i="1"/>
  <c r="L1438" i="1"/>
  <c r="P1458" i="1"/>
  <c r="Q1458" i="1"/>
  <c r="O1412" i="1"/>
  <c r="B1417" i="1"/>
  <c r="K1455" i="1"/>
  <c r="M1460" i="1"/>
  <c r="O1475" i="1"/>
  <c r="A1393" i="1"/>
  <c r="N1397" i="1"/>
  <c r="B1435" i="1"/>
  <c r="R1438" i="1"/>
  <c r="P1475" i="1"/>
  <c r="O1480" i="1"/>
  <c r="L388" i="1"/>
  <c r="A1413" i="1"/>
  <c r="A1418" i="1"/>
  <c r="A1430" i="1"/>
  <c r="Q1435" i="1"/>
  <c r="B1442" i="1"/>
  <c r="B1450" i="1"/>
  <c r="M1455" i="1"/>
  <c r="O1460" i="1"/>
  <c r="Q1475" i="1"/>
  <c r="B1484" i="1"/>
  <c r="B1490" i="1"/>
  <c r="Q1497" i="1"/>
  <c r="N388" i="1"/>
  <c r="R1393" i="1"/>
  <c r="P1397" i="1"/>
  <c r="Q1413" i="1"/>
  <c r="N1419" i="1"/>
  <c r="B1430" i="1"/>
  <c r="A1436" i="1"/>
  <c r="R1442" i="1"/>
  <c r="J1450" i="1"/>
  <c r="N1455" i="1"/>
  <c r="P1460" i="1"/>
  <c r="M1469" i="1"/>
  <c r="R1475" i="1"/>
  <c r="J1484" i="1"/>
  <c r="R1490" i="1"/>
  <c r="B1498" i="1"/>
  <c r="R1446" i="1"/>
  <c r="O396" i="1"/>
  <c r="P396" i="1"/>
  <c r="N1424" i="1"/>
  <c r="O1424" i="1"/>
  <c r="J1384" i="1"/>
  <c r="A1401" i="1"/>
  <c r="J1438" i="1"/>
  <c r="R1477" i="1"/>
  <c r="P1416" i="1"/>
  <c r="M1438" i="1"/>
  <c r="A1478" i="1"/>
  <c r="J1397" i="1"/>
  <c r="Q1416" i="1"/>
  <c r="N1438" i="1"/>
  <c r="A1455" i="1"/>
  <c r="R1458" i="1"/>
  <c r="A1475" i="1"/>
  <c r="B1478" i="1"/>
  <c r="A1497" i="1"/>
  <c r="K1397" i="1"/>
  <c r="B1434" i="1"/>
  <c r="O1438" i="1"/>
  <c r="B1455" i="1"/>
  <c r="K1460" i="1"/>
  <c r="B1475" i="1"/>
  <c r="B1497" i="1"/>
  <c r="L1397" i="1"/>
  <c r="A1417" i="1"/>
  <c r="P1438" i="1"/>
  <c r="J1455" i="1"/>
  <c r="L1460" i="1"/>
  <c r="A1479" i="1"/>
  <c r="N1497" i="1"/>
  <c r="M1397" i="1"/>
  <c r="Q1438" i="1"/>
  <c r="O1497" i="1"/>
  <c r="B388" i="1"/>
  <c r="P1412" i="1"/>
  <c r="L1455" i="1"/>
  <c r="N1460" i="1"/>
  <c r="P1497" i="1"/>
  <c r="B1393" i="1"/>
  <c r="O1397" i="1"/>
  <c r="O388" i="1"/>
  <c r="Q1397" i="1"/>
  <c r="M1414" i="1"/>
  <c r="O1419" i="1"/>
  <c r="B1436" i="1"/>
  <c r="A1443" i="1"/>
  <c r="K1450" i="1"/>
  <c r="N1469" i="1"/>
  <c r="O1484" i="1"/>
  <c r="Q1498" i="1"/>
  <c r="O1465" i="1"/>
  <c r="B1424" i="1"/>
  <c r="A1424" i="1"/>
  <c r="P1465" i="1"/>
  <c r="R1403" i="1"/>
  <c r="B1403" i="1"/>
  <c r="A1425" i="1"/>
  <c r="B1385" i="1"/>
  <c r="N1402" i="1"/>
  <c r="R1480" i="1"/>
  <c r="B1480" i="1"/>
  <c r="A1480" i="1"/>
  <c r="M1499" i="1"/>
  <c r="L1499" i="1"/>
  <c r="K1499" i="1"/>
  <c r="J1499" i="1"/>
  <c r="P1402" i="1"/>
  <c r="Q1443" i="1"/>
  <c r="A1462" i="1"/>
  <c r="Q1480" i="1"/>
  <c r="R1485" i="1"/>
  <c r="A1382" i="1"/>
  <c r="A1386" i="1"/>
  <c r="Q1402" i="1"/>
  <c r="K1421" i="1"/>
  <c r="L1426" i="1"/>
  <c r="R1443" i="1"/>
  <c r="N1453" i="1"/>
  <c r="B1462" i="1"/>
  <c r="B1482" i="1"/>
  <c r="A1486" i="1"/>
  <c r="B1382" i="1"/>
  <c r="B1386" i="1"/>
  <c r="R1402" i="1"/>
  <c r="Q1412" i="1"/>
  <c r="L1421" i="1"/>
  <c r="M1426" i="1"/>
  <c r="J1431" i="1"/>
  <c r="A1444" i="1"/>
  <c r="O1453" i="1"/>
  <c r="J1482" i="1"/>
  <c r="B1486" i="1"/>
  <c r="A1491" i="1"/>
  <c r="A1403" i="1"/>
  <c r="R1412" i="1"/>
  <c r="M1431" i="1"/>
  <c r="A1439" i="1"/>
  <c r="B1444" i="1"/>
  <c r="B1491" i="1"/>
  <c r="K1443" i="1"/>
  <c r="B1483" i="1"/>
  <c r="A1483" i="1"/>
  <c r="B1481" i="1"/>
  <c r="A1481" i="1"/>
  <c r="R1426" i="1"/>
  <c r="K1426" i="1"/>
  <c r="J1426" i="1"/>
  <c r="B1426" i="1"/>
  <c r="A1482" i="1"/>
  <c r="R1482" i="1"/>
  <c r="R1465" i="1"/>
  <c r="R1421" i="1"/>
  <c r="Q1421" i="1"/>
  <c r="P1421" i="1"/>
  <c r="R1466" i="1"/>
  <c r="B1466" i="1"/>
  <c r="A1466" i="1"/>
  <c r="P1385" i="1"/>
  <c r="O1385" i="1"/>
  <c r="N1385" i="1"/>
  <c r="N1484" i="1"/>
  <c r="M1484" i="1"/>
  <c r="L1484" i="1"/>
  <c r="K1484" i="1"/>
  <c r="K1384" i="1"/>
  <c r="B1406" i="1"/>
  <c r="R1424" i="1"/>
  <c r="R1461" i="1"/>
  <c r="B1461" i="1"/>
  <c r="A1461" i="1"/>
  <c r="L1443" i="1"/>
  <c r="Q1385" i="1"/>
  <c r="B1421" i="1"/>
  <c r="B1404" i="1"/>
  <c r="N1421" i="1"/>
  <c r="N1465" i="1"/>
  <c r="M1465" i="1"/>
  <c r="L1465" i="1"/>
  <c r="P1463" i="1"/>
  <c r="O1463" i="1"/>
  <c r="B1463" i="1"/>
  <c r="Q1406" i="1"/>
  <c r="Q1484" i="1"/>
  <c r="L1382" i="1"/>
  <c r="K1382" i="1"/>
  <c r="J1382" i="1"/>
  <c r="A1421" i="1"/>
  <c r="A1485" i="1"/>
  <c r="B1420" i="1"/>
  <c r="A1420" i="1"/>
  <c r="O1402" i="1"/>
  <c r="R1425" i="1"/>
  <c r="N1382" i="1"/>
  <c r="N1463" i="1"/>
  <c r="L1482" i="1"/>
  <c r="R1494" i="1"/>
  <c r="Q1494" i="1"/>
  <c r="L1494" i="1"/>
  <c r="K1494" i="1"/>
  <c r="J1494" i="1"/>
  <c r="B1494" i="1"/>
  <c r="P1454" i="1"/>
  <c r="B1454" i="1"/>
  <c r="O1382" i="1"/>
  <c r="A1399" i="1"/>
  <c r="J1404" i="1"/>
  <c r="R1433" i="1"/>
  <c r="Q1433" i="1"/>
  <c r="J1433" i="1"/>
  <c r="B1433" i="1"/>
  <c r="A1433" i="1"/>
  <c r="B1399" i="1"/>
  <c r="K1404" i="1"/>
  <c r="A1422" i="1"/>
  <c r="Q1426" i="1"/>
  <c r="A1441" i="1"/>
  <c r="A1446" i="1"/>
  <c r="R1463" i="1"/>
  <c r="N1482" i="1"/>
  <c r="N1492" i="1"/>
  <c r="B1492" i="1"/>
  <c r="A1492" i="1"/>
  <c r="R1472" i="1"/>
  <c r="Q1472" i="1"/>
  <c r="P1472" i="1"/>
  <c r="O1472" i="1"/>
  <c r="J1472" i="1"/>
  <c r="B1472" i="1"/>
  <c r="A1472" i="1"/>
  <c r="B1452" i="1"/>
  <c r="A1452" i="1"/>
  <c r="O1392" i="1"/>
  <c r="N1392" i="1"/>
  <c r="M1392" i="1"/>
  <c r="J1399" i="1"/>
  <c r="L1404" i="1"/>
  <c r="B1422" i="1"/>
  <c r="A1464" i="1"/>
  <c r="M1472" i="1"/>
  <c r="O1482" i="1"/>
  <c r="R1411" i="1"/>
  <c r="B1411" i="1"/>
  <c r="R1382" i="1"/>
  <c r="A1392" i="1"/>
  <c r="N1399" i="1"/>
  <c r="M1404" i="1"/>
  <c r="B1414" i="1"/>
  <c r="N1441" i="1"/>
  <c r="N1446" i="1"/>
  <c r="A1459" i="1"/>
  <c r="B1464" i="1"/>
  <c r="N1472" i="1"/>
  <c r="P1482" i="1"/>
  <c r="A1493" i="1"/>
  <c r="A1383" i="1"/>
  <c r="B1392" i="1"/>
  <c r="A1423" i="1"/>
  <c r="A1432" i="1"/>
  <c r="O1446" i="1"/>
  <c r="B1459" i="1"/>
  <c r="A1473" i="1"/>
  <c r="Q1482" i="1"/>
  <c r="B1493" i="1"/>
  <c r="Q1424" i="1"/>
  <c r="B1460" i="1"/>
  <c r="A1460" i="1"/>
  <c r="R1460" i="1"/>
  <c r="P1480" i="1"/>
  <c r="M1399" i="1"/>
  <c r="L1399" i="1"/>
  <c r="K1399" i="1"/>
  <c r="J1421" i="1"/>
  <c r="A1426" i="1"/>
  <c r="B1439" i="1"/>
  <c r="O1421" i="1"/>
  <c r="P1426" i="1"/>
  <c r="M1482" i="1"/>
  <c r="Q1445" i="1"/>
  <c r="B1445" i="1"/>
  <c r="P1404" i="1"/>
  <c r="A1404" i="1"/>
  <c r="P1484" i="1"/>
  <c r="P1443" i="1"/>
  <c r="O1443" i="1"/>
  <c r="N1443" i="1"/>
  <c r="R1441" i="1"/>
  <c r="Q1441" i="1"/>
  <c r="B1440" i="1"/>
  <c r="A1440" i="1"/>
  <c r="M1443" i="1"/>
  <c r="R1385" i="1"/>
  <c r="O1426" i="1"/>
  <c r="Q1414" i="1"/>
  <c r="P1414" i="1"/>
  <c r="O1414" i="1"/>
  <c r="M1440" i="1"/>
  <c r="A1445" i="1"/>
  <c r="Q1463" i="1"/>
  <c r="P1382" i="1"/>
  <c r="M1413" i="1"/>
  <c r="A1454" i="1"/>
  <c r="Q1382" i="1"/>
  <c r="A1414" i="1"/>
  <c r="B1441" i="1"/>
  <c r="B1446" i="1"/>
  <c r="R1492" i="1"/>
  <c r="L1431" i="1"/>
  <c r="K1431" i="1"/>
  <c r="R1383" i="1"/>
  <c r="J1392" i="1"/>
  <c r="P1399" i="1"/>
  <c r="O1404" i="1"/>
  <c r="K1414" i="1"/>
  <c r="B1423" i="1"/>
  <c r="B1432" i="1"/>
  <c r="P1441" i="1"/>
  <c r="P1446" i="1"/>
  <c r="A1465" i="1"/>
  <c r="B1473" i="1"/>
  <c r="R1483" i="1"/>
  <c r="A1499" i="1"/>
  <c r="J1383" i="1"/>
  <c r="K1392" i="1"/>
  <c r="Q1399" i="1"/>
  <c r="Q1404" i="1"/>
  <c r="L1414" i="1"/>
  <c r="B1419" i="1"/>
  <c r="J1460" i="1"/>
  <c r="B1465" i="1"/>
  <c r="A1484" i="1"/>
  <c r="A1494" i="1"/>
  <c r="B1499" i="1"/>
  <c r="B1418" i="1"/>
  <c r="P1429" i="1"/>
  <c r="M1450" i="1"/>
  <c r="B1458" i="1"/>
  <c r="Q1489" i="1"/>
  <c r="R1388" i="1"/>
  <c r="Q1429" i="1"/>
  <c r="A1448" i="1"/>
  <c r="N1450" i="1"/>
  <c r="N1458" i="1"/>
  <c r="A1468" i="1"/>
  <c r="B1448" i="1"/>
  <c r="J1486" i="1"/>
  <c r="J1491" i="1"/>
  <c r="J1496" i="1"/>
  <c r="L1486" i="1"/>
  <c r="L1491" i="1"/>
  <c r="M1486" i="1"/>
  <c r="M1496" i="1"/>
  <c r="N1486" i="1"/>
  <c r="J1488" i="1"/>
  <c r="N1491" i="1"/>
  <c r="J1493" i="1"/>
  <c r="N1496" i="1"/>
  <c r="J1498" i="1"/>
  <c r="K1488" i="1"/>
  <c r="J1490" i="1"/>
  <c r="N1498" i="1"/>
  <c r="O1488" i="1"/>
  <c r="K1490" i="1"/>
  <c r="O1498" i="1"/>
  <c r="K1500" i="1"/>
  <c r="L1485" i="1"/>
  <c r="P1488" i="1"/>
  <c r="L1490" i="1"/>
  <c r="L1500" i="1"/>
  <c r="M1485" i="1"/>
  <c r="Q1488" i="1"/>
  <c r="M1490" i="1"/>
  <c r="Q1493" i="1"/>
  <c r="M1500" i="1"/>
  <c r="J1487" i="1"/>
  <c r="J1492" i="1"/>
  <c r="R1498" i="1"/>
  <c r="O1490" i="1"/>
  <c r="K1492" i="1"/>
  <c r="O1495" i="1"/>
  <c r="K1497" i="1"/>
  <c r="O1500" i="1"/>
  <c r="P1485" i="1"/>
  <c r="L1487" i="1"/>
  <c r="P1490" i="1"/>
  <c r="L1492" i="1"/>
  <c r="P1495" i="1"/>
  <c r="L1497" i="1"/>
  <c r="P1500" i="1"/>
  <c r="Q1485" i="1"/>
  <c r="M1487" i="1"/>
  <c r="Q1490" i="1"/>
  <c r="M1492" i="1"/>
  <c r="Q1495" i="1"/>
  <c r="M1497" i="1"/>
  <c r="Q1500" i="1"/>
  <c r="K1486" i="1"/>
  <c r="K1491" i="1"/>
  <c r="K1496" i="1"/>
  <c r="L1496" i="1"/>
  <c r="M1491" i="1"/>
  <c r="O1486" i="1"/>
  <c r="O1491" i="1"/>
  <c r="K1493" i="1"/>
  <c r="O1496" i="1"/>
  <c r="K1498" i="1"/>
  <c r="A1500" i="1"/>
  <c r="P1486" i="1"/>
  <c r="L1488" i="1"/>
  <c r="P1491" i="1"/>
  <c r="L1493" i="1"/>
  <c r="P1496" i="1"/>
  <c r="L1498" i="1"/>
  <c r="B1500" i="1"/>
  <c r="Q1486" i="1"/>
  <c r="M1488" i="1"/>
  <c r="Q1491" i="1"/>
  <c r="M1493" i="1"/>
  <c r="Q1496" i="1"/>
  <c r="M1498" i="1"/>
  <c r="J1485" i="1"/>
  <c r="N1488" i="1"/>
  <c r="N1493" i="1"/>
  <c r="J1495" i="1"/>
  <c r="J1500" i="1"/>
  <c r="K1485" i="1"/>
  <c r="O1493" i="1"/>
  <c r="K1495" i="1"/>
  <c r="P1493" i="1"/>
  <c r="L1495" i="1"/>
  <c r="P1498" i="1"/>
  <c r="M1495" i="1"/>
  <c r="N1485" i="1"/>
  <c r="N1490" i="1"/>
  <c r="N1495" i="1"/>
  <c r="J1497" i="1"/>
  <c r="N1500" i="1"/>
  <c r="O1485" i="1"/>
  <c r="K1487" i="1"/>
  <c r="R1481" i="1"/>
  <c r="Q1481" i="1"/>
  <c r="P1481" i="1"/>
  <c r="O1481" i="1"/>
  <c r="N1481" i="1"/>
  <c r="M1481" i="1"/>
  <c r="L1481" i="1"/>
  <c r="K1481" i="1"/>
  <c r="J1481" i="1"/>
  <c r="R1479" i="1"/>
  <c r="Q1479" i="1"/>
  <c r="P1479" i="1"/>
  <c r="R1476" i="1"/>
  <c r="Q1476" i="1"/>
  <c r="P1476" i="1"/>
  <c r="O1476" i="1"/>
  <c r="N1476" i="1"/>
  <c r="M1476" i="1"/>
  <c r="L1476" i="1"/>
  <c r="J1476" i="1"/>
  <c r="K1479" i="1"/>
  <c r="K1476" i="1"/>
  <c r="L1479" i="1"/>
  <c r="M1479" i="1"/>
  <c r="N1479" i="1"/>
  <c r="O1479" i="1"/>
  <c r="J1479" i="1"/>
  <c r="R1474" i="1"/>
  <c r="Q1474" i="1"/>
  <c r="P1474" i="1"/>
  <c r="R1471" i="1"/>
  <c r="Q1471" i="1"/>
  <c r="P1471" i="1"/>
  <c r="O1471" i="1"/>
  <c r="N1471" i="1"/>
  <c r="M1471" i="1"/>
  <c r="L1471" i="1"/>
  <c r="J1474" i="1"/>
  <c r="J1471" i="1"/>
  <c r="K1474" i="1"/>
  <c r="K1471" i="1"/>
  <c r="L1474" i="1"/>
  <c r="M1474" i="1"/>
  <c r="R1469" i="1"/>
  <c r="Q1469" i="1"/>
  <c r="P1469" i="1"/>
  <c r="N1474" i="1"/>
  <c r="J1469" i="1"/>
  <c r="O1474" i="1"/>
  <c r="J1468" i="1"/>
  <c r="J1473" i="1"/>
  <c r="J1478" i="1"/>
  <c r="J1483" i="1"/>
  <c r="K1468" i="1"/>
  <c r="K1473" i="1"/>
  <c r="K1478" i="1"/>
  <c r="K1483" i="1"/>
  <c r="L1468" i="1"/>
  <c r="L1473" i="1"/>
  <c r="L1478" i="1"/>
  <c r="L1483" i="1"/>
  <c r="M1468" i="1"/>
  <c r="M1473" i="1"/>
  <c r="M1478" i="1"/>
  <c r="M1483" i="1"/>
  <c r="N1468" i="1"/>
  <c r="J1470" i="1"/>
  <c r="N1473" i="1"/>
  <c r="J1475" i="1"/>
  <c r="N1478" i="1"/>
  <c r="J1480" i="1"/>
  <c r="N1483" i="1"/>
  <c r="O1468" i="1"/>
  <c r="K1470" i="1"/>
  <c r="O1473" i="1"/>
  <c r="K1475" i="1"/>
  <c r="O1478" i="1"/>
  <c r="K1480" i="1"/>
  <c r="O1483" i="1"/>
  <c r="P1468" i="1"/>
  <c r="L1470" i="1"/>
  <c r="P1473" i="1"/>
  <c r="L1475" i="1"/>
  <c r="P1478" i="1"/>
  <c r="L1480" i="1"/>
  <c r="P1483" i="1"/>
  <c r="Q1468" i="1"/>
  <c r="M1470" i="1"/>
  <c r="Q1473" i="1"/>
  <c r="M1475" i="1"/>
  <c r="Q1478" i="1"/>
  <c r="M1480" i="1"/>
  <c r="Q1483" i="1"/>
  <c r="J1452" i="1"/>
  <c r="J1457" i="1"/>
  <c r="J1462" i="1"/>
  <c r="K1457" i="1"/>
  <c r="K1462" i="1"/>
  <c r="M1462" i="1"/>
  <c r="N1452" i="1"/>
  <c r="J1454" i="1"/>
  <c r="J1459" i="1"/>
  <c r="O1457" i="1"/>
  <c r="K1459" i="1"/>
  <c r="P1457" i="1"/>
  <c r="L1459" i="1"/>
  <c r="P1462" i="1"/>
  <c r="L1464" i="1"/>
  <c r="Q1452" i="1"/>
  <c r="M1459" i="1"/>
  <c r="J1451" i="1"/>
  <c r="R1452" i="1"/>
  <c r="N1454" i="1"/>
  <c r="J1456" i="1"/>
  <c r="R1457" i="1"/>
  <c r="N1459" i="1"/>
  <c r="J1461" i="1"/>
  <c r="R1462" i="1"/>
  <c r="J1466" i="1"/>
  <c r="K1451" i="1"/>
  <c r="O1459" i="1"/>
  <c r="K1461" i="1"/>
  <c r="L1456" i="1"/>
  <c r="L1466" i="1"/>
  <c r="M1451" i="1"/>
  <c r="Q1454" i="1"/>
  <c r="M1456" i="1"/>
  <c r="M1461" i="1"/>
  <c r="M1466" i="1"/>
  <c r="N1451" i="1"/>
  <c r="J1453" i="1"/>
  <c r="R1454" i="1"/>
  <c r="N1456" i="1"/>
  <c r="J1458" i="1"/>
  <c r="R1459" i="1"/>
  <c r="J1463" i="1"/>
  <c r="R1464" i="1"/>
  <c r="N1466" i="1"/>
  <c r="O1451" i="1"/>
  <c r="K1453" i="1"/>
  <c r="M1453" i="1"/>
  <c r="Q1456" i="1"/>
  <c r="M1458" i="1"/>
  <c r="Q1461" i="1"/>
  <c r="M1463" i="1"/>
  <c r="Q1466" i="1"/>
  <c r="K1452" i="1"/>
  <c r="L1452" i="1"/>
  <c r="L1457" i="1"/>
  <c r="L1462" i="1"/>
  <c r="M1452" i="1"/>
  <c r="M1457" i="1"/>
  <c r="N1457" i="1"/>
  <c r="N1462" i="1"/>
  <c r="J1464" i="1"/>
  <c r="O1452" i="1"/>
  <c r="K1454" i="1"/>
  <c r="O1462" i="1"/>
  <c r="K1464" i="1"/>
  <c r="L1454" i="1"/>
  <c r="M1454" i="1"/>
  <c r="M1464" i="1"/>
  <c r="N1464" i="1"/>
  <c r="O1454" i="1"/>
  <c r="K1456" i="1"/>
  <c r="O1464" i="1"/>
  <c r="K1466" i="1"/>
  <c r="L1451" i="1"/>
  <c r="P1459" i="1"/>
  <c r="L1461" i="1"/>
  <c r="P1464" i="1"/>
  <c r="N1461" i="1"/>
  <c r="O1456" i="1"/>
  <c r="K1458" i="1"/>
  <c r="O1461" i="1"/>
  <c r="K1463" i="1"/>
  <c r="O1466" i="1"/>
  <c r="P1451" i="1"/>
  <c r="L1453" i="1"/>
  <c r="P1456" i="1"/>
  <c r="L1458" i="1"/>
  <c r="P1461" i="1"/>
  <c r="L1463" i="1"/>
  <c r="P1466" i="1"/>
  <c r="Q1451" i="1"/>
  <c r="K1445" i="1"/>
  <c r="L1445" i="1"/>
  <c r="M1435" i="1"/>
  <c r="M1445" i="1"/>
  <c r="N1440" i="1"/>
  <c r="J1442" i="1"/>
  <c r="O1440" i="1"/>
  <c r="K1442" i="1"/>
  <c r="P1435" i="1"/>
  <c r="L1437" i="1"/>
  <c r="P1440" i="1"/>
  <c r="L1442" i="1"/>
  <c r="M1437" i="1"/>
  <c r="Q1440" i="1"/>
  <c r="M1447" i="1"/>
  <c r="J1434" i="1"/>
  <c r="R1435" i="1"/>
  <c r="J1439" i="1"/>
  <c r="R1440" i="1"/>
  <c r="N1442" i="1"/>
  <c r="J1444" i="1"/>
  <c r="R1445" i="1"/>
  <c r="J1449" i="1"/>
  <c r="O1437" i="1"/>
  <c r="K1439" i="1"/>
  <c r="O1447" i="1"/>
  <c r="K1449" i="1"/>
  <c r="L1434" i="1"/>
  <c r="P1437" i="1"/>
  <c r="L1439" i="1"/>
  <c r="L1449" i="1"/>
  <c r="M1434" i="1"/>
  <c r="Q1437" i="1"/>
  <c r="M1439" i="1"/>
  <c r="Q1442" i="1"/>
  <c r="Q1447" i="1"/>
  <c r="N1434" i="1"/>
  <c r="N1439" i="1"/>
  <c r="R1447" i="1"/>
  <c r="K1441" i="1"/>
  <c r="L1436" i="1"/>
  <c r="P1439" i="1"/>
  <c r="L1441" i="1"/>
  <c r="P1444" i="1"/>
  <c r="L1446" i="1"/>
  <c r="P1449" i="1"/>
  <c r="Q1434" i="1"/>
  <c r="M1436" i="1"/>
  <c r="Q1439" i="1"/>
  <c r="M1441" i="1"/>
  <c r="Q1444" i="1"/>
  <c r="M1446" i="1"/>
  <c r="Q1449" i="1"/>
  <c r="J1435" i="1"/>
  <c r="J1440" i="1"/>
  <c r="J1445" i="1"/>
  <c r="K1435" i="1"/>
  <c r="K1440" i="1"/>
  <c r="L1435" i="1"/>
  <c r="L1440" i="1"/>
  <c r="N1435" i="1"/>
  <c r="J1437" i="1"/>
  <c r="N1445" i="1"/>
  <c r="J1447" i="1"/>
  <c r="O1435" i="1"/>
  <c r="K1437" i="1"/>
  <c r="O1445" i="1"/>
  <c r="K1447" i="1"/>
  <c r="P1445" i="1"/>
  <c r="L1447" i="1"/>
  <c r="M1442" i="1"/>
  <c r="N1437" i="1"/>
  <c r="N1447" i="1"/>
  <c r="K1434" i="1"/>
  <c r="O1442" i="1"/>
  <c r="K1444" i="1"/>
  <c r="P1442" i="1"/>
  <c r="L1444" i="1"/>
  <c r="M1444" i="1"/>
  <c r="M1449" i="1"/>
  <c r="J1436" i="1"/>
  <c r="J1441" i="1"/>
  <c r="N1444" i="1"/>
  <c r="J1446" i="1"/>
  <c r="N1449" i="1"/>
  <c r="O1434" i="1"/>
  <c r="K1436" i="1"/>
  <c r="O1439" i="1"/>
  <c r="O1444" i="1"/>
  <c r="K1446" i="1"/>
  <c r="O1449" i="1"/>
  <c r="P1434" i="1"/>
  <c r="J1418" i="1"/>
  <c r="J1428" i="1"/>
  <c r="L1418" i="1"/>
  <c r="L1423" i="1"/>
  <c r="L1428" i="1"/>
  <c r="M1423" i="1"/>
  <c r="J1425" i="1"/>
  <c r="O1423" i="1"/>
  <c r="O1428" i="1"/>
  <c r="K1430" i="1"/>
  <c r="P1428" i="1"/>
  <c r="L1430" i="1"/>
  <c r="M1420" i="1"/>
  <c r="Q1423" i="1"/>
  <c r="M1430" i="1"/>
  <c r="R1423" i="1"/>
  <c r="O1420" i="1"/>
  <c r="K1422" i="1"/>
  <c r="O1430" i="1"/>
  <c r="K1432" i="1"/>
  <c r="L1417" i="1"/>
  <c r="P1425" i="1"/>
  <c r="L1427" i="1"/>
  <c r="L1432" i="1"/>
  <c r="M1417" i="1"/>
  <c r="Q1420" i="1"/>
  <c r="M1422" i="1"/>
  <c r="Q1425" i="1"/>
  <c r="Q1430" i="1"/>
  <c r="N1422" i="1"/>
  <c r="R1430" i="1"/>
  <c r="K1419" i="1"/>
  <c r="P1417" i="1"/>
  <c r="L1419" i="1"/>
  <c r="P1422" i="1"/>
  <c r="L1424" i="1"/>
  <c r="P1427" i="1"/>
  <c r="L1429" i="1"/>
  <c r="P1432" i="1"/>
  <c r="Q1417" i="1"/>
  <c r="M1419" i="1"/>
  <c r="Q1422" i="1"/>
  <c r="M1424" i="1"/>
  <c r="Q1427" i="1"/>
  <c r="M1429" i="1"/>
  <c r="Q1432" i="1"/>
  <c r="J1423" i="1"/>
  <c r="K1418" i="1"/>
  <c r="K1423" i="1"/>
  <c r="K1428" i="1"/>
  <c r="M1418" i="1"/>
  <c r="M1428" i="1"/>
  <c r="N1418" i="1"/>
  <c r="J1420" i="1"/>
  <c r="N1423" i="1"/>
  <c r="N1428" i="1"/>
  <c r="J1430" i="1"/>
  <c r="O1418" i="1"/>
  <c r="K1420" i="1"/>
  <c r="K1425" i="1"/>
  <c r="P1418" i="1"/>
  <c r="L1420" i="1"/>
  <c r="L1425" i="1"/>
  <c r="Q1418" i="1"/>
  <c r="M1425" i="1"/>
  <c r="Q1428" i="1"/>
  <c r="J1417" i="1"/>
  <c r="N1420" i="1"/>
  <c r="J1422" i="1"/>
  <c r="N1425" i="1"/>
  <c r="J1427" i="1"/>
  <c r="N1430" i="1"/>
  <c r="J1432" i="1"/>
  <c r="K1417" i="1"/>
  <c r="O1425" i="1"/>
  <c r="K1427" i="1"/>
  <c r="P1420" i="1"/>
  <c r="L1422" i="1"/>
  <c r="M1427" i="1"/>
  <c r="M1432" i="1"/>
  <c r="N1417" i="1"/>
  <c r="J1419" i="1"/>
  <c r="J1424" i="1"/>
  <c r="N1427" i="1"/>
  <c r="J1429" i="1"/>
  <c r="N1432" i="1"/>
  <c r="O1417" i="1"/>
  <c r="O1422" i="1"/>
  <c r="K1424" i="1"/>
  <c r="O1427" i="1"/>
  <c r="K1429" i="1"/>
  <c r="O1432" i="1"/>
  <c r="K1401" i="1"/>
  <c r="L1411" i="1"/>
  <c r="M1406" i="1"/>
  <c r="M1411" i="1"/>
  <c r="N1401" i="1"/>
  <c r="J1403" i="1"/>
  <c r="N1406" i="1"/>
  <c r="J1408" i="1"/>
  <c r="N1411" i="1"/>
  <c r="J1413" i="1"/>
  <c r="A1400" i="1"/>
  <c r="O1401" i="1"/>
  <c r="K1403" i="1"/>
  <c r="A1405" i="1"/>
  <c r="O1406" i="1"/>
  <c r="K1408" i="1"/>
  <c r="A1410" i="1"/>
  <c r="O1411" i="1"/>
  <c r="K1413" i="1"/>
  <c r="A1415" i="1"/>
  <c r="B1400" i="1"/>
  <c r="P1401" i="1"/>
  <c r="L1403" i="1"/>
  <c r="B1405" i="1"/>
  <c r="P1406" i="1"/>
  <c r="L1408" i="1"/>
  <c r="B1410" i="1"/>
  <c r="P1411" i="1"/>
  <c r="L1413" i="1"/>
  <c r="B1415" i="1"/>
  <c r="J1401" i="1"/>
  <c r="R1406" i="1"/>
  <c r="O1403" i="1"/>
  <c r="K1405" i="1"/>
  <c r="O1413" i="1"/>
  <c r="K1415" i="1"/>
  <c r="L1400" i="1"/>
  <c r="P1408" i="1"/>
  <c r="L1410" i="1"/>
  <c r="L1415" i="1"/>
  <c r="M1400" i="1"/>
  <c r="Q1403" i="1"/>
  <c r="Q1408" i="1"/>
  <c r="M1410" i="1"/>
  <c r="M1415" i="1"/>
  <c r="N1400" i="1"/>
  <c r="J1402" i="1"/>
  <c r="N1405" i="1"/>
  <c r="J1407" i="1"/>
  <c r="R1408" i="1"/>
  <c r="N1410" i="1"/>
  <c r="J1412" i="1"/>
  <c r="R1413" i="1"/>
  <c r="N1415" i="1"/>
  <c r="O1400" i="1"/>
  <c r="K1402" i="1"/>
  <c r="O1405" i="1"/>
  <c r="O1410" i="1"/>
  <c r="K1412" i="1"/>
  <c r="O1415" i="1"/>
  <c r="P1405" i="1"/>
  <c r="L1407" i="1"/>
  <c r="P1410" i="1"/>
  <c r="L1412" i="1"/>
  <c r="P1415" i="1"/>
  <c r="Q1400" i="1"/>
  <c r="M1402" i="1"/>
  <c r="Q1405" i="1"/>
  <c r="M1407" i="1"/>
  <c r="Q1410" i="1"/>
  <c r="M1412" i="1"/>
  <c r="Q1415" i="1"/>
  <c r="J1406" i="1"/>
  <c r="J1411" i="1"/>
  <c r="K1406" i="1"/>
  <c r="K1411" i="1"/>
  <c r="L1401" i="1"/>
  <c r="L1406" i="1"/>
  <c r="M1401" i="1"/>
  <c r="Q1401" i="1"/>
  <c r="M1403" i="1"/>
  <c r="M1408" i="1"/>
  <c r="Q1411" i="1"/>
  <c r="J1400" i="1"/>
  <c r="N1403" i="1"/>
  <c r="J1405" i="1"/>
  <c r="N1408" i="1"/>
  <c r="J1410" i="1"/>
  <c r="N1413" i="1"/>
  <c r="J1415" i="1"/>
  <c r="K1400" i="1"/>
  <c r="K1410" i="1"/>
  <c r="P1403" i="1"/>
  <c r="L1405" i="1"/>
  <c r="P1413" i="1"/>
  <c r="M1405" i="1"/>
  <c r="K1407" i="1"/>
  <c r="P1400" i="1"/>
  <c r="L1402" i="1"/>
  <c r="R1384" i="1"/>
  <c r="P1384" i="1"/>
  <c r="O1384" i="1"/>
  <c r="N1384" i="1"/>
  <c r="M1384" i="1"/>
  <c r="Q1384" i="1"/>
  <c r="R1389" i="1"/>
  <c r="P1389" i="1"/>
  <c r="Q1389" i="1"/>
  <c r="O1389" i="1"/>
  <c r="N1389" i="1"/>
  <c r="M1389" i="1"/>
  <c r="J1389" i="1"/>
  <c r="L1389" i="1"/>
  <c r="R1394" i="1"/>
  <c r="P1394" i="1"/>
  <c r="O1394" i="1"/>
  <c r="N1394" i="1"/>
  <c r="M1394" i="1"/>
  <c r="L1394" i="1"/>
  <c r="Q1394" i="1"/>
  <c r="J1394" i="1"/>
  <c r="K1394" i="1"/>
  <c r="A1389" i="1"/>
  <c r="J1391" i="1"/>
  <c r="K1391" i="1"/>
  <c r="M1386" i="1"/>
  <c r="M1391" i="1"/>
  <c r="M1396" i="1"/>
  <c r="J1386" i="1"/>
  <c r="J1396" i="1"/>
  <c r="K1386" i="1"/>
  <c r="K1396" i="1"/>
  <c r="L1386" i="1"/>
  <c r="L1391" i="1"/>
  <c r="L1396" i="1"/>
  <c r="N1386" i="1"/>
  <c r="N1391" i="1"/>
  <c r="N1396" i="1"/>
  <c r="K1383" i="1"/>
  <c r="O1386" i="1"/>
  <c r="K1388" i="1"/>
  <c r="O1391" i="1"/>
  <c r="K1393" i="1"/>
  <c r="O1396" i="1"/>
  <c r="K1398" i="1"/>
  <c r="L1383" i="1"/>
  <c r="P1386" i="1"/>
  <c r="L1388" i="1"/>
  <c r="P1391" i="1"/>
  <c r="L1393" i="1"/>
  <c r="P1396" i="1"/>
  <c r="L1398" i="1"/>
  <c r="M1383" i="1"/>
  <c r="Q1386" i="1"/>
  <c r="M1388" i="1"/>
  <c r="Q1391" i="1"/>
  <c r="M1393" i="1"/>
  <c r="Q1396" i="1"/>
  <c r="M1398" i="1"/>
  <c r="N1383" i="1"/>
  <c r="J1385" i="1"/>
  <c r="N1388" i="1"/>
  <c r="J1390" i="1"/>
  <c r="N1393" i="1"/>
  <c r="J1395" i="1"/>
  <c r="N1398" i="1"/>
  <c r="O1383" i="1"/>
  <c r="K1385" i="1"/>
  <c r="O1388" i="1"/>
  <c r="K1390" i="1"/>
  <c r="O1393" i="1"/>
  <c r="K1395" i="1"/>
  <c r="O1398" i="1"/>
  <c r="P1383" i="1"/>
  <c r="L1385" i="1"/>
  <c r="P1388" i="1"/>
  <c r="L1390" i="1"/>
  <c r="P1393" i="1"/>
  <c r="L1395" i="1"/>
  <c r="P1398" i="1"/>
  <c r="Q1383" i="1"/>
  <c r="M1385" i="1"/>
  <c r="Q1388" i="1"/>
  <c r="M1390" i="1"/>
  <c r="Q1393" i="1"/>
  <c r="M1395" i="1"/>
  <c r="Q1398" i="1"/>
  <c r="A390" i="1"/>
  <c r="P391" i="1"/>
  <c r="J391" i="1"/>
  <c r="K391" i="1"/>
  <c r="L391" i="1"/>
  <c r="L396" i="1"/>
  <c r="P399" i="1"/>
  <c r="J399" i="1"/>
  <c r="R398" i="1"/>
  <c r="O402" i="1"/>
  <c r="R393" i="1"/>
  <c r="J388" i="1"/>
  <c r="A396" i="1"/>
  <c r="O398" i="1"/>
  <c r="J407" i="1"/>
  <c r="M388" i="1"/>
  <c r="B396" i="1"/>
  <c r="P388" i="1"/>
  <c r="M396" i="1"/>
  <c r="R388" i="1"/>
  <c r="K393" i="1"/>
  <c r="N396" i="1"/>
  <c r="B390" i="1"/>
  <c r="R406" i="1"/>
  <c r="P390" i="1"/>
  <c r="P389" i="1"/>
  <c r="R390" i="1"/>
  <c r="J389" i="1"/>
  <c r="N398" i="1"/>
  <c r="J405" i="1"/>
  <c r="K405" i="1"/>
  <c r="K389" i="1"/>
  <c r="P398" i="1"/>
  <c r="L405" i="1"/>
  <c r="K407" i="1"/>
  <c r="L407" i="1"/>
  <c r="N405" i="1"/>
  <c r="R405" i="1"/>
  <c r="N392" i="1"/>
  <c r="N406" i="1"/>
  <c r="N407" i="1"/>
  <c r="O392" i="1"/>
  <c r="O406" i="1"/>
  <c r="R407" i="1"/>
  <c r="P406" i="1"/>
  <c r="O408" i="1"/>
  <c r="P402" i="1"/>
  <c r="A406" i="1"/>
  <c r="J406" i="1"/>
  <c r="J392"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674" i="1"/>
  <c r="L1674" i="1" s="1"/>
  <c r="C1675" i="1"/>
  <c r="O1675" i="1" s="1"/>
  <c r="C1676" i="1"/>
  <c r="L1676" i="1" s="1"/>
  <c r="C1673" i="1"/>
  <c r="J1673" i="1" s="1"/>
  <c r="I1676" i="1"/>
  <c r="I1675" i="1"/>
  <c r="I1674" i="1"/>
  <c r="I1673" i="1"/>
  <c r="R1672" i="1"/>
  <c r="O1672" i="1"/>
  <c r="N1672" i="1"/>
  <c r="M1672" i="1"/>
  <c r="L1672" i="1"/>
  <c r="K1672" i="1"/>
  <c r="J1672" i="1"/>
  <c r="B1672" i="1"/>
  <c r="A1672" i="1"/>
  <c r="C1649" i="1"/>
  <c r="J1649" i="1" s="1"/>
  <c r="C1650" i="1"/>
  <c r="M1650" i="1" s="1"/>
  <c r="C1651" i="1"/>
  <c r="J1651" i="1" s="1"/>
  <c r="C1648" i="1"/>
  <c r="K1648" i="1" s="1"/>
  <c r="I1651" i="1"/>
  <c r="I1650" i="1"/>
  <c r="I1649" i="1"/>
  <c r="I1648" i="1"/>
  <c r="O1647" i="1"/>
  <c r="N1647" i="1"/>
  <c r="M1647" i="1"/>
  <c r="L1647" i="1"/>
  <c r="K1647" i="1"/>
  <c r="J1647" i="1"/>
  <c r="B1647" i="1"/>
  <c r="A1647" i="1"/>
  <c r="J110" i="19"/>
  <c r="K110" i="19"/>
  <c r="Q1672" i="1" s="1"/>
  <c r="J105" i="19"/>
  <c r="P1647" i="1" s="1"/>
  <c r="K105" i="19"/>
  <c r="P1673" i="1" l="1"/>
  <c r="R1673" i="1"/>
  <c r="A1650" i="1"/>
  <c r="Q1649" i="1"/>
  <c r="M1674" i="1"/>
  <c r="A1648" i="1"/>
  <c r="J1650" i="1"/>
  <c r="L1648" i="1"/>
  <c r="L1650" i="1"/>
  <c r="N1674" i="1"/>
  <c r="M1648" i="1"/>
  <c r="N1650" i="1"/>
  <c r="J1676" i="1"/>
  <c r="N1648" i="1"/>
  <c r="K1676" i="1"/>
  <c r="Q1647" i="1"/>
  <c r="P1672" i="1"/>
  <c r="Q1673" i="1"/>
  <c r="Q1676" i="1"/>
  <c r="N1676" i="1"/>
  <c r="R1676" i="1"/>
  <c r="A1676" i="1"/>
  <c r="A1674" i="1"/>
  <c r="K1673" i="1"/>
  <c r="M1673" i="1"/>
  <c r="L1673" i="1"/>
  <c r="B1674" i="1"/>
  <c r="O1674" i="1"/>
  <c r="J1675" i="1"/>
  <c r="R1675" i="1"/>
  <c r="M1676" i="1"/>
  <c r="P1674" i="1"/>
  <c r="K1675" i="1"/>
  <c r="A1673" i="1"/>
  <c r="N1673" i="1"/>
  <c r="Q1674" i="1"/>
  <c r="L1675" i="1"/>
  <c r="B1676" i="1"/>
  <c r="O1676" i="1"/>
  <c r="Q1675" i="1"/>
  <c r="B1673" i="1"/>
  <c r="O1673" i="1"/>
  <c r="J1674" i="1"/>
  <c r="R1674" i="1"/>
  <c r="M1675" i="1"/>
  <c r="P1676" i="1"/>
  <c r="K1674" i="1"/>
  <c r="A1675" i="1"/>
  <c r="N1675" i="1"/>
  <c r="P1675" i="1"/>
  <c r="B1675" i="1"/>
  <c r="Q1651" i="1"/>
  <c r="K1650" i="1"/>
  <c r="J1648" i="1"/>
  <c r="B1648" i="1"/>
  <c r="O1648" i="1"/>
  <c r="K1649" i="1"/>
  <c r="B1650" i="1"/>
  <c r="O1650" i="1"/>
  <c r="K1651" i="1"/>
  <c r="P1648" i="1"/>
  <c r="L1649" i="1"/>
  <c r="P1650" i="1"/>
  <c r="L1651" i="1"/>
  <c r="Q1648" i="1"/>
  <c r="M1649" i="1"/>
  <c r="Q1650" i="1"/>
  <c r="M1651" i="1"/>
  <c r="A1649" i="1"/>
  <c r="N1649" i="1"/>
  <c r="A1651" i="1"/>
  <c r="N1651" i="1"/>
  <c r="B1649" i="1"/>
  <c r="O1649" i="1"/>
  <c r="B1651" i="1"/>
  <c r="O1651" i="1"/>
  <c r="P1649" i="1"/>
  <c r="P1651" i="1"/>
  <c r="H111" i="8" l="1"/>
  <c r="H117" i="8" s="1"/>
  <c r="I111" i="8"/>
  <c r="I117" i="8" s="1"/>
  <c r="H112" i="8"/>
  <c r="H118" i="8" s="1"/>
  <c r="I112" i="8"/>
  <c r="I118" i="8" s="1"/>
  <c r="H113" i="8"/>
  <c r="H119" i="8" s="1"/>
  <c r="I113" i="8"/>
  <c r="I119" i="8" s="1"/>
  <c r="H114" i="8"/>
  <c r="H120" i="8" s="1"/>
  <c r="I114" i="8"/>
  <c r="I120" i="8" s="1"/>
  <c r="I110" i="8"/>
  <c r="I116" i="8" s="1"/>
  <c r="H110" i="8"/>
  <c r="H116" i="8" s="1"/>
  <c r="C1599" i="1"/>
  <c r="C1534"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Q834" i="1" s="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L874" i="1" s="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O914" i="1" s="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O954" i="1" s="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P994" i="1" s="1"/>
  <c r="C995" i="1"/>
  <c r="O995" i="1" s="1"/>
  <c r="C797" i="1"/>
  <c r="P797" i="1" s="1"/>
  <c r="J796" i="1"/>
  <c r="K796" i="1"/>
  <c r="L796" i="1"/>
  <c r="M796" i="1"/>
  <c r="N796" i="1"/>
  <c r="O796" i="1"/>
  <c r="P796" i="1"/>
  <c r="Q796" i="1"/>
  <c r="R796" i="1"/>
  <c r="N826" i="1"/>
  <c r="Q826" i="1"/>
  <c r="K834" i="1"/>
  <c r="O834" i="1"/>
  <c r="L866" i="1"/>
  <c r="O866" i="1"/>
  <c r="J874" i="1"/>
  <c r="K874" i="1"/>
  <c r="N874" i="1"/>
  <c r="R874" i="1"/>
  <c r="O875" i="1"/>
  <c r="L906" i="1"/>
  <c r="M906" i="1"/>
  <c r="R906" i="1"/>
  <c r="Q914" i="1"/>
  <c r="M930" i="1"/>
  <c r="O931" i="1"/>
  <c r="P946" i="1"/>
  <c r="M954" i="1"/>
  <c r="N954" i="1"/>
  <c r="O986" i="1"/>
  <c r="A796" i="1"/>
  <c r="B796" i="1"/>
  <c r="B826" i="1"/>
  <c r="B866" i="1"/>
  <c r="A874" i="1"/>
  <c r="B906" i="1"/>
  <c r="A907" i="1"/>
  <c r="A931" i="1"/>
  <c r="B947" i="1"/>
  <c r="Q954" i="1" l="1"/>
  <c r="A811" i="1"/>
  <c r="Q898" i="1"/>
  <c r="P986" i="1"/>
  <c r="O978" i="1"/>
  <c r="L978" i="1"/>
  <c r="Q971" i="1"/>
  <c r="A947" i="1"/>
  <c r="B946" i="1"/>
  <c r="K946" i="1"/>
  <c r="B931" i="1"/>
  <c r="J946" i="1"/>
  <c r="O858" i="1"/>
  <c r="M842" i="1"/>
  <c r="P834" i="1"/>
  <c r="M995" i="1"/>
  <c r="M818" i="1"/>
  <c r="R994" i="1"/>
  <c r="A994" i="1"/>
  <c r="Q802" i="1"/>
  <c r="A922" i="1"/>
  <c r="A818" i="1"/>
  <c r="M938" i="1"/>
  <c r="M914" i="1"/>
  <c r="A978" i="1"/>
  <c r="N994" i="1"/>
  <c r="N914" i="1"/>
  <c r="J818" i="1"/>
  <c r="O994" i="1"/>
  <c r="B954" i="1"/>
  <c r="J994" i="1"/>
  <c r="A954" i="1"/>
  <c r="B914" i="1"/>
  <c r="A858" i="1"/>
  <c r="M994" i="1"/>
  <c r="N986" i="1"/>
  <c r="R970" i="1"/>
  <c r="L954" i="1"/>
  <c r="P938" i="1"/>
  <c r="O922" i="1"/>
  <c r="L914" i="1"/>
  <c r="K906" i="1"/>
  <c r="Q874" i="1"/>
  <c r="R866" i="1"/>
  <c r="N858" i="1"/>
  <c r="N834" i="1"/>
  <c r="K826" i="1"/>
  <c r="A914" i="1"/>
  <c r="B834" i="1"/>
  <c r="L994" i="1"/>
  <c r="M986" i="1"/>
  <c r="O962" i="1"/>
  <c r="K954" i="1"/>
  <c r="O938" i="1"/>
  <c r="N922" i="1"/>
  <c r="K914" i="1"/>
  <c r="J906" i="1"/>
  <c r="P874" i="1"/>
  <c r="Q866" i="1"/>
  <c r="M858" i="1"/>
  <c r="M834" i="1"/>
  <c r="J826" i="1"/>
  <c r="B994" i="1"/>
  <c r="A834" i="1"/>
  <c r="K994" i="1"/>
  <c r="L986" i="1"/>
  <c r="R954" i="1"/>
  <c r="J954" i="1"/>
  <c r="N938" i="1"/>
  <c r="R914" i="1"/>
  <c r="J914" i="1"/>
  <c r="R898" i="1"/>
  <c r="O874" i="1"/>
  <c r="P866" i="1"/>
  <c r="Q850" i="1"/>
  <c r="L834" i="1"/>
  <c r="R818" i="1"/>
  <c r="B986" i="1"/>
  <c r="A946" i="1"/>
  <c r="A898" i="1"/>
  <c r="A826" i="1"/>
  <c r="Q994" i="1"/>
  <c r="R986" i="1"/>
  <c r="N978" i="1"/>
  <c r="P954" i="1"/>
  <c r="M946" i="1"/>
  <c r="L938" i="1"/>
  <c r="P914" i="1"/>
  <c r="Q906" i="1"/>
  <c r="R890" i="1"/>
  <c r="M874" i="1"/>
  <c r="N866" i="1"/>
  <c r="R834" i="1"/>
  <c r="J834" i="1"/>
  <c r="L818" i="1"/>
  <c r="B978" i="1"/>
  <c r="B874" i="1"/>
  <c r="B818" i="1"/>
  <c r="Q986" i="1"/>
  <c r="M978" i="1"/>
  <c r="L946" i="1"/>
  <c r="K938" i="1"/>
  <c r="P906" i="1"/>
  <c r="K890" i="1"/>
  <c r="M866" i="1"/>
  <c r="R826" i="1"/>
  <c r="K818" i="1"/>
  <c r="B890" i="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599"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534"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587" i="1"/>
  <c r="K1587" i="1" s="1"/>
  <c r="C1588" i="1"/>
  <c r="K1588" i="1" s="1"/>
  <c r="C1589" i="1"/>
  <c r="K1589" i="1" s="1"/>
  <c r="C1590" i="1"/>
  <c r="K1590" i="1" s="1"/>
  <c r="C1591" i="1"/>
  <c r="K1591" i="1" s="1"/>
  <c r="C1592" i="1"/>
  <c r="K1592" i="1" s="1"/>
  <c r="C1593" i="1"/>
  <c r="K1593" i="1" s="1"/>
  <c r="C1594" i="1"/>
  <c r="K1594" i="1" s="1"/>
  <c r="C1595" i="1"/>
  <c r="K1595" i="1" s="1"/>
  <c r="C1596" i="1"/>
  <c r="K1596" i="1" s="1"/>
  <c r="C1597" i="1"/>
  <c r="K1597" i="1" s="1"/>
  <c r="C1598" i="1"/>
  <c r="K1598" i="1" s="1"/>
  <c r="C1513" i="1"/>
  <c r="C1514" i="1"/>
  <c r="C1515" i="1"/>
  <c r="C1516" i="1"/>
  <c r="C1517" i="1"/>
  <c r="C1518" i="1"/>
  <c r="C1519" i="1"/>
  <c r="C1520" i="1"/>
  <c r="K1520" i="1" s="1"/>
  <c r="C1521" i="1"/>
  <c r="C1522" i="1"/>
  <c r="C1523" i="1"/>
  <c r="C1524" i="1"/>
  <c r="C1525" i="1"/>
  <c r="C1526" i="1"/>
  <c r="K1526" i="1" s="1"/>
  <c r="C1527" i="1"/>
  <c r="C1528" i="1"/>
  <c r="C1529" i="1"/>
  <c r="C1530" i="1"/>
  <c r="K1530" i="1" s="1"/>
  <c r="C1531" i="1"/>
  <c r="C1532" i="1"/>
  <c r="C1533"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528" i="1" l="1"/>
  <c r="K1519" i="1"/>
  <c r="K1527" i="1"/>
  <c r="K1533" i="1"/>
  <c r="K1525" i="1"/>
  <c r="K1517" i="1"/>
  <c r="K1532" i="1"/>
  <c r="K1524" i="1"/>
  <c r="K1516" i="1"/>
  <c r="K1518" i="1"/>
  <c r="K1531" i="1"/>
  <c r="K1523" i="1"/>
  <c r="K1515" i="1"/>
  <c r="K1522" i="1"/>
  <c r="K1514" i="1"/>
  <c r="K1529" i="1"/>
  <c r="K1521" i="1"/>
  <c r="K1513"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633" i="1"/>
  <c r="I1634" i="1"/>
  <c r="I1635" i="1"/>
  <c r="I1636" i="1"/>
  <c r="I1638" i="1"/>
  <c r="I1639" i="1"/>
  <c r="I1640" i="1"/>
  <c r="I1641" i="1"/>
  <c r="I1643" i="1"/>
  <c r="I1644" i="1"/>
  <c r="I1645" i="1"/>
  <c r="I1646" i="1"/>
  <c r="I1653" i="1"/>
  <c r="I1654" i="1"/>
  <c r="I1655" i="1"/>
  <c r="I1656" i="1"/>
  <c r="I1658" i="1"/>
  <c r="I1659" i="1"/>
  <c r="I1660" i="1"/>
  <c r="I1661" i="1"/>
  <c r="I1663" i="1"/>
  <c r="I1664" i="1"/>
  <c r="I1665" i="1"/>
  <c r="I1666" i="1"/>
  <c r="I1668" i="1"/>
  <c r="I1669" i="1"/>
  <c r="I1670" i="1"/>
  <c r="I1671" i="1"/>
  <c r="I1678" i="1"/>
  <c r="I1679" i="1"/>
  <c r="I1680" i="1"/>
  <c r="I1681" i="1"/>
  <c r="I1683" i="1"/>
  <c r="I1684" i="1"/>
  <c r="I1685" i="1"/>
  <c r="I1686" i="1"/>
  <c r="A1688" i="1"/>
  <c r="B1688" i="1"/>
  <c r="J1688" i="1"/>
  <c r="K1688" i="1"/>
  <c r="L1688" i="1"/>
  <c r="M1688" i="1"/>
  <c r="N1688" i="1"/>
  <c r="O1688" i="1"/>
  <c r="P1688" i="1"/>
  <c r="Q1688" i="1"/>
  <c r="R1688"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504" i="1"/>
  <c r="B1504" i="1"/>
  <c r="A1567" i="1"/>
  <c r="B1567" i="1"/>
  <c r="A1569" i="1"/>
  <c r="B1569" i="1"/>
  <c r="A1687" i="1"/>
  <c r="B1687" i="1"/>
  <c r="A1632" i="1"/>
  <c r="B1632" i="1"/>
  <c r="A1637" i="1"/>
  <c r="B1637" i="1"/>
  <c r="A1642" i="1"/>
  <c r="B1642" i="1"/>
  <c r="A1652" i="1"/>
  <c r="B1652" i="1"/>
  <c r="A1657" i="1"/>
  <c r="B1657" i="1"/>
  <c r="A1662" i="1"/>
  <c r="B1662" i="1"/>
  <c r="A1667" i="1"/>
  <c r="B1667" i="1"/>
  <c r="A1677" i="1"/>
  <c r="B1677" i="1"/>
  <c r="A1682" i="1"/>
  <c r="B1682"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504" i="1"/>
  <c r="K1504" i="1"/>
  <c r="L1504" i="1"/>
  <c r="M1504" i="1"/>
  <c r="N1504" i="1"/>
  <c r="O1504" i="1"/>
  <c r="P1504" i="1"/>
  <c r="Q1504" i="1"/>
  <c r="R1504" i="1"/>
  <c r="K1510" i="1"/>
  <c r="K1511" i="1"/>
  <c r="K1535" i="1"/>
  <c r="K1560" i="1"/>
  <c r="J1567" i="1"/>
  <c r="K1567" i="1"/>
  <c r="L1567" i="1"/>
  <c r="M1567" i="1"/>
  <c r="N1567" i="1"/>
  <c r="O1567" i="1"/>
  <c r="P1567" i="1"/>
  <c r="Q1567" i="1"/>
  <c r="R1567" i="1"/>
  <c r="J1569" i="1"/>
  <c r="K1569" i="1"/>
  <c r="L1569" i="1"/>
  <c r="M1569" i="1"/>
  <c r="N1569" i="1"/>
  <c r="O1569" i="1"/>
  <c r="P1569" i="1"/>
  <c r="Q1569" i="1"/>
  <c r="R1569" i="1"/>
  <c r="K1575" i="1"/>
  <c r="K1576" i="1"/>
  <c r="K1600" i="1"/>
  <c r="K1625" i="1"/>
  <c r="J1687" i="1"/>
  <c r="K1687" i="1"/>
  <c r="L1687" i="1"/>
  <c r="M1687" i="1"/>
  <c r="N1687" i="1"/>
  <c r="O1687" i="1"/>
  <c r="P1687" i="1"/>
  <c r="Q1687" i="1"/>
  <c r="R1687" i="1"/>
  <c r="J1632" i="1"/>
  <c r="K1632" i="1"/>
  <c r="L1632" i="1"/>
  <c r="M1632" i="1"/>
  <c r="N1632" i="1"/>
  <c r="O1632" i="1"/>
  <c r="P1632" i="1"/>
  <c r="Q1632" i="1"/>
  <c r="R1632" i="1"/>
  <c r="J1637" i="1"/>
  <c r="K1637" i="1"/>
  <c r="L1637" i="1"/>
  <c r="M1637" i="1"/>
  <c r="N1637" i="1"/>
  <c r="O1637" i="1"/>
  <c r="R1637" i="1"/>
  <c r="J1642" i="1"/>
  <c r="K1642" i="1"/>
  <c r="L1642" i="1"/>
  <c r="M1642" i="1"/>
  <c r="N1642" i="1"/>
  <c r="O1642" i="1"/>
  <c r="R1642" i="1"/>
  <c r="J1652" i="1"/>
  <c r="K1652" i="1"/>
  <c r="L1652" i="1"/>
  <c r="M1652" i="1"/>
  <c r="N1652" i="1"/>
  <c r="O1652" i="1"/>
  <c r="R1652" i="1"/>
  <c r="J1657" i="1"/>
  <c r="K1657" i="1"/>
  <c r="L1657" i="1"/>
  <c r="M1657" i="1"/>
  <c r="N1657" i="1"/>
  <c r="O1657" i="1"/>
  <c r="R1657" i="1"/>
  <c r="J1662" i="1"/>
  <c r="K1662" i="1"/>
  <c r="L1662" i="1"/>
  <c r="M1662" i="1"/>
  <c r="N1662" i="1"/>
  <c r="O1662" i="1"/>
  <c r="R1662" i="1"/>
  <c r="J1667" i="1"/>
  <c r="K1667" i="1"/>
  <c r="L1667" i="1"/>
  <c r="M1667" i="1"/>
  <c r="N1667" i="1"/>
  <c r="O1667" i="1"/>
  <c r="R1667" i="1"/>
  <c r="J1677" i="1"/>
  <c r="K1677" i="1"/>
  <c r="L1677" i="1"/>
  <c r="M1677" i="1"/>
  <c r="N1677" i="1"/>
  <c r="O1677" i="1"/>
  <c r="R1677" i="1"/>
  <c r="J1682" i="1"/>
  <c r="K1682" i="1"/>
  <c r="L1682" i="1"/>
  <c r="M1682" i="1"/>
  <c r="N1682" i="1"/>
  <c r="O1682" i="1"/>
  <c r="R1682" i="1"/>
  <c r="K112" i="19"/>
  <c r="Q1682" i="1" s="1"/>
  <c r="K111" i="19"/>
  <c r="Q1677" i="1" s="1"/>
  <c r="K109" i="19"/>
  <c r="Q1667" i="1" s="1"/>
  <c r="K108" i="19"/>
  <c r="Q1662" i="1" s="1"/>
  <c r="K107" i="19"/>
  <c r="Q1657" i="1" s="1"/>
  <c r="K106" i="19"/>
  <c r="Q1652" i="1" s="1"/>
  <c r="K104" i="19"/>
  <c r="Q1642" i="1" s="1"/>
  <c r="K103" i="19"/>
  <c r="Q1637" i="1" s="1"/>
  <c r="J112" i="19"/>
  <c r="P1682" i="1" s="1"/>
  <c r="J111" i="19"/>
  <c r="P1677" i="1" s="1"/>
  <c r="J109" i="19"/>
  <c r="P1667" i="1" s="1"/>
  <c r="J108" i="19"/>
  <c r="P1662" i="1" s="1"/>
  <c r="J107" i="19"/>
  <c r="P1657" i="1" s="1"/>
  <c r="J106" i="19"/>
  <c r="P1652" i="1" s="1"/>
  <c r="J104" i="19"/>
  <c r="P1642" i="1" s="1"/>
  <c r="J103" i="19"/>
  <c r="P1637" i="1" s="1"/>
  <c r="L101" i="19"/>
  <c r="R1625" i="1" s="1"/>
  <c r="K101" i="19"/>
  <c r="Q1625" i="1" s="1"/>
  <c r="J101" i="19"/>
  <c r="P1625" i="1" s="1"/>
  <c r="I101" i="19"/>
  <c r="H101" i="19"/>
  <c r="N1625" i="1" s="1"/>
  <c r="G101" i="19"/>
  <c r="M1625" i="1" s="1"/>
  <c r="F101" i="19"/>
  <c r="L1625" i="1" s="1"/>
  <c r="D101" i="19"/>
  <c r="J1625" i="1" s="1"/>
  <c r="L100" i="19"/>
  <c r="R1600" i="1" s="1"/>
  <c r="K100" i="19"/>
  <c r="Q1600" i="1" s="1"/>
  <c r="J100" i="19"/>
  <c r="P1600" i="1" s="1"/>
  <c r="I100" i="19"/>
  <c r="O1600" i="1" s="1"/>
  <c r="H100" i="19"/>
  <c r="N1600" i="1" s="1"/>
  <c r="G100" i="19"/>
  <c r="M1600" i="1" s="1"/>
  <c r="F100" i="19"/>
  <c r="L1600" i="1" s="1"/>
  <c r="D100" i="19"/>
  <c r="J1600" i="1" s="1"/>
  <c r="L99" i="19"/>
  <c r="R1599" i="1" s="1"/>
  <c r="K99" i="19"/>
  <c r="Q1599" i="1" s="1"/>
  <c r="J99" i="19"/>
  <c r="P1599" i="1" s="1"/>
  <c r="I99" i="19"/>
  <c r="O1599" i="1" s="1"/>
  <c r="H99" i="19"/>
  <c r="N1599" i="1" s="1"/>
  <c r="G99" i="19"/>
  <c r="M1599" i="1" s="1"/>
  <c r="F99" i="19"/>
  <c r="L1599" i="1" s="1"/>
  <c r="D99" i="19"/>
  <c r="J1599" i="1" s="1"/>
  <c r="L98" i="19"/>
  <c r="R1575" i="1" s="1"/>
  <c r="K98" i="19"/>
  <c r="Q1575" i="1" s="1"/>
  <c r="J98" i="19"/>
  <c r="P1575" i="1" s="1"/>
  <c r="I98" i="19"/>
  <c r="O1575" i="1" s="1"/>
  <c r="H98" i="19"/>
  <c r="N1575" i="1" s="1"/>
  <c r="G98" i="19"/>
  <c r="M1575" i="1" s="1"/>
  <c r="F98" i="19"/>
  <c r="L1575" i="1" s="1"/>
  <c r="D98" i="19"/>
  <c r="J1575" i="1" s="1"/>
  <c r="B98" i="19"/>
  <c r="B1575" i="1" s="1"/>
  <c r="B99" i="19"/>
  <c r="B1599" i="1" s="1"/>
  <c r="B100" i="19"/>
  <c r="B1600" i="1" s="1"/>
  <c r="B101" i="19"/>
  <c r="B1625" i="1" s="1"/>
  <c r="A99" i="19"/>
  <c r="A1599" i="1" s="1"/>
  <c r="A100" i="19"/>
  <c r="A1600" i="1" s="1"/>
  <c r="A101" i="19"/>
  <c r="A1625" i="1" s="1"/>
  <c r="A98" i="19"/>
  <c r="A1575" i="1" s="1"/>
  <c r="L94" i="19"/>
  <c r="R1560" i="1" s="1"/>
  <c r="K94" i="19"/>
  <c r="Q1560" i="1" s="1"/>
  <c r="J94" i="19"/>
  <c r="P1560" i="1" s="1"/>
  <c r="I94" i="19"/>
  <c r="O1560" i="1" s="1"/>
  <c r="H94" i="19"/>
  <c r="N1560" i="1" s="1"/>
  <c r="G94" i="19"/>
  <c r="M1560" i="1" s="1"/>
  <c r="F94" i="19"/>
  <c r="L1560" i="1" s="1"/>
  <c r="D94" i="19"/>
  <c r="J1560" i="1" s="1"/>
  <c r="L93" i="19"/>
  <c r="K93" i="19"/>
  <c r="J93" i="19"/>
  <c r="P1535" i="1" s="1"/>
  <c r="I93" i="19"/>
  <c r="O1535" i="1" s="1"/>
  <c r="H93" i="19"/>
  <c r="N1535" i="1" s="1"/>
  <c r="G93" i="19"/>
  <c r="M1535" i="1" s="1"/>
  <c r="F93" i="19"/>
  <c r="L1535" i="1" s="1"/>
  <c r="D93" i="19"/>
  <c r="J1535" i="1" s="1"/>
  <c r="L92" i="19"/>
  <c r="R1534" i="1" s="1"/>
  <c r="K92" i="19"/>
  <c r="Q1534" i="1" s="1"/>
  <c r="J92" i="19"/>
  <c r="P1534" i="1" s="1"/>
  <c r="I92" i="19"/>
  <c r="O1534" i="1" s="1"/>
  <c r="H92" i="19"/>
  <c r="N1534" i="1" s="1"/>
  <c r="G92" i="19"/>
  <c r="M1534" i="1" s="1"/>
  <c r="F92" i="19"/>
  <c r="L1534" i="1" s="1"/>
  <c r="D92" i="19"/>
  <c r="J1534" i="1" s="1"/>
  <c r="L91" i="19"/>
  <c r="R1510" i="1" s="1"/>
  <c r="K91" i="19"/>
  <c r="Q1510" i="1" s="1"/>
  <c r="J91" i="19"/>
  <c r="P1510" i="1" s="1"/>
  <c r="I91" i="19"/>
  <c r="O1510" i="1" s="1"/>
  <c r="H91" i="19"/>
  <c r="N1510" i="1" s="1"/>
  <c r="G91" i="19"/>
  <c r="M1510" i="1" s="1"/>
  <c r="F91" i="19"/>
  <c r="L1510" i="1" s="1"/>
  <c r="D91" i="19"/>
  <c r="J1510" i="1" s="1"/>
  <c r="B94" i="19"/>
  <c r="B1560" i="1" s="1"/>
  <c r="A94" i="19"/>
  <c r="A1560" i="1" s="1"/>
  <c r="B93" i="19"/>
  <c r="B1535" i="1" s="1"/>
  <c r="A93" i="19"/>
  <c r="A1535" i="1" s="1"/>
  <c r="B92" i="19"/>
  <c r="B1534" i="1" s="1"/>
  <c r="A92" i="19"/>
  <c r="A1534" i="1" s="1"/>
  <c r="B91" i="19"/>
  <c r="B1510" i="1" s="1"/>
  <c r="A91" i="19"/>
  <c r="A1510"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608" i="1"/>
  <c r="C1609" i="1"/>
  <c r="K1609" i="1" s="1"/>
  <c r="C1610" i="1"/>
  <c r="C1611" i="1"/>
  <c r="C1612" i="1"/>
  <c r="C1613" i="1"/>
  <c r="C1614" i="1"/>
  <c r="C1615" i="1"/>
  <c r="K1615" i="1" s="1"/>
  <c r="C1616" i="1"/>
  <c r="C1617" i="1"/>
  <c r="C1618" i="1"/>
  <c r="C1619" i="1"/>
  <c r="C1620" i="1"/>
  <c r="C1621" i="1"/>
  <c r="C1622" i="1"/>
  <c r="C1623" i="1"/>
  <c r="C1624" i="1"/>
  <c r="C1543" i="1"/>
  <c r="C1544" i="1"/>
  <c r="C1545" i="1"/>
  <c r="C1546" i="1"/>
  <c r="C1547" i="1"/>
  <c r="C1548" i="1"/>
  <c r="C1549" i="1"/>
  <c r="C1550" i="1"/>
  <c r="C1551" i="1"/>
  <c r="C1552" i="1"/>
  <c r="C1553" i="1"/>
  <c r="C1554" i="1"/>
  <c r="C1555" i="1"/>
  <c r="C1556" i="1"/>
  <c r="C1557" i="1"/>
  <c r="C1558" i="1"/>
  <c r="C1559"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L1104" i="1"/>
  <c r="Q1096" i="1"/>
  <c r="L1096" i="1"/>
  <c r="M1096"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0" i="1"/>
  <c r="K1024" i="1"/>
  <c r="L1024" i="1"/>
  <c r="M1024" i="1"/>
  <c r="N1024" i="1"/>
  <c r="R1016" i="1"/>
  <c r="L1016" i="1"/>
  <c r="O1016" i="1"/>
  <c r="K1016"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639" i="1"/>
  <c r="B1639" i="1" s="1"/>
  <c r="C1640" i="1"/>
  <c r="C1641" i="1"/>
  <c r="M1641" i="1" s="1"/>
  <c r="C1638" i="1"/>
  <c r="B1638" i="1" s="1"/>
  <c r="C1644" i="1"/>
  <c r="N1644" i="1" s="1"/>
  <c r="C1645" i="1"/>
  <c r="L1645" i="1" s="1"/>
  <c r="C1646" i="1"/>
  <c r="C1643" i="1"/>
  <c r="C1654" i="1"/>
  <c r="M1654" i="1" s="1"/>
  <c r="C1655" i="1"/>
  <c r="M1655" i="1" s="1"/>
  <c r="C1656" i="1"/>
  <c r="L1656" i="1" s="1"/>
  <c r="C1653" i="1"/>
  <c r="A1653" i="1" s="1"/>
  <c r="C1659" i="1"/>
  <c r="C1660" i="1"/>
  <c r="N1660" i="1" s="1"/>
  <c r="C1661" i="1"/>
  <c r="J1661" i="1" s="1"/>
  <c r="C1658" i="1"/>
  <c r="B1658" i="1" s="1"/>
  <c r="C1664" i="1"/>
  <c r="O1664" i="1" s="1"/>
  <c r="C1665" i="1"/>
  <c r="C1666" i="1"/>
  <c r="B1666" i="1" s="1"/>
  <c r="C1663" i="1"/>
  <c r="O1663" i="1" s="1"/>
  <c r="C1669" i="1"/>
  <c r="R1669" i="1" s="1"/>
  <c r="C1670" i="1"/>
  <c r="O1670" i="1" s="1"/>
  <c r="C1671" i="1"/>
  <c r="B1671" i="1" s="1"/>
  <c r="C1668" i="1"/>
  <c r="C1679" i="1"/>
  <c r="J1679" i="1" s="1"/>
  <c r="C1680" i="1"/>
  <c r="C1681" i="1"/>
  <c r="O1681" i="1" s="1"/>
  <c r="C1678" i="1"/>
  <c r="B1678" i="1" s="1"/>
  <c r="C1683" i="1"/>
  <c r="C1684" i="1"/>
  <c r="A1684" i="1" s="1"/>
  <c r="C1685" i="1"/>
  <c r="K1685" i="1" s="1"/>
  <c r="C1686" i="1"/>
  <c r="C1633" i="1"/>
  <c r="J1633" i="1" s="1"/>
  <c r="C1634" i="1"/>
  <c r="K1634" i="1" s="1"/>
  <c r="C1635" i="1"/>
  <c r="C1636" i="1"/>
  <c r="P1636"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631" i="1"/>
  <c r="C1566"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Q1377" i="1"/>
  <c r="B1379" i="1"/>
  <c r="Q1381"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584"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586" i="1"/>
  <c r="C249" i="1"/>
  <c r="K249" i="1" s="1"/>
  <c r="C327" i="1"/>
  <c r="Q327" i="1" s="1"/>
  <c r="C1585" i="1"/>
  <c r="C248" i="1"/>
  <c r="R248" i="1" s="1"/>
  <c r="C326" i="1"/>
  <c r="C1302" i="1"/>
  <c r="A1302" i="1" s="1"/>
  <c r="L1376" i="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630" i="1"/>
  <c r="C1629" i="1"/>
  <c r="C1628" i="1"/>
  <c r="C1627" i="1"/>
  <c r="C1626" i="1"/>
  <c r="C1607" i="1"/>
  <c r="C1606" i="1"/>
  <c r="C1605" i="1"/>
  <c r="C1604" i="1"/>
  <c r="C1603" i="1"/>
  <c r="C1602" i="1"/>
  <c r="C1601" i="1"/>
  <c r="C1583" i="1"/>
  <c r="K1583" i="1" s="1"/>
  <c r="C1582" i="1"/>
  <c r="C1581" i="1"/>
  <c r="C1580" i="1"/>
  <c r="C1579" i="1"/>
  <c r="C1578" i="1"/>
  <c r="C1577" i="1"/>
  <c r="C1565" i="1"/>
  <c r="C1564" i="1"/>
  <c r="K1564" i="1" s="1"/>
  <c r="C1563" i="1"/>
  <c r="C1562" i="1"/>
  <c r="C1561" i="1"/>
  <c r="C1574" i="1"/>
  <c r="C1573" i="1"/>
  <c r="N1573" i="1" s="1"/>
  <c r="C1572" i="1"/>
  <c r="N1572" i="1" s="1"/>
  <c r="C1571" i="1"/>
  <c r="B1571" i="1" s="1"/>
  <c r="C1570" i="1"/>
  <c r="N1570" i="1" s="1"/>
  <c r="C1542" i="1"/>
  <c r="C1541" i="1"/>
  <c r="C1540" i="1"/>
  <c r="C1539" i="1"/>
  <c r="C1538" i="1"/>
  <c r="C1537" i="1"/>
  <c r="K1537" i="1" s="1"/>
  <c r="C1536" i="1"/>
  <c r="C1512" i="1"/>
  <c r="C1506" i="1"/>
  <c r="C1507" i="1"/>
  <c r="A1507" i="1" s="1"/>
  <c r="C1508" i="1"/>
  <c r="C1509" i="1"/>
  <c r="C1505"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A1373" i="1"/>
  <c r="O1372" i="1"/>
  <c r="B1371" i="1"/>
  <c r="L1370" i="1"/>
  <c r="N1367" i="1"/>
  <c r="C1366" i="1"/>
  <c r="R463"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048" i="1" l="1"/>
  <c r="O1048" i="1"/>
  <c r="N1104" i="1"/>
  <c r="K1008" i="1"/>
  <c r="O1000" i="1"/>
  <c r="J1008" i="1"/>
  <c r="R1100" i="1"/>
  <c r="Q1048" i="1"/>
  <c r="M1104" i="1"/>
  <c r="P1104" i="1"/>
  <c r="M1084" i="1"/>
  <c r="J1048" i="1"/>
  <c r="P1048" i="1"/>
  <c r="L1008" i="1"/>
  <c r="P1004" i="1"/>
  <c r="Q1080" i="1"/>
  <c r="R1008" i="1"/>
  <c r="R1080" i="1"/>
  <c r="M1080" i="1"/>
  <c r="L1080" i="1"/>
  <c r="M1040" i="1"/>
  <c r="O1040" i="1"/>
  <c r="O1100" i="1"/>
  <c r="L1000" i="1"/>
  <c r="K1000" i="1"/>
  <c r="N1040" i="1"/>
  <c r="J1000" i="1"/>
  <c r="Q1040" i="1"/>
  <c r="M1108" i="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646" i="1"/>
  <c r="N1581" i="1"/>
  <c r="N1585"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576"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628" i="1"/>
  <c r="P1511" i="1"/>
  <c r="P1529" i="1"/>
  <c r="P1513" i="1"/>
  <c r="P1526" i="1"/>
  <c r="P1531" i="1"/>
  <c r="P1515" i="1"/>
  <c r="P1528" i="1"/>
  <c r="P1518" i="1"/>
  <c r="P1533" i="1"/>
  <c r="P1532" i="1"/>
  <c r="P1524" i="1"/>
  <c r="P1521" i="1"/>
  <c r="P1520" i="1"/>
  <c r="P1516" i="1"/>
  <c r="P1523" i="1"/>
  <c r="P1522" i="1"/>
  <c r="P1527" i="1"/>
  <c r="P1514" i="1"/>
  <c r="P1519" i="1"/>
  <c r="P1525" i="1"/>
  <c r="P1517" i="1"/>
  <c r="P1530" i="1"/>
  <c r="O1588" i="1"/>
  <c r="O1596" i="1"/>
  <c r="O1591" i="1"/>
  <c r="O1589" i="1"/>
  <c r="O1597" i="1"/>
  <c r="O1590" i="1"/>
  <c r="O1592" i="1"/>
  <c r="O1593" i="1"/>
  <c r="O1594" i="1"/>
  <c r="O1587" i="1"/>
  <c r="O1595" i="1"/>
  <c r="O1598" i="1"/>
  <c r="Q1511" i="1"/>
  <c r="Q1528" i="1"/>
  <c r="Q1521" i="1"/>
  <c r="Q1516" i="1"/>
  <c r="Q1515" i="1"/>
  <c r="Q1533" i="1"/>
  <c r="Q1520" i="1"/>
  <c r="Q1524" i="1"/>
  <c r="Q1525" i="1"/>
  <c r="Q1527" i="1"/>
  <c r="Q1517" i="1"/>
  <c r="Q1532" i="1"/>
  <c r="Q1531" i="1"/>
  <c r="Q1523" i="1"/>
  <c r="Q1530" i="1"/>
  <c r="Q1519" i="1"/>
  <c r="Q1522" i="1"/>
  <c r="Q1514" i="1"/>
  <c r="Q1526" i="1"/>
  <c r="Q1529" i="1"/>
  <c r="Q1513" i="1"/>
  <c r="Q1518" i="1"/>
  <c r="B1576" i="1"/>
  <c r="B1590" i="1"/>
  <c r="B1589" i="1"/>
  <c r="B1592" i="1"/>
  <c r="B1598" i="1"/>
  <c r="B1591" i="1"/>
  <c r="B1597" i="1"/>
  <c r="B1596" i="1"/>
  <c r="B1593" i="1"/>
  <c r="B1588" i="1"/>
  <c r="B1595" i="1"/>
  <c r="B1594" i="1"/>
  <c r="B1587" i="1"/>
  <c r="P1576" i="1"/>
  <c r="P1587" i="1"/>
  <c r="P1595" i="1"/>
  <c r="P1597" i="1"/>
  <c r="P1588" i="1"/>
  <c r="P1596" i="1"/>
  <c r="P1590" i="1"/>
  <c r="P1591" i="1"/>
  <c r="P1592" i="1"/>
  <c r="P1593" i="1"/>
  <c r="P1589" i="1"/>
  <c r="P1598" i="1"/>
  <c r="P1594" i="1"/>
  <c r="R1511" i="1"/>
  <c r="R1521" i="1"/>
  <c r="R1532" i="1"/>
  <c r="R1515" i="1"/>
  <c r="R1524" i="1"/>
  <c r="R1528" i="1"/>
  <c r="R1519" i="1"/>
  <c r="R1526" i="1"/>
  <c r="R1516" i="1"/>
  <c r="R1531" i="1"/>
  <c r="R1530" i="1"/>
  <c r="R1522" i="1"/>
  <c r="R1514" i="1"/>
  <c r="R1518" i="1"/>
  <c r="R1529" i="1"/>
  <c r="R1527" i="1"/>
  <c r="R1513" i="1"/>
  <c r="R1520" i="1"/>
  <c r="R1533" i="1"/>
  <c r="R1517" i="1"/>
  <c r="R1525" i="1"/>
  <c r="R1523" i="1"/>
  <c r="Q1576" i="1"/>
  <c r="Q1594" i="1"/>
  <c r="Q1588" i="1"/>
  <c r="Q1587" i="1"/>
  <c r="Q1595" i="1"/>
  <c r="Q1597" i="1"/>
  <c r="Q1590" i="1"/>
  <c r="Q1598" i="1"/>
  <c r="Q1591" i="1"/>
  <c r="Q1592" i="1"/>
  <c r="Q1596" i="1"/>
  <c r="Q1593" i="1"/>
  <c r="Q1589" i="1"/>
  <c r="J1511" i="1"/>
  <c r="J1515" i="1"/>
  <c r="J1520" i="1"/>
  <c r="J1528" i="1"/>
  <c r="J1527" i="1"/>
  <c r="J1517" i="1"/>
  <c r="J1532" i="1"/>
  <c r="J1521" i="1"/>
  <c r="J1524" i="1"/>
  <c r="J1525" i="1"/>
  <c r="J1523" i="1"/>
  <c r="J1519" i="1"/>
  <c r="J1529" i="1"/>
  <c r="J1526" i="1"/>
  <c r="J1516" i="1"/>
  <c r="J1530" i="1"/>
  <c r="J1522" i="1"/>
  <c r="J1514" i="1"/>
  <c r="J1513" i="1"/>
  <c r="J1518" i="1"/>
  <c r="J1533" i="1"/>
  <c r="J1531" i="1"/>
  <c r="J1576" i="1"/>
  <c r="J1593" i="1"/>
  <c r="J1595" i="1"/>
  <c r="J1594" i="1"/>
  <c r="J1587" i="1"/>
  <c r="J1588" i="1"/>
  <c r="J1589" i="1"/>
  <c r="J1597" i="1"/>
  <c r="J1590" i="1"/>
  <c r="J1598" i="1"/>
  <c r="J1591" i="1"/>
  <c r="J1596" i="1"/>
  <c r="J1592" i="1"/>
  <c r="R1576" i="1"/>
  <c r="R1593" i="1"/>
  <c r="R1594" i="1"/>
  <c r="R1589" i="1"/>
  <c r="R1597" i="1"/>
  <c r="R1590" i="1"/>
  <c r="R1598" i="1"/>
  <c r="R1591" i="1"/>
  <c r="R1588" i="1"/>
  <c r="R1592" i="1"/>
  <c r="R1587" i="1"/>
  <c r="R1595" i="1"/>
  <c r="R1596" i="1"/>
  <c r="O1511" i="1"/>
  <c r="O1530" i="1"/>
  <c r="O1529" i="1"/>
  <c r="O1519" i="1"/>
  <c r="O1533" i="1"/>
  <c r="O1525" i="1"/>
  <c r="O1531" i="1"/>
  <c r="O1523" i="1"/>
  <c r="O1521" i="1"/>
  <c r="O1517" i="1"/>
  <c r="O1524" i="1"/>
  <c r="O1522" i="1"/>
  <c r="O1513" i="1"/>
  <c r="O1518" i="1"/>
  <c r="O1527" i="1"/>
  <c r="O1526" i="1"/>
  <c r="O1528" i="1"/>
  <c r="O1516" i="1"/>
  <c r="O1515" i="1"/>
  <c r="O1514" i="1"/>
  <c r="O1520" i="1"/>
  <c r="O1532" i="1"/>
  <c r="O472" i="1"/>
  <c r="O476" i="1"/>
  <c r="O480" i="1"/>
  <c r="O481" i="1"/>
  <c r="O473" i="1"/>
  <c r="O464" i="1"/>
  <c r="O479" i="1"/>
  <c r="O468" i="1"/>
  <c r="O484" i="1"/>
  <c r="O474" i="1"/>
  <c r="O471" i="1"/>
  <c r="O465" i="1"/>
  <c r="O482" i="1"/>
  <c r="O466" i="1"/>
  <c r="O478" i="1"/>
  <c r="O470" i="1"/>
  <c r="O477" i="1"/>
  <c r="O475" i="1"/>
  <c r="O469" i="1"/>
  <c r="O483" i="1"/>
  <c r="O467" i="1"/>
  <c r="L1511" i="1"/>
  <c r="L1517" i="1"/>
  <c r="L1526" i="1"/>
  <c r="L1531" i="1"/>
  <c r="L1525" i="1"/>
  <c r="L1523" i="1"/>
  <c r="L1516" i="1"/>
  <c r="L1527" i="1"/>
  <c r="L1521" i="1"/>
  <c r="L1529" i="1"/>
  <c r="L1513" i="1"/>
  <c r="L1515" i="1"/>
  <c r="L1533" i="1"/>
  <c r="L1519" i="1"/>
  <c r="L1530" i="1"/>
  <c r="L1532" i="1"/>
  <c r="L1522" i="1"/>
  <c r="L1518" i="1"/>
  <c r="L1524" i="1"/>
  <c r="L1514" i="1"/>
  <c r="L1528" i="1"/>
  <c r="L1520" i="1"/>
  <c r="L1576" i="1"/>
  <c r="L1591" i="1"/>
  <c r="L1592" i="1"/>
  <c r="L1594" i="1"/>
  <c r="L1587" i="1"/>
  <c r="L1595" i="1"/>
  <c r="L1588" i="1"/>
  <c r="L1596" i="1"/>
  <c r="L1589" i="1"/>
  <c r="L1597" i="1"/>
  <c r="L1593" i="1"/>
  <c r="L1590" i="1"/>
  <c r="L1598" i="1"/>
  <c r="B1542" i="1"/>
  <c r="B1550" i="1"/>
  <c r="A1511" i="1"/>
  <c r="A1515" i="1"/>
  <c r="A1526" i="1"/>
  <c r="A1521" i="1"/>
  <c r="A1524" i="1"/>
  <c r="A1513" i="1"/>
  <c r="A1525" i="1"/>
  <c r="A1532" i="1"/>
  <c r="A1523" i="1"/>
  <c r="A1517" i="1"/>
  <c r="A1529" i="1"/>
  <c r="A1516" i="1"/>
  <c r="A1519" i="1"/>
  <c r="A1514" i="1"/>
  <c r="A1533" i="1"/>
  <c r="A1530" i="1"/>
  <c r="A1518" i="1"/>
  <c r="A1531" i="1"/>
  <c r="A1528" i="1"/>
  <c r="A1522" i="1"/>
  <c r="A1520" i="1"/>
  <c r="A1527" i="1"/>
  <c r="M1511" i="1"/>
  <c r="M1528" i="1"/>
  <c r="M1515" i="1"/>
  <c r="M1519" i="1"/>
  <c r="M1518" i="1"/>
  <c r="M1530" i="1"/>
  <c r="M1513" i="1"/>
  <c r="M1520" i="1"/>
  <c r="M1522" i="1"/>
  <c r="M1527" i="1"/>
  <c r="M1517" i="1"/>
  <c r="M1514" i="1"/>
  <c r="M1532" i="1"/>
  <c r="M1516" i="1"/>
  <c r="M1526" i="1"/>
  <c r="M1529" i="1"/>
  <c r="M1525" i="1"/>
  <c r="M1533" i="1"/>
  <c r="M1524" i="1"/>
  <c r="M1531" i="1"/>
  <c r="M1521" i="1"/>
  <c r="M1523" i="1"/>
  <c r="M1576" i="1"/>
  <c r="M1590" i="1"/>
  <c r="M1598" i="1"/>
  <c r="M1591" i="1"/>
  <c r="M1594" i="1"/>
  <c r="M1587" i="1"/>
  <c r="M1595" i="1"/>
  <c r="M1588" i="1"/>
  <c r="M1596" i="1"/>
  <c r="M1589" i="1"/>
  <c r="M1597" i="1"/>
  <c r="M1592" i="1"/>
  <c r="M1593" i="1"/>
  <c r="O1512" i="1"/>
  <c r="O1626" i="1"/>
  <c r="B1511" i="1"/>
  <c r="B1516" i="1"/>
  <c r="B1518" i="1"/>
  <c r="B1520" i="1"/>
  <c r="B1533" i="1"/>
  <c r="B1522" i="1"/>
  <c r="B1528" i="1"/>
  <c r="B1525" i="1"/>
  <c r="B1517" i="1"/>
  <c r="B1513" i="1"/>
  <c r="B1526" i="1"/>
  <c r="B1514" i="1"/>
  <c r="B1530" i="1"/>
  <c r="B1521" i="1"/>
  <c r="B1515" i="1"/>
  <c r="B1523" i="1"/>
  <c r="B1532" i="1"/>
  <c r="B1519" i="1"/>
  <c r="B1529" i="1"/>
  <c r="B1527" i="1"/>
  <c r="B1531" i="1"/>
  <c r="B1524" i="1"/>
  <c r="N1515" i="1"/>
  <c r="N1517" i="1"/>
  <c r="N1522" i="1"/>
  <c r="N1518" i="1"/>
  <c r="N1523" i="1"/>
  <c r="N1514" i="1"/>
  <c r="N1519" i="1"/>
  <c r="N1525" i="1"/>
  <c r="N1529" i="1"/>
  <c r="N1521" i="1"/>
  <c r="N1516" i="1"/>
  <c r="N1524" i="1"/>
  <c r="N1513" i="1"/>
  <c r="N1527" i="1"/>
  <c r="N1532" i="1"/>
  <c r="N1531" i="1"/>
  <c r="N1530" i="1"/>
  <c r="N1526" i="1"/>
  <c r="N1528" i="1"/>
  <c r="N1533" i="1"/>
  <c r="N1520" i="1"/>
  <c r="A1576" i="1"/>
  <c r="A1589" i="1"/>
  <c r="A1593" i="1"/>
  <c r="A1592" i="1"/>
  <c r="A1597" i="1"/>
  <c r="A1587" i="1"/>
  <c r="A1595" i="1"/>
  <c r="A1594" i="1"/>
  <c r="A1590" i="1"/>
  <c r="A1588" i="1"/>
  <c r="A1596" i="1"/>
  <c r="A1591" i="1"/>
  <c r="A1598" i="1"/>
  <c r="N1576" i="1"/>
  <c r="N1589" i="1"/>
  <c r="N1597" i="1"/>
  <c r="N1591" i="1"/>
  <c r="N1590" i="1"/>
  <c r="N1598" i="1"/>
  <c r="N1593" i="1"/>
  <c r="N1594" i="1"/>
  <c r="N1587" i="1"/>
  <c r="N1595" i="1"/>
  <c r="N1592" i="1"/>
  <c r="N1588" i="1"/>
  <c r="N1596" i="1"/>
  <c r="K1057" i="1"/>
  <c r="O1025" i="1"/>
  <c r="M1105" i="1"/>
  <c r="J607" i="1"/>
  <c r="P1355" i="1"/>
  <c r="L1641" i="1"/>
  <c r="K1656"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660" i="1"/>
  <c r="P1001" i="1"/>
  <c r="R1033" i="1"/>
  <c r="J1065" i="1"/>
  <c r="L354" i="1"/>
  <c r="M354" i="1"/>
  <c r="N354" i="1"/>
  <c r="O354" i="1"/>
  <c r="P354" i="1"/>
  <c r="Q354" i="1"/>
  <c r="J354" i="1"/>
  <c r="R354" i="1"/>
  <c r="K354" i="1"/>
  <c r="L346" i="1"/>
  <c r="M346" i="1"/>
  <c r="N346" i="1"/>
  <c r="O346" i="1"/>
  <c r="P346" i="1"/>
  <c r="Q346" i="1"/>
  <c r="J346" i="1"/>
  <c r="R346" i="1"/>
  <c r="K346" i="1"/>
  <c r="Q242" i="1"/>
  <c r="P1660"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684" i="1"/>
  <c r="K1041" i="1"/>
  <c r="K1009" i="1"/>
  <c r="N352" i="1"/>
  <c r="O352" i="1"/>
  <c r="P352" i="1"/>
  <c r="Q352" i="1"/>
  <c r="J352" i="1"/>
  <c r="R352" i="1"/>
  <c r="K352" i="1"/>
  <c r="L352" i="1"/>
  <c r="M352" i="1"/>
  <c r="N344" i="1"/>
  <c r="O344" i="1"/>
  <c r="P344" i="1"/>
  <c r="Q344" i="1"/>
  <c r="J344" i="1"/>
  <c r="R344" i="1"/>
  <c r="K344" i="1"/>
  <c r="L344" i="1"/>
  <c r="M344" i="1"/>
  <c r="K1684"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607" i="1"/>
  <c r="Q1577" i="1"/>
  <c r="Q1602" i="1"/>
  <c r="P1681" i="1"/>
  <c r="P1680" i="1"/>
  <c r="L1549" i="1"/>
  <c r="L1553" i="1"/>
  <c r="M279" i="1"/>
  <c r="M1356" i="1"/>
  <c r="B242" i="1"/>
  <c r="N1663" i="1"/>
  <c r="A279" i="1"/>
  <c r="J608" i="1"/>
  <c r="M1663" i="1"/>
  <c r="L1636" i="1"/>
  <c r="P1356" i="1"/>
  <c r="K189" i="1"/>
  <c r="A271" i="1"/>
  <c r="P608" i="1"/>
  <c r="R189" i="1"/>
  <c r="N1678" i="1"/>
  <c r="O608" i="1"/>
  <c r="J1636" i="1"/>
  <c r="M1678" i="1"/>
  <c r="N1653" i="1"/>
  <c r="Q1282" i="1"/>
  <c r="J216" i="1"/>
  <c r="A1678" i="1"/>
  <c r="Q654" i="1"/>
  <c r="Q149" i="1"/>
  <c r="J149" i="1"/>
  <c r="N1633" i="1"/>
  <c r="R611" i="1"/>
  <c r="N1011" i="1"/>
  <c r="L152" i="1"/>
  <c r="M1003" i="1"/>
  <c r="K1003" i="1"/>
  <c r="L1051" i="1"/>
  <c r="Q201" i="1"/>
  <c r="J1091" i="1"/>
  <c r="P152" i="1"/>
  <c r="K17" i="1"/>
  <c r="M1011" i="1"/>
  <c r="K1051" i="1"/>
  <c r="P1099" i="1"/>
  <c r="M1666" i="1"/>
  <c r="J627" i="1"/>
  <c r="N149" i="1"/>
  <c r="N67" i="1"/>
  <c r="P1282" i="1"/>
  <c r="O242" i="1"/>
  <c r="A242" i="1"/>
  <c r="J189" i="1"/>
  <c r="Q216" i="1"/>
  <c r="K999" i="1"/>
  <c r="R1003" i="1"/>
  <c r="O1660" i="1"/>
  <c r="A1671" i="1"/>
  <c r="P439" i="1"/>
  <c r="Q617" i="1"/>
  <c r="K28" i="1"/>
  <c r="N1007" i="1"/>
  <c r="O1015" i="1"/>
  <c r="O1023" i="1"/>
  <c r="Q1023" i="1"/>
  <c r="J1031" i="1"/>
  <c r="R1039" i="1"/>
  <c r="K1047" i="1"/>
  <c r="L1055" i="1"/>
  <c r="M1063" i="1"/>
  <c r="N1071" i="1"/>
  <c r="O1019" i="1"/>
  <c r="O1079" i="1"/>
  <c r="P1087" i="1"/>
  <c r="N1095" i="1"/>
  <c r="P1103" i="1"/>
  <c r="Q1103" i="1"/>
  <c r="Q1099" i="1"/>
  <c r="A1666" i="1"/>
  <c r="M639" i="1"/>
  <c r="A149" i="1"/>
  <c r="M67" i="1"/>
  <c r="N1282" i="1"/>
  <c r="N242" i="1"/>
  <c r="Q189" i="1"/>
  <c r="B189" i="1"/>
  <c r="P216" i="1"/>
  <c r="J999" i="1"/>
  <c r="Q1003" i="1"/>
  <c r="O616" i="1"/>
  <c r="R1670"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645" i="1"/>
  <c r="N1670"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645"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670" i="1"/>
  <c r="K1067" i="1"/>
  <c r="P272" i="1"/>
  <c r="B67" i="1"/>
  <c r="A67" i="1"/>
  <c r="K1282" i="1"/>
  <c r="B1282" i="1"/>
  <c r="R242" i="1"/>
  <c r="N189" i="1"/>
  <c r="L216" i="1"/>
  <c r="Q999" i="1"/>
  <c r="O999" i="1"/>
  <c r="P1645" i="1"/>
  <c r="B1670" i="1"/>
  <c r="K268" i="1"/>
  <c r="L1353" i="1"/>
  <c r="P605" i="1"/>
  <c r="A643" i="1"/>
  <c r="K1641" i="1"/>
  <c r="M1357" i="1"/>
  <c r="A152" i="1"/>
  <c r="R1282" i="1"/>
  <c r="L189" i="1"/>
  <c r="K216" i="1"/>
  <c r="N999" i="1"/>
  <c r="L1003" i="1"/>
  <c r="B1645" i="1"/>
  <c r="R1684"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655"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663" i="1"/>
  <c r="L1678" i="1"/>
  <c r="K16" i="1"/>
  <c r="Q276" i="1"/>
  <c r="R268" i="1"/>
  <c r="O439" i="1"/>
  <c r="R1361" i="1"/>
  <c r="R1353" i="1"/>
  <c r="M1337" i="1"/>
  <c r="M605" i="1"/>
  <c r="P611" i="1"/>
  <c r="P617" i="1"/>
  <c r="Q637" i="1"/>
  <c r="N649" i="1"/>
  <c r="Q1636" i="1"/>
  <c r="R1068" i="1"/>
  <c r="O1076" i="1"/>
  <c r="R1013" i="1"/>
  <c r="Q1092" i="1"/>
  <c r="R1203" i="1"/>
  <c r="N1108" i="1"/>
  <c r="P1084" i="1"/>
  <c r="M1100" i="1"/>
  <c r="K1663" i="1"/>
  <c r="K1678" i="1"/>
  <c r="A1284" i="1"/>
  <c r="P276" i="1"/>
  <c r="P268" i="1"/>
  <c r="N439" i="1"/>
  <c r="J1361" i="1"/>
  <c r="J1353" i="1"/>
  <c r="R1337" i="1"/>
  <c r="L605" i="1"/>
  <c r="M611" i="1"/>
  <c r="K617" i="1"/>
  <c r="O637" i="1"/>
  <c r="L649" i="1"/>
  <c r="B1636" i="1"/>
  <c r="P1068" i="1"/>
  <c r="K1076" i="1"/>
  <c r="O1092" i="1"/>
  <c r="A1209" i="1"/>
  <c r="R1108" i="1"/>
  <c r="L1108" i="1"/>
  <c r="N1084" i="1"/>
  <c r="J1100" i="1"/>
  <c r="R1663" i="1"/>
  <c r="B1663" i="1"/>
  <c r="R1678" i="1"/>
  <c r="M1507" i="1"/>
  <c r="B276" i="1"/>
  <c r="O268" i="1"/>
  <c r="M439" i="1"/>
  <c r="P1361" i="1"/>
  <c r="Q1353" i="1"/>
  <c r="J1337" i="1"/>
  <c r="J605" i="1"/>
  <c r="J611" i="1"/>
  <c r="N617" i="1"/>
  <c r="A637" i="1"/>
  <c r="Q649" i="1"/>
  <c r="O1068" i="1"/>
  <c r="J1076" i="1"/>
  <c r="P1092" i="1"/>
  <c r="O1108" i="1"/>
  <c r="Q1084" i="1"/>
  <c r="L1084" i="1"/>
  <c r="N1100" i="1"/>
  <c r="J727" i="1"/>
  <c r="J1663" i="1"/>
  <c r="A1663" i="1"/>
  <c r="J1678" i="1"/>
  <c r="M276" i="1"/>
  <c r="A276" i="1"/>
  <c r="B268" i="1"/>
  <c r="L439" i="1"/>
  <c r="O1361" i="1"/>
  <c r="P1353" i="1"/>
  <c r="Q1337" i="1"/>
  <c r="K605" i="1"/>
  <c r="N611" i="1"/>
  <c r="A617" i="1"/>
  <c r="P643" i="1"/>
  <c r="K1068" i="1"/>
  <c r="Q1076" i="1"/>
  <c r="K1092" i="1"/>
  <c r="K1108" i="1"/>
  <c r="O1084" i="1"/>
  <c r="Q1100" i="1"/>
  <c r="L1100" i="1"/>
  <c r="O727" i="1"/>
  <c r="P1628" i="1"/>
  <c r="L276" i="1"/>
  <c r="N1361" i="1"/>
  <c r="N605" i="1"/>
  <c r="Q1060" i="1"/>
  <c r="N1068" i="1"/>
  <c r="P1076" i="1"/>
  <c r="Q1208" i="1"/>
  <c r="J1092" i="1"/>
  <c r="J1108" i="1"/>
  <c r="K1084" i="1"/>
  <c r="P1100" i="1"/>
  <c r="B753" i="1"/>
  <c r="Q1663" i="1"/>
  <c r="P1678" i="1"/>
  <c r="Q1678" i="1"/>
  <c r="N268" i="1"/>
  <c r="A268" i="1"/>
  <c r="A439" i="1"/>
  <c r="N1353" i="1"/>
  <c r="O1337" i="1"/>
  <c r="B611" i="1"/>
  <c r="K643" i="1"/>
  <c r="A1298" i="1"/>
  <c r="O1678" i="1"/>
  <c r="B1260" i="1"/>
  <c r="K276" i="1"/>
  <c r="M268" i="1"/>
  <c r="B439" i="1"/>
  <c r="A1361" i="1"/>
  <c r="B1353" i="1"/>
  <c r="N1337" i="1"/>
  <c r="A605" i="1"/>
  <c r="A611" i="1"/>
  <c r="J643" i="1"/>
  <c r="O1636" i="1"/>
  <c r="R1653" i="1"/>
  <c r="N1060" i="1"/>
  <c r="M1068" i="1"/>
  <c r="M1076" i="1"/>
  <c r="A1240" i="1"/>
  <c r="R1092" i="1"/>
  <c r="Q1108" i="1"/>
  <c r="J1084" i="1"/>
  <c r="K1100" i="1"/>
  <c r="N1109" i="1"/>
  <c r="R1260" i="1"/>
  <c r="N1379" i="1"/>
  <c r="N193" i="1"/>
  <c r="R32" i="1"/>
  <c r="O1661" i="1"/>
  <c r="J1002" i="1"/>
  <c r="L1002" i="1"/>
  <c r="Q1018" i="1"/>
  <c r="O1010" i="1"/>
  <c r="P1042" i="1"/>
  <c r="M1034" i="1"/>
  <c r="L1050" i="1"/>
  <c r="O1026" i="1"/>
  <c r="J1260" i="1"/>
  <c r="M1379" i="1"/>
  <c r="B193" i="1"/>
  <c r="N24" i="1"/>
  <c r="L1564" i="1"/>
  <c r="N1671" i="1"/>
  <c r="R1002" i="1"/>
  <c r="M1018" i="1"/>
  <c r="M1010" i="1"/>
  <c r="N1010" i="1"/>
  <c r="O1042" i="1"/>
  <c r="L1034" i="1"/>
  <c r="M1050" i="1"/>
  <c r="M1026" i="1"/>
  <c r="N1026" i="1"/>
  <c r="N1260" i="1"/>
  <c r="A1379" i="1"/>
  <c r="A193" i="1"/>
  <c r="M16" i="1"/>
  <c r="A1564" i="1"/>
  <c r="M1671" i="1"/>
  <c r="Q1002" i="1"/>
  <c r="R1018" i="1"/>
  <c r="L1010" i="1"/>
  <c r="K1042" i="1"/>
  <c r="N1042" i="1"/>
  <c r="K1034" i="1"/>
  <c r="K1050" i="1"/>
  <c r="K1026" i="1"/>
  <c r="M1116" i="1"/>
  <c r="A1372" i="1"/>
  <c r="R1379" i="1"/>
  <c r="L193" i="1"/>
  <c r="R56" i="1"/>
  <c r="L1292" i="1"/>
  <c r="N1646" i="1"/>
  <c r="L1685" i="1"/>
  <c r="O1002" i="1"/>
  <c r="P1018" i="1"/>
  <c r="R1010" i="1"/>
  <c r="R1042" i="1"/>
  <c r="J1058" i="1"/>
  <c r="P1034" i="1"/>
  <c r="R1050" i="1"/>
  <c r="J1026" i="1"/>
  <c r="Q1260" i="1"/>
  <c r="J1379" i="1"/>
  <c r="K193" i="1"/>
  <c r="K48" i="1"/>
  <c r="L1661" i="1"/>
  <c r="B1685" i="1"/>
  <c r="N1002" i="1"/>
  <c r="O1018" i="1"/>
  <c r="J1010" i="1"/>
  <c r="Q1042" i="1"/>
  <c r="O1034" i="1"/>
  <c r="P1050" i="1"/>
  <c r="R1026" i="1"/>
  <c r="R1082" i="1"/>
  <c r="M1260" i="1"/>
  <c r="Q1379" i="1"/>
  <c r="J193" i="1"/>
  <c r="L48" i="1"/>
  <c r="K1661" i="1"/>
  <c r="K1002" i="1"/>
  <c r="L1018" i="1"/>
  <c r="N1018" i="1"/>
  <c r="Q1010" i="1"/>
  <c r="M1042" i="1"/>
  <c r="Q1034" i="1"/>
  <c r="N1034" i="1"/>
  <c r="O1050" i="1"/>
  <c r="Q1026" i="1"/>
  <c r="K1260" i="1"/>
  <c r="P1379" i="1"/>
  <c r="P193" i="1"/>
  <c r="B40" i="1"/>
  <c r="Q1050" i="1"/>
  <c r="O1602" i="1"/>
  <c r="M210" i="1"/>
  <c r="K1013" i="1"/>
  <c r="P1577" i="1"/>
  <c r="M1021" i="1"/>
  <c r="L1029" i="1"/>
  <c r="Q1572" i="1"/>
  <c r="J220" i="1"/>
  <c r="P1053" i="1"/>
  <c r="M1037" i="1"/>
  <c r="O779" i="1"/>
  <c r="P1377" i="1"/>
  <c r="R1537" i="1"/>
  <c r="J249" i="1"/>
  <c r="J1045" i="1"/>
  <c r="Q1077" i="1"/>
  <c r="N58" i="1"/>
  <c r="L1512" i="1"/>
  <c r="L248" i="1"/>
  <c r="N1061" i="1"/>
  <c r="P1242" i="1"/>
  <c r="O1085" i="1"/>
  <c r="O34" i="1"/>
  <c r="O1290" i="1"/>
  <c r="Q1069" i="1"/>
  <c r="A1171" i="1"/>
  <c r="J1093" i="1"/>
  <c r="Q689" i="1"/>
  <c r="P695" i="1"/>
  <c r="N18" i="1"/>
  <c r="J1298" i="1"/>
  <c r="N1005" i="1"/>
  <c r="L1114" i="1"/>
  <c r="J1101" i="1"/>
  <c r="P190" i="1"/>
  <c r="K58" i="1"/>
  <c r="K34" i="1"/>
  <c r="B18" i="1"/>
  <c r="L1628" i="1"/>
  <c r="M1602" i="1"/>
  <c r="O1577" i="1"/>
  <c r="O1572" i="1"/>
  <c r="Q1537" i="1"/>
  <c r="K1512" i="1"/>
  <c r="N1290" i="1"/>
  <c r="Q1298" i="1"/>
  <c r="P249" i="1"/>
  <c r="B248" i="1"/>
  <c r="O244" i="1"/>
  <c r="L218" i="1"/>
  <c r="M322" i="1"/>
  <c r="L1021" i="1"/>
  <c r="M1053" i="1"/>
  <c r="M1005" i="1"/>
  <c r="Q1013" i="1"/>
  <c r="N1029" i="1"/>
  <c r="K1029" i="1"/>
  <c r="L1037" i="1"/>
  <c r="M1045" i="1"/>
  <c r="J1061" i="1"/>
  <c r="P1069" i="1"/>
  <c r="O1077" i="1"/>
  <c r="J1085" i="1"/>
  <c r="Q1093" i="1"/>
  <c r="R1101" i="1"/>
  <c r="J1109" i="1"/>
  <c r="K1628" i="1"/>
  <c r="L1602" i="1"/>
  <c r="N1577" i="1"/>
  <c r="M1572" i="1"/>
  <c r="N1537" i="1"/>
  <c r="J1512" i="1"/>
  <c r="M1290" i="1"/>
  <c r="P1298" i="1"/>
  <c r="Q249" i="1"/>
  <c r="L244" i="1"/>
  <c r="K218" i="1"/>
  <c r="Q1021" i="1"/>
  <c r="K1021" i="1"/>
  <c r="L1053" i="1"/>
  <c r="L1005" i="1"/>
  <c r="P1013" i="1"/>
  <c r="J1029" i="1"/>
  <c r="Q1037" i="1"/>
  <c r="K1037" i="1"/>
  <c r="L1045" i="1"/>
  <c r="M1061" i="1"/>
  <c r="N1069" i="1"/>
  <c r="M1077" i="1"/>
  <c r="Q1085" i="1"/>
  <c r="N1093" i="1"/>
  <c r="P1101" i="1"/>
  <c r="L1109" i="1"/>
  <c r="R1628" i="1"/>
  <c r="A1602" i="1"/>
  <c r="K1572" i="1"/>
  <c r="L1572" i="1"/>
  <c r="M1537"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577" i="1"/>
  <c r="J1572" i="1"/>
  <c r="B1572" i="1"/>
  <c r="B1537"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628" i="1"/>
  <c r="R190" i="1"/>
  <c r="J190" i="1"/>
  <c r="Q50" i="1"/>
  <c r="A1262" i="1"/>
  <c r="L200" i="1"/>
  <c r="O42" i="1"/>
  <c r="K26" i="1"/>
  <c r="K1602" i="1"/>
  <c r="J1577" i="1"/>
  <c r="R1572" i="1"/>
  <c r="A1572" i="1"/>
  <c r="A1537"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602" i="1"/>
  <c r="L1537" i="1"/>
  <c r="N249" i="1"/>
  <c r="P248" i="1"/>
  <c r="M1284" i="1"/>
  <c r="Q210" i="1"/>
  <c r="R1021" i="1"/>
  <c r="R1053" i="1"/>
  <c r="J1005" i="1"/>
  <c r="M1013" i="1"/>
  <c r="O1029" i="1"/>
  <c r="J1037" i="1"/>
  <c r="O1045" i="1"/>
  <c r="Q1061" i="1"/>
  <c r="J1069" i="1"/>
  <c r="J1193" i="1"/>
  <c r="N1145" i="1"/>
  <c r="L1077" i="1"/>
  <c r="P1085" i="1"/>
  <c r="P1093" i="1"/>
  <c r="Q1101" i="1"/>
  <c r="K1101" i="1"/>
  <c r="M1109" i="1"/>
  <c r="M1377" i="1"/>
  <c r="R1577" i="1"/>
  <c r="P1572" i="1"/>
  <c r="P1512"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566" i="1"/>
  <c r="B1602" i="1"/>
  <c r="Q1512" i="1"/>
  <c r="R1565" i="1"/>
  <c r="O1625" i="1"/>
  <c r="O1629" i="1"/>
  <c r="N1545" i="1"/>
  <c r="B1611" i="1"/>
  <c r="P1663" i="1"/>
  <c r="A1512" i="1"/>
  <c r="N1559" i="1"/>
  <c r="J1551" i="1"/>
  <c r="R272" i="1"/>
  <c r="A1566"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658" i="1"/>
  <c r="K1161" i="1"/>
  <c r="M1201" i="1"/>
  <c r="O1129" i="1"/>
  <c r="P1209" i="1"/>
  <c r="M280" i="1"/>
  <c r="N1566" i="1"/>
  <c r="R1253" i="1"/>
  <c r="M601" i="1"/>
  <c r="R633" i="1"/>
  <c r="K280" i="1"/>
  <c r="K1566" i="1"/>
  <c r="B1253" i="1"/>
  <c r="L601" i="1"/>
  <c r="J621" i="1"/>
  <c r="M633" i="1"/>
  <c r="N653" i="1"/>
  <c r="M1177" i="1"/>
  <c r="M1217" i="1"/>
  <c r="B1129" i="1"/>
  <c r="O1209" i="1"/>
  <c r="P30" i="1"/>
  <c r="L693" i="1"/>
  <c r="Q693" i="1"/>
  <c r="N660" i="1"/>
  <c r="J660" i="1"/>
  <c r="J686" i="1"/>
  <c r="B686" i="1"/>
  <c r="J271" i="1"/>
  <c r="O1356" i="1"/>
  <c r="R654" i="1"/>
  <c r="R1633" i="1"/>
  <c r="B673" i="1"/>
  <c r="K1222" i="1"/>
  <c r="O1222" i="1"/>
  <c r="J233" i="1"/>
  <c r="R233" i="1"/>
  <c r="N1508" i="1"/>
  <c r="R1508"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634" i="1"/>
  <c r="N1634" i="1"/>
  <c r="O1634" i="1"/>
  <c r="R1634" i="1"/>
  <c r="O1640" i="1"/>
  <c r="B1640" i="1"/>
  <c r="N1584" i="1"/>
  <c r="Q1584" i="1"/>
  <c r="J1584"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633" i="1"/>
  <c r="B1633" i="1"/>
  <c r="A1633" i="1"/>
  <c r="M1633"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508" i="1"/>
  <c r="Q1633" i="1"/>
  <c r="M56" i="1"/>
  <c r="M24" i="1"/>
  <c r="R16" i="1"/>
  <c r="L436" i="1"/>
  <c r="M1626" i="1"/>
  <c r="L1570" i="1"/>
  <c r="R1507" i="1"/>
  <c r="M1288" i="1"/>
  <c r="K1371" i="1"/>
  <c r="Q1266" i="1"/>
  <c r="B1381" i="1"/>
  <c r="N54" i="1"/>
  <c r="M30" i="1"/>
  <c r="Q71" i="1"/>
  <c r="Q1286" i="1"/>
  <c r="N220" i="1"/>
  <c r="K1004" i="1"/>
  <c r="A157" i="1"/>
  <c r="J32" i="1"/>
  <c r="A32" i="1"/>
  <c r="M48" i="1"/>
  <c r="N48" i="1"/>
  <c r="R279" i="1"/>
  <c r="R271" i="1"/>
  <c r="R1356" i="1"/>
  <c r="L608" i="1"/>
  <c r="A608" i="1"/>
  <c r="J1372" i="1"/>
  <c r="M1607" i="1"/>
  <c r="P1508" i="1"/>
  <c r="P1633" i="1"/>
  <c r="L56" i="1"/>
  <c r="O40" i="1"/>
  <c r="K32" i="1"/>
  <c r="L24" i="1"/>
  <c r="J16" i="1"/>
  <c r="R436" i="1"/>
  <c r="B1626" i="1"/>
  <c r="P1570" i="1"/>
  <c r="P1507"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607" i="1"/>
  <c r="M1508" i="1"/>
  <c r="P40" i="1"/>
  <c r="P32" i="1"/>
  <c r="J24" i="1"/>
  <c r="B16" i="1"/>
  <c r="Q436" i="1"/>
  <c r="O1583" i="1"/>
  <c r="K1570" i="1"/>
  <c r="O1507"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543" i="1"/>
  <c r="K1543" i="1"/>
  <c r="Q1617" i="1"/>
  <c r="K1617" i="1"/>
  <c r="N1372" i="1"/>
  <c r="K1607" i="1"/>
  <c r="A1508" i="1"/>
  <c r="Q48" i="1"/>
  <c r="M32" i="1"/>
  <c r="P436" i="1"/>
  <c r="N1583" i="1"/>
  <c r="Q1570" i="1"/>
  <c r="N1507"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508" i="1"/>
  <c r="O1004" i="1"/>
  <c r="O71" i="1"/>
  <c r="J71" i="1"/>
  <c r="K24" i="1"/>
  <c r="A24" i="1"/>
  <c r="R40" i="1"/>
  <c r="L40" i="1"/>
  <c r="Q56" i="1"/>
  <c r="K56" i="1"/>
  <c r="N1012" i="1"/>
  <c r="K1372" i="1"/>
  <c r="R1607" i="1"/>
  <c r="P48" i="1"/>
  <c r="K40" i="1"/>
  <c r="L32" i="1"/>
  <c r="O16" i="1"/>
  <c r="B436" i="1"/>
  <c r="R1564" i="1"/>
  <c r="B1570" i="1"/>
  <c r="Q1292" i="1"/>
  <c r="B1288" i="1"/>
  <c r="R1542" i="1"/>
  <c r="J38" i="1"/>
  <c r="O14" i="1"/>
  <c r="L1584" i="1"/>
  <c r="K247" i="1"/>
  <c r="L1004" i="1"/>
  <c r="A641" i="1"/>
  <c r="J641" i="1"/>
  <c r="R1052" i="1"/>
  <c r="B1372" i="1"/>
  <c r="B1607" i="1"/>
  <c r="L1508" i="1"/>
  <c r="P56" i="1"/>
  <c r="J48" i="1"/>
  <c r="N40" i="1"/>
  <c r="Q24" i="1"/>
  <c r="P16" i="1"/>
  <c r="A436" i="1"/>
  <c r="O1564"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640"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660" i="1"/>
  <c r="A1670" i="1"/>
  <c r="R1671"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636" i="1"/>
  <c r="M1636" i="1"/>
  <c r="J1653" i="1"/>
  <c r="O1653"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645" i="1"/>
  <c r="B1660" i="1"/>
  <c r="L1684" i="1"/>
  <c r="J1646" i="1"/>
  <c r="K1671" i="1"/>
  <c r="B637" i="1"/>
  <c r="O643" i="1"/>
  <c r="O649" i="1"/>
  <c r="O1584" i="1"/>
  <c r="R1636"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584"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653"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543"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577" i="1"/>
  <c r="P1537" i="1"/>
  <c r="A1607" i="1"/>
  <c r="J1626" i="1"/>
  <c r="Q1564" i="1"/>
  <c r="N1551" i="1"/>
  <c r="N1626" i="1"/>
  <c r="N1628" i="1"/>
  <c r="N1602" i="1"/>
  <c r="A1577" i="1"/>
  <c r="N1512" i="1"/>
  <c r="M1628" i="1"/>
  <c r="M150" i="1"/>
  <c r="N1604" i="1"/>
  <c r="O1609" i="1"/>
  <c r="L1556" i="1"/>
  <c r="L1548" i="1"/>
  <c r="M1512" i="1"/>
  <c r="R1583" i="1"/>
  <c r="R1584" i="1"/>
  <c r="R1566" i="1"/>
  <c r="N1609" i="1"/>
  <c r="B1547" i="1"/>
  <c r="A1583" i="1"/>
  <c r="Q1670" i="1"/>
  <c r="A1606" i="1"/>
  <c r="Q1661" i="1"/>
  <c r="Q1628" i="1"/>
  <c r="J1628" i="1"/>
  <c r="P1584" i="1"/>
  <c r="A1584" i="1"/>
  <c r="P1564" i="1"/>
  <c r="Q1669" i="1"/>
  <c r="N1511" i="1"/>
  <c r="J1566" i="1"/>
  <c r="J1537" i="1"/>
  <c r="Q1558" i="1"/>
  <c r="A1624" i="1"/>
  <c r="N1616" i="1"/>
  <c r="N1608" i="1"/>
  <c r="J1602" i="1"/>
  <c r="M1577" i="1"/>
  <c r="R1512" i="1"/>
  <c r="P1607" i="1"/>
  <c r="A1631" i="1"/>
  <c r="M1583" i="1"/>
  <c r="B1584" i="1"/>
  <c r="B1563" i="1"/>
  <c r="P1602" i="1"/>
  <c r="Q1684" i="1"/>
  <c r="A1626" i="1"/>
  <c r="J1617" i="1"/>
  <c r="B1577" i="1"/>
  <c r="B1512" i="1"/>
  <c r="Q1645" i="1"/>
  <c r="M1584" i="1"/>
  <c r="Q1613" i="1"/>
  <c r="L1546" i="1"/>
  <c r="R1612" i="1"/>
  <c r="A1628" i="1"/>
  <c r="O1537" i="1"/>
  <c r="O1539" i="1"/>
  <c r="B1579" i="1"/>
  <c r="R1609" i="1"/>
  <c r="Q1611"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607" i="1"/>
  <c r="O1607" i="1"/>
  <c r="K1508" i="1"/>
  <c r="B1508" i="1"/>
  <c r="Q1626" i="1"/>
  <c r="Q1583" i="1"/>
  <c r="J1583" i="1"/>
  <c r="N1564" i="1"/>
  <c r="J1570" i="1"/>
  <c r="A1570" i="1"/>
  <c r="J1507" i="1"/>
  <c r="P1292" i="1"/>
  <c r="B1292" i="1"/>
  <c r="P1288" i="1"/>
  <c r="N233" i="1"/>
  <c r="J1371" i="1"/>
  <c r="O1542" i="1"/>
  <c r="J1645" i="1"/>
  <c r="K1660" i="1"/>
  <c r="A1660" i="1"/>
  <c r="M1670" i="1"/>
  <c r="O1684" i="1"/>
  <c r="O1646" i="1"/>
  <c r="Q1671" i="1"/>
  <c r="R1685" i="1"/>
  <c r="M71" i="1"/>
  <c r="O1302" i="1"/>
  <c r="P1302" i="1"/>
  <c r="P1286" i="1"/>
  <c r="O247" i="1"/>
  <c r="O212" i="1"/>
  <c r="Q220" i="1"/>
  <c r="J157" i="1"/>
  <c r="R239" i="1"/>
  <c r="A245" i="1"/>
  <c r="N265" i="1"/>
  <c r="M330" i="1"/>
  <c r="L1372" i="1"/>
  <c r="P1626" i="1"/>
  <c r="P1583" i="1"/>
  <c r="B1583" i="1"/>
  <c r="M1564" i="1"/>
  <c r="R1570" i="1"/>
  <c r="Q1507" i="1"/>
  <c r="O1292" i="1"/>
  <c r="A1292" i="1"/>
  <c r="O1288" i="1"/>
  <c r="M233" i="1"/>
  <c r="O1371" i="1"/>
  <c r="M1542" i="1"/>
  <c r="K1645" i="1"/>
  <c r="R1660" i="1"/>
  <c r="K1670" i="1"/>
  <c r="L1670" i="1"/>
  <c r="N1684" i="1"/>
  <c r="K71" i="1"/>
  <c r="L71" i="1"/>
  <c r="N1302" i="1"/>
  <c r="B1302" i="1"/>
  <c r="B1286" i="1"/>
  <c r="M247" i="1"/>
  <c r="N212" i="1"/>
  <c r="P220" i="1"/>
  <c r="P157" i="1"/>
  <c r="K1631"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586" i="1"/>
  <c r="L1586"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607" i="1"/>
  <c r="O1508" i="1"/>
  <c r="J154" i="1"/>
  <c r="K1626" i="1"/>
  <c r="L1626" i="1"/>
  <c r="L1583" i="1"/>
  <c r="J1564" i="1"/>
  <c r="B1564" i="1"/>
  <c r="O1570" i="1"/>
  <c r="L1507" i="1"/>
  <c r="B1507" i="1"/>
  <c r="K1292" i="1"/>
  <c r="R1288" i="1"/>
  <c r="L317" i="1"/>
  <c r="P207" i="1"/>
  <c r="M1645" i="1"/>
  <c r="A1645" i="1"/>
  <c r="Q1660" i="1"/>
  <c r="P1670" i="1"/>
  <c r="J1684" i="1"/>
  <c r="B1684" i="1"/>
  <c r="K1646" i="1"/>
  <c r="M1661" i="1"/>
  <c r="O1685" i="1"/>
  <c r="P71" i="1"/>
  <c r="R1302" i="1"/>
  <c r="K1286" i="1"/>
  <c r="J212" i="1"/>
  <c r="B212" i="1"/>
  <c r="K220" i="1"/>
  <c r="K209" i="1"/>
  <c r="M157" i="1"/>
  <c r="B157" i="1"/>
  <c r="L592" i="1"/>
  <c r="N1351" i="1"/>
  <c r="B625" i="1"/>
  <c r="K582" i="1"/>
  <c r="B247" i="1"/>
  <c r="N247" i="1"/>
  <c r="A599" i="1"/>
  <c r="J599" i="1"/>
  <c r="Q1566" i="1"/>
  <c r="K1253" i="1"/>
  <c r="R1357" i="1"/>
  <c r="L328" i="1"/>
  <c r="L607" i="1"/>
  <c r="Q627" i="1"/>
  <c r="O633" i="1"/>
  <c r="A639" i="1"/>
  <c r="P653" i="1"/>
  <c r="R1262" i="1"/>
  <c r="B1377" i="1"/>
  <c r="J200" i="1"/>
  <c r="B42" i="1"/>
  <c r="R1626" i="1"/>
  <c r="M1570" i="1"/>
  <c r="K1507" i="1"/>
  <c r="R317" i="1"/>
  <c r="B207" i="1"/>
  <c r="M1660" i="1"/>
  <c r="P1684" i="1"/>
  <c r="R1646" i="1"/>
  <c r="B1661" i="1"/>
  <c r="N1685" i="1"/>
  <c r="J1286" i="1"/>
  <c r="J247" i="1"/>
  <c r="Q212" i="1"/>
  <c r="R220" i="1"/>
  <c r="A220" i="1"/>
  <c r="K157" i="1"/>
  <c r="J1351" i="1"/>
  <c r="B631" i="1"/>
  <c r="A1636" i="1"/>
  <c r="N1636" i="1"/>
  <c r="P1653" i="1"/>
  <c r="M1653"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543" i="1"/>
  <c r="Q1115" i="1"/>
  <c r="L1131" i="1"/>
  <c r="P1147" i="1"/>
  <c r="O1155" i="1"/>
  <c r="Q1171" i="1"/>
  <c r="L1187" i="1"/>
  <c r="B1195" i="1"/>
  <c r="J1211" i="1"/>
  <c r="K1227" i="1"/>
  <c r="M1243" i="1"/>
  <c r="N724" i="1"/>
  <c r="K1131" i="1"/>
  <c r="N1147" i="1"/>
  <c r="B1171" i="1"/>
  <c r="L1203" i="1"/>
  <c r="L1243" i="1"/>
  <c r="M724" i="1"/>
  <c r="O1380" i="1"/>
  <c r="A1380" i="1"/>
  <c r="M1380" i="1"/>
  <c r="M1354" i="1"/>
  <c r="J1354" i="1"/>
  <c r="R1641" i="1"/>
  <c r="A1641" i="1"/>
  <c r="M1656" i="1"/>
  <c r="L1666" i="1"/>
  <c r="M1681" i="1"/>
  <c r="N1681" i="1"/>
  <c r="M66" i="1"/>
  <c r="O1267" i="1"/>
  <c r="N23" i="1"/>
  <c r="Q462" i="1"/>
  <c r="K462" i="1"/>
  <c r="Q1368" i="1"/>
  <c r="A1368" i="1"/>
  <c r="R320" i="1"/>
  <c r="B320" i="1"/>
  <c r="M320" i="1"/>
  <c r="P320" i="1"/>
  <c r="N436" i="1"/>
  <c r="M436" i="1"/>
  <c r="B32" i="1"/>
  <c r="Q32" i="1"/>
  <c r="A56" i="1"/>
  <c r="O56" i="1"/>
  <c r="L1379" i="1"/>
  <c r="K1379" i="1"/>
  <c r="P1634" i="1"/>
  <c r="A1634" i="1"/>
  <c r="Q1634" i="1"/>
  <c r="B1634" i="1"/>
  <c r="J1634" i="1"/>
  <c r="L1634" i="1"/>
  <c r="A1680" i="1"/>
  <c r="M1680" i="1"/>
  <c r="M1665" i="1"/>
  <c r="J1665" i="1"/>
  <c r="K1665"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635" i="1"/>
  <c r="L1635" i="1"/>
  <c r="Q1641" i="1"/>
  <c r="Q1656" i="1"/>
  <c r="J1656" i="1"/>
  <c r="R1666" i="1"/>
  <c r="K1681" i="1"/>
  <c r="A1681" i="1"/>
  <c r="B66" i="1"/>
  <c r="L1267" i="1"/>
  <c r="A1603" i="1"/>
  <c r="Q1603" i="1"/>
  <c r="R630" i="1"/>
  <c r="N630" i="1"/>
  <c r="P1641" i="1"/>
  <c r="P1656" i="1"/>
  <c r="B1656" i="1"/>
  <c r="J1666" i="1"/>
  <c r="R1681" i="1"/>
  <c r="R66" i="1"/>
  <c r="K1267" i="1"/>
  <c r="O604" i="1"/>
  <c r="M319" i="1"/>
  <c r="J150" i="1"/>
  <c r="N1120" i="1"/>
  <c r="O1144" i="1"/>
  <c r="N1168" i="1"/>
  <c r="P1192" i="1"/>
  <c r="K1216" i="1"/>
  <c r="K1240" i="1"/>
  <c r="J1303" i="1"/>
  <c r="A1303" i="1"/>
  <c r="J1641" i="1"/>
  <c r="B1641" i="1"/>
  <c r="R1656" i="1"/>
  <c r="K1666" i="1"/>
  <c r="L1681" i="1"/>
  <c r="B1681" i="1"/>
  <c r="O1641" i="1"/>
  <c r="O1656" i="1"/>
  <c r="A1656" i="1"/>
  <c r="Q1666" i="1"/>
  <c r="J1681" i="1"/>
  <c r="K66" i="1"/>
  <c r="R1267" i="1"/>
  <c r="Q610" i="1"/>
  <c r="Q1303" i="1"/>
  <c r="L1368" i="1"/>
  <c r="A269" i="1"/>
  <c r="J269" i="1"/>
  <c r="M269" i="1"/>
  <c r="M1619" i="1"/>
  <c r="Q1619" i="1"/>
  <c r="N1619" i="1"/>
  <c r="N1641" i="1"/>
  <c r="N1656" i="1"/>
  <c r="O1666" i="1"/>
  <c r="P1666" i="1"/>
  <c r="Q1681" i="1"/>
  <c r="Q66" i="1"/>
  <c r="B1267" i="1"/>
  <c r="O610" i="1"/>
  <c r="O55" i="1"/>
  <c r="L1640" i="1"/>
  <c r="N1128" i="1"/>
  <c r="Q1152" i="1"/>
  <c r="A1168" i="1"/>
  <c r="B1192" i="1"/>
  <c r="L1216" i="1"/>
  <c r="B1240" i="1"/>
  <c r="N1289" i="1"/>
  <c r="M1289" i="1"/>
  <c r="N1666"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542" i="1"/>
  <c r="R1586" i="1"/>
  <c r="N1035" i="1"/>
  <c r="L1073" i="1"/>
  <c r="R1058" i="1"/>
  <c r="N1058" i="1"/>
  <c r="P1011" i="1"/>
  <c r="L1019" i="1"/>
  <c r="P1027" i="1"/>
  <c r="P1043" i="1"/>
  <c r="M1043" i="1"/>
  <c r="N1051" i="1"/>
  <c r="N549" i="1"/>
  <c r="R1081" i="1"/>
  <c r="O1081" i="1"/>
  <c r="Q1089" i="1"/>
  <c r="P1097" i="1"/>
  <c r="L1105" i="1"/>
  <c r="R672" i="1"/>
  <c r="Q698" i="1"/>
  <c r="A736" i="1"/>
  <c r="Q1559" i="1"/>
  <c r="K523" i="1"/>
  <c r="A317" i="1"/>
  <c r="L207" i="1"/>
  <c r="L1371" i="1"/>
  <c r="P1542" i="1"/>
  <c r="K1376" i="1"/>
  <c r="R652" i="1"/>
  <c r="A44" i="1"/>
  <c r="J1035" i="1"/>
  <c r="M1035" i="1"/>
  <c r="J1073" i="1"/>
  <c r="K1058" i="1"/>
  <c r="L1011" i="1"/>
  <c r="K1019" i="1"/>
  <c r="Q1027" i="1"/>
  <c r="K1043" i="1"/>
  <c r="Q1051" i="1"/>
  <c r="M1051" i="1"/>
  <c r="K167" i="1"/>
  <c r="P1081" i="1"/>
  <c r="N1089" i="1"/>
  <c r="O1089" i="1"/>
  <c r="Q1097" i="1"/>
  <c r="K1105" i="1"/>
  <c r="A672" i="1"/>
  <c r="B704" i="1"/>
  <c r="J741" i="1"/>
  <c r="A1559" i="1"/>
  <c r="Q233" i="1"/>
  <c r="R207" i="1"/>
  <c r="A1371" i="1"/>
  <c r="A1542"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603"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538" i="1"/>
  <c r="P1538" i="1"/>
  <c r="R1538" i="1"/>
  <c r="K1538" i="1"/>
  <c r="B1578" i="1"/>
  <c r="O1578" i="1"/>
  <c r="P1578" i="1"/>
  <c r="M1603" i="1"/>
  <c r="N1603" i="1"/>
  <c r="O1603" i="1"/>
  <c r="B1603" i="1"/>
  <c r="J1603" i="1"/>
  <c r="K1603" i="1"/>
  <c r="R1603" i="1"/>
  <c r="L1603"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635" i="1"/>
  <c r="Q1635" i="1"/>
  <c r="R1635" i="1"/>
  <c r="M1635" i="1"/>
  <c r="N1635" i="1"/>
  <c r="A1635" i="1"/>
  <c r="O1635"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635" i="1"/>
  <c r="K39" i="1"/>
  <c r="L74" i="1"/>
  <c r="L551" i="1"/>
  <c r="O551" i="1"/>
  <c r="A551" i="1"/>
  <c r="N781" i="1"/>
  <c r="R277" i="1"/>
  <c r="R269" i="1"/>
  <c r="R1362" i="1"/>
  <c r="R1354" i="1"/>
  <c r="M250" i="1"/>
  <c r="M604" i="1"/>
  <c r="P610" i="1"/>
  <c r="R616" i="1"/>
  <c r="A616" i="1"/>
  <c r="A630" i="1"/>
  <c r="B1303" i="1"/>
  <c r="B1380" i="1"/>
  <c r="M55" i="1"/>
  <c r="B1635" i="1"/>
  <c r="L39" i="1"/>
  <c r="O671" i="1"/>
  <c r="P749" i="1"/>
  <c r="A781" i="1"/>
  <c r="O167" i="1"/>
  <c r="P573" i="1"/>
  <c r="J574" i="1"/>
  <c r="L660" i="1"/>
  <c r="J672" i="1"/>
  <c r="A686" i="1"/>
  <c r="K704" i="1"/>
  <c r="O718" i="1"/>
  <c r="O736" i="1"/>
  <c r="A750" i="1"/>
  <c r="M789" i="1"/>
  <c r="N711" i="1"/>
  <c r="O757" i="1"/>
  <c r="K1559" i="1"/>
  <c r="B1325" i="1"/>
  <c r="N1320" i="1"/>
  <c r="Q574" i="1"/>
  <c r="L692" i="1"/>
  <c r="J704" i="1"/>
  <c r="A718" i="1"/>
  <c r="M736" i="1"/>
  <c r="M756" i="1"/>
  <c r="O782" i="1"/>
  <c r="R1559" i="1"/>
  <c r="P516" i="1"/>
  <c r="A1325" i="1"/>
  <c r="P1319" i="1"/>
  <c r="A12" i="1"/>
  <c r="M762" i="1"/>
  <c r="Q782" i="1"/>
  <c r="B1076" i="1"/>
  <c r="B1317" i="1"/>
  <c r="O1319" i="1"/>
  <c r="B1068" i="1"/>
  <c r="R1333" i="1"/>
  <c r="J1317" i="1"/>
  <c r="A1047" i="1"/>
  <c r="Q1333" i="1"/>
  <c r="K1315" i="1"/>
  <c r="P672" i="1"/>
  <c r="P686" i="1"/>
  <c r="N698" i="1"/>
  <c r="P724" i="1"/>
  <c r="N750" i="1"/>
  <c r="O768" i="1"/>
  <c r="Q788" i="1"/>
  <c r="B737" i="1"/>
  <c r="Q1543" i="1"/>
  <c r="A1617" i="1"/>
  <c r="R1332" i="1"/>
  <c r="K672" i="1"/>
  <c r="N686" i="1"/>
  <c r="L698" i="1"/>
  <c r="R730" i="1"/>
  <c r="M750" i="1"/>
  <c r="P768" i="1"/>
  <c r="Q769" i="1"/>
  <c r="M743" i="1"/>
  <c r="L1617" i="1"/>
  <c r="L1551"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633" i="1"/>
  <c r="L1633"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505" i="1"/>
  <c r="A1505" i="1"/>
  <c r="M1505" i="1"/>
  <c r="J1540" i="1"/>
  <c r="N1540" i="1"/>
  <c r="P1561" i="1"/>
  <c r="N1561" i="1"/>
  <c r="L1561" i="1"/>
  <c r="K1580" i="1"/>
  <c r="J1580" i="1"/>
  <c r="R1580" i="1"/>
  <c r="B1605" i="1"/>
  <c r="R1605" i="1"/>
  <c r="M1605" i="1"/>
  <c r="A215" i="1"/>
  <c r="K215" i="1"/>
  <c r="B68" i="1"/>
  <c r="M68" i="1"/>
  <c r="N68" i="1"/>
  <c r="Q68" i="1"/>
  <c r="L68" i="1"/>
  <c r="A68" i="1"/>
  <c r="K1261" i="1"/>
  <c r="A1261" i="1"/>
  <c r="M1261" i="1"/>
  <c r="K628" i="1"/>
  <c r="M628" i="1"/>
  <c r="A622" i="1"/>
  <c r="B622" i="1"/>
  <c r="K622" i="1"/>
  <c r="N622" i="1"/>
  <c r="J235" i="1"/>
  <c r="B1580"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540"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617" i="1"/>
  <c r="B1551" i="1"/>
  <c r="Q1548"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615" i="1"/>
  <c r="J516" i="1"/>
  <c r="K532" i="1"/>
  <c r="B1092" i="1"/>
  <c r="A1329" i="1"/>
  <c r="L1330" i="1"/>
  <c r="R1324" i="1"/>
  <c r="M1321" i="1"/>
  <c r="J1316" i="1"/>
  <c r="N1312" i="1"/>
  <c r="N1329" i="1"/>
  <c r="K1324" i="1"/>
  <c r="O1320" i="1"/>
  <c r="L1315" i="1"/>
  <c r="P1311" i="1"/>
  <c r="O1311" i="1"/>
  <c r="R1545" i="1"/>
  <c r="B1321" i="1"/>
  <c r="K1332" i="1"/>
  <c r="O1328" i="1"/>
  <c r="L1323" i="1"/>
  <c r="M1314" i="1"/>
  <c r="M1585" i="1"/>
  <c r="P1556" i="1"/>
  <c r="K524" i="1"/>
  <c r="A1321" i="1"/>
  <c r="J1332" i="1"/>
  <c r="N1328" i="1"/>
  <c r="K1323" i="1"/>
  <c r="L1314" i="1"/>
  <c r="R1585" i="1"/>
  <c r="M329" i="1"/>
  <c r="A199" i="1"/>
  <c r="O631" i="1"/>
  <c r="R1624" i="1"/>
  <c r="Q524" i="1"/>
  <c r="L1331" i="1"/>
  <c r="P1327" i="1"/>
  <c r="M1322" i="1"/>
  <c r="N1313" i="1"/>
  <c r="P1609" i="1"/>
  <c r="R1551" i="1"/>
  <c r="R1544" i="1"/>
  <c r="P1611" i="1"/>
  <c r="Q1535" i="1"/>
  <c r="Q1555" i="1"/>
  <c r="R1535" i="1"/>
  <c r="P1616" i="1"/>
  <c r="K1506" i="1"/>
  <c r="L1506" i="1"/>
  <c r="O1506" i="1"/>
  <c r="P1506" i="1"/>
  <c r="Q1506" i="1"/>
  <c r="M1506" i="1"/>
  <c r="J1506" i="1"/>
  <c r="A1506" i="1"/>
  <c r="N1506" i="1"/>
  <c r="Q1536" i="1"/>
  <c r="K1536" i="1"/>
  <c r="R1571" i="1"/>
  <c r="A1571" i="1"/>
  <c r="L1571" i="1"/>
  <c r="N1571" i="1"/>
  <c r="P1571" i="1"/>
  <c r="O1601" i="1"/>
  <c r="J1601" i="1"/>
  <c r="B1601" i="1"/>
  <c r="Q1601" i="1"/>
  <c r="K1601" i="1"/>
  <c r="A1601" i="1"/>
  <c r="R1601" i="1"/>
  <c r="L1601" i="1"/>
  <c r="M1601" i="1"/>
  <c r="N1601"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683" i="1"/>
  <c r="R1683" i="1"/>
  <c r="N1683" i="1"/>
  <c r="O1683" i="1"/>
  <c r="K1683" i="1"/>
  <c r="A1683" i="1"/>
  <c r="Q1683" i="1"/>
  <c r="B1644" i="1"/>
  <c r="O1644" i="1"/>
  <c r="L1644" i="1"/>
  <c r="J1644" i="1"/>
  <c r="K1644" i="1"/>
  <c r="M1644" i="1"/>
  <c r="O72" i="1"/>
  <c r="R1644" i="1"/>
  <c r="Q29" i="1"/>
  <c r="B1506"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669" i="1"/>
  <c r="A1669" i="1"/>
  <c r="K1669" i="1"/>
  <c r="M1669" i="1"/>
  <c r="L1669" i="1"/>
  <c r="O1669" i="1"/>
  <c r="P1669" i="1"/>
  <c r="L316" i="1"/>
  <c r="R205" i="1"/>
  <c r="P463" i="1"/>
  <c r="L72" i="1"/>
  <c r="Q1644" i="1"/>
  <c r="N1669" i="1"/>
  <c r="L1360" i="1"/>
  <c r="B618" i="1"/>
  <c r="K1265" i="1"/>
  <c r="K1627" i="1"/>
  <c r="R1627" i="1"/>
  <c r="B1627"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659" i="1"/>
  <c r="Q1659" i="1"/>
  <c r="K1659" i="1"/>
  <c r="B1659" i="1"/>
  <c r="M1659" i="1"/>
  <c r="O1659" i="1"/>
  <c r="N1659" i="1"/>
  <c r="R316" i="1"/>
  <c r="B205" i="1"/>
  <c r="M463" i="1"/>
  <c r="Q1571" i="1"/>
  <c r="K72" i="1"/>
  <c r="A1644" i="1"/>
  <c r="B1669" i="1"/>
  <c r="O64" i="1"/>
  <c r="M1352" i="1"/>
  <c r="B624" i="1"/>
  <c r="O1305" i="1"/>
  <c r="O1571" i="1"/>
  <c r="A72" i="1"/>
  <c r="L1659" i="1"/>
  <c r="J1683" i="1"/>
  <c r="Q192" i="1"/>
  <c r="M596" i="1"/>
  <c r="L64" i="1"/>
  <c r="O316" i="1"/>
  <c r="O1373" i="1"/>
  <c r="J463" i="1"/>
  <c r="K1571" i="1"/>
  <c r="P1659" i="1"/>
  <c r="P1683" i="1"/>
  <c r="M1285" i="1"/>
  <c r="N638" i="1"/>
  <c r="M196" i="1"/>
  <c r="M1373" i="1"/>
  <c r="J1659" i="1"/>
  <c r="M1683" i="1"/>
  <c r="K1285" i="1"/>
  <c r="R275" i="1"/>
  <c r="P644" i="1"/>
  <c r="A316" i="1"/>
  <c r="A463" i="1"/>
  <c r="J1571" i="1"/>
  <c r="Q246" i="1"/>
  <c r="N1336" i="1"/>
  <c r="B61" i="1"/>
  <c r="P205" i="1"/>
  <c r="K1373" i="1"/>
  <c r="M1571" i="1"/>
  <c r="R72" i="1"/>
  <c r="P1644" i="1"/>
  <c r="A1659" i="1"/>
  <c r="B1683" i="1"/>
  <c r="A246" i="1"/>
  <c r="K267" i="1"/>
  <c r="P606" i="1"/>
  <c r="Q650" i="1"/>
  <c r="A53" i="1"/>
  <c r="J317" i="1"/>
  <c r="K233" i="1"/>
  <c r="B233" i="1"/>
  <c r="J207" i="1"/>
  <c r="Q1371" i="1"/>
  <c r="L1542" i="1"/>
  <c r="M1646" i="1"/>
  <c r="B1646" i="1"/>
  <c r="N1661" i="1"/>
  <c r="P1671" i="1"/>
  <c r="Q1685" i="1"/>
  <c r="J1685" i="1"/>
  <c r="P319" i="1"/>
  <c r="Q235" i="1"/>
  <c r="B235" i="1"/>
  <c r="M204" i="1"/>
  <c r="R1369" i="1"/>
  <c r="N626" i="1"/>
  <c r="P68" i="1"/>
  <c r="M622" i="1"/>
  <c r="P70" i="1"/>
  <c r="J1586" i="1"/>
  <c r="Q1585" i="1"/>
  <c r="B1376" i="1"/>
  <c r="M239" i="1"/>
  <c r="O213" i="1"/>
  <c r="R1561" i="1"/>
  <c r="R1505" i="1"/>
  <c r="L231" i="1"/>
  <c r="K1368" i="1"/>
  <c r="J1640" i="1"/>
  <c r="P1665" i="1"/>
  <c r="B1680" i="1"/>
  <c r="P1631" i="1"/>
  <c r="A620" i="1"/>
  <c r="N652" i="1"/>
  <c r="B19" i="1"/>
  <c r="J215" i="1"/>
  <c r="P602" i="1"/>
  <c r="O1639" i="1"/>
  <c r="O1579" i="1"/>
  <c r="J646" i="1"/>
  <c r="Q317" i="1"/>
  <c r="O233" i="1"/>
  <c r="A233" i="1"/>
  <c r="Q207" i="1"/>
  <c r="P1371" i="1"/>
  <c r="K1542" i="1"/>
  <c r="L1646" i="1"/>
  <c r="A1646" i="1"/>
  <c r="P1661" i="1"/>
  <c r="O1671" i="1"/>
  <c r="P1685" i="1"/>
  <c r="A1685" i="1"/>
  <c r="O319" i="1"/>
  <c r="M235" i="1"/>
  <c r="A235" i="1"/>
  <c r="L204" i="1"/>
  <c r="J1369" i="1"/>
  <c r="M626" i="1"/>
  <c r="O68" i="1"/>
  <c r="L622" i="1"/>
  <c r="O70" i="1"/>
  <c r="P1586" i="1"/>
  <c r="A1585" i="1"/>
  <c r="A1376" i="1"/>
  <c r="M213" i="1"/>
  <c r="B1631" i="1"/>
  <c r="O199" i="1"/>
  <c r="O35" i="1"/>
  <c r="R626" i="1"/>
  <c r="L626" i="1"/>
  <c r="N70" i="1"/>
  <c r="B1586" i="1"/>
  <c r="B1585"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539" i="1"/>
  <c r="R1539" i="1"/>
  <c r="M1539" i="1"/>
  <c r="B1539" i="1"/>
  <c r="O1574" i="1"/>
  <c r="B1574" i="1"/>
  <c r="R1574" i="1"/>
  <c r="K1574" i="1"/>
  <c r="N1579" i="1"/>
  <c r="M1579" i="1"/>
  <c r="K1579" i="1"/>
  <c r="J1579" i="1"/>
  <c r="L1604" i="1"/>
  <c r="J1604" i="1"/>
  <c r="O1604" i="1"/>
  <c r="P1604" i="1"/>
  <c r="Q1630" i="1"/>
  <c r="O1630" i="1"/>
  <c r="R1630" i="1"/>
  <c r="K1680" i="1"/>
  <c r="O1680" i="1"/>
  <c r="Q1680" i="1"/>
  <c r="L1680" i="1"/>
  <c r="N1680" i="1"/>
  <c r="J1680" i="1"/>
  <c r="R1665" i="1"/>
  <c r="B1665" i="1"/>
  <c r="O1665" i="1"/>
  <c r="Q1665" i="1"/>
  <c r="N1665" i="1"/>
  <c r="L1665" i="1"/>
  <c r="B1655" i="1"/>
  <c r="J1655" i="1"/>
  <c r="P1655" i="1"/>
  <c r="A1655" i="1"/>
  <c r="R1655" i="1"/>
  <c r="K1655" i="1"/>
  <c r="O1655" i="1"/>
  <c r="Q1640" i="1"/>
  <c r="P1640" i="1"/>
  <c r="R1640" i="1"/>
  <c r="A1640" i="1"/>
  <c r="M1640" i="1"/>
  <c r="K1640" i="1"/>
  <c r="J626" i="1"/>
  <c r="B626" i="1"/>
  <c r="O1585" i="1"/>
  <c r="M1376" i="1"/>
  <c r="R237" i="1"/>
  <c r="J245" i="1"/>
  <c r="P1252" i="1"/>
  <c r="O329" i="1"/>
  <c r="L199" i="1"/>
  <c r="K35" i="1"/>
  <c r="O1295" i="1"/>
  <c r="N1295" i="1"/>
  <c r="Q1295" i="1"/>
  <c r="J1295" i="1"/>
  <c r="K1295" i="1"/>
  <c r="B1295" i="1"/>
  <c r="L1505" i="1"/>
  <c r="B1505" i="1"/>
  <c r="N1505" i="1"/>
  <c r="J1505" i="1"/>
  <c r="K1505" i="1"/>
  <c r="P1505" i="1"/>
  <c r="A1540" i="1"/>
  <c r="P1540" i="1"/>
  <c r="R1540" i="1"/>
  <c r="K1540" i="1"/>
  <c r="M1540" i="1"/>
  <c r="B1540" i="1"/>
  <c r="J1561" i="1"/>
  <c r="A1561" i="1"/>
  <c r="K1561" i="1"/>
  <c r="O1561" i="1"/>
  <c r="Q1561" i="1"/>
  <c r="B1561" i="1"/>
  <c r="N1580" i="1"/>
  <c r="P1580" i="1"/>
  <c r="M1580" i="1"/>
  <c r="Q1580" i="1"/>
  <c r="A1580" i="1"/>
  <c r="L1580" i="1"/>
  <c r="A1605" i="1"/>
  <c r="N1605" i="1"/>
  <c r="Q1605" i="1"/>
  <c r="P1605" i="1"/>
  <c r="J1605" i="1"/>
  <c r="K1605"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679" i="1"/>
  <c r="A1679" i="1"/>
  <c r="L1679" i="1"/>
  <c r="M1679" i="1"/>
  <c r="N1679" i="1"/>
  <c r="B1679" i="1"/>
  <c r="K1679" i="1"/>
  <c r="R1664" i="1"/>
  <c r="A1664" i="1"/>
  <c r="Q1664" i="1"/>
  <c r="M1664" i="1"/>
  <c r="P1664" i="1"/>
  <c r="B1664" i="1"/>
  <c r="L1664" i="1"/>
  <c r="K1664" i="1"/>
  <c r="N1664" i="1"/>
  <c r="N1654" i="1"/>
  <c r="O1654" i="1"/>
  <c r="P1654" i="1"/>
  <c r="R1654" i="1"/>
  <c r="L1654" i="1"/>
  <c r="Q1654" i="1"/>
  <c r="Q1639" i="1"/>
  <c r="A1639" i="1"/>
  <c r="M1639" i="1"/>
  <c r="P1639" i="1"/>
  <c r="N1639" i="1"/>
  <c r="R1639" i="1"/>
  <c r="J1639" i="1"/>
  <c r="L1639" i="1"/>
  <c r="M317" i="1"/>
  <c r="N317" i="1"/>
  <c r="L233" i="1"/>
  <c r="M207" i="1"/>
  <c r="A207" i="1"/>
  <c r="M1371" i="1"/>
  <c r="Q1542" i="1"/>
  <c r="Q1646" i="1"/>
  <c r="R1661" i="1"/>
  <c r="A1661" i="1"/>
  <c r="L1671" i="1"/>
  <c r="M1685" i="1"/>
  <c r="K319" i="1"/>
  <c r="L319" i="1"/>
  <c r="R235" i="1"/>
  <c r="Q204" i="1"/>
  <c r="B204" i="1"/>
  <c r="O1369" i="1"/>
  <c r="K626" i="1"/>
  <c r="A626" i="1"/>
  <c r="R68" i="1"/>
  <c r="P622" i="1"/>
  <c r="J622" i="1"/>
  <c r="O1605" i="1"/>
  <c r="O1580" i="1"/>
  <c r="O1540" i="1"/>
  <c r="L1295" i="1"/>
  <c r="K320" i="1"/>
  <c r="Q150" i="1"/>
  <c r="R462" i="1"/>
  <c r="Q1655" i="1"/>
  <c r="A1665" i="1"/>
  <c r="P1301" i="1"/>
  <c r="N241" i="1"/>
  <c r="B628" i="1"/>
  <c r="L191" i="1"/>
  <c r="O1679" i="1"/>
  <c r="M1378" i="1"/>
  <c r="Q1563" i="1"/>
  <c r="K1563" i="1"/>
  <c r="M1563" i="1"/>
  <c r="O1563" i="1"/>
  <c r="A1563" i="1"/>
  <c r="L1563" i="1"/>
  <c r="P1563" i="1"/>
  <c r="R1563" i="1"/>
  <c r="P1582" i="1"/>
  <c r="M1582" i="1"/>
  <c r="L213" i="1"/>
  <c r="N213" i="1"/>
  <c r="J213" i="1"/>
  <c r="K213" i="1"/>
  <c r="A213" i="1"/>
  <c r="Q213" i="1"/>
  <c r="L237" i="1"/>
  <c r="O237" i="1"/>
  <c r="P237" i="1"/>
  <c r="B237" i="1"/>
  <c r="Q237" i="1"/>
  <c r="M237" i="1"/>
  <c r="J239" i="1"/>
  <c r="A239" i="1"/>
  <c r="L239" i="1"/>
  <c r="K239" i="1"/>
  <c r="O239" i="1"/>
  <c r="N239" i="1"/>
  <c r="O1376" i="1"/>
  <c r="N1376" i="1"/>
  <c r="Q1376" i="1"/>
  <c r="R1376" i="1"/>
  <c r="L1585" i="1"/>
  <c r="P1585" i="1"/>
  <c r="J1585" i="1"/>
  <c r="Q1586" i="1"/>
  <c r="A1586" i="1"/>
  <c r="M1586" i="1"/>
  <c r="O1586"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631" i="1"/>
  <c r="R1631" i="1"/>
  <c r="L1631" i="1"/>
  <c r="Q1631" i="1"/>
  <c r="M1631" i="1"/>
  <c r="O1631"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542" i="1"/>
  <c r="J1671" i="1"/>
  <c r="J319" i="1"/>
  <c r="L1369" i="1"/>
  <c r="K68" i="1"/>
  <c r="O622" i="1"/>
  <c r="J70" i="1"/>
  <c r="K1586" i="1"/>
  <c r="K1585" i="1"/>
  <c r="J1376" i="1"/>
  <c r="Q239" i="1"/>
  <c r="A237" i="1"/>
  <c r="L1605" i="1"/>
  <c r="M1561" i="1"/>
  <c r="L1540" i="1"/>
  <c r="O1505" i="1"/>
  <c r="P1295" i="1"/>
  <c r="K231" i="1"/>
  <c r="N1368" i="1"/>
  <c r="A462" i="1"/>
  <c r="L1655" i="1"/>
  <c r="R1680" i="1"/>
  <c r="N1631" i="1"/>
  <c r="J329" i="1"/>
  <c r="N620" i="1"/>
  <c r="Q652" i="1"/>
  <c r="J1307" i="1"/>
  <c r="O51" i="1"/>
  <c r="M19" i="1"/>
  <c r="Q1301" i="1"/>
  <c r="A241" i="1"/>
  <c r="B640" i="1"/>
  <c r="R41" i="1"/>
  <c r="M592" i="1"/>
  <c r="J1563" i="1"/>
  <c r="P1679" i="1"/>
  <c r="K1630" i="1"/>
  <c r="B600" i="1"/>
  <c r="R43" i="1"/>
  <c r="R325" i="1"/>
  <c r="J229" i="1"/>
  <c r="P1375" i="1"/>
  <c r="A1375" i="1"/>
  <c r="O1297" i="1"/>
  <c r="B1297" i="1"/>
  <c r="N1297" i="1"/>
  <c r="M1297" i="1"/>
  <c r="O1538" i="1"/>
  <c r="B1538" i="1"/>
  <c r="Q1538" i="1"/>
  <c r="M1538" i="1"/>
  <c r="J1538" i="1"/>
  <c r="A1578" i="1"/>
  <c r="N1578" i="1"/>
  <c r="R1578" i="1"/>
  <c r="Q1578"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556" i="1"/>
  <c r="M1556" i="1"/>
  <c r="N1556" i="1"/>
  <c r="B1556" i="1"/>
  <c r="Q1556" i="1"/>
  <c r="R1556" i="1"/>
  <c r="O1556" i="1"/>
  <c r="O1548" i="1"/>
  <c r="N1548" i="1"/>
  <c r="P1548" i="1"/>
  <c r="R1548" i="1"/>
  <c r="B1548" i="1"/>
  <c r="A1548" i="1"/>
  <c r="M1548" i="1"/>
  <c r="K1622" i="1"/>
  <c r="L1622" i="1"/>
  <c r="M1622" i="1"/>
  <c r="P1622" i="1"/>
  <c r="B1622" i="1"/>
  <c r="A1622" i="1"/>
  <c r="Q1622" i="1"/>
  <c r="R1622" i="1"/>
  <c r="N1622" i="1"/>
  <c r="R1614" i="1"/>
  <c r="L1614" i="1"/>
  <c r="M1614" i="1"/>
  <c r="P1614" i="1"/>
  <c r="K1614" i="1"/>
  <c r="N1614" i="1"/>
  <c r="O1614" i="1"/>
  <c r="A1614" i="1"/>
  <c r="A1005" i="1"/>
  <c r="B1005" i="1"/>
  <c r="L599" i="1"/>
  <c r="N1347" i="1"/>
  <c r="M575" i="1"/>
  <c r="P582" i="1"/>
  <c r="R582" i="1"/>
  <c r="Q566" i="1"/>
  <c r="N566" i="1"/>
  <c r="N558" i="1"/>
  <c r="L558" i="1"/>
  <c r="A1148" i="1"/>
  <c r="Q1614"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614"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553" i="1"/>
  <c r="O1553" i="1"/>
  <c r="P1545" i="1"/>
  <c r="M1545" i="1"/>
  <c r="L1619" i="1"/>
  <c r="A1619" i="1"/>
  <c r="K1619" i="1"/>
  <c r="R1619" i="1"/>
  <c r="L1611" i="1"/>
  <c r="K1611" i="1"/>
  <c r="M1611"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559" i="1"/>
  <c r="B1559" i="1"/>
  <c r="P1559" i="1"/>
  <c r="M1559" i="1"/>
  <c r="K1551" i="1"/>
  <c r="P1551" i="1"/>
  <c r="Q1551" i="1"/>
  <c r="M1551" i="1"/>
  <c r="R1543" i="1"/>
  <c r="O1543" i="1"/>
  <c r="P1543" i="1"/>
  <c r="M1543" i="1"/>
  <c r="N1617" i="1"/>
  <c r="B1617" i="1"/>
  <c r="M1617" i="1"/>
  <c r="R1617" i="1"/>
  <c r="B1609" i="1"/>
  <c r="A1609" i="1"/>
  <c r="M1609" i="1"/>
  <c r="Q1609"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509" i="1"/>
  <c r="R1509" i="1"/>
  <c r="L1509" i="1"/>
  <c r="K1509" i="1"/>
  <c r="M1509" i="1"/>
  <c r="N1509" i="1"/>
  <c r="O1509" i="1"/>
  <c r="P1509" i="1"/>
  <c r="Q1509" i="1"/>
  <c r="J1541" i="1"/>
  <c r="R1541" i="1"/>
  <c r="K1541" i="1"/>
  <c r="L1541" i="1"/>
  <c r="M1541" i="1"/>
  <c r="A1541" i="1"/>
  <c r="N1541" i="1"/>
  <c r="B1541" i="1"/>
  <c r="O1541" i="1"/>
  <c r="A1562" i="1"/>
  <c r="R1562" i="1"/>
  <c r="B1562" i="1"/>
  <c r="L1562" i="1"/>
  <c r="M1562" i="1"/>
  <c r="K1562" i="1"/>
  <c r="N1562" i="1"/>
  <c r="O1562" i="1"/>
  <c r="P1562" i="1"/>
  <c r="Q1562" i="1"/>
  <c r="P1606" i="1"/>
  <c r="O1606" i="1"/>
  <c r="Q1606" i="1"/>
  <c r="J1606" i="1"/>
  <c r="R1606" i="1"/>
  <c r="K1606" i="1"/>
  <c r="L1606" i="1"/>
  <c r="B1606" i="1"/>
  <c r="M1606"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686" i="1"/>
  <c r="A1686" i="1"/>
  <c r="N1686" i="1"/>
  <c r="B1686" i="1"/>
  <c r="O1686" i="1"/>
  <c r="Q1686" i="1"/>
  <c r="P1686" i="1"/>
  <c r="J1686" i="1"/>
  <c r="R1686" i="1"/>
  <c r="K1686" i="1"/>
  <c r="P1668" i="1"/>
  <c r="Q1668" i="1"/>
  <c r="J1668" i="1"/>
  <c r="R1668" i="1"/>
  <c r="A1668" i="1"/>
  <c r="K1668" i="1"/>
  <c r="B1668" i="1"/>
  <c r="L1668" i="1"/>
  <c r="N1668" i="1"/>
  <c r="M1668" i="1"/>
  <c r="L1643" i="1"/>
  <c r="N1643" i="1"/>
  <c r="A1643" i="1"/>
  <c r="O1643" i="1"/>
  <c r="B1643" i="1"/>
  <c r="P1643" i="1"/>
  <c r="J1643" i="1"/>
  <c r="Q1643" i="1"/>
  <c r="R1643" i="1"/>
  <c r="K1643" i="1"/>
  <c r="K564" i="1"/>
  <c r="P564" i="1"/>
  <c r="Q564" i="1"/>
  <c r="J564" i="1"/>
  <c r="R564" i="1"/>
  <c r="L564" i="1"/>
  <c r="L280" i="1"/>
  <c r="O272" i="1"/>
  <c r="O1566" i="1"/>
  <c r="B1566"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562" i="1"/>
  <c r="O1668" i="1"/>
  <c r="B564" i="1"/>
  <c r="R280" i="1"/>
  <c r="B280" i="1"/>
  <c r="M272" i="1"/>
  <c r="M1566"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541" i="1"/>
  <c r="L1686" i="1"/>
  <c r="N163" i="1"/>
  <c r="K214" i="1"/>
  <c r="Q280" i="1"/>
  <c r="A280" i="1"/>
  <c r="L272" i="1"/>
  <c r="L1566"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541" i="1"/>
  <c r="J272" i="1"/>
  <c r="Q1253" i="1"/>
  <c r="N601" i="1"/>
  <c r="R621" i="1"/>
  <c r="Q639" i="1"/>
  <c r="R653" i="1"/>
  <c r="K1262" i="1"/>
  <c r="O1377" i="1"/>
  <c r="K200" i="1"/>
  <c r="P58" i="1"/>
  <c r="A58" i="1"/>
  <c r="J50" i="1"/>
  <c r="R42" i="1"/>
  <c r="L34" i="1"/>
  <c r="J26" i="1"/>
  <c r="M18" i="1"/>
  <c r="A18" i="1"/>
  <c r="J593" i="1"/>
  <c r="R208" i="1"/>
  <c r="J1509" i="1"/>
  <c r="M1370" i="1"/>
  <c r="L151" i="1"/>
  <c r="K159" i="1"/>
  <c r="O548" i="1"/>
  <c r="J548" i="1"/>
  <c r="R548" i="1"/>
  <c r="L548" i="1"/>
  <c r="N548" i="1"/>
  <c r="O540" i="1"/>
  <c r="A540" i="1"/>
  <c r="R593" i="1"/>
  <c r="N1606" i="1"/>
  <c r="A1509" i="1"/>
  <c r="M1643" i="1"/>
  <c r="O69" i="1"/>
  <c r="B540" i="1"/>
  <c r="Q234" i="1"/>
  <c r="K234" i="1"/>
  <c r="L234" i="1"/>
  <c r="M234" i="1"/>
  <c r="N234" i="1"/>
  <c r="J234" i="1"/>
  <c r="B234" i="1"/>
  <c r="P234" i="1"/>
  <c r="J1294" i="1"/>
  <c r="R1294" i="1"/>
  <c r="K1294" i="1"/>
  <c r="L1294" i="1"/>
  <c r="A1294" i="1"/>
  <c r="M1294" i="1"/>
  <c r="B1294" i="1"/>
  <c r="N1294" i="1"/>
  <c r="P1294" i="1"/>
  <c r="O1294" i="1"/>
  <c r="O1581" i="1"/>
  <c r="P1581" i="1"/>
  <c r="Q1581" i="1"/>
  <c r="B1581" i="1"/>
  <c r="J1581" i="1"/>
  <c r="A1581" i="1"/>
  <c r="R1581" i="1"/>
  <c r="L1581" i="1"/>
  <c r="K1581" i="1"/>
  <c r="M1581" i="1"/>
  <c r="P324" i="1"/>
  <c r="J324" i="1"/>
  <c r="R324" i="1"/>
  <c r="K324" i="1"/>
  <c r="L324" i="1"/>
  <c r="A324" i="1"/>
  <c r="M324" i="1"/>
  <c r="B324" i="1"/>
  <c r="N324" i="1"/>
  <c r="O324" i="1"/>
  <c r="A190" i="1"/>
  <c r="N190" i="1"/>
  <c r="A1658" i="1"/>
  <c r="N1658" i="1"/>
  <c r="P1658" i="1"/>
  <c r="O1658" i="1"/>
  <c r="K1658" i="1"/>
  <c r="Q1658" i="1"/>
  <c r="J1658" i="1"/>
  <c r="R1658" i="1"/>
  <c r="L1658"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582" i="1"/>
  <c r="J1345" i="1"/>
  <c r="A1346" i="1"/>
  <c r="R171" i="1"/>
  <c r="J339" i="1"/>
  <c r="O541" i="1"/>
  <c r="R551" i="1"/>
  <c r="Q542" i="1"/>
  <c r="M543" i="1"/>
  <c r="L581" i="1"/>
  <c r="P558" i="1"/>
  <c r="J566" i="1"/>
  <c r="R574" i="1"/>
  <c r="L582" i="1"/>
  <c r="B582" i="1"/>
  <c r="O575" i="1"/>
  <c r="B1110" i="1"/>
  <c r="L1166" i="1"/>
  <c r="P1214" i="1"/>
  <c r="R751" i="1"/>
  <c r="L669" i="1"/>
  <c r="B1552" i="1"/>
  <c r="L1552" i="1"/>
  <c r="M1552" i="1"/>
  <c r="P1544" i="1"/>
  <c r="K1544" i="1"/>
  <c r="M1544" i="1"/>
  <c r="N1544" i="1"/>
  <c r="P1618" i="1"/>
  <c r="Q1618" i="1"/>
  <c r="K1618" i="1"/>
  <c r="B1610" i="1"/>
  <c r="M1610" i="1"/>
  <c r="Q1345" i="1"/>
  <c r="Q551" i="1"/>
  <c r="L543" i="1"/>
  <c r="N575" i="1"/>
  <c r="R1246" i="1"/>
  <c r="A1246" i="1"/>
  <c r="A1150" i="1"/>
  <c r="M1150" i="1"/>
  <c r="O1134" i="1"/>
  <c r="L1134" i="1"/>
  <c r="Q751" i="1"/>
  <c r="L687" i="1"/>
  <c r="L765" i="1"/>
  <c r="L713" i="1"/>
  <c r="M229" i="1"/>
  <c r="L1629" i="1"/>
  <c r="J1638" i="1"/>
  <c r="J47" i="1"/>
  <c r="R1346" i="1"/>
  <c r="J168" i="1"/>
  <c r="N551" i="1"/>
  <c r="O583" i="1"/>
  <c r="O765" i="1"/>
  <c r="N739" i="1"/>
  <c r="B1375" i="1"/>
  <c r="B1573" i="1"/>
  <c r="J194" i="1"/>
  <c r="L155" i="1"/>
  <c r="P168" i="1"/>
  <c r="P550" i="1"/>
  <c r="M551" i="1"/>
  <c r="J543" i="1"/>
  <c r="K558" i="1"/>
  <c r="A558" i="1"/>
  <c r="M566" i="1"/>
  <c r="O574" i="1"/>
  <c r="J582" i="1"/>
  <c r="R559" i="1"/>
  <c r="J1126" i="1"/>
  <c r="N1182" i="1"/>
  <c r="O1246" i="1"/>
  <c r="N1134" i="1"/>
  <c r="A1158" i="1"/>
  <c r="J701" i="1"/>
  <c r="Q777" i="1"/>
  <c r="A771" i="1"/>
  <c r="P1610"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614"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545" i="1"/>
  <c r="R1611" i="1"/>
  <c r="R1553"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550" i="1"/>
  <c r="K1545" i="1"/>
  <c r="Q1553"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608" i="1"/>
  <c r="P1619" i="1"/>
  <c r="Q1545" i="1"/>
  <c r="N1611" i="1"/>
  <c r="N1553" i="1"/>
  <c r="R667" i="1"/>
  <c r="O699" i="1"/>
  <c r="M737" i="1"/>
  <c r="N775" i="1"/>
  <c r="L1608" i="1"/>
  <c r="Q155" i="1"/>
  <c r="B1296" i="1"/>
  <c r="N1296" i="1"/>
  <c r="P1296" i="1"/>
  <c r="B1300" i="1"/>
  <c r="L1300" i="1"/>
  <c r="N1300" i="1"/>
  <c r="N1539" i="1"/>
  <c r="Q1539" i="1"/>
  <c r="J1539" i="1"/>
  <c r="M1574" i="1"/>
  <c r="N1574" i="1"/>
  <c r="P1579" i="1"/>
  <c r="L1579" i="1"/>
  <c r="A1579" i="1"/>
  <c r="K1604" i="1"/>
  <c r="A1604" i="1"/>
  <c r="M1630" i="1"/>
  <c r="B1630" i="1"/>
  <c r="P1630" i="1"/>
  <c r="A153" i="1"/>
  <c r="P153" i="1"/>
  <c r="M1578" i="1"/>
  <c r="N1538" i="1"/>
  <c r="Q1297" i="1"/>
  <c r="K228" i="1"/>
  <c r="A228" i="1"/>
  <c r="Q1366" i="1"/>
  <c r="M74" i="1"/>
  <c r="M217" i="1"/>
  <c r="B636" i="1"/>
  <c r="A1249" i="1"/>
  <c r="A363" i="1"/>
  <c r="L1630" i="1"/>
  <c r="R1604" i="1"/>
  <c r="L1574" i="1"/>
  <c r="L1539" i="1"/>
  <c r="P1300" i="1"/>
  <c r="A1296" i="1"/>
  <c r="P229" i="1"/>
  <c r="N1629" i="1"/>
  <c r="R1638" i="1"/>
  <c r="K153" i="1"/>
  <c r="K194" i="1"/>
  <c r="N1343" i="1"/>
  <c r="L1343" i="1"/>
  <c r="M1343" i="1"/>
  <c r="B1343" i="1"/>
  <c r="K1343" i="1"/>
  <c r="B354" i="1"/>
  <c r="A346" i="1"/>
  <c r="B346" i="1"/>
  <c r="J1578" i="1"/>
  <c r="L1538" i="1"/>
  <c r="L1653" i="1"/>
  <c r="R217" i="1"/>
  <c r="K363" i="1"/>
  <c r="Q321" i="1"/>
  <c r="A229" i="1"/>
  <c r="R1629" i="1"/>
  <c r="P1374" i="1"/>
  <c r="O1638" i="1"/>
  <c r="P547" i="1"/>
  <c r="J547" i="1"/>
  <c r="O321" i="1"/>
  <c r="O1375" i="1"/>
  <c r="Q1629"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638" i="1"/>
  <c r="K1638" i="1"/>
  <c r="K1367" i="1"/>
  <c r="B1367" i="1"/>
  <c r="N1375" i="1"/>
  <c r="L1375" i="1"/>
  <c r="M1375" i="1"/>
  <c r="A321" i="1"/>
  <c r="R321" i="1"/>
  <c r="M1573" i="1"/>
  <c r="O1573" i="1"/>
  <c r="Q1573" i="1"/>
  <c r="A1573"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536"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552" i="1"/>
  <c r="Q1552" i="1"/>
  <c r="R1552" i="1"/>
  <c r="L1618" i="1"/>
  <c r="B1618" i="1"/>
  <c r="M1618" i="1"/>
  <c r="A1610" i="1"/>
  <c r="Q1610" i="1"/>
  <c r="K1610" i="1"/>
  <c r="O532" i="1"/>
  <c r="M533" i="1"/>
  <c r="A1074" i="1"/>
  <c r="B1045" i="1"/>
  <c r="B1013" i="1"/>
  <c r="J533" i="1"/>
  <c r="A1107" i="1"/>
  <c r="A1083" i="1"/>
  <c r="B1077" i="1"/>
  <c r="A1031" i="1"/>
  <c r="A999" i="1"/>
  <c r="B1109" i="1"/>
  <c r="A1091" i="1"/>
  <c r="B1085" i="1"/>
  <c r="B1081" i="1"/>
  <c r="A1067" i="1"/>
  <c r="B1061" i="1"/>
  <c r="B1029" i="1"/>
  <c r="K517" i="1"/>
  <c r="L1609" i="1"/>
  <c r="B1619" i="1"/>
  <c r="B1545" i="1"/>
  <c r="B1553"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630" i="1"/>
  <c r="M1604" i="1"/>
  <c r="Q1579" i="1"/>
  <c r="P1574" i="1"/>
  <c r="A1574" i="1"/>
  <c r="K1539" i="1"/>
  <c r="M1300" i="1"/>
  <c r="R1296" i="1"/>
  <c r="N600" i="1"/>
  <c r="J632" i="1"/>
  <c r="J597" i="1"/>
  <c r="A1263" i="1"/>
  <c r="B43" i="1"/>
  <c r="R594" i="1"/>
  <c r="L1638"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654" i="1"/>
  <c r="J1654" i="1"/>
  <c r="L36" i="1"/>
  <c r="Q36" i="1"/>
  <c r="J60" i="1"/>
  <c r="P60" i="1"/>
  <c r="N1306" i="1"/>
  <c r="B1306" i="1"/>
  <c r="L598" i="1"/>
  <c r="A598" i="1"/>
  <c r="Q645" i="1"/>
  <c r="K645" i="1"/>
  <c r="O625" i="1"/>
  <c r="L625" i="1"/>
  <c r="B1256" i="1"/>
  <c r="M1256" i="1"/>
  <c r="A274" i="1"/>
  <c r="K274" i="1"/>
  <c r="K1299" i="1"/>
  <c r="R1299" i="1"/>
  <c r="M1291" i="1"/>
  <c r="L1291" i="1"/>
  <c r="R1291" i="1"/>
  <c r="M1565" i="1"/>
  <c r="B1565" i="1"/>
  <c r="P1565" i="1"/>
  <c r="O1627" i="1"/>
  <c r="A1627" i="1"/>
  <c r="J1627" i="1"/>
  <c r="P219" i="1"/>
  <c r="L219" i="1"/>
  <c r="N219" i="1"/>
  <c r="R411" i="1"/>
  <c r="Q411" i="1"/>
  <c r="A411" i="1"/>
  <c r="L327" i="1"/>
  <c r="K327" i="1"/>
  <c r="J327" i="1"/>
  <c r="P1601" i="1"/>
  <c r="R1506" i="1"/>
  <c r="Q1299" i="1"/>
  <c r="O206" i="1"/>
  <c r="L211" i="1"/>
  <c r="N1563" i="1"/>
  <c r="K1639" i="1"/>
  <c r="K1654" i="1"/>
  <c r="B1654" i="1"/>
  <c r="J1664" i="1"/>
  <c r="Q1679" i="1"/>
  <c r="K265" i="1"/>
  <c r="B1359" i="1"/>
  <c r="O599" i="1"/>
  <c r="Q619" i="1"/>
  <c r="K197" i="1"/>
  <c r="P52" i="1"/>
  <c r="P20" i="1"/>
  <c r="R158" i="1"/>
  <c r="B158" i="1"/>
  <c r="Q1604" i="1"/>
  <c r="B1604" i="1"/>
  <c r="R1579" i="1"/>
  <c r="P1539" i="1"/>
  <c r="Q1300" i="1"/>
  <c r="B273" i="1"/>
  <c r="B1358" i="1"/>
  <c r="P600" i="1"/>
  <c r="P614" i="1"/>
  <c r="N632" i="1"/>
  <c r="O646" i="1"/>
  <c r="K597" i="1"/>
  <c r="Q1263" i="1"/>
  <c r="Q202" i="1"/>
  <c r="O59" i="1"/>
  <c r="L43" i="1"/>
  <c r="N27" i="1"/>
  <c r="O594" i="1"/>
  <c r="L325" i="1"/>
  <c r="J1573" i="1"/>
  <c r="R153" i="1"/>
  <c r="O1536" i="1"/>
  <c r="N15" i="1"/>
  <c r="O327" i="1"/>
  <c r="L1582" i="1"/>
  <c r="R648" i="1"/>
  <c r="O219" i="1"/>
  <c r="P202" i="1"/>
  <c r="P59" i="1"/>
  <c r="P43" i="1"/>
  <c r="P27" i="1"/>
  <c r="M594" i="1"/>
  <c r="N1536" i="1"/>
  <c r="B327" i="1"/>
  <c r="K1582" i="1"/>
  <c r="N1293" i="1"/>
  <c r="L1367" i="1"/>
  <c r="P1367" i="1"/>
  <c r="R1375" i="1"/>
  <c r="J1375" i="1"/>
  <c r="N229" i="1"/>
  <c r="Q229" i="1"/>
  <c r="N321" i="1"/>
  <c r="M321" i="1"/>
  <c r="A1297" i="1"/>
  <c r="R1297" i="1"/>
  <c r="K1578" i="1"/>
  <c r="L1578" i="1"/>
  <c r="M1629" i="1"/>
  <c r="A1629" i="1"/>
  <c r="B217" i="1"/>
  <c r="L217" i="1"/>
  <c r="Q243" i="1"/>
  <c r="J243" i="1"/>
  <c r="A74" i="1"/>
  <c r="O74" i="1"/>
  <c r="B31" i="1"/>
  <c r="K31" i="1"/>
  <c r="L31" i="1"/>
  <c r="L47" i="1"/>
  <c r="A47" i="1"/>
  <c r="Q47" i="1"/>
  <c r="P194" i="1"/>
  <c r="L194" i="1"/>
  <c r="L642" i="1"/>
  <c r="K642" i="1"/>
  <c r="A636" i="1"/>
  <c r="O636" i="1"/>
  <c r="O1291" i="1"/>
  <c r="A1582" i="1"/>
  <c r="M1293" i="1"/>
  <c r="O1296" i="1"/>
  <c r="Q1296" i="1"/>
  <c r="A1300" i="1"/>
  <c r="R1300" i="1"/>
  <c r="J1574" i="1"/>
  <c r="Q1574" i="1"/>
  <c r="A1630" i="1"/>
  <c r="N1630" i="1"/>
  <c r="B153" i="1"/>
  <c r="M153" i="1"/>
  <c r="B1653" i="1"/>
  <c r="K1653" i="1"/>
  <c r="Q1638" i="1"/>
  <c r="A1638" i="1"/>
  <c r="M1638" i="1"/>
  <c r="R646" i="1"/>
  <c r="A646" i="1"/>
  <c r="B597" i="1"/>
  <c r="K1263" i="1"/>
  <c r="M202" i="1"/>
  <c r="Q59" i="1"/>
  <c r="J43" i="1"/>
  <c r="K27" i="1"/>
  <c r="J594" i="1"/>
  <c r="N1638" i="1"/>
  <c r="P1627" i="1"/>
  <c r="N1291" i="1"/>
  <c r="O411" i="1"/>
  <c r="K1565"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558" i="1"/>
  <c r="L1558" i="1"/>
  <c r="N1558" i="1"/>
  <c r="Q1550" i="1"/>
  <c r="R1550" i="1"/>
  <c r="B1624" i="1"/>
  <c r="O1624" i="1"/>
  <c r="P1624" i="1"/>
  <c r="M1624" i="1"/>
  <c r="K1616" i="1"/>
  <c r="M1616" i="1"/>
  <c r="A1616" i="1"/>
  <c r="A1608" i="1"/>
  <c r="P1608" i="1"/>
  <c r="R1608" i="1"/>
  <c r="B1058" i="1"/>
  <c r="A1058" i="1"/>
  <c r="B1026" i="1"/>
  <c r="A1026" i="1"/>
  <c r="R1557" i="1"/>
  <c r="Q1557" i="1"/>
  <c r="M1557" i="1"/>
  <c r="M1549" i="1"/>
  <c r="Q1549" i="1"/>
  <c r="J1549" i="1"/>
  <c r="B1623" i="1"/>
  <c r="Q1623" i="1"/>
  <c r="M1615" i="1"/>
  <c r="P1615"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557" i="1"/>
  <c r="B1612" i="1"/>
  <c r="Q535" i="1"/>
  <c r="B1050" i="1"/>
  <c r="A1050" i="1"/>
  <c r="B1018" i="1"/>
  <c r="A1018" i="1"/>
  <c r="N1215" i="1"/>
  <c r="K1135" i="1"/>
  <c r="N1183" i="1"/>
  <c r="Q1111" i="1"/>
  <c r="M1159" i="1"/>
  <c r="P1231" i="1"/>
  <c r="L1151" i="1"/>
  <c r="L1199" i="1"/>
  <c r="B1199" i="1"/>
  <c r="R721" i="1"/>
  <c r="Q773" i="1"/>
  <c r="R774" i="1"/>
  <c r="K774" i="1"/>
  <c r="L774" i="1"/>
  <c r="N774" i="1"/>
  <c r="Q774" i="1"/>
  <c r="L1623" i="1"/>
  <c r="M1546"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623"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548"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554"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629" i="1"/>
  <c r="B1629" i="1"/>
  <c r="L1573" i="1"/>
  <c r="R243" i="1"/>
  <c r="A243" i="1"/>
  <c r="L1627" i="1"/>
  <c r="P1291" i="1"/>
  <c r="R232" i="1"/>
  <c r="A232" i="1"/>
  <c r="B642" i="1"/>
  <c r="N194" i="1"/>
  <c r="N31" i="1"/>
  <c r="P15" i="1"/>
  <c r="M435" i="1"/>
  <c r="B435" i="1"/>
  <c r="J411" i="1"/>
  <c r="N1582" i="1"/>
  <c r="N1283" i="1"/>
  <c r="N1565"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565"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536" i="1"/>
  <c r="L1536"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629" i="1"/>
  <c r="M243" i="1"/>
  <c r="Q1627" i="1"/>
  <c r="M1536" i="1"/>
  <c r="B1536" i="1"/>
  <c r="K1291" i="1"/>
  <c r="M232" i="1"/>
  <c r="R194" i="1"/>
  <c r="O31" i="1"/>
  <c r="K15" i="1"/>
  <c r="Q435" i="1"/>
  <c r="P327" i="1"/>
  <c r="N411" i="1"/>
  <c r="R1582" i="1"/>
  <c r="B1582" i="1"/>
  <c r="N318" i="1"/>
  <c r="J1283" i="1"/>
  <c r="A1283" i="1"/>
  <c r="J1565" i="1"/>
  <c r="K47" i="1"/>
  <c r="L326" i="1"/>
  <c r="B326" i="1"/>
  <c r="M219" i="1"/>
  <c r="K1293" i="1"/>
  <c r="B1374" i="1"/>
  <c r="O1374" i="1"/>
  <c r="A155" i="1"/>
  <c r="O155" i="1"/>
  <c r="K232" i="1"/>
  <c r="A1367" i="1"/>
  <c r="M1367" i="1"/>
  <c r="L229" i="1"/>
  <c r="O229" i="1"/>
  <c r="K1573" i="1"/>
  <c r="R1573"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629" i="1"/>
  <c r="P1573" i="1"/>
  <c r="K243" i="1"/>
  <c r="N1627" i="1"/>
  <c r="R1536" i="1"/>
  <c r="J1291" i="1"/>
  <c r="A1291" i="1"/>
  <c r="Q232" i="1"/>
  <c r="R642" i="1"/>
  <c r="Q194" i="1"/>
  <c r="J31" i="1"/>
  <c r="Q15" i="1"/>
  <c r="A15" i="1"/>
  <c r="O435" i="1"/>
  <c r="N327" i="1"/>
  <c r="M411" i="1"/>
  <c r="Q1582" i="1"/>
  <c r="K318" i="1"/>
  <c r="A318" i="1"/>
  <c r="P1283" i="1"/>
  <c r="Q1565" i="1"/>
  <c r="A1565" i="1"/>
  <c r="J648" i="1"/>
  <c r="O47" i="1"/>
  <c r="R326" i="1"/>
  <c r="K219" i="1"/>
  <c r="B219" i="1"/>
  <c r="J1293" i="1"/>
  <c r="J153" i="1"/>
  <c r="Q153" i="1"/>
  <c r="N274" i="1"/>
  <c r="O1256" i="1"/>
  <c r="N599" i="1"/>
  <c r="L619" i="1"/>
  <c r="L651" i="1"/>
  <c r="O1264" i="1"/>
  <c r="P198" i="1"/>
  <c r="L52" i="1"/>
  <c r="R28" i="1"/>
  <c r="N153" i="1"/>
  <c r="O243" i="1"/>
  <c r="M1627" i="1"/>
  <c r="J1536" i="1"/>
  <c r="Q1291" i="1"/>
  <c r="J232" i="1"/>
  <c r="B232" i="1"/>
  <c r="J642" i="1"/>
  <c r="O194" i="1"/>
  <c r="P31" i="1"/>
  <c r="R15" i="1"/>
  <c r="N435" i="1"/>
  <c r="A435" i="1"/>
  <c r="M327" i="1"/>
  <c r="L411" i="1"/>
  <c r="O1582" i="1"/>
  <c r="R318" i="1"/>
  <c r="O1283" i="1"/>
  <c r="O1565"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555" i="1"/>
  <c r="J1555" i="1"/>
  <c r="A1555" i="1"/>
  <c r="R1555" i="1"/>
  <c r="B1555" i="1"/>
  <c r="M1555" i="1"/>
  <c r="K1547" i="1"/>
  <c r="P1547" i="1"/>
  <c r="Q1547" i="1"/>
  <c r="R1547" i="1"/>
  <c r="L1547" i="1"/>
  <c r="B1621" i="1"/>
  <c r="M1621" i="1"/>
  <c r="N1621" i="1"/>
  <c r="P1621" i="1"/>
  <c r="R1621" i="1"/>
  <c r="A1613" i="1"/>
  <c r="O1613" i="1"/>
  <c r="M1613" i="1"/>
  <c r="N1613" i="1"/>
  <c r="P1613" i="1"/>
  <c r="R1613"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555" i="1"/>
  <c r="B1613" i="1"/>
  <c r="A1547" i="1"/>
  <c r="R1554" i="1"/>
  <c r="Q1554" i="1"/>
  <c r="K1554" i="1"/>
  <c r="M1554" i="1"/>
  <c r="R1546" i="1"/>
  <c r="K1546" i="1"/>
  <c r="B1546" i="1"/>
  <c r="N1546" i="1"/>
  <c r="N1620" i="1"/>
  <c r="P1620" i="1"/>
  <c r="A1620" i="1"/>
  <c r="Q1620" i="1"/>
  <c r="B1620" i="1"/>
  <c r="L1620" i="1"/>
  <c r="L1612" i="1"/>
  <c r="P1612" i="1"/>
  <c r="Q1612" i="1"/>
  <c r="A1612" i="1"/>
  <c r="K1612"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555" i="1"/>
  <c r="O1620" i="1"/>
  <c r="P1554" i="1"/>
  <c r="L1621" i="1"/>
  <c r="N528" i="1"/>
  <c r="O521" i="1"/>
  <c r="B529" i="1"/>
  <c r="Q533" i="1"/>
  <c r="O662" i="1"/>
  <c r="O668" i="1"/>
  <c r="Q674" i="1"/>
  <c r="N680" i="1"/>
  <c r="Q694" i="1"/>
  <c r="M700" i="1"/>
  <c r="L706" i="1"/>
  <c r="A706" i="1"/>
  <c r="K726" i="1"/>
  <c r="J732" i="1"/>
  <c r="P738" i="1"/>
  <c r="N744" i="1"/>
  <c r="L764" i="1"/>
  <c r="K770" i="1"/>
  <c r="J776" i="1"/>
  <c r="O790" i="1"/>
  <c r="M1251" i="1"/>
  <c r="K1555" i="1"/>
  <c r="M1620" i="1"/>
  <c r="N1554" i="1"/>
  <c r="K1621"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620" i="1"/>
  <c r="L1554" i="1"/>
  <c r="Q1621" i="1"/>
  <c r="R521" i="1"/>
  <c r="M537" i="1"/>
  <c r="A533" i="1"/>
  <c r="K533" i="1"/>
  <c r="L533" i="1"/>
  <c r="N533" i="1"/>
  <c r="O533" i="1"/>
  <c r="P533" i="1"/>
  <c r="R533" i="1"/>
  <c r="Q525" i="1"/>
  <c r="R525" i="1"/>
  <c r="B525" i="1"/>
  <c r="N525" i="1"/>
  <c r="O525" i="1"/>
  <c r="K525" i="1"/>
  <c r="N517" i="1"/>
  <c r="M517" i="1"/>
  <c r="Q517" i="1"/>
  <c r="A517" i="1"/>
  <c r="B517" i="1"/>
  <c r="O517" i="1"/>
  <c r="R517" i="1"/>
  <c r="O1546"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620" i="1"/>
  <c r="B1554" i="1"/>
  <c r="A1621" i="1"/>
  <c r="B1558" i="1"/>
  <c r="O1558" i="1"/>
  <c r="K1558" i="1"/>
  <c r="M1558" i="1"/>
  <c r="P1558" i="1"/>
  <c r="N1550" i="1"/>
  <c r="K1550" i="1"/>
  <c r="M1550" i="1"/>
  <c r="P1550" i="1"/>
  <c r="K1624" i="1"/>
  <c r="Q1624" i="1"/>
  <c r="L1624" i="1"/>
  <c r="N1624" i="1"/>
  <c r="R1616" i="1"/>
  <c r="Q1616" i="1"/>
  <c r="L1616" i="1"/>
  <c r="B1616" i="1"/>
  <c r="Q1608" i="1"/>
  <c r="J1608" i="1"/>
  <c r="K1608" i="1"/>
  <c r="B1608"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612" i="1"/>
  <c r="Q1546" i="1"/>
  <c r="L1613" i="1"/>
  <c r="N1547" i="1"/>
  <c r="N1557" i="1"/>
  <c r="P1557" i="1"/>
  <c r="B1557" i="1"/>
  <c r="K1557" i="1"/>
  <c r="R1549" i="1"/>
  <c r="N1549" i="1"/>
  <c r="P1549" i="1"/>
  <c r="B1549" i="1"/>
  <c r="K1549" i="1"/>
  <c r="A1623" i="1"/>
  <c r="N1623" i="1"/>
  <c r="P1623" i="1"/>
  <c r="R1623" i="1"/>
  <c r="M1623" i="1"/>
  <c r="L1615" i="1"/>
  <c r="N1615" i="1"/>
  <c r="A1615" i="1"/>
  <c r="B1615" i="1"/>
  <c r="R1615"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612" i="1"/>
  <c r="P1546" i="1"/>
  <c r="K1613" i="1"/>
  <c r="M1547" i="1"/>
  <c r="J528" i="1"/>
  <c r="K536" i="1"/>
  <c r="M529" i="1"/>
  <c r="Q526" i="1"/>
  <c r="L517" i="1"/>
  <c r="A525" i="1"/>
  <c r="A774" i="1"/>
  <c r="O774" i="1"/>
  <c r="R1610" i="1"/>
  <c r="R1618" i="1"/>
  <c r="L1544" i="1"/>
  <c r="K1552" i="1"/>
  <c r="P1553" i="1"/>
  <c r="M531" i="1"/>
  <c r="N516" i="1"/>
  <c r="A516" i="1"/>
  <c r="Q532" i="1"/>
  <c r="K515" i="1"/>
  <c r="R523" i="1"/>
  <c r="N1610" i="1"/>
  <c r="N1618" i="1"/>
  <c r="Q1544" i="1"/>
  <c r="N1552" i="1"/>
  <c r="A1611" i="1"/>
  <c r="J1611" i="1"/>
  <c r="R531" i="1"/>
  <c r="O524" i="1"/>
  <c r="N524" i="1"/>
  <c r="J1548" i="1"/>
  <c r="B523" i="1"/>
  <c r="N523" i="1"/>
  <c r="L523" i="1"/>
  <c r="L515" i="1"/>
  <c r="Q515" i="1"/>
  <c r="L1610" i="1"/>
  <c r="A1618" i="1"/>
  <c r="B1544" i="1"/>
  <c r="K1553"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612" i="1"/>
  <c r="B1103" i="1"/>
  <c r="B1095" i="1"/>
  <c r="B1087" i="1"/>
  <c r="B1079" i="1"/>
  <c r="B1071" i="1"/>
  <c r="B1063" i="1"/>
  <c r="B1057" i="1"/>
  <c r="B1049" i="1"/>
  <c r="B1041" i="1"/>
  <c r="B1033" i="1"/>
  <c r="B1025" i="1"/>
  <c r="B1017" i="1"/>
  <c r="B1009" i="1"/>
  <c r="B1001" i="1"/>
  <c r="A1558" i="1"/>
  <c r="O1623" i="1"/>
  <c r="O1610" i="1"/>
  <c r="J1618" i="1"/>
  <c r="O1544" i="1"/>
  <c r="J1552" i="1"/>
  <c r="J1619" i="1"/>
  <c r="O1545" i="1"/>
  <c r="O1615" i="1"/>
  <c r="O1549" i="1"/>
  <c r="O1554" i="1"/>
  <c r="J1621" i="1"/>
  <c r="O1547" i="1"/>
  <c r="J1622" i="1"/>
  <c r="O1608" i="1"/>
  <c r="J1616" i="1"/>
  <c r="J1550" i="1"/>
  <c r="A1543" i="1"/>
  <c r="O1555" i="1"/>
  <c r="A1549" i="1"/>
  <c r="O1617" i="1"/>
  <c r="O1551" i="1"/>
  <c r="J1559" i="1"/>
  <c r="A1544" i="1"/>
  <c r="J1557" i="1"/>
  <c r="O1611" i="1"/>
  <c r="J1612" i="1"/>
  <c r="J1546" i="1"/>
  <c r="A1546" i="1"/>
  <c r="O1621" i="1"/>
  <c r="O1622" i="1"/>
  <c r="O1550" i="1"/>
  <c r="O1618" i="1"/>
  <c r="O1552" i="1"/>
  <c r="O1619" i="1"/>
  <c r="A1553" i="1"/>
  <c r="O1616" i="1"/>
  <c r="J1624" i="1"/>
  <c r="J1558" i="1"/>
  <c r="J1609" i="1"/>
  <c r="J1543" i="1"/>
  <c r="A1551" i="1"/>
  <c r="A1545" i="1"/>
  <c r="O1557" i="1"/>
  <c r="J1553" i="1"/>
  <c r="J1556" i="1"/>
  <c r="A1550" i="1"/>
  <c r="O1559" i="1"/>
  <c r="J1623" i="1"/>
  <c r="J1610" i="1"/>
  <c r="J1544" i="1"/>
  <c r="A1552" i="1"/>
  <c r="J1545" i="1"/>
  <c r="J1615" i="1"/>
  <c r="A1557" i="1"/>
  <c r="A1556" i="1"/>
  <c r="J1620" i="1"/>
  <c r="J1554" i="1"/>
  <c r="J1613" i="1"/>
  <c r="J1547"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<sst xmlns="http://schemas.openxmlformats.org/spreadsheetml/2006/main" count="17352" uniqueCount="3800">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</sst>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9" fontId="10" fillId="0" borderId="0" xfId="1" applyFont="1"/>
    <xf numFmtId="9" fontId="11" fillId="0" borderId="0" xfId="1" applyFont="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F601AB12-684E-4E95-8C1E-B144486F847D}">
    <text>Leave this cell blank.</text>
  </threadedComment>
  <threadedComment ref="E87" dT="2020-08-19T00:06:43.00" personId="{811026A2-74EF-4287-974D-D90683F22217}" id="{A645F5AA-7A90-4A35-968A-CE10D0FAB4B0}">
    <text>Leave this cell blank.</text>
  </threadedComment>
  <threadedComment ref="D88" dT="2020-08-19T00:06:43.00" personId="{811026A2-74EF-4287-974D-D90683F22217}" id="{746FF03D-5804-4E4E-B458-37BB59B9E142}">
    <text>Leave this cell blank.</text>
  </threadedComment>
  <threadedComment ref="E88" dT="2020-08-19T00:06:43.00" personId="{811026A2-74EF-4287-974D-D90683F22217}" id="{9EC6115E-EDF0-4A53-BA39-6E38927B0C70}">
    <text>Leave this cell blank.</text>
  </threadedComment>
  <threadedComment ref="D89" dT="2020-08-19T00:06:43.00" personId="{811026A2-74EF-4287-974D-D90683F22217}" id="{AB2AEDA0-791A-4901-BF44-CCC69230B04C}">
    <text>Leave this cell blank.</text>
  </threadedComment>
  <threadedComment ref="E89" dT="2020-08-19T00:06:43.00" personId="{811026A2-74EF-4287-974D-D90683F22217}" id="{C2983161-1E33-4DB9-8522-CBCD17E9BF4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A25" sqref="A25"/>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2764</v>
      </c>
    </row>
    <row r="11" spans="1:2">
      <c r="A11" s="41"/>
    </row>
    <row r="12" spans="1:2">
      <c r="A12" t="s">
        <v>108</v>
      </c>
    </row>
    <row r="13" spans="1:2">
      <c r="A13" t="s">
        <v>109</v>
      </c>
    </row>
    <row r="14" spans="1:2">
      <c r="A14" t="s">
        <v>110</v>
      </c>
    </row>
    <row r="16" spans="1:2">
      <c r="A16" s="42" t="s">
        <v>2852</v>
      </c>
      <c r="B16" s="159"/>
    </row>
    <row r="17" spans="1:3">
      <c r="A17" t="s">
        <v>2835</v>
      </c>
      <c r="B17" s="20">
        <f>MAX(PolicyLevers!H:H)</f>
        <v>2432</v>
      </c>
    </row>
    <row r="18" spans="1:3">
      <c r="A18" t="s">
        <v>2851</v>
      </c>
      <c r="B18" s="20" t="str" cm="1">
        <f t="array" ref="B18">IF(MIN(IF(COUNTIF(PolicyLevers!$H$2:$H$1688,PolicyLevers!$H$2:$H$1688)&gt;1,PolicyLevers!$H$2:$H$1688, ""))=0,"No duplicate ID numbers",MIN(IF(COUNTIF(PolicyLevers!$H$2:$H$1688,PolicyLevers!$H$2:$H$1688)&gt;1,PolicyLevers!$H$2:$H$1688, "")))</f>
        <v>No duplicate ID numbers</v>
      </c>
    </row>
    <row r="19" spans="1:3" ht="30">
      <c r="A19" s="1" t="s">
        <v>2977</v>
      </c>
      <c r="B19" s="20" t="str" cm="1">
        <f t="array" ref="B19">IF(MIN(IF((NOT(ISNUMBER(PolicyLevers!$H$2:$H$1688)))*(ISTEXT(PolicyLevers!$I$2:$I$1688)),ROW(PolicyLevers!$H$2:$H$1688)))=0,"No missing ID numbers",MIN(IF((NOT(ISNUMBER(PolicyLevers!$H$2:$H$1688)))*(ISTEXT(PolicyLevers!$I$2:$I$1688)),ROW(PolicyLevers!$H$2:$H$1688))))</f>
        <v>No missing ID numbers</v>
      </c>
    </row>
    <row r="21" spans="1:3">
      <c r="A21" s="42" t="s">
        <v>3217</v>
      </c>
      <c r="B21" s="159"/>
    </row>
    <row r="22" spans="1:3">
      <c r="A22" t="s">
        <v>3211</v>
      </c>
    </row>
    <row r="23" spans="1:3">
      <c r="A23" t="s">
        <v>3212</v>
      </c>
    </row>
    <row r="24" spans="1:3">
      <c r="A24" t="s">
        <v>3213</v>
      </c>
    </row>
    <row r="25" spans="1:3">
      <c r="A25" t="s">
        <v>3214</v>
      </c>
    </row>
    <row r="27" spans="1:3">
      <c r="A27" s="42" t="s">
        <v>3215</v>
      </c>
      <c r="B27" s="159"/>
      <c r="C27" s="159"/>
    </row>
    <row r="28" spans="1:3">
      <c r="A28" t="s">
        <v>2845</v>
      </c>
    </row>
    <row r="29" spans="1:3">
      <c r="A29" t="s">
        <v>2831</v>
      </c>
    </row>
    <row r="30" spans="1:3">
      <c r="A30" t="s">
        <v>2832</v>
      </c>
    </row>
    <row r="31" spans="1:3">
      <c r="A31" t="s">
        <v>2833</v>
      </c>
    </row>
    <row r="32" spans="1:3">
      <c r="A32" t="s">
        <v>2834</v>
      </c>
    </row>
    <row r="34" spans="1:2">
      <c r="A34" t="s">
        <v>2846</v>
      </c>
    </row>
    <row r="35" spans="1:2">
      <c r="A35" t="s">
        <v>2829</v>
      </c>
    </row>
    <row r="36" spans="1:2">
      <c r="A36" t="s">
        <v>2830</v>
      </c>
    </row>
    <row r="38" spans="1:2">
      <c r="A38" t="s">
        <v>2847</v>
      </c>
    </row>
    <row r="39" spans="1:2">
      <c r="A39" t="s">
        <v>2836</v>
      </c>
    </row>
    <row r="40" spans="1:2">
      <c r="A40" t="s">
        <v>2837</v>
      </c>
    </row>
    <row r="42" spans="1:2">
      <c r="A42" t="s">
        <v>2848</v>
      </c>
    </row>
    <row r="43" spans="1:2">
      <c r="A43" t="s">
        <v>2838</v>
      </c>
    </row>
    <row r="44" spans="1:2">
      <c r="A44" t="s">
        <v>2839</v>
      </c>
    </row>
    <row r="46" spans="1:2">
      <c r="A46" s="42" t="s">
        <v>3216</v>
      </c>
      <c r="B46" s="159"/>
    </row>
    <row r="47" spans="1:2">
      <c r="A47" t="s">
        <v>2840</v>
      </c>
    </row>
    <row r="48" spans="1:2">
      <c r="A48" t="s">
        <v>2841</v>
      </c>
    </row>
    <row r="50" spans="1:1">
      <c r="A50" t="s">
        <v>2842</v>
      </c>
    </row>
    <row r="51" spans="1:1">
      <c r="A51" t="s">
        <v>2849</v>
      </c>
    </row>
    <row r="52" spans="1:1">
      <c r="A52" t="s">
        <v>2843</v>
      </c>
    </row>
    <row r="53" spans="1:1">
      <c r="A53" t="s">
        <v>2844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C1" zoomScale="90" zoomScaleNormal="90" workbookViewId="0">
      <pane ySplit="3" topLeftCell="A60" activePane="bottomLeft" state="frozen"/>
      <selection pane="bottomLeft" activeCell="G87" sqref="G87"/>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3189</v>
      </c>
      <c r="M1"/>
    </row>
    <row r="2" spans="1:14">
      <c r="A2" s="16" t="s">
        <v>3190</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3459</v>
      </c>
      <c r="K4" s="387" t="s">
        <v>2386</v>
      </c>
      <c r="L4" s="317" t="s">
        <v>2385</v>
      </c>
    </row>
    <row r="5" spans="1:14">
      <c r="A5" s="317" t="s">
        <v>4</v>
      </c>
      <c r="B5" s="317" t="s">
        <v>2452</v>
      </c>
      <c r="C5" t="s">
        <v>3468</v>
      </c>
      <c r="D5" s="317" t="s">
        <v>2453</v>
      </c>
      <c r="E5" s="317" t="s">
        <v>2454</v>
      </c>
      <c r="F5" s="389">
        <v>0</v>
      </c>
      <c r="G5" s="390">
        <v>3</v>
      </c>
      <c r="H5" s="390">
        <v>0.1</v>
      </c>
      <c r="I5" s="317" t="s">
        <v>3470</v>
      </c>
      <c r="J5" s="314" t="s">
        <v>3694</v>
      </c>
      <c r="K5" s="317"/>
      <c r="L5" s="317" t="s">
        <v>2696</v>
      </c>
      <c r="M5" s="388" t="s">
        <v>3208</v>
      </c>
    </row>
    <row r="6" spans="1:14">
      <c r="A6" s="317" t="s">
        <v>4</v>
      </c>
      <c r="B6" s="317" t="s">
        <v>3465</v>
      </c>
      <c r="C6" t="s">
        <v>3466</v>
      </c>
      <c r="D6" s="317" t="s">
        <v>2456</v>
      </c>
      <c r="E6" t="s">
        <v>3469</v>
      </c>
      <c r="F6" s="391">
        <v>0</v>
      </c>
      <c r="G6" s="391">
        <v>1</v>
      </c>
      <c r="H6" s="391">
        <v>0.02</v>
      </c>
      <c r="I6" s="370" t="s">
        <v>2451</v>
      </c>
      <c r="J6" s="370" t="s">
        <v>3467</v>
      </c>
      <c r="K6" s="387"/>
      <c r="L6" s="387" t="s">
        <v>2697</v>
      </c>
      <c r="M6" s="392" t="s">
        <v>2455</v>
      </c>
    </row>
    <row r="7" spans="1:14">
      <c r="A7" s="317" t="s">
        <v>4</v>
      </c>
      <c r="B7" s="317" t="s">
        <v>3442</v>
      </c>
      <c r="C7" t="s">
        <v>3444</v>
      </c>
      <c r="D7" s="317" t="s">
        <v>3446</v>
      </c>
      <c r="E7" t="s">
        <v>3447</v>
      </c>
      <c r="F7" s="393">
        <v>0</v>
      </c>
      <c r="G7" s="393">
        <v>50000</v>
      </c>
      <c r="H7" s="393">
        <v>100</v>
      </c>
      <c r="I7" s="393" t="s">
        <v>3449</v>
      </c>
      <c r="J7" s="394" t="s">
        <v>3695</v>
      </c>
      <c r="K7" s="387" t="s">
        <v>459</v>
      </c>
      <c r="L7" s="387" t="s">
        <v>460</v>
      </c>
      <c r="M7" s="392" t="s">
        <v>461</v>
      </c>
    </row>
    <row r="8" spans="1:14">
      <c r="A8" s="317" t="s">
        <v>4</v>
      </c>
      <c r="B8" s="317" t="s">
        <v>3443</v>
      </c>
      <c r="C8" t="s">
        <v>3445</v>
      </c>
      <c r="D8" s="317" t="s">
        <v>3446</v>
      </c>
      <c r="E8" t="s">
        <v>3448</v>
      </c>
      <c r="F8" s="393">
        <v>0</v>
      </c>
      <c r="G8" s="393">
        <v>50000</v>
      </c>
      <c r="H8" s="393">
        <v>100</v>
      </c>
      <c r="I8" s="393" t="s">
        <v>3449</v>
      </c>
      <c r="J8" s="394" t="s">
        <v>3696</v>
      </c>
      <c r="K8" s="387" t="s">
        <v>459</v>
      </c>
      <c r="L8" s="387" t="s">
        <v>460</v>
      </c>
      <c r="M8" s="392"/>
    </row>
    <row r="9" spans="1:14">
      <c r="A9" t="s">
        <v>4</v>
      </c>
      <c r="B9" t="s">
        <v>11</v>
      </c>
      <c r="C9" t="s">
        <v>111</v>
      </c>
      <c r="D9" s="20" t="s">
        <v>11</v>
      </c>
      <c r="E9" t="s">
        <v>2299</v>
      </c>
      <c r="F9" s="395">
        <v>0</v>
      </c>
      <c r="G9" s="395">
        <v>1</v>
      </c>
      <c r="H9" s="13">
        <v>0.02</v>
      </c>
      <c r="I9" s="370" t="s">
        <v>441</v>
      </c>
      <c r="J9" s="370" t="s">
        <v>3290</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3460</v>
      </c>
      <c r="K10" s="370" t="s">
        <v>192</v>
      </c>
      <c r="L10" s="314" t="s">
        <v>193</v>
      </c>
      <c r="M10" s="396" t="s">
        <v>3192</v>
      </c>
      <c r="N10" s="370" t="s">
        <v>3193</v>
      </c>
    </row>
    <row r="11" spans="1:14">
      <c r="A11" s="317" t="s">
        <v>4</v>
      </c>
      <c r="B11" s="317" t="s">
        <v>464</v>
      </c>
      <c r="C11" t="s">
        <v>465</v>
      </c>
      <c r="D11" s="317" t="s">
        <v>464</v>
      </c>
      <c r="E11" t="s">
        <v>2297</v>
      </c>
      <c r="F11" s="386">
        <v>0</v>
      </c>
      <c r="G11" s="386">
        <v>1</v>
      </c>
      <c r="H11" s="386">
        <v>0.01</v>
      </c>
      <c r="I11" s="314" t="s">
        <v>466</v>
      </c>
      <c r="J11" s="370" t="s">
        <v>3697</v>
      </c>
      <c r="K11" s="370" t="s">
        <v>467</v>
      </c>
      <c r="L11" s="314" t="s">
        <v>468</v>
      </c>
      <c r="M11" s="397" t="s">
        <v>469</v>
      </c>
    </row>
    <row r="12" spans="1:14">
      <c r="A12" s="317" t="s">
        <v>4</v>
      </c>
      <c r="B12" s="317" t="s">
        <v>3684</v>
      </c>
      <c r="C12" t="s">
        <v>3685</v>
      </c>
      <c r="D12" s="317" t="s">
        <v>464</v>
      </c>
      <c r="E12" t="s">
        <v>3686</v>
      </c>
      <c r="F12" s="398">
        <v>0</v>
      </c>
      <c r="G12" s="398">
        <v>1</v>
      </c>
      <c r="H12" s="398">
        <v>1</v>
      </c>
      <c r="I12" s="370" t="s">
        <v>29</v>
      </c>
      <c r="J12" s="370" t="s">
        <v>3687</v>
      </c>
      <c r="K12" s="370" t="s">
        <v>467</v>
      </c>
      <c r="L12" s="314" t="s">
        <v>468</v>
      </c>
      <c r="M12" s="397" t="s">
        <v>469</v>
      </c>
    </row>
    <row r="13" spans="1:14">
      <c r="A13" t="s">
        <v>4</v>
      </c>
      <c r="B13" t="s">
        <v>2988</v>
      </c>
      <c r="C13" t="s">
        <v>2989</v>
      </c>
      <c r="D13" t="s">
        <v>2988</v>
      </c>
      <c r="E13" t="s">
        <v>2990</v>
      </c>
      <c r="F13" s="13">
        <v>0</v>
      </c>
      <c r="G13" s="13">
        <f>-ROUND(MaxBoundCalculations!$B$206,2)</f>
        <v>0.26</v>
      </c>
      <c r="H13" s="13">
        <v>0.01</v>
      </c>
      <c r="I13" s="370" t="s">
        <v>2991</v>
      </c>
      <c r="J13" s="370" t="s">
        <v>3456</v>
      </c>
      <c r="K13" s="370" t="s">
        <v>194</v>
      </c>
      <c r="L13" s="314" t="s">
        <v>195</v>
      </c>
      <c r="M13" s="399" t="s">
        <v>3207</v>
      </c>
    </row>
    <row r="14" spans="1:14" ht="195">
      <c r="A14" s="317" t="s">
        <v>4</v>
      </c>
      <c r="B14" s="317" t="s">
        <v>3433</v>
      </c>
      <c r="C14" t="s">
        <v>3434</v>
      </c>
      <c r="D14" s="317" t="s">
        <v>3435</v>
      </c>
      <c r="E14" t="s">
        <v>3436</v>
      </c>
      <c r="F14" s="395">
        <v>0</v>
      </c>
      <c r="G14" s="395">
        <v>1</v>
      </c>
      <c r="H14" s="395">
        <v>0.01</v>
      </c>
      <c r="I14" s="370" t="s">
        <v>3693</v>
      </c>
      <c r="J14" s="45" t="s">
        <v>3698</v>
      </c>
      <c r="K14" s="387" t="s">
        <v>462</v>
      </c>
      <c r="L14" s="387" t="s">
        <v>463</v>
      </c>
      <c r="M14" s="388" t="s">
        <v>3191</v>
      </c>
    </row>
    <row r="15" spans="1:14">
      <c r="A15" s="317" t="s">
        <v>4</v>
      </c>
      <c r="B15" s="317" t="s">
        <v>3439</v>
      </c>
      <c r="C15" t="s">
        <v>3440</v>
      </c>
      <c r="D15" s="317" t="s">
        <v>3435</v>
      </c>
      <c r="E15" t="s">
        <v>3437</v>
      </c>
      <c r="F15" s="398">
        <v>0</v>
      </c>
      <c r="G15" s="398">
        <v>1</v>
      </c>
      <c r="H15" s="398">
        <v>1</v>
      </c>
      <c r="I15" s="370" t="s">
        <v>29</v>
      </c>
      <c r="J15" s="370" t="s">
        <v>3438</v>
      </c>
      <c r="K15" s="387"/>
      <c r="L15" s="387"/>
    </row>
    <row r="16" spans="1:14">
      <c r="A16" s="317" t="s">
        <v>4</v>
      </c>
      <c r="B16" s="317" t="s">
        <v>3633</v>
      </c>
      <c r="C16" t="s">
        <v>3634</v>
      </c>
      <c r="D16" s="317" t="s">
        <v>3635</v>
      </c>
      <c r="E16" t="s">
        <v>3636</v>
      </c>
      <c r="F16" s="398">
        <v>0</v>
      </c>
      <c r="G16" s="398">
        <v>50</v>
      </c>
      <c r="H16" s="398">
        <v>1</v>
      </c>
      <c r="I16" s="370" t="s">
        <v>3692</v>
      </c>
      <c r="J16" s="370" t="s">
        <v>3637</v>
      </c>
      <c r="K16" s="387"/>
      <c r="L16" s="387"/>
    </row>
    <row r="17" spans="1:14">
      <c r="A17" t="s">
        <v>71</v>
      </c>
      <c r="B17" t="s">
        <v>15</v>
      </c>
      <c r="C17" t="s">
        <v>2487</v>
      </c>
      <c r="D17" t="s">
        <v>15</v>
      </c>
      <c r="E17" t="s">
        <v>2486</v>
      </c>
      <c r="F17" s="395">
        <v>0</v>
      </c>
      <c r="G17" s="395">
        <v>1</v>
      </c>
      <c r="H17" s="395">
        <v>0.01</v>
      </c>
      <c r="I17" s="370" t="s">
        <v>114</v>
      </c>
      <c r="J17" s="370" t="s">
        <v>3732</v>
      </c>
      <c r="K17" s="370" t="s">
        <v>196</v>
      </c>
      <c r="L17" s="314" t="s">
        <v>197</v>
      </c>
      <c r="M17" s="396" t="s">
        <v>3194</v>
      </c>
    </row>
    <row r="18" spans="1:14">
      <c r="A18" t="s">
        <v>71</v>
      </c>
      <c r="B18" t="s">
        <v>100</v>
      </c>
      <c r="C18" t="s">
        <v>299</v>
      </c>
      <c r="D18" t="s">
        <v>100</v>
      </c>
      <c r="E18" t="s">
        <v>2296</v>
      </c>
      <c r="F18" s="395">
        <v>0</v>
      </c>
      <c r="G18" s="395">
        <v>0.75</v>
      </c>
      <c r="H18" s="395">
        <v>0.01</v>
      </c>
      <c r="I18" s="370" t="s">
        <v>30</v>
      </c>
      <c r="J18" s="370" t="s">
        <v>3195</v>
      </c>
      <c r="K18" s="370" t="s">
        <v>198</v>
      </c>
      <c r="L18" s="314" t="s">
        <v>199</v>
      </c>
      <c r="M18" s="396" t="s">
        <v>147</v>
      </c>
      <c r="N18" s="370" t="s">
        <v>429</v>
      </c>
    </row>
    <row r="19" spans="1:14">
      <c r="A19" t="s">
        <v>71</v>
      </c>
      <c r="B19" t="s">
        <v>14</v>
      </c>
      <c r="C19" t="s">
        <v>7</v>
      </c>
      <c r="D19" t="s">
        <v>14</v>
      </c>
      <c r="E19" t="s">
        <v>2295</v>
      </c>
      <c r="F19">
        <v>0</v>
      </c>
      <c r="G19">
        <v>1</v>
      </c>
      <c r="H19">
        <v>1</v>
      </c>
      <c r="I19" s="370" t="s">
        <v>29</v>
      </c>
      <c r="J19" s="370" t="s">
        <v>2307</v>
      </c>
      <c r="K19" s="370" t="s">
        <v>200</v>
      </c>
      <c r="L19" s="314" t="s">
        <v>201</v>
      </c>
    </row>
    <row r="20" spans="1:14">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c r="A21" t="s">
        <v>71</v>
      </c>
      <c r="B21" t="s">
        <v>263</v>
      </c>
      <c r="C21" t="s">
        <v>3463</v>
      </c>
      <c r="D21" s="20" t="s">
        <v>345</v>
      </c>
      <c r="E21" t="s">
        <v>2293</v>
      </c>
      <c r="F21">
        <v>0</v>
      </c>
      <c r="G21" s="395">
        <v>0.5</v>
      </c>
      <c r="H21" s="13">
        <v>0.01</v>
      </c>
      <c r="I21" s="370" t="s">
        <v>266</v>
      </c>
      <c r="J21" s="370" t="s">
        <v>3464</v>
      </c>
      <c r="K21" s="370" t="s">
        <v>264</v>
      </c>
      <c r="L21" s="314" t="s">
        <v>265</v>
      </c>
      <c r="M21" s="397" t="s">
        <v>305</v>
      </c>
      <c r="N21" s="401"/>
    </row>
    <row r="22" spans="1:14">
      <c r="A22" t="s">
        <v>71</v>
      </c>
      <c r="B22" t="s">
        <v>13</v>
      </c>
      <c r="C22" t="s">
        <v>127</v>
      </c>
      <c r="D22" t="s">
        <v>13</v>
      </c>
      <c r="E22" t="s">
        <v>2292</v>
      </c>
      <c r="F22">
        <v>0</v>
      </c>
      <c r="G22">
        <v>1</v>
      </c>
      <c r="H22">
        <v>1</v>
      </c>
      <c r="I22" s="370" t="s">
        <v>29</v>
      </c>
      <c r="J22" s="370" t="s">
        <v>2944</v>
      </c>
      <c r="K22" s="370" t="s">
        <v>202</v>
      </c>
      <c r="L22" s="314" t="s">
        <v>203</v>
      </c>
      <c r="M22" s="397" t="s">
        <v>74</v>
      </c>
      <c r="N22" s="401"/>
    </row>
    <row r="23" spans="1:14">
      <c r="A23" t="s">
        <v>71</v>
      </c>
      <c r="B23" t="s">
        <v>2461</v>
      </c>
      <c r="C23" t="s">
        <v>2460</v>
      </c>
      <c r="D23" t="s">
        <v>16</v>
      </c>
      <c r="E23" t="s">
        <v>2291</v>
      </c>
      <c r="F23" s="395">
        <v>0</v>
      </c>
      <c r="G23" s="395">
        <v>0.5</v>
      </c>
      <c r="H23" s="395">
        <v>0.01</v>
      </c>
      <c r="I23" s="370" t="s">
        <v>2462</v>
      </c>
      <c r="J23" s="370" t="s">
        <v>3699</v>
      </c>
      <c r="K23" s="370" t="s">
        <v>204</v>
      </c>
      <c r="L23" s="314" t="s">
        <v>205</v>
      </c>
      <c r="M23" s="396" t="s">
        <v>151</v>
      </c>
    </row>
    <row r="24" spans="1:14">
      <c r="A24" t="s">
        <v>71</v>
      </c>
      <c r="B24" t="s">
        <v>12</v>
      </c>
      <c r="C24" t="s">
        <v>6</v>
      </c>
      <c r="D24" t="s">
        <v>12</v>
      </c>
      <c r="E24" t="s">
        <v>2290</v>
      </c>
      <c r="F24">
        <v>0</v>
      </c>
      <c r="G24">
        <v>1</v>
      </c>
      <c r="H24">
        <v>1</v>
      </c>
      <c r="I24" s="370" t="s">
        <v>29</v>
      </c>
      <c r="J24" s="370" t="s">
        <v>3196</v>
      </c>
      <c r="K24" s="370" t="s">
        <v>206</v>
      </c>
      <c r="L24" s="314" t="s">
        <v>207</v>
      </c>
    </row>
    <row r="25" spans="1:14">
      <c r="A25" s="317" t="s">
        <v>8</v>
      </c>
      <c r="B25" s="317" t="s">
        <v>328</v>
      </c>
      <c r="C25" t="s">
        <v>329</v>
      </c>
      <c r="D25" s="317" t="s">
        <v>328</v>
      </c>
      <c r="E25" t="s">
        <v>2289</v>
      </c>
      <c r="F25" s="317">
        <v>0</v>
      </c>
      <c r="G25" s="317">
        <v>1</v>
      </c>
      <c r="H25" s="317">
        <v>1</v>
      </c>
      <c r="I25" s="314" t="s">
        <v>29</v>
      </c>
      <c r="J25" s="370" t="s">
        <v>3197</v>
      </c>
      <c r="K25" s="370" t="s">
        <v>330</v>
      </c>
      <c r="L25" s="314" t="s">
        <v>331</v>
      </c>
    </row>
    <row r="26" spans="1:14">
      <c r="A26" t="s">
        <v>8</v>
      </c>
      <c r="B26" s="370" t="s">
        <v>3127</v>
      </c>
      <c r="C26" t="s">
        <v>2741</v>
      </c>
      <c r="D26" s="370" t="s">
        <v>3127</v>
      </c>
      <c r="E26" t="s">
        <v>2280</v>
      </c>
      <c r="F26" s="395">
        <v>0</v>
      </c>
      <c r="G26" s="13">
        <v>1</v>
      </c>
      <c r="H26" s="13">
        <v>0.01</v>
      </c>
      <c r="I26" s="370" t="s">
        <v>34</v>
      </c>
      <c r="J26" s="370" t="s">
        <v>3735</v>
      </c>
      <c r="K26" s="370" t="s">
        <v>2448</v>
      </c>
      <c r="L26" s="314" t="s">
        <v>2449</v>
      </c>
      <c r="M26" s="397" t="s">
        <v>149</v>
      </c>
    </row>
    <row r="27" spans="1:14">
      <c r="A27" t="s">
        <v>8</v>
      </c>
      <c r="B27" s="370" t="s">
        <v>3549</v>
      </c>
      <c r="C27" t="s">
        <v>3550</v>
      </c>
      <c r="D27" s="184"/>
      <c r="E27" s="184"/>
      <c r="F27" s="317">
        <v>0</v>
      </c>
      <c r="G27" s="317">
        <v>1</v>
      </c>
      <c r="H27" s="317">
        <v>1</v>
      </c>
      <c r="I27" s="314" t="s">
        <v>29</v>
      </c>
      <c r="J27" s="370" t="s">
        <v>3551</v>
      </c>
      <c r="K27" s="370"/>
      <c r="L27" s="314"/>
      <c r="M27" s="397"/>
    </row>
    <row r="28" spans="1:14">
      <c r="A28" t="s">
        <v>8</v>
      </c>
      <c r="B28" s="370" t="s">
        <v>3791</v>
      </c>
      <c r="C28" t="s">
        <v>3793</v>
      </c>
      <c r="D28" s="370" t="s">
        <v>3127</v>
      </c>
      <c r="E28" t="s">
        <v>3789</v>
      </c>
      <c r="F28" s="317">
        <v>0</v>
      </c>
      <c r="G28" s="317">
        <v>1</v>
      </c>
      <c r="H28" s="317">
        <v>1</v>
      </c>
      <c r="I28" s="317" t="s">
        <v>29</v>
      </c>
      <c r="J28" s="370" t="s">
        <v>3790</v>
      </c>
      <c r="K28" s="370"/>
      <c r="L28" s="314"/>
      <c r="M28" s="397"/>
    </row>
    <row r="29" spans="1:14">
      <c r="A29" s="317" t="s">
        <v>8</v>
      </c>
      <c r="B29" s="317" t="s">
        <v>267</v>
      </c>
      <c r="C29" t="s">
        <v>270</v>
      </c>
      <c r="D29" s="317" t="s">
        <v>346</v>
      </c>
      <c r="E29" t="s">
        <v>2288</v>
      </c>
      <c r="F29" s="386">
        <v>-0.5</v>
      </c>
      <c r="G29" s="386">
        <v>1</v>
      </c>
      <c r="H29" s="386">
        <v>0.02</v>
      </c>
      <c r="I29" s="314" t="s">
        <v>271</v>
      </c>
      <c r="J29" s="370" t="s">
        <v>2308</v>
      </c>
      <c r="K29" s="370" t="s">
        <v>273</v>
      </c>
      <c r="L29" s="314" t="s">
        <v>275</v>
      </c>
      <c r="M29" s="397" t="s">
        <v>306</v>
      </c>
    </row>
    <row r="30" spans="1:14">
      <c r="A30" s="317" t="s">
        <v>8</v>
      </c>
      <c r="B30" s="317" t="s">
        <v>268</v>
      </c>
      <c r="C30" t="s">
        <v>269</v>
      </c>
      <c r="D30" s="317" t="s">
        <v>346</v>
      </c>
      <c r="E30" t="s">
        <v>2287</v>
      </c>
      <c r="F30" s="386">
        <v>-0.5</v>
      </c>
      <c r="G30" s="386">
        <v>1</v>
      </c>
      <c r="H30" s="386">
        <v>0.02</v>
      </c>
      <c r="I30" s="314" t="s">
        <v>272</v>
      </c>
      <c r="J30" s="370" t="s">
        <v>2309</v>
      </c>
      <c r="K30" s="370" t="s">
        <v>274</v>
      </c>
      <c r="L30" s="314" t="s">
        <v>275</v>
      </c>
      <c r="M30" s="397" t="s">
        <v>306</v>
      </c>
    </row>
    <row r="31" spans="1:14">
      <c r="A31" t="s">
        <v>8</v>
      </c>
      <c r="B31" t="s">
        <v>302</v>
      </c>
      <c r="C31" t="s">
        <v>301</v>
      </c>
      <c r="D31" t="s">
        <v>302</v>
      </c>
      <c r="E31" t="s">
        <v>2286</v>
      </c>
      <c r="F31">
        <v>0</v>
      </c>
      <c r="G31">
        <v>1</v>
      </c>
      <c r="H31">
        <v>1</v>
      </c>
      <c r="I31" s="370" t="s">
        <v>29</v>
      </c>
    </row>
    <row r="32" spans="1:14">
      <c r="A32" t="s">
        <v>8</v>
      </c>
      <c r="B32" t="s">
        <v>3486</v>
      </c>
      <c r="C32" t="s">
        <v>3487</v>
      </c>
      <c r="D32" t="s">
        <v>3488</v>
      </c>
      <c r="E32" t="s">
        <v>3653</v>
      </c>
      <c r="F32" s="317">
        <v>0</v>
      </c>
      <c r="G32" s="405">
        <v>1</v>
      </c>
      <c r="H32" s="317">
        <v>1</v>
      </c>
      <c r="I32" s="317" t="s">
        <v>3489</v>
      </c>
      <c r="J32" s="370" t="s">
        <v>3490</v>
      </c>
      <c r="K32" s="370"/>
      <c r="L32" s="314"/>
      <c r="M32" s="41" t="s">
        <v>3491</v>
      </c>
    </row>
    <row r="33" spans="1:14">
      <c r="A33" t="s">
        <v>8</v>
      </c>
      <c r="B33" t="s">
        <v>17</v>
      </c>
      <c r="C33" t="s">
        <v>27</v>
      </c>
      <c r="D33" t="s">
        <v>17</v>
      </c>
      <c r="E33" t="s">
        <v>2285</v>
      </c>
      <c r="F33" s="395">
        <v>0</v>
      </c>
      <c r="G33" s="13">
        <v>1</v>
      </c>
      <c r="H33" s="13">
        <v>0.01</v>
      </c>
      <c r="I33" s="370" t="s">
        <v>33</v>
      </c>
      <c r="J33" s="370" t="s">
        <v>3700</v>
      </c>
      <c r="K33" s="370" t="s">
        <v>208</v>
      </c>
      <c r="L33" s="314" t="s">
        <v>209</v>
      </c>
      <c r="M33" s="396" t="s">
        <v>151</v>
      </c>
    </row>
    <row r="34" spans="1:14">
      <c r="A34" t="s">
        <v>8</v>
      </c>
      <c r="B34" t="s">
        <v>129</v>
      </c>
      <c r="C34" t="s">
        <v>128</v>
      </c>
      <c r="D34" t="s">
        <v>129</v>
      </c>
      <c r="E34" t="s">
        <v>2284</v>
      </c>
      <c r="F34" s="39">
        <v>0</v>
      </c>
      <c r="G34" s="39">
        <v>25000</v>
      </c>
      <c r="H34" s="39">
        <v>500</v>
      </c>
      <c r="I34" s="370" t="s">
        <v>186</v>
      </c>
      <c r="J34" s="370" t="s">
        <v>3733</v>
      </c>
      <c r="K34" s="370" t="s">
        <v>210</v>
      </c>
      <c r="L34" s="314" t="s">
        <v>211</v>
      </c>
      <c r="M34" s="396" t="s">
        <v>148</v>
      </c>
      <c r="N34" s="370" t="s">
        <v>187</v>
      </c>
    </row>
    <row r="35" spans="1:14">
      <c r="A35" t="s">
        <v>8</v>
      </c>
      <c r="B35" t="s">
        <v>3020</v>
      </c>
      <c r="C35" t="s">
        <v>3021</v>
      </c>
      <c r="D35" t="s">
        <v>3020</v>
      </c>
      <c r="E35" s="184"/>
      <c r="F35">
        <v>0</v>
      </c>
      <c r="G35">
        <v>1</v>
      </c>
      <c r="H35">
        <v>1</v>
      </c>
      <c r="I35" s="370" t="s">
        <v>29</v>
      </c>
      <c r="J35" s="394" t="s">
        <v>3198</v>
      </c>
    </row>
    <row r="36" spans="1:14">
      <c r="A36" t="s">
        <v>8</v>
      </c>
      <c r="B36" t="s">
        <v>59</v>
      </c>
      <c r="C36" t="s">
        <v>130</v>
      </c>
      <c r="D36" t="s">
        <v>59</v>
      </c>
      <c r="E36" s="184"/>
      <c r="F36">
        <v>0</v>
      </c>
      <c r="G36">
        <v>1</v>
      </c>
      <c r="H36">
        <v>1</v>
      </c>
      <c r="I36" s="370" t="s">
        <v>29</v>
      </c>
      <c r="J36" s="394" t="s">
        <v>3751</v>
      </c>
    </row>
    <row r="37" spans="1:14">
      <c r="A37" t="s">
        <v>8</v>
      </c>
      <c r="B37" t="s">
        <v>3748</v>
      </c>
      <c r="C37" t="s">
        <v>3749</v>
      </c>
      <c r="D37" t="s">
        <v>3748</v>
      </c>
      <c r="E37" s="184"/>
      <c r="F37">
        <v>0</v>
      </c>
      <c r="G37">
        <v>1</v>
      </c>
      <c r="H37">
        <v>1</v>
      </c>
      <c r="I37" s="370" t="s">
        <v>29</v>
      </c>
      <c r="J37" s="394" t="s">
        <v>3750</v>
      </c>
    </row>
    <row r="38" spans="1:14">
      <c r="A38" t="s">
        <v>8</v>
      </c>
      <c r="B38" t="s">
        <v>357</v>
      </c>
      <c r="C38" t="s">
        <v>358</v>
      </c>
      <c r="D38" t="s">
        <v>357</v>
      </c>
      <c r="E38" t="s">
        <v>2283</v>
      </c>
      <c r="F38">
        <v>0</v>
      </c>
      <c r="G38">
        <v>1</v>
      </c>
      <c r="H38">
        <v>1</v>
      </c>
      <c r="I38" s="370" t="s">
        <v>29</v>
      </c>
      <c r="J38" s="370"/>
    </row>
    <row r="39" spans="1:14">
      <c r="A39" s="317" t="s">
        <v>8</v>
      </c>
      <c r="B39" s="317" t="s">
        <v>254</v>
      </c>
      <c r="C39" t="s">
        <v>255</v>
      </c>
      <c r="D39" s="317" t="s">
        <v>254</v>
      </c>
      <c r="E39" t="s">
        <v>2282</v>
      </c>
      <c r="F39" s="386">
        <v>0</v>
      </c>
      <c r="G39" s="386">
        <v>0.6</v>
      </c>
      <c r="H39" s="386">
        <v>0.01</v>
      </c>
      <c r="I39" s="314" t="s">
        <v>256</v>
      </c>
      <c r="J39" s="370" t="s">
        <v>3505</v>
      </c>
      <c r="K39" s="314" t="s">
        <v>2243</v>
      </c>
      <c r="L39" s="314" t="s">
        <v>257</v>
      </c>
      <c r="M39" s="396" t="s">
        <v>3206</v>
      </c>
    </row>
    <row r="40" spans="1:14">
      <c r="A40" s="317" t="s">
        <v>8</v>
      </c>
      <c r="B40" s="319" t="s">
        <v>2322</v>
      </c>
      <c r="C40" t="s">
        <v>2323</v>
      </c>
      <c r="D40" s="319" t="s">
        <v>2322</v>
      </c>
      <c r="E40" s="317" t="s">
        <v>2324</v>
      </c>
      <c r="F40" s="386">
        <v>0</v>
      </c>
      <c r="G40" s="386">
        <v>0.9</v>
      </c>
      <c r="H40" s="386">
        <v>0.01</v>
      </c>
      <c r="I40" s="314" t="s">
        <v>2325</v>
      </c>
      <c r="J40" s="370" t="s">
        <v>3199</v>
      </c>
      <c r="K40" s="314" t="s">
        <v>2378</v>
      </c>
      <c r="L40" s="314" t="s">
        <v>2377</v>
      </c>
    </row>
    <row r="41" spans="1:14">
      <c r="A41" s="317" t="s">
        <v>8</v>
      </c>
      <c r="B41" s="317" t="s">
        <v>251</v>
      </c>
      <c r="C41" t="s">
        <v>281</v>
      </c>
      <c r="D41" s="317" t="s">
        <v>347</v>
      </c>
      <c r="E41" t="s">
        <v>2281</v>
      </c>
      <c r="F41" s="386">
        <v>0</v>
      </c>
      <c r="G41" s="386">
        <v>0.4</v>
      </c>
      <c r="H41" s="386">
        <v>0.01</v>
      </c>
      <c r="I41" s="314" t="s">
        <v>252</v>
      </c>
      <c r="J41" s="370" t="s">
        <v>2301</v>
      </c>
      <c r="K41" s="314" t="s">
        <v>2244</v>
      </c>
      <c r="L41" s="314" t="s">
        <v>253</v>
      </c>
      <c r="M41" s="397" t="s">
        <v>307</v>
      </c>
    </row>
    <row r="42" spans="1:14">
      <c r="A42" s="317" t="s">
        <v>8</v>
      </c>
      <c r="B42" t="s">
        <v>2787</v>
      </c>
      <c r="C42" t="s">
        <v>2789</v>
      </c>
      <c r="D42" t="s">
        <v>2787</v>
      </c>
      <c r="E42" t="s">
        <v>2790</v>
      </c>
      <c r="F42" s="386">
        <v>0</v>
      </c>
      <c r="G42" s="386">
        <v>0.95</v>
      </c>
      <c r="H42" s="386">
        <v>0.01</v>
      </c>
      <c r="I42" s="314" t="s">
        <v>2791</v>
      </c>
      <c r="J42" s="370" t="s">
        <v>3736</v>
      </c>
      <c r="K42" s="370" t="s">
        <v>212</v>
      </c>
      <c r="L42" s="314"/>
      <c r="M42" s="396" t="s">
        <v>3205</v>
      </c>
    </row>
    <row r="43" spans="1:14">
      <c r="A43" t="s">
        <v>8</v>
      </c>
      <c r="B43" t="s">
        <v>18</v>
      </c>
      <c r="C43" t="s">
        <v>131</v>
      </c>
      <c r="D43" t="s">
        <v>18</v>
      </c>
      <c r="E43" t="s">
        <v>2788</v>
      </c>
      <c r="F43" s="317">
        <v>0</v>
      </c>
      <c r="G43" s="317">
        <v>60</v>
      </c>
      <c r="H43" s="317">
        <v>1</v>
      </c>
      <c r="I43" s="317" t="str">
        <f>UnitControlCenter!$B$51</f>
        <v>$/MWh</v>
      </c>
      <c r="J43" s="370" t="s">
        <v>3737</v>
      </c>
      <c r="K43" s="370" t="s">
        <v>212</v>
      </c>
      <c r="L43" s="314" t="s">
        <v>213</v>
      </c>
      <c r="M43" s="396" t="s">
        <v>150</v>
      </c>
    </row>
    <row r="44" spans="1:14">
      <c r="A44" t="s">
        <v>8</v>
      </c>
      <c r="B44" t="s">
        <v>3579</v>
      </c>
      <c r="C44" t="s">
        <v>3580</v>
      </c>
      <c r="D44" t="s">
        <v>3581</v>
      </c>
      <c r="E44" t="s">
        <v>3582</v>
      </c>
      <c r="F44" s="395">
        <v>0</v>
      </c>
      <c r="G44" s="13">
        <v>1</v>
      </c>
      <c r="H44" s="13">
        <v>0.01</v>
      </c>
      <c r="I44" s="317" t="s">
        <v>3583</v>
      </c>
      <c r="J44" s="370" t="s">
        <v>3584</v>
      </c>
      <c r="K44" s="370"/>
      <c r="L44" s="314"/>
      <c r="M44" s="396"/>
    </row>
    <row r="45" spans="1:14">
      <c r="A45" t="s">
        <v>8</v>
      </c>
      <c r="B45" t="s">
        <v>3640</v>
      </c>
      <c r="C45" t="s">
        <v>3638</v>
      </c>
      <c r="D45" t="s">
        <v>3639</v>
      </c>
      <c r="E45" t="s">
        <v>3643</v>
      </c>
      <c r="F45" s="402">
        <v>0</v>
      </c>
      <c r="G45">
        <v>100</v>
      </c>
      <c r="H45">
        <v>5</v>
      </c>
      <c r="I45" s="317" t="s">
        <v>3647</v>
      </c>
      <c r="J45" s="370" t="s">
        <v>3645</v>
      </c>
      <c r="K45" s="370"/>
      <c r="L45" s="314"/>
      <c r="M45" s="396"/>
    </row>
    <row r="46" spans="1:14">
      <c r="A46" t="s">
        <v>8</v>
      </c>
      <c r="B46" t="s">
        <v>3641</v>
      </c>
      <c r="C46" t="s">
        <v>3642</v>
      </c>
      <c r="D46" t="s">
        <v>3639</v>
      </c>
      <c r="E46" t="s">
        <v>3644</v>
      </c>
      <c r="F46" s="395">
        <v>0</v>
      </c>
      <c r="G46" s="13">
        <v>1</v>
      </c>
      <c r="H46" s="13">
        <v>0.01</v>
      </c>
      <c r="I46" s="317" t="s">
        <v>3646</v>
      </c>
      <c r="J46" s="370" t="s">
        <v>3723</v>
      </c>
      <c r="K46" s="370"/>
      <c r="L46" s="314"/>
      <c r="M46" s="396"/>
    </row>
    <row r="47" spans="1:14">
      <c r="A47" t="s">
        <v>8</v>
      </c>
      <c r="B47" t="s">
        <v>3648</v>
      </c>
      <c r="C47" t="s">
        <v>3649</v>
      </c>
      <c r="D47" t="s">
        <v>3648</v>
      </c>
      <c r="E47" t="s">
        <v>3650</v>
      </c>
      <c r="F47" s="402">
        <v>0</v>
      </c>
      <c r="G47">
        <v>100</v>
      </c>
      <c r="H47">
        <v>5</v>
      </c>
      <c r="I47" s="317" t="s">
        <v>3651</v>
      </c>
      <c r="J47" s="370" t="s">
        <v>3652</v>
      </c>
      <c r="K47" s="370"/>
      <c r="L47" s="314"/>
      <c r="M47" s="396"/>
    </row>
    <row r="48" spans="1:14">
      <c r="A48" t="s">
        <v>9</v>
      </c>
      <c r="B48" t="s">
        <v>3226</v>
      </c>
      <c r="C48" t="s">
        <v>3187</v>
      </c>
      <c r="D48" t="s">
        <v>3226</v>
      </c>
      <c r="E48" t="s">
        <v>3188</v>
      </c>
      <c r="F48" s="386">
        <v>0</v>
      </c>
      <c r="G48" s="386">
        <v>0.5</v>
      </c>
      <c r="H48" s="386">
        <v>0.01</v>
      </c>
      <c r="I48" s="314" t="s">
        <v>3186</v>
      </c>
      <c r="J48" s="370" t="s">
        <v>3227</v>
      </c>
    </row>
    <row r="49" spans="1:14">
      <c r="A49" t="s">
        <v>9</v>
      </c>
      <c r="B49" t="s">
        <v>26</v>
      </c>
      <c r="C49" t="s">
        <v>3023</v>
      </c>
      <c r="D49" t="s">
        <v>3024</v>
      </c>
      <c r="E49" t="s">
        <v>3022</v>
      </c>
      <c r="F49" s="395">
        <v>0</v>
      </c>
      <c r="G49" s="13">
        <v>1</v>
      </c>
      <c r="H49" s="13">
        <v>0.01</v>
      </c>
      <c r="I49" s="370" t="s">
        <v>2814</v>
      </c>
      <c r="J49" s="370" t="s">
        <v>3025</v>
      </c>
      <c r="K49" s="370" t="s">
        <v>239</v>
      </c>
      <c r="L49" s="314" t="s">
        <v>240</v>
      </c>
    </row>
    <row r="50" spans="1:14">
      <c r="A50" t="s">
        <v>9</v>
      </c>
      <c r="B50" t="s">
        <v>20</v>
      </c>
      <c r="C50" t="s">
        <v>2769</v>
      </c>
      <c r="D50" t="s">
        <v>20</v>
      </c>
      <c r="E50" t="s">
        <v>2770</v>
      </c>
      <c r="F50" s="395">
        <v>0</v>
      </c>
      <c r="G50" s="13">
        <v>1</v>
      </c>
      <c r="H50" s="13">
        <v>0.01</v>
      </c>
      <c r="I50" s="370" t="s">
        <v>33</v>
      </c>
      <c r="J50" s="370" t="s">
        <v>2390</v>
      </c>
      <c r="K50" s="370" t="s">
        <v>214</v>
      </c>
      <c r="L50" s="314" t="s">
        <v>215</v>
      </c>
      <c r="M50" s="396" t="s">
        <v>2391</v>
      </c>
    </row>
    <row r="51" spans="1:14">
      <c r="A51" t="s">
        <v>9</v>
      </c>
      <c r="B51" t="s">
        <v>24</v>
      </c>
      <c r="C51" t="s">
        <v>282</v>
      </c>
      <c r="D51" t="s">
        <v>24</v>
      </c>
      <c r="E51" t="s">
        <v>2279</v>
      </c>
      <c r="F51" s="395">
        <v>0</v>
      </c>
      <c r="G51" s="13">
        <v>1</v>
      </c>
      <c r="H51" s="13">
        <v>0.01</v>
      </c>
      <c r="I51" s="370" t="s">
        <v>33</v>
      </c>
      <c r="J51" s="370" t="s">
        <v>2302</v>
      </c>
      <c r="K51" s="370" t="s">
        <v>216</v>
      </c>
      <c r="L51" s="314" t="s">
        <v>217</v>
      </c>
      <c r="M51" s="396" t="s">
        <v>151</v>
      </c>
    </row>
    <row r="52" spans="1:14">
      <c r="A52" t="s">
        <v>9</v>
      </c>
      <c r="B52" t="s">
        <v>22</v>
      </c>
      <c r="C52" t="s">
        <v>58</v>
      </c>
      <c r="D52" t="s">
        <v>22</v>
      </c>
      <c r="E52" t="s">
        <v>2278</v>
      </c>
      <c r="F52" s="395">
        <v>0</v>
      </c>
      <c r="G52" s="13">
        <v>1</v>
      </c>
      <c r="H52" s="13">
        <v>0.01</v>
      </c>
      <c r="I52" s="370" t="s">
        <v>33</v>
      </c>
      <c r="J52" s="370" t="s">
        <v>2303</v>
      </c>
      <c r="K52" s="370" t="s">
        <v>218</v>
      </c>
      <c r="L52" s="314" t="s">
        <v>219</v>
      </c>
      <c r="M52" s="396" t="s">
        <v>151</v>
      </c>
    </row>
    <row r="53" spans="1:14">
      <c r="A53" t="s">
        <v>9</v>
      </c>
      <c r="B53" t="s">
        <v>101</v>
      </c>
      <c r="C53" t="s">
        <v>283</v>
      </c>
      <c r="D53" t="s">
        <v>101</v>
      </c>
      <c r="E53" t="s">
        <v>2277</v>
      </c>
      <c r="F53" s="13">
        <v>0</v>
      </c>
      <c r="G53" s="13">
        <v>0.25</v>
      </c>
      <c r="H53" s="13">
        <v>0.01</v>
      </c>
      <c r="I53" s="370" t="s">
        <v>30</v>
      </c>
      <c r="J53" s="370" t="s">
        <v>3029</v>
      </c>
      <c r="K53" s="370" t="s">
        <v>220</v>
      </c>
      <c r="L53" s="314" t="s">
        <v>221</v>
      </c>
      <c r="M53" s="397" t="s">
        <v>2256</v>
      </c>
      <c r="N53" s="314" t="s">
        <v>2256</v>
      </c>
    </row>
    <row r="54" spans="1:14">
      <c r="A54" t="s">
        <v>9</v>
      </c>
      <c r="B54" t="s">
        <v>23</v>
      </c>
      <c r="C54" t="s">
        <v>284</v>
      </c>
      <c r="D54" t="s">
        <v>23</v>
      </c>
      <c r="E54" t="s">
        <v>2276</v>
      </c>
      <c r="F54" s="395">
        <v>0</v>
      </c>
      <c r="G54" s="13">
        <v>1</v>
      </c>
      <c r="H54" s="13">
        <v>0.01</v>
      </c>
      <c r="I54" s="370" t="s">
        <v>33</v>
      </c>
      <c r="J54" s="370" t="s">
        <v>2304</v>
      </c>
      <c r="K54" s="370" t="s">
        <v>222</v>
      </c>
      <c r="L54" s="314" t="s">
        <v>223</v>
      </c>
      <c r="M54" s="396" t="s">
        <v>151</v>
      </c>
    </row>
    <row r="55" spans="1:14">
      <c r="A55" t="s">
        <v>9</v>
      </c>
      <c r="B55" t="s">
        <v>3541</v>
      </c>
      <c r="C55" t="s">
        <v>3543</v>
      </c>
      <c r="D55" t="s">
        <v>3541</v>
      </c>
      <c r="E55" t="s">
        <v>3545</v>
      </c>
      <c r="F55" s="395">
        <v>0</v>
      </c>
      <c r="G55" s="395">
        <v>1</v>
      </c>
      <c r="H55" s="13">
        <v>0.01</v>
      </c>
      <c r="I55" s="370" t="s">
        <v>2411</v>
      </c>
      <c r="J55" s="370" t="s">
        <v>3548</v>
      </c>
      <c r="K55" s="370" t="s">
        <v>224</v>
      </c>
      <c r="L55" s="314" t="s">
        <v>2703</v>
      </c>
      <c r="M55" s="396"/>
    </row>
    <row r="56" spans="1:14">
      <c r="A56" s="317" t="s">
        <v>9</v>
      </c>
      <c r="B56" s="317" t="s">
        <v>2774</v>
      </c>
      <c r="C56" t="s">
        <v>2777</v>
      </c>
      <c r="D56" s="317" t="s">
        <v>2781</v>
      </c>
      <c r="E56" s="317" t="s">
        <v>2782</v>
      </c>
      <c r="F56" s="391">
        <v>0</v>
      </c>
      <c r="G56" s="386">
        <v>1</v>
      </c>
      <c r="H56" s="386">
        <v>0.01</v>
      </c>
      <c r="I56" s="314" t="s">
        <v>33</v>
      </c>
      <c r="J56" s="314" t="s">
        <v>3727</v>
      </c>
      <c r="K56" s="314" t="s">
        <v>2258</v>
      </c>
      <c r="L56" s="314" t="s">
        <v>2259</v>
      </c>
      <c r="M56" s="397" t="s">
        <v>151</v>
      </c>
    </row>
    <row r="57" spans="1:14">
      <c r="A57" s="317" t="s">
        <v>9</v>
      </c>
      <c r="B57" s="317" t="s">
        <v>2775</v>
      </c>
      <c r="C57" t="s">
        <v>2778</v>
      </c>
      <c r="D57" s="317" t="s">
        <v>2781</v>
      </c>
      <c r="E57" s="317" t="s">
        <v>2783</v>
      </c>
      <c r="F57" s="391">
        <v>0</v>
      </c>
      <c r="G57" s="386">
        <v>1</v>
      </c>
      <c r="H57" s="386">
        <v>0.01</v>
      </c>
      <c r="I57" s="314" t="s">
        <v>33</v>
      </c>
      <c r="J57" s="314" t="s">
        <v>3728</v>
      </c>
      <c r="K57" s="314" t="s">
        <v>2258</v>
      </c>
      <c r="L57" s="314" t="s">
        <v>2259</v>
      </c>
      <c r="M57" s="397"/>
    </row>
    <row r="58" spans="1:14">
      <c r="A58" s="317" t="s">
        <v>9</v>
      </c>
      <c r="B58" s="317" t="s">
        <v>2776</v>
      </c>
      <c r="C58" t="s">
        <v>2779</v>
      </c>
      <c r="D58" s="317" t="s">
        <v>2781</v>
      </c>
      <c r="E58" s="317" t="s">
        <v>2784</v>
      </c>
      <c r="F58" s="391">
        <v>0</v>
      </c>
      <c r="G58" s="386">
        <v>1</v>
      </c>
      <c r="H58" s="386">
        <v>0.01</v>
      </c>
      <c r="I58" s="314" t="s">
        <v>33</v>
      </c>
      <c r="J58" s="314" t="s">
        <v>3729</v>
      </c>
      <c r="K58" s="314" t="s">
        <v>2258</v>
      </c>
      <c r="L58" s="314" t="s">
        <v>2259</v>
      </c>
      <c r="M58" s="397"/>
    </row>
    <row r="59" spans="1:14">
      <c r="A59" s="317" t="s">
        <v>9</v>
      </c>
      <c r="B59" s="317" t="s">
        <v>2786</v>
      </c>
      <c r="C59" t="s">
        <v>2780</v>
      </c>
      <c r="D59" s="317" t="s">
        <v>2781</v>
      </c>
      <c r="E59" s="317" t="s">
        <v>2785</v>
      </c>
      <c r="F59" s="391">
        <v>0</v>
      </c>
      <c r="G59" s="386">
        <v>1</v>
      </c>
      <c r="H59" s="386">
        <v>0.01</v>
      </c>
      <c r="I59" s="314" t="s">
        <v>33</v>
      </c>
      <c r="J59" s="314" t="s">
        <v>3730</v>
      </c>
      <c r="K59" s="314" t="s">
        <v>2258</v>
      </c>
      <c r="L59" s="314" t="s">
        <v>2259</v>
      </c>
      <c r="M59" s="397"/>
    </row>
    <row r="60" spans="1:14">
      <c r="A60" t="s">
        <v>9</v>
      </c>
      <c r="B60" t="s">
        <v>3542</v>
      </c>
      <c r="C60" t="s">
        <v>3544</v>
      </c>
      <c r="D60" t="s">
        <v>3542</v>
      </c>
      <c r="E60" t="s">
        <v>3546</v>
      </c>
      <c r="F60" s="395">
        <v>0</v>
      </c>
      <c r="G60" s="395">
        <v>1</v>
      </c>
      <c r="H60" s="13">
        <v>0.01</v>
      </c>
      <c r="I60" s="370" t="s">
        <v>2411</v>
      </c>
      <c r="J60" s="370" t="s">
        <v>3547</v>
      </c>
      <c r="K60" s="370" t="s">
        <v>224</v>
      </c>
      <c r="L60" s="314" t="s">
        <v>2703</v>
      </c>
      <c r="M60" s="396"/>
    </row>
    <row r="61" spans="1:14">
      <c r="A61" t="s">
        <v>9</v>
      </c>
      <c r="B61" t="s">
        <v>2436</v>
      </c>
      <c r="C61" t="s">
        <v>2435</v>
      </c>
      <c r="D61" t="s">
        <v>2436</v>
      </c>
      <c r="E61" t="s">
        <v>2438</v>
      </c>
      <c r="F61" s="395">
        <v>0</v>
      </c>
      <c r="G61" s="13">
        <v>1</v>
      </c>
      <c r="H61" s="13">
        <v>0.01</v>
      </c>
      <c r="I61" s="370" t="s">
        <v>2439</v>
      </c>
      <c r="J61" s="370" t="s">
        <v>3200</v>
      </c>
      <c r="K61" s="370"/>
      <c r="L61" s="314" t="s">
        <v>2698</v>
      </c>
      <c r="M61" s="396" t="s">
        <v>3204</v>
      </c>
    </row>
    <row r="62" spans="1:14">
      <c r="A62" t="s">
        <v>9</v>
      </c>
      <c r="B62" t="s">
        <v>21</v>
      </c>
      <c r="C62" t="s">
        <v>285</v>
      </c>
      <c r="D62" s="20" t="s">
        <v>348</v>
      </c>
      <c r="E62" t="s">
        <v>2275</v>
      </c>
      <c r="F62" s="395">
        <v>0</v>
      </c>
      <c r="G62" s="13">
        <v>1</v>
      </c>
      <c r="H62" s="13">
        <v>0.01</v>
      </c>
      <c r="I62" s="370" t="s">
        <v>33</v>
      </c>
      <c r="J62" s="370" t="s">
        <v>3725</v>
      </c>
      <c r="K62" s="370" t="s">
        <v>225</v>
      </c>
      <c r="L62" s="314" t="s">
        <v>226</v>
      </c>
      <c r="M62" s="396"/>
    </row>
    <row r="63" spans="1:14">
      <c r="A63" t="s">
        <v>9</v>
      </c>
      <c r="B63" t="s">
        <v>19</v>
      </c>
      <c r="C63" t="s">
        <v>286</v>
      </c>
      <c r="D63" s="20" t="s">
        <v>348</v>
      </c>
      <c r="E63" t="s">
        <v>2274</v>
      </c>
      <c r="F63" s="395">
        <v>0</v>
      </c>
      <c r="G63" s="13">
        <v>1</v>
      </c>
      <c r="H63" s="13">
        <v>0.01</v>
      </c>
      <c r="I63" s="370" t="s">
        <v>33</v>
      </c>
      <c r="J63" s="370" t="s">
        <v>3726</v>
      </c>
      <c r="K63" s="370" t="s">
        <v>227</v>
      </c>
      <c r="L63" s="314" t="s">
        <v>228</v>
      </c>
      <c r="M63" s="396"/>
    </row>
    <row r="64" spans="1:14">
      <c r="A64" t="s">
        <v>9</v>
      </c>
      <c r="B64" t="s">
        <v>3234</v>
      </c>
      <c r="C64" t="s">
        <v>3235</v>
      </c>
      <c r="D64" t="s">
        <v>3234</v>
      </c>
      <c r="E64" t="s">
        <v>3236</v>
      </c>
      <c r="F64" s="395">
        <v>0</v>
      </c>
      <c r="G64" s="13">
        <v>1</v>
      </c>
      <c r="H64" s="13">
        <v>0.01</v>
      </c>
      <c r="I64" s="370" t="s">
        <v>33</v>
      </c>
      <c r="J64" s="370" t="s">
        <v>3731</v>
      </c>
      <c r="K64" s="370"/>
      <c r="L64" s="314"/>
      <c r="M64" s="396"/>
    </row>
    <row r="65" spans="1:14">
      <c r="A65" t="s">
        <v>9</v>
      </c>
      <c r="B65" t="s">
        <v>2491</v>
      </c>
      <c r="C65" t="s">
        <v>2492</v>
      </c>
      <c r="D65" t="s">
        <v>2492</v>
      </c>
      <c r="E65" t="s">
        <v>2493</v>
      </c>
      <c r="F65" s="395">
        <v>0</v>
      </c>
      <c r="G65" s="13">
        <v>1</v>
      </c>
      <c r="H65" s="13">
        <v>0.01</v>
      </c>
      <c r="I65" s="370" t="s">
        <v>2494</v>
      </c>
      <c r="J65" s="370" t="s">
        <v>3734</v>
      </c>
      <c r="K65" s="370"/>
      <c r="L65" s="314" t="s">
        <v>2699</v>
      </c>
      <c r="M65" s="396" t="s">
        <v>151</v>
      </c>
    </row>
    <row r="66" spans="1:14">
      <c r="A66" t="s">
        <v>133</v>
      </c>
      <c r="B66" t="s">
        <v>135</v>
      </c>
      <c r="C66" t="s">
        <v>430</v>
      </c>
      <c r="D66" t="s">
        <v>135</v>
      </c>
      <c r="E66" t="s">
        <v>2273</v>
      </c>
      <c r="F66" s="395">
        <v>0</v>
      </c>
      <c r="G66" s="13">
        <v>1</v>
      </c>
      <c r="H66" s="13">
        <v>0.01</v>
      </c>
      <c r="I66" s="370" t="s">
        <v>33</v>
      </c>
      <c r="J66" s="370" t="s">
        <v>3763</v>
      </c>
      <c r="K66" s="370" t="s">
        <v>229</v>
      </c>
      <c r="L66" s="314" t="s">
        <v>230</v>
      </c>
      <c r="M66" s="396" t="s">
        <v>151</v>
      </c>
      <c r="N66" s="370" t="s">
        <v>184</v>
      </c>
    </row>
    <row r="67" spans="1:14">
      <c r="A67" t="s">
        <v>133</v>
      </c>
      <c r="B67" t="s">
        <v>258</v>
      </c>
      <c r="C67" t="s">
        <v>437</v>
      </c>
      <c r="D67" t="s">
        <v>258</v>
      </c>
      <c r="E67" t="s">
        <v>2272</v>
      </c>
      <c r="F67" s="395">
        <v>0</v>
      </c>
      <c r="G67" s="13">
        <v>1</v>
      </c>
      <c r="H67" s="13">
        <v>0.01</v>
      </c>
      <c r="I67" s="370" t="s">
        <v>33</v>
      </c>
      <c r="J67" s="370" t="s">
        <v>3299</v>
      </c>
      <c r="K67" s="370" t="s">
        <v>312</v>
      </c>
      <c r="L67" s="314" t="s">
        <v>313</v>
      </c>
      <c r="M67" s="396"/>
      <c r="N67" s="370"/>
    </row>
    <row r="68" spans="1:14">
      <c r="A68" t="s">
        <v>133</v>
      </c>
      <c r="B68" t="s">
        <v>3419</v>
      </c>
      <c r="C68" t="s">
        <v>434</v>
      </c>
      <c r="D68" t="s">
        <v>3419</v>
      </c>
      <c r="E68" t="s">
        <v>2271</v>
      </c>
      <c r="F68" s="395">
        <v>0</v>
      </c>
      <c r="G68" s="13">
        <v>1</v>
      </c>
      <c r="H68" s="13">
        <v>0.01</v>
      </c>
      <c r="I68" s="370" t="s">
        <v>33</v>
      </c>
      <c r="J68" s="370" t="s">
        <v>3420</v>
      </c>
      <c r="K68" s="370"/>
      <c r="L68" s="314" t="s">
        <v>2704</v>
      </c>
      <c r="M68" s="396" t="s">
        <v>3421</v>
      </c>
      <c r="N68" s="370"/>
    </row>
    <row r="69" spans="1:14">
      <c r="A69" t="s">
        <v>133</v>
      </c>
      <c r="B69" t="s">
        <v>185</v>
      </c>
      <c r="C69" t="s">
        <v>431</v>
      </c>
      <c r="D69" t="s">
        <v>185</v>
      </c>
      <c r="E69" t="s">
        <v>2270</v>
      </c>
      <c r="F69" s="395">
        <v>0</v>
      </c>
      <c r="G69" s="13">
        <v>1</v>
      </c>
      <c r="H69" s="13">
        <v>0.01</v>
      </c>
      <c r="I69" s="370" t="s">
        <v>33</v>
      </c>
      <c r="J69" s="370" t="s">
        <v>2305</v>
      </c>
      <c r="K69" s="370" t="s">
        <v>231</v>
      </c>
      <c r="L69" s="314" t="s">
        <v>232</v>
      </c>
      <c r="M69" s="396" t="s">
        <v>151</v>
      </c>
      <c r="N69" s="370"/>
    </row>
    <row r="70" spans="1:14">
      <c r="A70" t="s">
        <v>133</v>
      </c>
      <c r="B70" t="s">
        <v>2771</v>
      </c>
      <c r="C70" t="s">
        <v>2772</v>
      </c>
      <c r="D70" t="s">
        <v>2771</v>
      </c>
      <c r="E70" t="s">
        <v>2773</v>
      </c>
      <c r="F70" s="395">
        <v>0</v>
      </c>
      <c r="G70" s="13">
        <v>1</v>
      </c>
      <c r="H70" s="13">
        <v>0.01</v>
      </c>
      <c r="I70" s="370" t="s">
        <v>33</v>
      </c>
      <c r="J70" s="370" t="s">
        <v>3765</v>
      </c>
      <c r="K70" s="370" t="s">
        <v>233</v>
      </c>
      <c r="L70" s="314" t="s">
        <v>234</v>
      </c>
      <c r="M70" s="396" t="s">
        <v>151</v>
      </c>
      <c r="N70" s="370"/>
    </row>
    <row r="71" spans="1:14">
      <c r="A71" t="s">
        <v>133</v>
      </c>
      <c r="B71" t="s">
        <v>3422</v>
      </c>
      <c r="C71" t="s">
        <v>3344</v>
      </c>
      <c r="D71" t="s">
        <v>3422</v>
      </c>
      <c r="E71" t="s">
        <v>3345</v>
      </c>
      <c r="F71" s="395">
        <v>0</v>
      </c>
      <c r="G71" s="13">
        <v>1</v>
      </c>
      <c r="H71" s="13">
        <v>0.01</v>
      </c>
      <c r="I71" s="370" t="s">
        <v>33</v>
      </c>
      <c r="J71" s="370" t="s">
        <v>3423</v>
      </c>
      <c r="K71" s="370"/>
      <c r="L71" s="314"/>
      <c r="M71" s="396"/>
      <c r="N71" s="370"/>
    </row>
    <row r="72" spans="1:14">
      <c r="A72" t="s">
        <v>133</v>
      </c>
      <c r="B72" t="s">
        <v>136</v>
      </c>
      <c r="C72" t="s">
        <v>432</v>
      </c>
      <c r="D72" t="s">
        <v>136</v>
      </c>
      <c r="E72" t="s">
        <v>2269</v>
      </c>
      <c r="F72" s="395">
        <v>0</v>
      </c>
      <c r="G72" s="13">
        <v>1</v>
      </c>
      <c r="H72" s="13">
        <v>0.01</v>
      </c>
      <c r="I72" s="370" t="s">
        <v>33</v>
      </c>
      <c r="J72" s="370" t="s">
        <v>3764</v>
      </c>
      <c r="K72" s="370" t="s">
        <v>235</v>
      </c>
      <c r="L72" s="314" t="s">
        <v>236</v>
      </c>
      <c r="M72" s="396" t="s">
        <v>151</v>
      </c>
      <c r="N72" s="370"/>
    </row>
    <row r="73" spans="1:14">
      <c r="A73" t="s">
        <v>133</v>
      </c>
      <c r="B73" t="s">
        <v>134</v>
      </c>
      <c r="C73" t="s">
        <v>2804</v>
      </c>
      <c r="D73" t="s">
        <v>134</v>
      </c>
      <c r="E73" t="s">
        <v>2268</v>
      </c>
      <c r="F73" s="395">
        <v>0</v>
      </c>
      <c r="G73" s="13">
        <v>1</v>
      </c>
      <c r="H73" s="13">
        <v>0.01</v>
      </c>
      <c r="I73" s="370" t="s">
        <v>33</v>
      </c>
      <c r="J73" s="370" t="s">
        <v>3766</v>
      </c>
      <c r="K73" s="370" t="s">
        <v>237</v>
      </c>
      <c r="L73" s="314" t="s">
        <v>238</v>
      </c>
      <c r="M73" s="396" t="s">
        <v>151</v>
      </c>
      <c r="N73" s="370"/>
    </row>
    <row r="74" spans="1:14">
      <c r="A74" t="s">
        <v>133</v>
      </c>
      <c r="B74" t="s">
        <v>3416</v>
      </c>
      <c r="C74" t="s">
        <v>433</v>
      </c>
      <c r="D74" t="s">
        <v>3416</v>
      </c>
      <c r="E74" t="s">
        <v>2267</v>
      </c>
      <c r="F74" s="395">
        <v>0</v>
      </c>
      <c r="G74" s="13">
        <v>1</v>
      </c>
      <c r="H74" s="13">
        <v>0.01</v>
      </c>
      <c r="I74" s="370" t="s">
        <v>33</v>
      </c>
      <c r="J74" s="370" t="s">
        <v>3417</v>
      </c>
      <c r="K74" s="370"/>
      <c r="L74" s="314" t="s">
        <v>2705</v>
      </c>
      <c r="M74" s="396" t="s">
        <v>3418</v>
      </c>
      <c r="N74" s="370"/>
    </row>
    <row r="75" spans="1:14">
      <c r="A75" t="s">
        <v>133</v>
      </c>
      <c r="B75" t="s">
        <v>2440</v>
      </c>
      <c r="C75" t="s">
        <v>2441</v>
      </c>
      <c r="D75" t="s">
        <v>2440</v>
      </c>
      <c r="E75" t="s">
        <v>2442</v>
      </c>
      <c r="F75" s="395">
        <v>0</v>
      </c>
      <c r="G75" s="13">
        <v>1</v>
      </c>
      <c r="H75" s="13">
        <v>0.01</v>
      </c>
      <c r="I75" s="370" t="s">
        <v>2443</v>
      </c>
      <c r="J75" s="370" t="s">
        <v>3237</v>
      </c>
      <c r="K75" s="370"/>
      <c r="L75" s="314" t="s">
        <v>2700</v>
      </c>
      <c r="M75" s="388" t="s">
        <v>2444</v>
      </c>
      <c r="N75" s="370"/>
    </row>
    <row r="76" spans="1:14">
      <c r="A76" s="317" t="s">
        <v>2477</v>
      </c>
      <c r="B76" s="317" t="s">
        <v>2481</v>
      </c>
      <c r="C76" t="s">
        <v>287</v>
      </c>
      <c r="D76" s="317" t="s">
        <v>2480</v>
      </c>
      <c r="E76" t="s">
        <v>2266</v>
      </c>
      <c r="F76" s="386">
        <v>0</v>
      </c>
      <c r="G76" s="386">
        <v>1</v>
      </c>
      <c r="H76" s="386">
        <v>0.01</v>
      </c>
      <c r="I76" s="314" t="s">
        <v>57</v>
      </c>
      <c r="J76" s="314" t="s">
        <v>2306</v>
      </c>
      <c r="K76" s="314" t="s">
        <v>243</v>
      </c>
      <c r="L76" s="314" t="s">
        <v>244</v>
      </c>
      <c r="M76" s="396" t="s">
        <v>151</v>
      </c>
      <c r="N76" s="314"/>
    </row>
    <row r="77" spans="1:14">
      <c r="A77" s="317" t="s">
        <v>2477</v>
      </c>
      <c r="B77" s="317" t="s">
        <v>3797</v>
      </c>
      <c r="C77" t="s">
        <v>2740</v>
      </c>
      <c r="D77" s="317" t="s">
        <v>349</v>
      </c>
      <c r="E77" t="s">
        <v>2738</v>
      </c>
      <c r="F77" s="386">
        <v>0</v>
      </c>
      <c r="G77" s="386">
        <v>1</v>
      </c>
      <c r="H77" s="386">
        <v>0.01</v>
      </c>
      <c r="I77" s="370" t="s">
        <v>2739</v>
      </c>
      <c r="J77" s="314" t="s">
        <v>3738</v>
      </c>
      <c r="K77" s="314" t="s">
        <v>342</v>
      </c>
      <c r="L77" s="314" t="s">
        <v>2701</v>
      </c>
      <c r="M77" s="396" t="s">
        <v>151</v>
      </c>
      <c r="N77" s="314"/>
    </row>
    <row r="78" spans="1:14">
      <c r="A78" s="317" t="s">
        <v>2477</v>
      </c>
      <c r="B78" s="317" t="s">
        <v>2478</v>
      </c>
      <c r="C78" t="s">
        <v>2479</v>
      </c>
      <c r="D78" s="317" t="s">
        <v>2482</v>
      </c>
      <c r="E78" t="s">
        <v>2483</v>
      </c>
      <c r="F78" s="386">
        <v>0</v>
      </c>
      <c r="G78" s="386">
        <v>1</v>
      </c>
      <c r="H78" s="386">
        <v>0.01</v>
      </c>
      <c r="I78" s="370" t="s">
        <v>2484</v>
      </c>
      <c r="J78" s="314" t="s">
        <v>2485</v>
      </c>
      <c r="K78" s="314"/>
      <c r="L78" s="314" t="s">
        <v>2702</v>
      </c>
      <c r="M78" s="396"/>
      <c r="N78" s="314"/>
    </row>
    <row r="79" spans="1:14">
      <c r="A79" t="s">
        <v>10</v>
      </c>
      <c r="B79" t="s">
        <v>3126</v>
      </c>
      <c r="C79" t="s">
        <v>2412</v>
      </c>
      <c r="D79" t="s">
        <v>3126</v>
      </c>
      <c r="E79" t="s">
        <v>2265</v>
      </c>
      <c r="F79">
        <v>0</v>
      </c>
      <c r="G79">
        <v>300</v>
      </c>
      <c r="H79">
        <v>5</v>
      </c>
      <c r="I79" s="184" t="str">
        <f>UnitControlCenter!$B$50</f>
        <v>$/metric ton CO2e</v>
      </c>
      <c r="J79" s="370" t="s">
        <v>3724</v>
      </c>
      <c r="K79" s="370" t="s">
        <v>241</v>
      </c>
      <c r="L79" s="314" t="s">
        <v>242</v>
      </c>
      <c r="M79" s="397" t="s">
        <v>2388</v>
      </c>
      <c r="N79" s="314" t="s">
        <v>397</v>
      </c>
    </row>
    <row r="80" spans="1:14">
      <c r="A80" t="s">
        <v>10</v>
      </c>
      <c r="B80" t="s">
        <v>25</v>
      </c>
      <c r="C80" t="s">
        <v>139</v>
      </c>
      <c r="D80" t="s">
        <v>25</v>
      </c>
      <c r="E80" t="s">
        <v>2264</v>
      </c>
      <c r="F80" s="386">
        <v>0</v>
      </c>
      <c r="G80" s="386">
        <v>1</v>
      </c>
      <c r="H80" s="386">
        <v>0.01</v>
      </c>
      <c r="I80" s="370" t="s">
        <v>141</v>
      </c>
      <c r="J80" s="370" t="s">
        <v>3201</v>
      </c>
      <c r="K80" s="314" t="s">
        <v>245</v>
      </c>
      <c r="L80" s="314" t="s">
        <v>246</v>
      </c>
      <c r="M80" s="396" t="s">
        <v>151</v>
      </c>
    </row>
    <row r="81" spans="1:13">
      <c r="A81" s="317" t="s">
        <v>10</v>
      </c>
      <c r="B81" s="317" t="s">
        <v>2445</v>
      </c>
      <c r="C81" t="s">
        <v>2446</v>
      </c>
      <c r="D81" s="184"/>
      <c r="E81" s="317" t="s">
        <v>2447</v>
      </c>
      <c r="F81">
        <v>0</v>
      </c>
      <c r="G81">
        <v>1</v>
      </c>
      <c r="H81">
        <v>1</v>
      </c>
      <c r="I81" s="370" t="s">
        <v>29</v>
      </c>
      <c r="J81" s="370" t="s">
        <v>3329</v>
      </c>
      <c r="K81" s="370" t="s">
        <v>241</v>
      </c>
      <c r="L81" s="314" t="s">
        <v>242</v>
      </c>
    </row>
    <row r="82" spans="1:13">
      <c r="A82" s="317" t="s">
        <v>10</v>
      </c>
      <c r="B82" s="317" t="s">
        <v>2976</v>
      </c>
      <c r="C82" t="s">
        <v>3371</v>
      </c>
      <c r="D82" s="184"/>
      <c r="E82" s="317" t="s">
        <v>3373</v>
      </c>
      <c r="F82">
        <v>0</v>
      </c>
      <c r="G82">
        <v>1</v>
      </c>
      <c r="H82">
        <v>1</v>
      </c>
      <c r="I82" s="370" t="s">
        <v>29</v>
      </c>
      <c r="J82" s="370" t="s">
        <v>3370</v>
      </c>
      <c r="K82" s="370" t="s">
        <v>241</v>
      </c>
      <c r="L82" s="314" t="s">
        <v>242</v>
      </c>
    </row>
    <row r="83" spans="1:13">
      <c r="A83" s="317" t="s">
        <v>10</v>
      </c>
      <c r="B83" t="s">
        <v>3328</v>
      </c>
      <c r="C83" t="s">
        <v>3372</v>
      </c>
      <c r="D83" s="184"/>
      <c r="E83" s="184"/>
      <c r="F83">
        <v>0</v>
      </c>
      <c r="G83">
        <v>1</v>
      </c>
      <c r="H83">
        <v>1</v>
      </c>
      <c r="I83" s="370" t="s">
        <v>29</v>
      </c>
      <c r="J83" t="s">
        <v>3426</v>
      </c>
      <c r="K83" s="370" t="s">
        <v>241</v>
      </c>
      <c r="L83" s="314" t="s">
        <v>242</v>
      </c>
    </row>
    <row r="84" spans="1:13">
      <c r="A84" s="317" t="s">
        <v>10</v>
      </c>
      <c r="B84" s="317" t="s">
        <v>2715</v>
      </c>
      <c r="C84" t="s">
        <v>2714</v>
      </c>
      <c r="D84" s="317" t="s">
        <v>2715</v>
      </c>
      <c r="E84" t="s">
        <v>2716</v>
      </c>
      <c r="F84">
        <v>0</v>
      </c>
      <c r="G84">
        <v>1</v>
      </c>
      <c r="H84">
        <v>1</v>
      </c>
      <c r="I84" s="370" t="s">
        <v>29</v>
      </c>
      <c r="J84" s="314"/>
    </row>
    <row r="85" spans="1:13">
      <c r="A85" s="317" t="s">
        <v>10</v>
      </c>
      <c r="B85" s="317" t="s">
        <v>2757</v>
      </c>
      <c r="C85" t="s">
        <v>2757</v>
      </c>
      <c r="D85" s="317" t="s">
        <v>2757</v>
      </c>
      <c r="E85" s="317" t="s">
        <v>2758</v>
      </c>
      <c r="F85" s="386">
        <v>0</v>
      </c>
      <c r="G85" s="386">
        <v>1</v>
      </c>
      <c r="H85" s="386">
        <v>0.01</v>
      </c>
      <c r="I85" s="370" t="s">
        <v>2759</v>
      </c>
      <c r="J85" s="370" t="s">
        <v>3202</v>
      </c>
      <c r="K85" s="314" t="s">
        <v>2911</v>
      </c>
    </row>
    <row r="86" spans="1:13">
      <c r="A86" t="s">
        <v>10</v>
      </c>
      <c r="B86" t="s">
        <v>3275</v>
      </c>
      <c r="C86" t="s">
        <v>3274</v>
      </c>
      <c r="D86" t="s">
        <v>3275</v>
      </c>
      <c r="E86" t="s">
        <v>2263</v>
      </c>
      <c r="F86" s="395">
        <v>-0.9</v>
      </c>
      <c r="G86" s="395">
        <v>0.9</v>
      </c>
      <c r="H86" s="386">
        <v>0.01</v>
      </c>
      <c r="I86" s="370" t="s">
        <v>142</v>
      </c>
      <c r="J86" s="370" t="s">
        <v>3276</v>
      </c>
      <c r="K86" s="314" t="s">
        <v>247</v>
      </c>
      <c r="L86" s="314" t="s">
        <v>248</v>
      </c>
      <c r="M86" s="397" t="s">
        <v>152</v>
      </c>
    </row>
    <row r="87" spans="1:13">
      <c r="A87" t="s">
        <v>10</v>
      </c>
      <c r="B87" t="s">
        <v>3739</v>
      </c>
      <c r="C87" t="s">
        <v>3742</v>
      </c>
      <c r="D87" s="184"/>
      <c r="E87" s="184"/>
      <c r="F87">
        <v>0</v>
      </c>
      <c r="G87">
        <v>1</v>
      </c>
      <c r="H87">
        <v>1</v>
      </c>
      <c r="I87" s="370" t="s">
        <v>29</v>
      </c>
      <c r="J87" t="s">
        <v>3745</v>
      </c>
    </row>
    <row r="88" spans="1:13">
      <c r="A88" t="s">
        <v>10</v>
      </c>
      <c r="B88" t="s">
        <v>3740</v>
      </c>
      <c r="C88" t="s">
        <v>3743</v>
      </c>
      <c r="D88" s="184"/>
      <c r="E88" s="184"/>
      <c r="F88">
        <v>0</v>
      </c>
      <c r="G88">
        <v>1</v>
      </c>
      <c r="H88">
        <v>1</v>
      </c>
      <c r="I88" s="370" t="s">
        <v>29</v>
      </c>
      <c r="J88" t="s">
        <v>3746</v>
      </c>
    </row>
    <row r="89" spans="1:13">
      <c r="A89" t="s">
        <v>10</v>
      </c>
      <c r="B89" t="s">
        <v>3741</v>
      </c>
      <c r="C89" t="s">
        <v>3744</v>
      </c>
      <c r="D89" s="184"/>
      <c r="E89" s="184"/>
      <c r="F89">
        <v>0</v>
      </c>
      <c r="G89">
        <v>1</v>
      </c>
      <c r="H89">
        <v>1</v>
      </c>
      <c r="I89" s="370" t="s">
        <v>29</v>
      </c>
      <c r="J89" t="s">
        <v>3747</v>
      </c>
    </row>
    <row r="90" spans="1:13">
      <c r="A90" t="s">
        <v>2660</v>
      </c>
      <c r="B90" s="184" t="s">
        <v>314</v>
      </c>
      <c r="C90" t="s">
        <v>288</v>
      </c>
      <c r="D90" t="s">
        <v>350</v>
      </c>
      <c r="E90" t="s">
        <v>2262</v>
      </c>
      <c r="F90" s="13">
        <v>0</v>
      </c>
      <c r="G90" s="13">
        <v>0.4</v>
      </c>
      <c r="H90" s="395">
        <v>0.01</v>
      </c>
      <c r="I90" s="370" t="s">
        <v>31</v>
      </c>
      <c r="J90" s="370" t="s">
        <v>3203</v>
      </c>
      <c r="K90" s="370" t="s">
        <v>249</v>
      </c>
      <c r="L90" s="314" t="s">
        <v>250</v>
      </c>
      <c r="M90" s="396"/>
    </row>
    <row r="91" spans="1:13">
      <c r="A91" s="254" t="str">
        <f>A$90</f>
        <v>Research and Development</v>
      </c>
      <c r="B91" s="254" t="str">
        <f t="shared" ref="B91:B94" si="0">B$90</f>
        <v>Capital Cost Reduction</v>
      </c>
      <c r="C91" t="s">
        <v>289</v>
      </c>
      <c r="D91" s="254" t="str">
        <f t="shared" ref="D91:L94" si="1">D$90</f>
        <v>R&amp;D Capital Cost Reductions</v>
      </c>
      <c r="E91" t="s">
        <v>3218</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254" t="str">
        <f t="shared" ref="A92:A94" si="2">A$90</f>
        <v>Research and Development</v>
      </c>
      <c r="B92" s="254" t="str">
        <f t="shared" si="0"/>
        <v>Capital Cost Reduction</v>
      </c>
      <c r="C92" t="s">
        <v>290</v>
      </c>
      <c r="D92" s="254" t="str">
        <f t="shared" si="1"/>
        <v>R&amp;D Capital Cost Reductions</v>
      </c>
      <c r="E92" t="s">
        <v>3219</v>
      </c>
      <c r="F92" s="403">
        <f t="shared" si="1"/>
        <v>0</v>
      </c>
      <c r="G92" s="403">
        <f t="shared" si="1"/>
        <v>0.4</v>
      </c>
      <c r="H92" s="403">
        <f t="shared" si="1"/>
        <v>0.01</v>
      </c>
      <c r="I92" s="254" t="str">
        <f t="shared" si="1"/>
        <v>% reduction in cost</v>
      </c>
      <c r="J92"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1"/>
        <v>architectural-design.html#rnd</v>
      </c>
      <c r="L92" s="254" t="str">
        <f t="shared" si="1"/>
        <v>research-and-development.html</v>
      </c>
      <c r="M92" s="396"/>
    </row>
    <row r="93" spans="1:13">
      <c r="A93" s="254" t="str">
        <f t="shared" si="2"/>
        <v>Research and Development</v>
      </c>
      <c r="B93" s="254" t="str">
        <f t="shared" si="0"/>
        <v>Capital Cost Reduction</v>
      </c>
      <c r="C93" t="s">
        <v>291</v>
      </c>
      <c r="D93" s="254" t="str">
        <f t="shared" si="1"/>
        <v>R&amp;D Capital Cost Reductions</v>
      </c>
      <c r="E93" t="s">
        <v>3220</v>
      </c>
      <c r="F93" s="403">
        <f t="shared" si="1"/>
        <v>0</v>
      </c>
      <c r="G93" s="403">
        <f t="shared" si="1"/>
        <v>0.4</v>
      </c>
      <c r="H93" s="403">
        <f t="shared" si="1"/>
        <v>0.01</v>
      </c>
      <c r="I93" s="254" t="str">
        <f t="shared" si="1"/>
        <v>% reduction in cost</v>
      </c>
      <c r="J93"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1"/>
        <v>architectural-design.html#rnd</v>
      </c>
      <c r="L93" s="254" t="str">
        <f t="shared" si="1"/>
        <v>research-and-development.html</v>
      </c>
      <c r="M93" s="396"/>
    </row>
    <row r="94" spans="1:13">
      <c r="A94" s="254" t="str">
        <f t="shared" si="2"/>
        <v>Research and Development</v>
      </c>
      <c r="B94" s="254" t="str">
        <f t="shared" si="0"/>
        <v>Capital Cost Reduction</v>
      </c>
      <c r="C94" s="317" t="s">
        <v>292</v>
      </c>
      <c r="D94" s="254" t="str">
        <f t="shared" si="1"/>
        <v>R&amp;D Capital Cost Reductions</v>
      </c>
      <c r="E94" t="s">
        <v>3221</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3">
      <c r="A95" s="317" t="s">
        <v>2660</v>
      </c>
      <c r="B95" s="317" t="s">
        <v>2802</v>
      </c>
      <c r="C95" t="s">
        <v>2803</v>
      </c>
      <c r="D95" s="317" t="s">
        <v>2802</v>
      </c>
      <c r="E95" s="391" t="s">
        <v>2805</v>
      </c>
      <c r="F95" s="13">
        <v>0</v>
      </c>
      <c r="G95" s="13">
        <v>1</v>
      </c>
      <c r="H95" s="395">
        <v>0.01</v>
      </c>
      <c r="I95" s="370" t="s">
        <v>33</v>
      </c>
      <c r="J95" s="370" t="s">
        <v>3394</v>
      </c>
      <c r="K95" s="314" t="s">
        <v>2808</v>
      </c>
      <c r="L95" s="314" t="s">
        <v>2807</v>
      </c>
      <c r="M95" s="397" t="s">
        <v>2806</v>
      </c>
    </row>
    <row r="96" spans="1:13">
      <c r="A96" s="317" t="s">
        <v>2660</v>
      </c>
      <c r="B96" s="317" t="s">
        <v>3784</v>
      </c>
      <c r="C96" t="s">
        <v>3785</v>
      </c>
      <c r="D96" s="317" t="s">
        <v>3784</v>
      </c>
      <c r="E96" s="391" t="s">
        <v>3786</v>
      </c>
      <c r="F96" s="13">
        <v>0</v>
      </c>
      <c r="G96" s="13">
        <v>1</v>
      </c>
      <c r="H96" s="395">
        <v>0.01</v>
      </c>
      <c r="I96" s="370" t="s">
        <v>33</v>
      </c>
      <c r="J96" s="370" t="s">
        <v>3788</v>
      </c>
      <c r="K96" s="314"/>
      <c r="L96" s="314"/>
      <c r="M96" s="397" t="s">
        <v>3787</v>
      </c>
    </row>
    <row r="97" spans="1:12">
      <c r="A97" t="s">
        <v>2660</v>
      </c>
      <c r="B97" s="184" t="s">
        <v>327</v>
      </c>
      <c r="C97" t="s">
        <v>293</v>
      </c>
      <c r="D97" t="s">
        <v>351</v>
      </c>
      <c r="E97" t="s">
        <v>2261</v>
      </c>
      <c r="F97" s="13">
        <v>0</v>
      </c>
      <c r="G97" s="13">
        <v>0.4</v>
      </c>
      <c r="H97" s="395">
        <v>0.01</v>
      </c>
      <c r="I97" s="370" t="s">
        <v>32</v>
      </c>
      <c r="J97" s="370" t="s">
        <v>3209</v>
      </c>
      <c r="K97" s="370" t="s">
        <v>249</v>
      </c>
      <c r="L97" s="314" t="s">
        <v>250</v>
      </c>
    </row>
    <row r="98" spans="1:12">
      <c r="A98" s="254" t="str">
        <f>A$97</f>
        <v>Research and Development</v>
      </c>
      <c r="B98" s="254" t="str">
        <f>B$97</f>
        <v>Fuel Use Reduction</v>
      </c>
      <c r="C98" t="s">
        <v>294</v>
      </c>
      <c r="D98" s="254" t="str">
        <f t="shared" ref="D98:L101" si="3">D$97</f>
        <v>R&amp;D Fuel Use Reductions</v>
      </c>
      <c r="E98" t="s">
        <v>3222</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2">
      <c r="A99" s="254" t="str">
        <f t="shared" ref="A99:B101" si="4">A$97</f>
        <v>Research and Development</v>
      </c>
      <c r="B99" s="254" t="str">
        <f t="shared" si="4"/>
        <v>Fuel Use Reduction</v>
      </c>
      <c r="C99" t="s">
        <v>295</v>
      </c>
      <c r="D99" s="254" t="str">
        <f t="shared" si="3"/>
        <v>R&amp;D Fuel Use Reductions</v>
      </c>
      <c r="E99" t="s">
        <v>3223</v>
      </c>
      <c r="F99" s="261">
        <f t="shared" si="3"/>
        <v>0</v>
      </c>
      <c r="G99" s="261">
        <f t="shared" si="3"/>
        <v>0.4</v>
      </c>
      <c r="H99" s="261">
        <f t="shared" si="3"/>
        <v>0.01</v>
      </c>
      <c r="I99" s="254" t="str">
        <f t="shared" si="3"/>
        <v>% reduction in fuel use</v>
      </c>
      <c r="J99"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254" t="str">
        <f t="shared" si="3"/>
        <v>architectural-design.html#rnd</v>
      </c>
      <c r="L99" s="254" t="str">
        <f t="shared" si="3"/>
        <v>research-and-development.html</v>
      </c>
    </row>
    <row r="100" spans="1:12">
      <c r="A100" s="254" t="str">
        <f t="shared" si="4"/>
        <v>Research and Development</v>
      </c>
      <c r="B100" s="254" t="str">
        <f t="shared" si="4"/>
        <v>Fuel Use Reduction</v>
      </c>
      <c r="C100" t="s">
        <v>296</v>
      </c>
      <c r="D100" s="254" t="str">
        <f t="shared" si="3"/>
        <v>R&amp;D Fuel Use Reductions</v>
      </c>
      <c r="E100" t="s">
        <v>3224</v>
      </c>
      <c r="F100" s="261">
        <f t="shared" si="3"/>
        <v>0</v>
      </c>
      <c r="G100" s="261">
        <f t="shared" si="3"/>
        <v>0.4</v>
      </c>
      <c r="H100" s="261">
        <f t="shared" si="3"/>
        <v>0.01</v>
      </c>
      <c r="I100" s="254" t="str">
        <f t="shared" si="3"/>
        <v>% reduction in fuel use</v>
      </c>
      <c r="J100"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254" t="str">
        <f t="shared" si="3"/>
        <v>architectural-design.html#rnd</v>
      </c>
      <c r="L100" s="254" t="str">
        <f t="shared" si="3"/>
        <v>research-and-development.html</v>
      </c>
    </row>
    <row r="101" spans="1:12">
      <c r="A101" s="254" t="str">
        <f t="shared" si="4"/>
        <v>Research and Development</v>
      </c>
      <c r="B101" s="254" t="str">
        <f t="shared" si="4"/>
        <v>Fuel Use Reduction</v>
      </c>
      <c r="C101" t="s">
        <v>297</v>
      </c>
      <c r="D101" s="254" t="str">
        <f t="shared" si="3"/>
        <v>R&amp;D Fuel Use Reductions</v>
      </c>
      <c r="E101" t="s">
        <v>3225</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2">
      <c r="A102" t="s">
        <v>2946</v>
      </c>
      <c r="B102" t="s">
        <v>2947</v>
      </c>
      <c r="C102" t="s">
        <v>2954</v>
      </c>
      <c r="D102" s="184"/>
      <c r="E102" t="s">
        <v>2979</v>
      </c>
      <c r="F102">
        <v>0</v>
      </c>
      <c r="G102">
        <v>10</v>
      </c>
      <c r="H102">
        <v>1</v>
      </c>
      <c r="I102" t="s">
        <v>2924</v>
      </c>
      <c r="J102" t="s">
        <v>3210</v>
      </c>
      <c r="K102" t="s">
        <v>2925</v>
      </c>
    </row>
    <row r="103" spans="1:12">
      <c r="A103" t="s">
        <v>2946</v>
      </c>
      <c r="B103" t="s">
        <v>2948</v>
      </c>
      <c r="C103" t="s">
        <v>2955</v>
      </c>
      <c r="D103" s="184"/>
      <c r="E103" t="s">
        <v>2980</v>
      </c>
      <c r="F103">
        <v>0</v>
      </c>
      <c r="G103">
        <v>10</v>
      </c>
      <c r="H103">
        <v>1</v>
      </c>
      <c r="I103" t="s">
        <v>2924</v>
      </c>
      <c r="J103" s="254" t="str">
        <f>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ref="K103:K112" si="5">K$102</f>
        <v>io-model.html</v>
      </c>
    </row>
    <row r="104" spans="1:12">
      <c r="A104" t="s">
        <v>2946</v>
      </c>
      <c r="B104" t="s">
        <v>3446</v>
      </c>
      <c r="C104" t="s">
        <v>3626</v>
      </c>
      <c r="D104" s="184"/>
      <c r="E104" t="s">
        <v>2981</v>
      </c>
      <c r="F104">
        <v>0</v>
      </c>
      <c r="G104">
        <v>10</v>
      </c>
      <c r="H104">
        <v>1</v>
      </c>
      <c r="I104" t="s">
        <v>2924</v>
      </c>
      <c r="J104" s="254" t="str">
        <f t="shared" ref="J104:J112" si="6">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2">
      <c r="A105" t="s">
        <v>2946</v>
      </c>
      <c r="B105" t="s">
        <v>3627</v>
      </c>
      <c r="C105" t="s">
        <v>3628</v>
      </c>
      <c r="D105" s="184"/>
      <c r="E105" t="s">
        <v>3629</v>
      </c>
      <c r="F105">
        <v>0</v>
      </c>
      <c r="G105">
        <v>10</v>
      </c>
      <c r="H105">
        <v>1</v>
      </c>
      <c r="I105" t="s">
        <v>2924</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2">
      <c r="A106" t="s">
        <v>2946</v>
      </c>
      <c r="B106" t="s">
        <v>2949</v>
      </c>
      <c r="C106" t="s">
        <v>2956</v>
      </c>
      <c r="D106" s="184"/>
      <c r="E106" t="s">
        <v>2982</v>
      </c>
      <c r="F106">
        <v>0</v>
      </c>
      <c r="G106">
        <v>10</v>
      </c>
      <c r="H106">
        <v>1</v>
      </c>
      <c r="I106" t="s">
        <v>2924</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2">
      <c r="A107" t="s">
        <v>2946</v>
      </c>
      <c r="B107" t="s">
        <v>2950</v>
      </c>
      <c r="C107" t="s">
        <v>2957</v>
      </c>
      <c r="D107" s="184"/>
      <c r="E107" t="s">
        <v>2983</v>
      </c>
      <c r="F107">
        <v>0</v>
      </c>
      <c r="G107">
        <v>10</v>
      </c>
      <c r="H107">
        <v>1</v>
      </c>
      <c r="I107" t="s">
        <v>2924</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2">
      <c r="A108" t="s">
        <v>2946</v>
      </c>
      <c r="B108" t="s">
        <v>263</v>
      </c>
      <c r="C108" t="s">
        <v>2958</v>
      </c>
      <c r="D108" s="184"/>
      <c r="E108" t="s">
        <v>2984</v>
      </c>
      <c r="F108">
        <v>0</v>
      </c>
      <c r="G108">
        <v>10</v>
      </c>
      <c r="H108">
        <v>1</v>
      </c>
      <c r="I108" t="s">
        <v>2924</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2">
      <c r="A109" t="s">
        <v>2946</v>
      </c>
      <c r="B109" t="s">
        <v>2951</v>
      </c>
      <c r="C109" t="s">
        <v>2959</v>
      </c>
      <c r="D109" s="184"/>
      <c r="E109" t="s">
        <v>2985</v>
      </c>
      <c r="F109">
        <v>0</v>
      </c>
      <c r="G109">
        <v>10</v>
      </c>
      <c r="H109">
        <v>1</v>
      </c>
      <c r="I109" t="s">
        <v>2924</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2">
      <c r="A110" t="s">
        <v>2946</v>
      </c>
      <c r="B110" t="s">
        <v>3630</v>
      </c>
      <c r="C110" t="s">
        <v>3631</v>
      </c>
      <c r="D110" s="184"/>
      <c r="E110" t="s">
        <v>3632</v>
      </c>
      <c r="F110">
        <v>0</v>
      </c>
      <c r="G110">
        <v>10</v>
      </c>
      <c r="H110">
        <v>1</v>
      </c>
      <c r="I110" t="s">
        <v>2924</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2">
      <c r="A111" t="s">
        <v>2946</v>
      </c>
      <c r="B111" t="s">
        <v>2952</v>
      </c>
      <c r="C111" t="s">
        <v>2960</v>
      </c>
      <c r="D111" s="184"/>
      <c r="E111" t="s">
        <v>2986</v>
      </c>
      <c r="F111">
        <v>0</v>
      </c>
      <c r="G111">
        <v>10</v>
      </c>
      <c r="H111">
        <v>1</v>
      </c>
      <c r="I111" t="s">
        <v>2924</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2">
      <c r="A112" t="s">
        <v>2946</v>
      </c>
      <c r="B112" t="s">
        <v>2953</v>
      </c>
      <c r="C112" t="s">
        <v>2961</v>
      </c>
      <c r="D112" s="184"/>
      <c r="E112" t="s">
        <v>2987</v>
      </c>
      <c r="F112">
        <v>0</v>
      </c>
      <c r="G112">
        <v>10</v>
      </c>
      <c r="H112">
        <v>1</v>
      </c>
      <c r="I112" t="s">
        <v>2924</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2823</v>
      </c>
      <c r="B113" t="s">
        <v>2824</v>
      </c>
      <c r="C113" t="s">
        <v>3424</v>
      </c>
      <c r="D113" s="184"/>
      <c r="E113" t="s">
        <v>2825</v>
      </c>
      <c r="F113">
        <v>0</v>
      </c>
      <c r="G113">
        <v>1</v>
      </c>
      <c r="H113">
        <v>1</v>
      </c>
      <c r="I113" s="370" t="s">
        <v>29</v>
      </c>
      <c r="J113" t="s">
        <v>3425</v>
      </c>
      <c r="M113" s="404"/>
    </row>
    <row r="114" spans="1:13">
      <c r="A114" t="s">
        <v>2823</v>
      </c>
      <c r="B114" t="s">
        <v>3288</v>
      </c>
      <c r="C114" t="s">
        <v>3286</v>
      </c>
      <c r="D114" s="184"/>
      <c r="E114" s="184"/>
      <c r="F114">
        <v>0</v>
      </c>
      <c r="G114">
        <v>1</v>
      </c>
      <c r="H114">
        <v>1</v>
      </c>
      <c r="I114" s="370" t="s">
        <v>29</v>
      </c>
      <c r="J114" t="s">
        <v>3287</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8"/>
  <sheetViews>
    <sheetView topLeftCell="D1" zoomScaleNormal="100" workbookViewId="0">
      <pane ySplit="1" topLeftCell="A1384" activePane="bottomLeft" state="frozen"/>
      <selection pane="bottomLeft" activeCell="I1399" sqref="I1399"/>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3461</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3461</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3461</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3461</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3461</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3461</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3461</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3461</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3461</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3461</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3457</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3457</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3457</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3457</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3457</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3457</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3457</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3457</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3457</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3457</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3291</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3291</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3291</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3291</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3291</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3291</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3291</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3291</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3291</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3291</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3292</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3292</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3292</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3292</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3292</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3292</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3292</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3292</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3292</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3292</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3293</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3293</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3293</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3293</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3293</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3293</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3293</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3293</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3293</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3293</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3294</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3294</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3294</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3294</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3294</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3294</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3294</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3294</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3294</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3294</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3468</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3444</v>
      </c>
      <c r="D63" s="45" t="s">
        <v>37</v>
      </c>
      <c r="E63" s="45" t="s">
        <v>2245</v>
      </c>
      <c r="F63" s="2" t="s">
        <v>3298</v>
      </c>
      <c r="G63" s="45" t="s">
        <v>3450</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3298</v>
      </c>
      <c r="G64" s="2" t="s">
        <v>3451</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3298</v>
      </c>
      <c r="G65" s="2" t="s">
        <v>3452</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3298</v>
      </c>
      <c r="G66" s="2" t="s">
        <v>3453</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3298</v>
      </c>
      <c r="G67" s="2" t="s">
        <v>3454</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2510</v>
      </c>
      <c r="F68" s="2" t="s">
        <v>3298</v>
      </c>
      <c r="G68" s="2" t="s">
        <v>2510</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2509</v>
      </c>
      <c r="F69" s="2" t="s">
        <v>3298</v>
      </c>
      <c r="G69" s="2" t="s">
        <v>3455</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3450</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3451</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3452</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3453</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3454</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2510</v>
      </c>
      <c r="F75" s="2" t="s">
        <v>2344</v>
      </c>
      <c r="G75" s="2" t="s">
        <v>2510</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2509</v>
      </c>
      <c r="F76" s="2" t="s">
        <v>2344</v>
      </c>
      <c r="G76" s="2" t="s">
        <v>3455</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3295</v>
      </c>
      <c r="G77" s="45" t="s">
        <v>3450</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3295</v>
      </c>
      <c r="G78" s="2" t="s">
        <v>3451</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3295</v>
      </c>
      <c r="G79" s="2" t="s">
        <v>3452</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3295</v>
      </c>
      <c r="G80" s="2" t="s">
        <v>3453</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3295</v>
      </c>
      <c r="G81" s="2" t="s">
        <v>3454</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2510</v>
      </c>
      <c r="F82" s="2" t="s">
        <v>3295</v>
      </c>
      <c r="G82" s="2" t="s">
        <v>2510</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2509</v>
      </c>
      <c r="F83" s="2" t="s">
        <v>3295</v>
      </c>
      <c r="G83" s="2" t="s">
        <v>3455</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3450</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3451</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3452</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3453</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3454</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2510</v>
      </c>
      <c r="F89" s="2" t="s">
        <v>86</v>
      </c>
      <c r="G89" s="2" t="s">
        <v>2510</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2509</v>
      </c>
      <c r="F90" s="2" t="s">
        <v>86</v>
      </c>
      <c r="G90" s="2" t="s">
        <v>3455</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3296</v>
      </c>
      <c r="G91" s="45" t="s">
        <v>3450</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3296</v>
      </c>
      <c r="G92" s="2" t="s">
        <v>3451</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3296</v>
      </c>
      <c r="G93" s="2" t="s">
        <v>3452</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3296</v>
      </c>
      <c r="G94" s="2" t="s">
        <v>3453</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3296</v>
      </c>
      <c r="G95" s="2" t="s">
        <v>3454</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2510</v>
      </c>
      <c r="F96" s="2" t="s">
        <v>3296</v>
      </c>
      <c r="G96" s="2" t="s">
        <v>2510</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2509</v>
      </c>
      <c r="F97" s="2" t="s">
        <v>3296</v>
      </c>
      <c r="G97" s="2" t="s">
        <v>3455</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3450</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3451</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3452</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3453</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3454</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2510</v>
      </c>
      <c r="F103" s="2" t="s">
        <v>143</v>
      </c>
      <c r="G103" s="2" t="s">
        <v>2510</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2509</v>
      </c>
      <c r="F104" s="2" t="s">
        <v>143</v>
      </c>
      <c r="G104" s="2" t="s">
        <v>3455</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3445</v>
      </c>
      <c r="D105" s="45" t="s">
        <v>37</v>
      </c>
      <c r="E105" s="45" t="s">
        <v>2245</v>
      </c>
      <c r="F105" s="2" t="s">
        <v>3462</v>
      </c>
      <c r="G105" s="45" t="s">
        <v>3450</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3462</v>
      </c>
      <c r="G106" s="2" t="s">
        <v>3451</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3462</v>
      </c>
      <c r="G107" s="2" t="s">
        <v>3452</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3462</v>
      </c>
      <c r="G108" s="2" t="s">
        <v>3453</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3462</v>
      </c>
      <c r="G109" s="2" t="s">
        <v>3454</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2510</v>
      </c>
      <c r="F110" s="2" t="s">
        <v>3462</v>
      </c>
      <c r="G110" s="2" t="s">
        <v>2510</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2509</v>
      </c>
      <c r="F111" s="2" t="s">
        <v>3462</v>
      </c>
      <c r="G111" s="2" t="s">
        <v>3455</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3458</v>
      </c>
      <c r="G112" s="45" t="s">
        <v>3450</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3458</v>
      </c>
      <c r="G113" s="2" t="s">
        <v>3451</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3458</v>
      </c>
      <c r="G114" s="2" t="s">
        <v>3452</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3458</v>
      </c>
      <c r="G115" s="2" t="s">
        <v>3453</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3458</v>
      </c>
      <c r="G116" s="2" t="s">
        <v>3454</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2510</v>
      </c>
      <c r="F117" s="2" t="s">
        <v>3458</v>
      </c>
      <c r="G117" s="2" t="s">
        <v>2510</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2509</v>
      </c>
      <c r="F118" s="2" t="s">
        <v>3458</v>
      </c>
      <c r="G118" s="2" t="s">
        <v>3455</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3295</v>
      </c>
      <c r="G119" s="45" t="s">
        <v>3450</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3295</v>
      </c>
      <c r="G120" s="2" t="s">
        <v>3451</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3295</v>
      </c>
      <c r="G121" s="2" t="s">
        <v>3452</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3295</v>
      </c>
      <c r="G122" s="2" t="s">
        <v>3453</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3295</v>
      </c>
      <c r="G123" s="2" t="s">
        <v>3454</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2510</v>
      </c>
      <c r="F124" s="2" t="s">
        <v>3295</v>
      </c>
      <c r="G124" s="2" t="s">
        <v>2510</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2509</v>
      </c>
      <c r="F125" s="2" t="s">
        <v>3295</v>
      </c>
      <c r="G125" s="2" t="s">
        <v>3455</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3450</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3451</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3452</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3453</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3454</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2510</v>
      </c>
      <c r="F131" s="2" t="s">
        <v>86</v>
      </c>
      <c r="G131" s="2" t="s">
        <v>2510</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2509</v>
      </c>
      <c r="F132" s="2" t="s">
        <v>86</v>
      </c>
      <c r="G132" s="2" t="s">
        <v>3455</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3297</v>
      </c>
      <c r="G133" s="45" t="s">
        <v>3450</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3297</v>
      </c>
      <c r="G134" s="2" t="s">
        <v>3451</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3297</v>
      </c>
      <c r="G135" s="2" t="s">
        <v>3452</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3297</v>
      </c>
      <c r="G136" s="2" t="s">
        <v>3453</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3297</v>
      </c>
      <c r="G137" s="2" t="s">
        <v>3454</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2510</v>
      </c>
      <c r="F138" s="2" t="s">
        <v>3297</v>
      </c>
      <c r="G138" s="2" t="s">
        <v>2510</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2509</v>
      </c>
      <c r="F139" s="2" t="s">
        <v>3297</v>
      </c>
      <c r="G139" s="2" t="s">
        <v>3455</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3450</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3451</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3452</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3453</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3454</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2510</v>
      </c>
      <c r="F145" s="2" t="s">
        <v>143</v>
      </c>
      <c r="G145" s="2" t="s">
        <v>2510</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2509</v>
      </c>
      <c r="F146" s="2" t="s">
        <v>143</v>
      </c>
      <c r="G146" s="2" t="s">
        <v>3455</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3462</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3458</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3685</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2989</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3462</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3458</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3434</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3462</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3458</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3440</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3634</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3463</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2460</v>
      </c>
      <c r="D227" s="45" t="s">
        <v>276</v>
      </c>
      <c r="E227" s="45"/>
      <c r="F227" s="45" t="s">
        <v>280</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277</v>
      </c>
      <c r="E228" s="45"/>
      <c r="F228" s="45" t="s">
        <v>279</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278</v>
      </c>
      <c r="E229" s="45"/>
      <c r="F229" s="45" t="s">
        <v>164</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329</v>
      </c>
      <c r="D236" s="45" t="s">
        <v>447</v>
      </c>
      <c r="E236" s="45"/>
      <c r="F236" s="45" t="s">
        <v>446</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3493</v>
      </c>
      <c r="E237" s="45"/>
      <c r="F237" s="6" t="s">
        <v>3429</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3494</v>
      </c>
      <c r="E238" s="45"/>
      <c r="F238" s="6" t="s">
        <v>3430</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3504</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448</v>
      </c>
      <c r="E241" s="45"/>
      <c r="F241" s="6" t="s">
        <v>451</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2425</v>
      </c>
      <c r="E245" s="45"/>
      <c r="F245" s="6" t="s">
        <v>436</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308</v>
      </c>
      <c r="E246" s="45"/>
      <c r="F246" s="6" t="s">
        <v>310</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309</v>
      </c>
      <c r="E247" s="45"/>
      <c r="F247" s="6" t="s">
        <v>311</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444</v>
      </c>
      <c r="E248" s="45"/>
      <c r="F248" s="6" t="s">
        <v>443</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453</v>
      </c>
      <c r="E249" s="45"/>
      <c r="F249" s="6" t="s">
        <v>454</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2749</v>
      </c>
      <c r="E250" s="45"/>
      <c r="F250" s="6" t="s">
        <v>2469</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2750</v>
      </c>
      <c r="E251" s="45"/>
      <c r="F251" s="6" t="s">
        <v>2593</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2751</v>
      </c>
      <c r="E252" s="45"/>
      <c r="F252" s="6" t="s">
        <v>2471</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3492</v>
      </c>
      <c r="E253" s="45"/>
      <c r="F253" s="6" t="s">
        <v>3499</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3495</v>
      </c>
      <c r="E254" s="45"/>
      <c r="F254" s="6" t="s">
        <v>3500</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3496</v>
      </c>
      <c r="E255" s="45"/>
      <c r="F255" s="6" t="s">
        <v>3501</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3497</v>
      </c>
      <c r="E256" s="45"/>
      <c r="F256" s="6" t="s">
        <v>3502</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3498</v>
      </c>
      <c r="E257" s="45"/>
      <c r="F257" s="6" t="s">
        <v>3503</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3587</v>
      </c>
      <c r="E258" s="45"/>
      <c r="F258" s="6" t="s">
        <v>3585</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3588</v>
      </c>
      <c r="E259" s="45"/>
      <c r="F259" s="6" t="s">
        <v>3586</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2741</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3550</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3793</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270</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269</v>
      </c>
      <c r="D264" s="45" t="s">
        <v>447</v>
      </c>
      <c r="E264" s="45"/>
      <c r="F264" s="45" t="s">
        <v>446</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3493</v>
      </c>
      <c r="E265" s="45"/>
      <c r="F265" s="6" t="s">
        <v>3429</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3494</v>
      </c>
      <c r="E266" s="45"/>
      <c r="F266" s="6" t="s">
        <v>3430</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3504</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448</v>
      </c>
      <c r="E269" s="45"/>
      <c r="F269" s="6" t="s">
        <v>451</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2425</v>
      </c>
      <c r="E273" s="45"/>
      <c r="F273" s="6" t="s">
        <v>436</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308</v>
      </c>
      <c r="E274" s="45"/>
      <c r="F274" s="6" t="s">
        <v>310</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309</v>
      </c>
      <c r="E275" s="45"/>
      <c r="F275" s="6" t="s">
        <v>311</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444</v>
      </c>
      <c r="E276" s="45"/>
      <c r="F276" s="6" t="s">
        <v>443</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453</v>
      </c>
      <c r="E277" s="45"/>
      <c r="F277" s="6" t="s">
        <v>454</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2749</v>
      </c>
      <c r="E278" s="45"/>
      <c r="F278" s="6" t="s">
        <v>2469</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2750</v>
      </c>
      <c r="E279" s="45"/>
      <c r="F279" s="6" t="s">
        <v>2593</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2751</v>
      </c>
      <c r="E280" s="45"/>
      <c r="F280" s="6" t="s">
        <v>2471</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3492</v>
      </c>
      <c r="E281" s="45"/>
      <c r="F281" s="6" t="s">
        <v>3499</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3495</v>
      </c>
      <c r="E282" s="45"/>
      <c r="F282" s="6" t="s">
        <v>3500</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3496</v>
      </c>
      <c r="E283" s="45"/>
      <c r="F283" s="6" t="s">
        <v>3501</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3497</v>
      </c>
      <c r="E284" s="45"/>
      <c r="F284" s="6" t="s">
        <v>3502</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3498</v>
      </c>
      <c r="E285" s="45"/>
      <c r="F285" s="6" t="s">
        <v>3503</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3587</v>
      </c>
      <c r="E286" s="45"/>
      <c r="F286" s="6" t="s">
        <v>3585</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3588</v>
      </c>
      <c r="E287" s="45"/>
      <c r="F287" s="6" t="s">
        <v>3586</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301</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3487</v>
      </c>
      <c r="D289" s="45" t="s">
        <v>447</v>
      </c>
      <c r="E289" s="45"/>
      <c r="F289" s="45" t="s">
        <v>446</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406">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3493</v>
      </c>
      <c r="E290" s="45"/>
      <c r="F290" s="6" t="s">
        <v>3429</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406">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3494</v>
      </c>
      <c r="E291" s="45"/>
      <c r="F291" s="6" t="s">
        <v>3430</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406">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3504</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406">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406">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448</v>
      </c>
      <c r="E294" s="45"/>
      <c r="F294" s="6" t="s">
        <v>451</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406">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406">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406">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406">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2425</v>
      </c>
      <c r="E298" s="45"/>
      <c r="F298" s="6" t="s">
        <v>436</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406">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308</v>
      </c>
      <c r="E299" s="45"/>
      <c r="F299" s="6" t="s">
        <v>310</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406">
        <f>IF(ISBLANK(INDEX('Policy Characteristics'!G:G,MATCH($C299,'Policy Characteristics'!$C:$C,0))),"",INDEX('Policy Characteristics'!G:G,MATCH($C299,'Policy Characteristics'!$C:$C,0)))</f>
        <v>1</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309</v>
      </c>
      <c r="E300" s="45"/>
      <c r="F300" s="6" t="s">
        <v>311</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406">
        <f>IF(ISBLANK(INDEX('Policy Characteristics'!G:G,MATCH($C300,'Policy Characteristics'!$C:$C,0))),"",INDEX('Policy Characteristics'!G:G,MATCH($C300,'Policy Characteristics'!$C:$C,0)))</f>
        <v>1</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444</v>
      </c>
      <c r="E301" s="45"/>
      <c r="F301" s="6" t="s">
        <v>443</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406">
        <f>IF(ISBLANK(INDEX('Policy Characteristics'!G:G,MATCH($C301,'Policy Characteristics'!$C:$C,0))),"",INDEX('Policy Characteristics'!G:G,MATCH($C301,'Policy Characteristics'!$C:$C,0)))</f>
        <v>1</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453</v>
      </c>
      <c r="E302" s="45"/>
      <c r="F302" s="6" t="s">
        <v>454</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406">
        <f>IF(ISBLANK(INDEX('Policy Characteristics'!G:G,MATCH($C302,'Policy Characteristics'!$C:$C,0))),"",INDEX('Policy Characteristics'!G:G,MATCH($C302,'Policy Characteristics'!$C:$C,0)))</f>
        <v>1</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2749</v>
      </c>
      <c r="E303" s="45"/>
      <c r="F303" s="6" t="s">
        <v>2469</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406">
        <f>IF(ISBLANK(INDEX('Policy Characteristics'!G:G,MATCH($C303,'Policy Characteristics'!$C:$C,0))),"",INDEX('Policy Characteristics'!G:G,MATCH($C303,'Policy Characteristics'!$C:$C,0)))</f>
        <v>1</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2750</v>
      </c>
      <c r="E304" s="45"/>
      <c r="F304" s="6" t="s">
        <v>2593</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406">
        <f>IF(ISBLANK(INDEX('Policy Characteristics'!G:G,MATCH($C304,'Policy Characteristics'!$C:$C,0))),"",INDEX('Policy Characteristics'!G:G,MATCH($C304,'Policy Characteristics'!$C:$C,0)))</f>
        <v>1</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2751</v>
      </c>
      <c r="E305" s="45"/>
      <c r="F305" s="6" t="s">
        <v>2471</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406">
        <f>IF(ISBLANK(INDEX('Policy Characteristics'!G:G,MATCH($C305,'Policy Characteristics'!$C:$C,0))),"",INDEX('Policy Characteristics'!G:G,MATCH($C305,'Policy Characteristics'!$C:$C,0)))</f>
        <v>1</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3492</v>
      </c>
      <c r="E306" s="45"/>
      <c r="F306" s="6" t="s">
        <v>3499</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406">
        <f>IF(ISBLANK(INDEX('Policy Characteristics'!G:G,MATCH($C306,'Policy Characteristics'!$C:$C,0))),"",INDEX('Policy Characteristics'!G:G,MATCH($C306,'Policy Characteristics'!$C:$C,0)))</f>
        <v>1</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3495</v>
      </c>
      <c r="E307" s="45"/>
      <c r="F307" s="6" t="s">
        <v>3500</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406">
        <f>IF(ISBLANK(INDEX('Policy Characteristics'!G:G,MATCH($C307,'Policy Characteristics'!$C:$C,0))),"",INDEX('Policy Characteristics'!G:G,MATCH($C307,'Policy Characteristics'!$C:$C,0)))</f>
        <v>1</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3496</v>
      </c>
      <c r="E308" s="45"/>
      <c r="F308" s="6" t="s">
        <v>3501</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406">
        <f>IF(ISBLANK(INDEX('Policy Characteristics'!G:G,MATCH($C308,'Policy Characteristics'!$C:$C,0))),"",INDEX('Policy Characteristics'!G:G,MATCH($C308,'Policy Characteristics'!$C:$C,0)))</f>
        <v>1</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3497</v>
      </c>
      <c r="E309" s="45"/>
      <c r="F309" s="6" t="s">
        <v>3502</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406">
        <f>IF(ISBLANK(INDEX('Policy Characteristics'!G:G,MATCH($C309,'Policy Characteristics'!$C:$C,0))),"",INDEX('Policy Characteristics'!G:G,MATCH($C309,'Policy Characteristics'!$C:$C,0)))</f>
        <v>1</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3498</v>
      </c>
      <c r="E310" s="45"/>
      <c r="F310" s="6" t="s">
        <v>3503</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406">
        <f>IF(ISBLANK(INDEX('Policy Characteristics'!G:G,MATCH($C310,'Policy Characteristics'!$C:$C,0))),"",INDEX('Policy Characteristics'!G:G,MATCH($C310,'Policy Characteristics'!$C:$C,0)))</f>
        <v>1</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3587</v>
      </c>
      <c r="E311" s="45"/>
      <c r="F311" s="6" t="s">
        <v>3585</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406">
        <f>IF(ISBLANK(INDEX('Policy Characteristics'!G:G,MATCH($C311,'Policy Characteristics'!$C:$C,0))),"",INDEX('Policy Characteristics'!G:G,MATCH($C311,'Policy Characteristics'!$C:$C,0)))</f>
        <v>1</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3588</v>
      </c>
      <c r="E312" s="45"/>
      <c r="F312" s="6" t="s">
        <v>3586</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406">
        <f>IF(ISBLANK(INDEX('Policy Characteristics'!G:G,MATCH($C312,'Policy Characteristics'!$C:$C,0))),"",INDEX('Policy Characteristics'!G:G,MATCH($C312,'Policy Characteristics'!$C:$C,0)))</f>
        <v>1</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447</v>
      </c>
      <c r="E314" s="45"/>
      <c r="F314" s="45" t="s">
        <v>446</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3493</v>
      </c>
      <c r="E315" s="45"/>
      <c r="F315" s="6" t="s">
        <v>3429</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3494</v>
      </c>
      <c r="E316" s="45"/>
      <c r="F316" s="6" t="s">
        <v>3430</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3504</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448</v>
      </c>
      <c r="E319" s="45"/>
      <c r="F319" s="6" t="s">
        <v>451</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2425</v>
      </c>
      <c r="E323" s="45"/>
      <c r="F323" s="6" t="s">
        <v>436</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308</v>
      </c>
      <c r="E324" s="45"/>
      <c r="F324" s="6" t="s">
        <v>310</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309</v>
      </c>
      <c r="E325" s="45"/>
      <c r="F325" s="6" t="s">
        <v>311</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444</v>
      </c>
      <c r="E326" s="45"/>
      <c r="F326" s="6" t="s">
        <v>443</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453</v>
      </c>
      <c r="E327" s="45"/>
      <c r="F327" s="6" t="s">
        <v>454</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2749</v>
      </c>
      <c r="E328" s="45"/>
      <c r="F328" s="6" t="s">
        <v>2469</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2750</v>
      </c>
      <c r="E329" s="45"/>
      <c r="F329" s="6" t="s">
        <v>2593</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2751</v>
      </c>
      <c r="E330" s="45"/>
      <c r="F330" s="6" t="s">
        <v>2471</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3492</v>
      </c>
      <c r="E331" s="45"/>
      <c r="F331" s="6" t="s">
        <v>3499</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3495</v>
      </c>
      <c r="E332" s="45"/>
      <c r="F332" s="6" t="s">
        <v>3500</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3496</v>
      </c>
      <c r="E333" s="45"/>
      <c r="F333" s="6" t="s">
        <v>3501</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3497</v>
      </c>
      <c r="E334" s="45"/>
      <c r="F334" s="6" t="s">
        <v>3502</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3498</v>
      </c>
      <c r="E335" s="45"/>
      <c r="F335" s="6" t="s">
        <v>3503</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3587</v>
      </c>
      <c r="E336" s="45"/>
      <c r="F336" s="6" t="s">
        <v>3585</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3588</v>
      </c>
      <c r="E337" s="45"/>
      <c r="F337" s="6" t="s">
        <v>3586</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3021</v>
      </c>
      <c r="D338" s="45" t="s">
        <v>447</v>
      </c>
      <c r="E338" s="45"/>
      <c r="F338" s="45" t="s">
        <v>446</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3493</v>
      </c>
      <c r="E339" s="45"/>
      <c r="F339" s="6" t="s">
        <v>3429</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3494</v>
      </c>
      <c r="E340" s="45"/>
      <c r="F340" s="6" t="s">
        <v>3430</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3504</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448</v>
      </c>
      <c r="E343" s="45"/>
      <c r="F343" s="6" t="s">
        <v>451</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2425</v>
      </c>
      <c r="E347" s="45"/>
      <c r="F347" s="6" t="s">
        <v>436</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308</v>
      </c>
      <c r="E348" s="45"/>
      <c r="F348" s="6" t="s">
        <v>310</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309</v>
      </c>
      <c r="E349" s="45"/>
      <c r="F349" s="6" t="s">
        <v>311</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444</v>
      </c>
      <c r="E350" s="45"/>
      <c r="F350" s="6" t="s">
        <v>443</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453</v>
      </c>
      <c r="E351" s="45"/>
      <c r="F351" s="6" t="s">
        <v>454</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2749</v>
      </c>
      <c r="E352" s="45"/>
      <c r="F352" s="6" t="s">
        <v>2469</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2750</v>
      </c>
      <c r="E353" s="45"/>
      <c r="F353" s="6" t="s">
        <v>2593</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2751</v>
      </c>
      <c r="E354" s="45"/>
      <c r="F354" s="6" t="s">
        <v>2471</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3492</v>
      </c>
      <c r="E355" s="45"/>
      <c r="F355" s="6" t="s">
        <v>3499</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3495</v>
      </c>
      <c r="E356" s="45"/>
      <c r="F356" s="6" t="s">
        <v>3500</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3496</v>
      </c>
      <c r="E357" s="45"/>
      <c r="F357" s="6" t="s">
        <v>3501</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3497</v>
      </c>
      <c r="E358" s="45"/>
      <c r="F358" s="6" t="s">
        <v>3502</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3498</v>
      </c>
      <c r="E359" s="45"/>
      <c r="F359" s="6" t="s">
        <v>3503</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3587</v>
      </c>
      <c r="E360" s="45"/>
      <c r="F360" s="6" t="s">
        <v>3585</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3588</v>
      </c>
      <c r="E361" s="45"/>
      <c r="F361" s="6" t="s">
        <v>3586</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447</v>
      </c>
      <c r="E362" s="45"/>
      <c r="F362" s="45" t="s">
        <v>446</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3493</v>
      </c>
      <c r="E363" s="45"/>
      <c r="F363" s="6" t="s">
        <v>3429</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3494</v>
      </c>
      <c r="E364" s="45"/>
      <c r="F364" s="6" t="s">
        <v>3430</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3504</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448</v>
      </c>
      <c r="E367" s="45"/>
      <c r="F367" s="6" t="s">
        <v>451</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2425</v>
      </c>
      <c r="E371" s="45"/>
      <c r="F371" s="6" t="s">
        <v>436</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308</v>
      </c>
      <c r="E372" s="45"/>
      <c r="F372" s="6" t="s">
        <v>310</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309</v>
      </c>
      <c r="E373" s="45"/>
      <c r="F373" s="6" t="s">
        <v>311</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444</v>
      </c>
      <c r="E374" s="45"/>
      <c r="F374" s="6" t="s">
        <v>443</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453</v>
      </c>
      <c r="E375" s="45"/>
      <c r="F375" s="6" t="s">
        <v>454</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2749</v>
      </c>
      <c r="E376" s="45"/>
      <c r="F376" s="6" t="s">
        <v>2469</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2750</v>
      </c>
      <c r="E377" s="45"/>
      <c r="F377" s="6" t="s">
        <v>2593</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2751</v>
      </c>
      <c r="E378" s="45"/>
      <c r="F378" s="6" t="s">
        <v>2471</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3492</v>
      </c>
      <c r="E379" s="45"/>
      <c r="F379" s="6" t="s">
        <v>3499</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3495</v>
      </c>
      <c r="E380" s="45"/>
      <c r="F380" s="6" t="s">
        <v>3500</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3496</v>
      </c>
      <c r="E381" s="45"/>
      <c r="F381" s="6" t="s">
        <v>3501</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3497</v>
      </c>
      <c r="E382" s="45"/>
      <c r="F382" s="6" t="s">
        <v>3502</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3498</v>
      </c>
      <c r="E383" s="45"/>
      <c r="F383" s="6" t="s">
        <v>3503</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3587</v>
      </c>
      <c r="E384" s="45"/>
      <c r="F384" s="6" t="s">
        <v>3585</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3588</v>
      </c>
      <c r="E385" s="45"/>
      <c r="F385" s="6" t="s">
        <v>3586</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3749</v>
      </c>
      <c r="D386" s="45" t="s">
        <v>447</v>
      </c>
      <c r="E386" s="45"/>
      <c r="F386" s="45" t="s">
        <v>446</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3493</v>
      </c>
      <c r="E387" s="45"/>
      <c r="F387" s="6" t="s">
        <v>3429</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3494</v>
      </c>
      <c r="E388" s="45"/>
      <c r="F388" s="6" t="s">
        <v>3430</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3504</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448</v>
      </c>
      <c r="E391" s="45"/>
      <c r="F391" s="6" t="s">
        <v>451</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2425</v>
      </c>
      <c r="E395" s="45"/>
      <c r="F395" s="6" t="s">
        <v>436</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308</v>
      </c>
      <c r="E396" s="45"/>
      <c r="F396" s="6" t="s">
        <v>310</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309</v>
      </c>
      <c r="E397" s="45"/>
      <c r="F397" s="6" t="s">
        <v>311</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444</v>
      </c>
      <c r="E398" s="45"/>
      <c r="F398" s="6" t="s">
        <v>443</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453</v>
      </c>
      <c r="E399" s="45"/>
      <c r="F399" s="6" t="s">
        <v>454</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2749</v>
      </c>
      <c r="E400" s="45"/>
      <c r="F400" s="6" t="s">
        <v>2469</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2750</v>
      </c>
      <c r="E401" s="45"/>
      <c r="F401" s="6" t="s">
        <v>2593</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2751</v>
      </c>
      <c r="E402" s="45"/>
      <c r="F402" s="6" t="s">
        <v>2471</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3492</v>
      </c>
      <c r="E403" s="45"/>
      <c r="F403" s="6" t="s">
        <v>3499</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3495</v>
      </c>
      <c r="E404" s="45"/>
      <c r="F404" s="6" t="s">
        <v>3500</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3496</v>
      </c>
      <c r="E405" s="45"/>
      <c r="F405" s="6" t="s">
        <v>3501</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3497</v>
      </c>
      <c r="E406" s="45"/>
      <c r="F406" s="6" t="s">
        <v>3502</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3498</v>
      </c>
      <c r="E407" s="45"/>
      <c r="F407" s="6" t="s">
        <v>3503</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3587</v>
      </c>
      <c r="E408" s="45"/>
      <c r="F408" s="6" t="s">
        <v>3585</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3588</v>
      </c>
      <c r="E409" s="45"/>
      <c r="F409" s="6" t="s">
        <v>3586</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255</v>
      </c>
      <c r="D410" s="45" t="s">
        <v>447</v>
      </c>
      <c r="E410" s="45"/>
      <c r="F410" s="45" t="s">
        <v>446</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3493</v>
      </c>
      <c r="E411" s="45"/>
      <c r="F411" s="6" t="s">
        <v>3429</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3494</v>
      </c>
      <c r="E412" s="45"/>
      <c r="F412" s="6" t="s">
        <v>3430</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3504</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448</v>
      </c>
      <c r="E415" s="45"/>
      <c r="F415" s="6" t="s">
        <v>451</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2425</v>
      </c>
      <c r="E419" s="45"/>
      <c r="F419" s="6" t="s">
        <v>436</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308</v>
      </c>
      <c r="E420" s="45"/>
      <c r="F420" s="6" t="s">
        <v>310</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309</v>
      </c>
      <c r="E421" s="45"/>
      <c r="F421" s="6" t="s">
        <v>311</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444</v>
      </c>
      <c r="E422" s="45"/>
      <c r="F422" s="6" t="s">
        <v>443</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453</v>
      </c>
      <c r="E423" s="45"/>
      <c r="F423" s="6" t="s">
        <v>454</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2749</v>
      </c>
      <c r="E424" s="45"/>
      <c r="F424" s="6" t="s">
        <v>2469</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2750</v>
      </c>
      <c r="E425" s="45"/>
      <c r="F425" s="6" t="s">
        <v>2593</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2751</v>
      </c>
      <c r="E426" s="45"/>
      <c r="F426" s="6" t="s">
        <v>2471</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3492</v>
      </c>
      <c r="E427" s="45"/>
      <c r="F427" s="6" t="s">
        <v>3499</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3495</v>
      </c>
      <c r="E428" s="45"/>
      <c r="F428" s="6" t="s">
        <v>3500</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3496</v>
      </c>
      <c r="E429" s="45"/>
      <c r="F429" s="6" t="s">
        <v>3501</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3497</v>
      </c>
      <c r="E430" s="45"/>
      <c r="F430" s="6" t="s">
        <v>3502</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3498</v>
      </c>
      <c r="E431" s="45"/>
      <c r="F431" s="6" t="s">
        <v>3503</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3587</v>
      </c>
      <c r="E432" s="45"/>
      <c r="F432" s="6" t="s">
        <v>3585</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3588</v>
      </c>
      <c r="E433" s="45"/>
      <c r="F433" s="6" t="s">
        <v>3586</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2323</v>
      </c>
      <c r="D434" s="6" t="s">
        <v>448</v>
      </c>
      <c r="E434" s="6"/>
      <c r="F434" s="6" t="s">
        <v>451</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453</v>
      </c>
      <c r="E436" s="6"/>
      <c r="F436" s="6" t="s">
        <v>454</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281</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2789</v>
      </c>
      <c r="D438" s="45" t="s">
        <v>447</v>
      </c>
      <c r="E438" s="45"/>
      <c r="F438" s="45" t="s">
        <v>446</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3493</v>
      </c>
      <c r="E439" s="45"/>
      <c r="F439" s="6" t="s">
        <v>3429</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3494</v>
      </c>
      <c r="E440" s="45"/>
      <c r="F440" s="6" t="s">
        <v>3430</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3504</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448</v>
      </c>
      <c r="E443" s="45"/>
      <c r="F443" s="6" t="s">
        <v>451</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2425</v>
      </c>
      <c r="E447" s="45"/>
      <c r="F447" s="6" t="s">
        <v>436</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308</v>
      </c>
      <c r="E448" s="45"/>
      <c r="F448" s="6" t="s">
        <v>310</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309</v>
      </c>
      <c r="E449" s="45"/>
      <c r="F449" s="6" t="s">
        <v>311</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444</v>
      </c>
      <c r="E450" s="45"/>
      <c r="F450" s="6" t="s">
        <v>443</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453</v>
      </c>
      <c r="E451" s="45"/>
      <c r="F451" s="6" t="s">
        <v>454</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2749</v>
      </c>
      <c r="E452" s="45"/>
      <c r="F452" s="6" t="s">
        <v>2469</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2750</v>
      </c>
      <c r="E453" s="45"/>
      <c r="F453" s="6" t="s">
        <v>2593</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2751</v>
      </c>
      <c r="E454" s="45"/>
      <c r="F454" s="6" t="s">
        <v>2471</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3492</v>
      </c>
      <c r="E455" s="45"/>
      <c r="F455" s="6" t="s">
        <v>3499</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3495</v>
      </c>
      <c r="E456" s="45"/>
      <c r="F456" s="6" t="s">
        <v>3500</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3496</v>
      </c>
      <c r="E457" s="45"/>
      <c r="F457" s="6" t="s">
        <v>3501</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3497</v>
      </c>
      <c r="E458" s="45"/>
      <c r="F458" s="6" t="s">
        <v>3502</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3498</v>
      </c>
      <c r="E459" s="45"/>
      <c r="F459" s="6" t="s">
        <v>3503</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3587</v>
      </c>
      <c r="E460" s="45"/>
      <c r="F460" s="6" t="s">
        <v>3585</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3588</v>
      </c>
      <c r="E461" s="45"/>
      <c r="F461" s="6" t="s">
        <v>3586</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447</v>
      </c>
      <c r="E462" s="45"/>
      <c r="F462" s="45" t="s">
        <v>446</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3493</v>
      </c>
      <c r="E463" s="45"/>
      <c r="F463" s="6" t="s">
        <v>3429</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3494</v>
      </c>
      <c r="E464" s="45"/>
      <c r="F464" s="6" t="s">
        <v>3430</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3504</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448</v>
      </c>
      <c r="E467" s="45"/>
      <c r="F467" s="6" t="s">
        <v>451</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2425</v>
      </c>
      <c r="E471" s="45"/>
      <c r="F471" s="6" t="s">
        <v>436</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308</v>
      </c>
      <c r="E472" s="45"/>
      <c r="F472" s="6" t="s">
        <v>310</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309</v>
      </c>
      <c r="E473" s="45"/>
      <c r="F473" s="6" t="s">
        <v>311</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444</v>
      </c>
      <c r="E474" s="45"/>
      <c r="F474" s="6" t="s">
        <v>443</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453</v>
      </c>
      <c r="E475" s="45"/>
      <c r="F475" s="6" t="s">
        <v>454</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2749</v>
      </c>
      <c r="E476" s="45"/>
      <c r="F476" s="6" t="s">
        <v>2469</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2750</v>
      </c>
      <c r="E477" s="45"/>
      <c r="F477" s="6" t="s">
        <v>2593</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2751</v>
      </c>
      <c r="E478" s="45"/>
      <c r="F478" s="6" t="s">
        <v>2471</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3492</v>
      </c>
      <c r="E479" s="45"/>
      <c r="F479" s="6" t="s">
        <v>3499</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3495</v>
      </c>
      <c r="E480" s="45"/>
      <c r="F480" s="6" t="s">
        <v>3500</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3496</v>
      </c>
      <c r="E481" s="45"/>
      <c r="F481" s="6" t="s">
        <v>3501</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3497</v>
      </c>
      <c r="E482" s="45"/>
      <c r="F482" s="6" t="s">
        <v>3502</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3498</v>
      </c>
      <c r="E483" s="45"/>
      <c r="F483" s="6" t="s">
        <v>3503</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3587</v>
      </c>
      <c r="E484" s="45"/>
      <c r="F484" s="6" t="s">
        <v>3585</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3588</v>
      </c>
      <c r="E485" s="45"/>
      <c r="F485" s="6" t="s">
        <v>3586</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3580</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3638</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3642</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3649</v>
      </c>
      <c r="D489" s="45" t="s">
        <v>447</v>
      </c>
      <c r="F489" s="45" t="s">
        <v>446</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3493</v>
      </c>
      <c r="F490" s="6" t="s">
        <v>3429</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3494</v>
      </c>
      <c r="F491" s="6" t="s">
        <v>3430</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3504</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448</v>
      </c>
      <c r="F494" s="6" t="s">
        <v>451</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2425</v>
      </c>
      <c r="F498" s="6" t="s">
        <v>436</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308</v>
      </c>
      <c r="F499" s="6" t="s">
        <v>310</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309</v>
      </c>
      <c r="F500" s="6" t="s">
        <v>311</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444</v>
      </c>
      <c r="F501" s="6" t="s">
        <v>443</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453</v>
      </c>
      <c r="F502" s="6" t="s">
        <v>454</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2749</v>
      </c>
      <c r="F503" s="6" t="s">
        <v>2469</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2750</v>
      </c>
      <c r="F504" s="6" t="s">
        <v>2593</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2751</v>
      </c>
      <c r="F505" s="6" t="s">
        <v>2471</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3492</v>
      </c>
      <c r="F506" s="6" t="s">
        <v>3499</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3495</v>
      </c>
      <c r="F507" s="6" t="s">
        <v>3500</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3496</v>
      </c>
      <c r="F508" s="6" t="s">
        <v>3501</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3497</v>
      </c>
      <c r="F509" s="6" t="s">
        <v>3502</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3498</v>
      </c>
      <c r="F510" s="6" t="s">
        <v>3503</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3587</v>
      </c>
      <c r="F511" s="6" t="s">
        <v>3585</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3588</v>
      </c>
      <c r="F512" s="6" t="s">
        <v>3586</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3187</v>
      </c>
      <c r="D513" s="45" t="s">
        <v>3064</v>
      </c>
      <c r="E513" s="6"/>
      <c r="F513" t="s">
        <v>3089</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3065</v>
      </c>
      <c r="E514" s="6"/>
      <c r="F514" t="s">
        <v>2760</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3066</v>
      </c>
      <c r="E515" s="6"/>
      <c r="F515" t="s">
        <v>3030</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3067</v>
      </c>
      <c r="E516" s="6"/>
      <c r="F516" t="s">
        <v>3031</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3068</v>
      </c>
      <c r="E517" s="6"/>
      <c r="F517" t="s">
        <v>3032</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3069</v>
      </c>
      <c r="E518" s="6"/>
      <c r="F518" t="s">
        <v>3033</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3070</v>
      </c>
      <c r="E519" s="6"/>
      <c r="F519" t="s">
        <v>3034</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3071</v>
      </c>
      <c r="E520" s="6"/>
      <c r="F520" t="s">
        <v>3035</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3072</v>
      </c>
      <c r="E521" s="6"/>
      <c r="F521" t="s">
        <v>3036</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3073</v>
      </c>
      <c r="E522" s="6"/>
      <c r="F522" t="s">
        <v>2580</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3074</v>
      </c>
      <c r="E523" s="6"/>
      <c r="F523" t="s">
        <v>3037</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3075</v>
      </c>
      <c r="E524" s="6"/>
      <c r="F524" t="s">
        <v>3038</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3076</v>
      </c>
      <c r="E525" s="6"/>
      <c r="F525" t="s">
        <v>3039</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3077</v>
      </c>
      <c r="E526" s="6"/>
      <c r="F526" t="s">
        <v>2581</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3078</v>
      </c>
      <c r="E527" s="6"/>
      <c r="F527" t="s">
        <v>3040</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3079</v>
      </c>
      <c r="E528" s="6"/>
      <c r="F528" t="s">
        <v>3041</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3080</v>
      </c>
      <c r="E529" s="6"/>
      <c r="F529" t="s">
        <v>3042</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3081</v>
      </c>
      <c r="E530" s="6"/>
      <c r="F530" t="s">
        <v>3043</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3082</v>
      </c>
      <c r="E531" s="6"/>
      <c r="F531" t="s">
        <v>3044</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3083</v>
      </c>
      <c r="E532" s="6"/>
      <c r="F532" t="s">
        <v>3045</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3084</v>
      </c>
      <c r="E533" s="6"/>
      <c r="F533" t="s">
        <v>3046</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3085</v>
      </c>
      <c r="E534" s="6"/>
      <c r="F534" t="s">
        <v>3047</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3086</v>
      </c>
      <c r="E535" s="6"/>
      <c r="F535" t="s">
        <v>3048</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3087</v>
      </c>
      <c r="E536" s="6"/>
      <c r="F536" t="s">
        <v>3090</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3088</v>
      </c>
      <c r="E537" s="6"/>
      <c r="F537" t="s">
        <v>3049</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3023</v>
      </c>
      <c r="D538" s="45" t="s">
        <v>3064</v>
      </c>
      <c r="E538" s="6" t="s">
        <v>3026</v>
      </c>
      <c r="F538" t="s">
        <v>3089</v>
      </c>
      <c r="G538" s="45" t="s">
        <v>3027</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3064</v>
      </c>
      <c r="E539" s="6" t="s">
        <v>2533</v>
      </c>
      <c r="F539" t="s">
        <v>3089</v>
      </c>
      <c r="G539" s="45" t="s">
        <v>3028</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3065</v>
      </c>
      <c r="E540" s="6" t="s">
        <v>3026</v>
      </c>
      <c r="F540" t="s">
        <v>2760</v>
      </c>
      <c r="G540" s="45" t="s">
        <v>3027</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3065</v>
      </c>
      <c r="E541" s="6" t="s">
        <v>2533</v>
      </c>
      <c r="F541" t="s">
        <v>2760</v>
      </c>
      <c r="G541" s="45" t="s">
        <v>3028</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3066</v>
      </c>
      <c r="E542" s="6" t="s">
        <v>3026</v>
      </c>
      <c r="F542" t="s">
        <v>3030</v>
      </c>
      <c r="G542" s="45" t="s">
        <v>3027</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3066</v>
      </c>
      <c r="E543" s="6" t="s">
        <v>2533</v>
      </c>
      <c r="F543" t="s">
        <v>3030</v>
      </c>
      <c r="G543" s="45" t="s">
        <v>3028</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3067</v>
      </c>
      <c r="E544" s="6" t="s">
        <v>3026</v>
      </c>
      <c r="F544" t="s">
        <v>3031</v>
      </c>
      <c r="G544" s="45" t="s">
        <v>3027</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3067</v>
      </c>
      <c r="E545" s="6" t="s">
        <v>2533</v>
      </c>
      <c r="F545" t="s">
        <v>3031</v>
      </c>
      <c r="G545" s="45" t="s">
        <v>3028</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3068</v>
      </c>
      <c r="E546" s="6" t="s">
        <v>3026</v>
      </c>
      <c r="F546" t="s">
        <v>3032</v>
      </c>
      <c r="G546" s="45" t="s">
        <v>3027</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3068</v>
      </c>
      <c r="E547" s="6" t="s">
        <v>2533</v>
      </c>
      <c r="F547" t="s">
        <v>3032</v>
      </c>
      <c r="G547" s="45" t="s">
        <v>3028</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3069</v>
      </c>
      <c r="E548" s="6" t="s">
        <v>3026</v>
      </c>
      <c r="F548" t="s">
        <v>3033</v>
      </c>
      <c r="G548" s="45" t="s">
        <v>3027</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3069</v>
      </c>
      <c r="E549" s="6" t="s">
        <v>2533</v>
      </c>
      <c r="F549" t="s">
        <v>3033</v>
      </c>
      <c r="G549" s="45" t="s">
        <v>3028</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3070</v>
      </c>
      <c r="E550" s="6" t="s">
        <v>3026</v>
      </c>
      <c r="F550" t="s">
        <v>3034</v>
      </c>
      <c r="G550" s="45" t="s">
        <v>3027</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3070</v>
      </c>
      <c r="E551" s="6" t="s">
        <v>2533</v>
      </c>
      <c r="F551" t="s">
        <v>3034</v>
      </c>
      <c r="G551" s="45" t="s">
        <v>3028</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3071</v>
      </c>
      <c r="E552" s="6" t="s">
        <v>3026</v>
      </c>
      <c r="F552" t="s">
        <v>3035</v>
      </c>
      <c r="G552" s="45" t="s">
        <v>3027</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3071</v>
      </c>
      <c r="E553" s="6" t="s">
        <v>2533</v>
      </c>
      <c r="F553" t="s">
        <v>3035</v>
      </c>
      <c r="G553" s="45" t="s">
        <v>3028</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3072</v>
      </c>
      <c r="E554" s="6" t="s">
        <v>3026</v>
      </c>
      <c r="F554" t="s">
        <v>3036</v>
      </c>
      <c r="G554" s="45" t="s">
        <v>3027</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3072</v>
      </c>
      <c r="E555" s="6" t="s">
        <v>2533</v>
      </c>
      <c r="F555" t="s">
        <v>3036</v>
      </c>
      <c r="G555" s="45" t="s">
        <v>3028</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3073</v>
      </c>
      <c r="E556" s="6" t="s">
        <v>3026</v>
      </c>
      <c r="F556" t="s">
        <v>2580</v>
      </c>
      <c r="G556" s="45" t="s">
        <v>3027</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3073</v>
      </c>
      <c r="E557" s="6" t="s">
        <v>2533</v>
      </c>
      <c r="F557" t="s">
        <v>2580</v>
      </c>
      <c r="G557" s="45" t="s">
        <v>3028</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3074</v>
      </c>
      <c r="E558" s="6" t="s">
        <v>3026</v>
      </c>
      <c r="F558" t="s">
        <v>3037</v>
      </c>
      <c r="G558" s="45" t="s">
        <v>3027</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3074</v>
      </c>
      <c r="E559" s="6" t="s">
        <v>2533</v>
      </c>
      <c r="F559" t="s">
        <v>3037</v>
      </c>
      <c r="G559" s="45" t="s">
        <v>3028</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3075</v>
      </c>
      <c r="E560" s="6" t="s">
        <v>3026</v>
      </c>
      <c r="F560" t="s">
        <v>3038</v>
      </c>
      <c r="G560" s="45" t="s">
        <v>3027</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3075</v>
      </c>
      <c r="E561" s="6" t="s">
        <v>2533</v>
      </c>
      <c r="F561" t="s">
        <v>3038</v>
      </c>
      <c r="G561" s="45" t="s">
        <v>3028</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3076</v>
      </c>
      <c r="E562" s="6" t="s">
        <v>3026</v>
      </c>
      <c r="F562" t="s">
        <v>3039</v>
      </c>
      <c r="G562" s="45" t="s">
        <v>3027</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3076</v>
      </c>
      <c r="E563" s="6" t="s">
        <v>2533</v>
      </c>
      <c r="F563" t="s">
        <v>3039</v>
      </c>
      <c r="G563" s="45" t="s">
        <v>3028</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3077</v>
      </c>
      <c r="E564" s="6" t="s">
        <v>3026</v>
      </c>
      <c r="F564" t="s">
        <v>2581</v>
      </c>
      <c r="G564" s="45" t="s">
        <v>3027</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3077</v>
      </c>
      <c r="E565" s="6" t="s">
        <v>2533</v>
      </c>
      <c r="F565" t="s">
        <v>2581</v>
      </c>
      <c r="G565" s="45" t="s">
        <v>3028</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3078</v>
      </c>
      <c r="E566" s="6" t="s">
        <v>3026</v>
      </c>
      <c r="F566" t="s">
        <v>3040</v>
      </c>
      <c r="G566" s="45" t="s">
        <v>3027</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3078</v>
      </c>
      <c r="E567" s="6" t="s">
        <v>2533</v>
      </c>
      <c r="F567" t="s">
        <v>3040</v>
      </c>
      <c r="G567" s="45" t="s">
        <v>3028</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3079</v>
      </c>
      <c r="E568" s="6" t="s">
        <v>3026</v>
      </c>
      <c r="F568" t="s">
        <v>3041</v>
      </c>
      <c r="G568" s="45" t="s">
        <v>3027</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3079</v>
      </c>
      <c r="E569" s="6" t="s">
        <v>2533</v>
      </c>
      <c r="F569" t="s">
        <v>3041</v>
      </c>
      <c r="G569" s="45" t="s">
        <v>3028</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3080</v>
      </c>
      <c r="E570" s="6" t="s">
        <v>3026</v>
      </c>
      <c r="F570" t="s">
        <v>3042</v>
      </c>
      <c r="G570" s="45" t="s">
        <v>3027</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3080</v>
      </c>
      <c r="E571" s="6" t="s">
        <v>2533</v>
      </c>
      <c r="F571" t="s">
        <v>3042</v>
      </c>
      <c r="G571" s="45" t="s">
        <v>3028</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3081</v>
      </c>
      <c r="E572" s="6" t="s">
        <v>3026</v>
      </c>
      <c r="F572" t="s">
        <v>3043</v>
      </c>
      <c r="G572" s="45" t="s">
        <v>3027</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3081</v>
      </c>
      <c r="E573" s="6" t="s">
        <v>2533</v>
      </c>
      <c r="F573" t="s">
        <v>3043</v>
      </c>
      <c r="G573" s="45" t="s">
        <v>3028</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3082</v>
      </c>
      <c r="E574" s="6" t="s">
        <v>3026</v>
      </c>
      <c r="F574" t="s">
        <v>3044</v>
      </c>
      <c r="G574" s="45" t="s">
        <v>3027</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3082</v>
      </c>
      <c r="E575" s="6" t="s">
        <v>2533</v>
      </c>
      <c r="F575" t="s">
        <v>3044</v>
      </c>
      <c r="G575" s="45" t="s">
        <v>3028</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3083</v>
      </c>
      <c r="E576" s="6" t="s">
        <v>3026</v>
      </c>
      <c r="F576" t="s">
        <v>3045</v>
      </c>
      <c r="G576" s="45" t="s">
        <v>3027</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3083</v>
      </c>
      <c r="E577" s="6" t="s">
        <v>2533</v>
      </c>
      <c r="F577" t="s">
        <v>3045</v>
      </c>
      <c r="G577" s="45" t="s">
        <v>3028</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3084</v>
      </c>
      <c r="E578" s="6" t="s">
        <v>3026</v>
      </c>
      <c r="F578" t="s">
        <v>3046</v>
      </c>
      <c r="G578" s="45" t="s">
        <v>3027</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3084</v>
      </c>
      <c r="E579" s="6" t="s">
        <v>2533</v>
      </c>
      <c r="F579" t="s">
        <v>3046</v>
      </c>
      <c r="G579" s="45" t="s">
        <v>3028</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3085</v>
      </c>
      <c r="E580" s="6" t="s">
        <v>3026</v>
      </c>
      <c r="F580" t="s">
        <v>3047</v>
      </c>
      <c r="G580" s="45" t="s">
        <v>3027</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3085</v>
      </c>
      <c r="E581" s="6" t="s">
        <v>2533</v>
      </c>
      <c r="F581" t="s">
        <v>3047</v>
      </c>
      <c r="G581" s="45" t="s">
        <v>3028</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3086</v>
      </c>
      <c r="E582" s="6" t="s">
        <v>3026</v>
      </c>
      <c r="F582" t="s">
        <v>3048</v>
      </c>
      <c r="G582" s="45" t="s">
        <v>3027</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3086</v>
      </c>
      <c r="E583" s="6" t="s">
        <v>2533</v>
      </c>
      <c r="F583" t="s">
        <v>3048</v>
      </c>
      <c r="G583" s="45" t="s">
        <v>3028</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3087</v>
      </c>
      <c r="E584" s="6" t="s">
        <v>3026</v>
      </c>
      <c r="F584" t="s">
        <v>3090</v>
      </c>
      <c r="G584" s="45" t="s">
        <v>3027</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3087</v>
      </c>
      <c r="E585" s="6" t="s">
        <v>2533</v>
      </c>
      <c r="F585" t="s">
        <v>3090</v>
      </c>
      <c r="G585" s="45" t="s">
        <v>3028</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3088</v>
      </c>
      <c r="E586" s="6" t="s">
        <v>3026</v>
      </c>
      <c r="F586" t="s">
        <v>3049</v>
      </c>
      <c r="G586" s="45" t="s">
        <v>3027</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3088</v>
      </c>
      <c r="E587" s="6" t="s">
        <v>2533</v>
      </c>
      <c r="F587" t="s">
        <v>3049</v>
      </c>
      <c r="G587" s="45" t="s">
        <v>3028</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2769</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282</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3543</v>
      </c>
      <c r="D591" s="45" t="s">
        <v>3064</v>
      </c>
      <c r="E591" s="1" t="s">
        <v>3520</v>
      </c>
      <c r="F591" t="s">
        <v>3089</v>
      </c>
      <c r="G591" s="45" t="s">
        <v>3527</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3064</v>
      </c>
      <c r="E592" s="1" t="s">
        <v>3521</v>
      </c>
      <c r="F592" t="s">
        <v>3089</v>
      </c>
      <c r="G592" s="45" t="s">
        <v>3528</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3064</v>
      </c>
      <c r="E593" s="1" t="s">
        <v>3522</v>
      </c>
      <c r="F593" t="s">
        <v>3089</v>
      </c>
      <c r="G593" s="45" t="s">
        <v>3529</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3064</v>
      </c>
      <c r="E594" s="1" t="s">
        <v>3523</v>
      </c>
      <c r="F594" t="s">
        <v>3089</v>
      </c>
      <c r="G594" s="45" t="s">
        <v>3530</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3064</v>
      </c>
      <c r="E595" s="1" t="s">
        <v>3524</v>
      </c>
      <c r="F595" t="s">
        <v>3089</v>
      </c>
      <c r="G595" s="45" t="s">
        <v>3531</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3064</v>
      </c>
      <c r="E596" s="1" t="s">
        <v>3525</v>
      </c>
      <c r="F596" t="s">
        <v>3089</v>
      </c>
      <c r="G596" s="45" t="s">
        <v>3532</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3064</v>
      </c>
      <c r="E597" s="1" t="s">
        <v>3526</v>
      </c>
      <c r="F597" t="s">
        <v>3089</v>
      </c>
      <c r="G597" s="45" t="s">
        <v>3533</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3064</v>
      </c>
      <c r="E598" s="1" t="s">
        <v>3683</v>
      </c>
      <c r="F598" t="s">
        <v>3089</v>
      </c>
      <c r="G598" s="45" t="s">
        <v>3683</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3065</v>
      </c>
      <c r="E599" s="1" t="s">
        <v>3520</v>
      </c>
      <c r="F599" t="s">
        <v>2760</v>
      </c>
      <c r="G599" s="45" t="s">
        <v>3527</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3065</v>
      </c>
      <c r="E600" s="1" t="s">
        <v>3521</v>
      </c>
      <c r="F600" t="s">
        <v>2760</v>
      </c>
      <c r="G600" s="45" t="s">
        <v>3528</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3065</v>
      </c>
      <c r="E601" s="1" t="s">
        <v>3522</v>
      </c>
      <c r="F601" t="s">
        <v>2760</v>
      </c>
      <c r="G601" s="45" t="s">
        <v>3529</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3065</v>
      </c>
      <c r="E602" s="1" t="s">
        <v>3523</v>
      </c>
      <c r="F602" t="s">
        <v>2760</v>
      </c>
      <c r="G602" s="45" t="s">
        <v>3530</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3065</v>
      </c>
      <c r="E603" s="1" t="s">
        <v>3524</v>
      </c>
      <c r="F603" t="s">
        <v>2760</v>
      </c>
      <c r="G603" s="45" t="s">
        <v>3531</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3065</v>
      </c>
      <c r="E604" s="1" t="s">
        <v>3525</v>
      </c>
      <c r="F604" t="s">
        <v>2760</v>
      </c>
      <c r="G604" s="45" t="s">
        <v>3532</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3065</v>
      </c>
      <c r="E605" s="1" t="s">
        <v>3526</v>
      </c>
      <c r="F605" t="s">
        <v>2760</v>
      </c>
      <c r="G605" s="45" t="s">
        <v>3533</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3065</v>
      </c>
      <c r="E606" s="1" t="s">
        <v>3683</v>
      </c>
      <c r="F606" t="s">
        <v>2760</v>
      </c>
      <c r="G606" s="45" t="s">
        <v>3683</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3066</v>
      </c>
      <c r="E607" s="1" t="s">
        <v>3520</v>
      </c>
      <c r="F607" t="s">
        <v>3030</v>
      </c>
      <c r="G607" s="45" t="s">
        <v>3527</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3066</v>
      </c>
      <c r="E608" s="1" t="s">
        <v>3521</v>
      </c>
      <c r="F608" t="s">
        <v>3030</v>
      </c>
      <c r="G608" s="45" t="s">
        <v>3528</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3066</v>
      </c>
      <c r="E609" s="1" t="s">
        <v>3522</v>
      </c>
      <c r="F609" t="s">
        <v>3030</v>
      </c>
      <c r="G609" s="45" t="s">
        <v>3529</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3066</v>
      </c>
      <c r="E610" s="1" t="s">
        <v>3523</v>
      </c>
      <c r="F610" t="s">
        <v>3030</v>
      </c>
      <c r="G610" s="45" t="s">
        <v>3530</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3066</v>
      </c>
      <c r="E611" s="1" t="s">
        <v>3524</v>
      </c>
      <c r="F611" t="s">
        <v>3030</v>
      </c>
      <c r="G611" s="45" t="s">
        <v>3531</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3066</v>
      </c>
      <c r="E612" s="1" t="s">
        <v>3525</v>
      </c>
      <c r="F612" t="s">
        <v>3030</v>
      </c>
      <c r="G612" s="45" t="s">
        <v>3532</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3066</v>
      </c>
      <c r="E613" s="1" t="s">
        <v>3526</v>
      </c>
      <c r="F613" t="s">
        <v>3030</v>
      </c>
      <c r="G613" s="45" t="s">
        <v>3533</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3066</v>
      </c>
      <c r="E614" s="1" t="s">
        <v>3683</v>
      </c>
      <c r="F614" t="s">
        <v>3030</v>
      </c>
      <c r="G614" s="45" t="s">
        <v>3683</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3067</v>
      </c>
      <c r="E615" s="1" t="s">
        <v>3520</v>
      </c>
      <c r="F615" t="s">
        <v>3031</v>
      </c>
      <c r="G615" s="45" t="s">
        <v>3527</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3067</v>
      </c>
      <c r="E616" s="1" t="s">
        <v>3521</v>
      </c>
      <c r="F616" t="s">
        <v>3031</v>
      </c>
      <c r="G616" s="45" t="s">
        <v>3528</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3067</v>
      </c>
      <c r="E617" s="1" t="s">
        <v>3522</v>
      </c>
      <c r="F617" t="s">
        <v>3031</v>
      </c>
      <c r="G617" s="45" t="s">
        <v>3529</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3067</v>
      </c>
      <c r="E618" s="1" t="s">
        <v>3523</v>
      </c>
      <c r="F618" t="s">
        <v>3031</v>
      </c>
      <c r="G618" s="45" t="s">
        <v>3530</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3067</v>
      </c>
      <c r="E619" s="1" t="s">
        <v>3524</v>
      </c>
      <c r="F619" t="s">
        <v>3031</v>
      </c>
      <c r="G619" s="45" t="s">
        <v>3531</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3067</v>
      </c>
      <c r="E620" s="1" t="s">
        <v>3525</v>
      </c>
      <c r="F620" t="s">
        <v>3031</v>
      </c>
      <c r="G620" s="45" t="s">
        <v>3532</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3067</v>
      </c>
      <c r="E621" s="1" t="s">
        <v>3526</v>
      </c>
      <c r="F621" t="s">
        <v>3031</v>
      </c>
      <c r="G621" s="45" t="s">
        <v>3533</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3067</v>
      </c>
      <c r="E622" s="1" t="s">
        <v>3683</v>
      </c>
      <c r="F622" t="s">
        <v>3031</v>
      </c>
      <c r="G622" s="45" t="s">
        <v>3683</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3068</v>
      </c>
      <c r="E623" s="1" t="s">
        <v>3520</v>
      </c>
      <c r="F623" t="s">
        <v>3032</v>
      </c>
      <c r="G623" s="45" t="s">
        <v>3527</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3068</v>
      </c>
      <c r="E624" s="1" t="s">
        <v>3521</v>
      </c>
      <c r="F624" t="s">
        <v>3032</v>
      </c>
      <c r="G624" s="45" t="s">
        <v>3528</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3068</v>
      </c>
      <c r="E625" s="1" t="s">
        <v>3522</v>
      </c>
      <c r="F625" t="s">
        <v>3032</v>
      </c>
      <c r="G625" s="45" t="s">
        <v>3529</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3068</v>
      </c>
      <c r="E626" s="1" t="s">
        <v>3523</v>
      </c>
      <c r="F626" t="s">
        <v>3032</v>
      </c>
      <c r="G626" s="45" t="s">
        <v>3530</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3068</v>
      </c>
      <c r="E627" s="1" t="s">
        <v>3524</v>
      </c>
      <c r="F627" t="s">
        <v>3032</v>
      </c>
      <c r="G627" s="45" t="s">
        <v>3531</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3068</v>
      </c>
      <c r="E628" s="1" t="s">
        <v>3525</v>
      </c>
      <c r="F628" t="s">
        <v>3032</v>
      </c>
      <c r="G628" s="45" t="s">
        <v>3532</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3068</v>
      </c>
      <c r="E629" s="1" t="s">
        <v>3526</v>
      </c>
      <c r="F629" t="s">
        <v>3032</v>
      </c>
      <c r="G629" s="45" t="s">
        <v>3533</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3068</v>
      </c>
      <c r="E630" s="1" t="s">
        <v>3683</v>
      </c>
      <c r="F630" t="s">
        <v>3032</v>
      </c>
      <c r="G630" s="45" t="s">
        <v>3683</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3069</v>
      </c>
      <c r="E631" s="1" t="s">
        <v>3520</v>
      </c>
      <c r="F631" t="s">
        <v>3033</v>
      </c>
      <c r="G631" s="45" t="s">
        <v>3527</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3069</v>
      </c>
      <c r="E632" s="1" t="s">
        <v>3521</v>
      </c>
      <c r="F632" t="s">
        <v>3033</v>
      </c>
      <c r="G632" s="45" t="s">
        <v>3528</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3069</v>
      </c>
      <c r="E633" s="1" t="s">
        <v>3522</v>
      </c>
      <c r="F633" t="s">
        <v>3033</v>
      </c>
      <c r="G633" s="45" t="s">
        <v>3529</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3069</v>
      </c>
      <c r="E634" s="1" t="s">
        <v>3523</v>
      </c>
      <c r="F634" t="s">
        <v>3033</v>
      </c>
      <c r="G634" s="45" t="s">
        <v>3530</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3069</v>
      </c>
      <c r="E635" s="1" t="s">
        <v>3524</v>
      </c>
      <c r="F635" t="s">
        <v>3033</v>
      </c>
      <c r="G635" s="45" t="s">
        <v>3531</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3069</v>
      </c>
      <c r="E636" s="1" t="s">
        <v>3525</v>
      </c>
      <c r="F636" t="s">
        <v>3033</v>
      </c>
      <c r="G636" s="45" t="s">
        <v>3532</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3069</v>
      </c>
      <c r="E637" s="1" t="s">
        <v>3526</v>
      </c>
      <c r="F637" t="s">
        <v>3033</v>
      </c>
      <c r="G637" s="45" t="s">
        <v>3533</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3069</v>
      </c>
      <c r="E638" s="1" t="s">
        <v>3683</v>
      </c>
      <c r="F638" t="s">
        <v>3033</v>
      </c>
      <c r="G638" s="45" t="s">
        <v>3683</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3070</v>
      </c>
      <c r="E639" s="1" t="s">
        <v>3520</v>
      </c>
      <c r="F639" t="s">
        <v>3034</v>
      </c>
      <c r="G639" s="45" t="s">
        <v>3527</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3070</v>
      </c>
      <c r="E640" s="1" t="s">
        <v>3521</v>
      </c>
      <c r="F640" t="s">
        <v>3034</v>
      </c>
      <c r="G640" s="45" t="s">
        <v>3528</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3070</v>
      </c>
      <c r="E641" s="1" t="s">
        <v>3522</v>
      </c>
      <c r="F641" t="s">
        <v>3034</v>
      </c>
      <c r="G641" s="45" t="s">
        <v>3529</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3070</v>
      </c>
      <c r="E642" s="1" t="s">
        <v>3523</v>
      </c>
      <c r="F642" t="s">
        <v>3034</v>
      </c>
      <c r="G642" s="45" t="s">
        <v>3530</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3070</v>
      </c>
      <c r="E643" s="1" t="s">
        <v>3524</v>
      </c>
      <c r="F643" t="s">
        <v>3034</v>
      </c>
      <c r="G643" s="45" t="s">
        <v>3531</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3070</v>
      </c>
      <c r="E644" s="1" t="s">
        <v>3525</v>
      </c>
      <c r="F644" t="s">
        <v>3034</v>
      </c>
      <c r="G644" s="45" t="s">
        <v>3532</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3070</v>
      </c>
      <c r="E645" s="1" t="s">
        <v>3526</v>
      </c>
      <c r="F645" t="s">
        <v>3034</v>
      </c>
      <c r="G645" s="45" t="s">
        <v>3533</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3070</v>
      </c>
      <c r="E646" s="1" t="s">
        <v>3683</v>
      </c>
      <c r="F646" t="s">
        <v>3034</v>
      </c>
      <c r="G646" s="45" t="s">
        <v>3683</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3071</v>
      </c>
      <c r="E647" s="1" t="s">
        <v>3520</v>
      </c>
      <c r="F647" t="s">
        <v>3035</v>
      </c>
      <c r="G647" s="45" t="s">
        <v>3527</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3071</v>
      </c>
      <c r="E648" s="1" t="s">
        <v>3521</v>
      </c>
      <c r="F648" t="s">
        <v>3035</v>
      </c>
      <c r="G648" s="45" t="s">
        <v>3528</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3071</v>
      </c>
      <c r="E649" s="1" t="s">
        <v>3522</v>
      </c>
      <c r="F649" t="s">
        <v>3035</v>
      </c>
      <c r="G649" s="45" t="s">
        <v>3529</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3071</v>
      </c>
      <c r="E650" s="1" t="s">
        <v>3523</v>
      </c>
      <c r="F650" t="s">
        <v>3035</v>
      </c>
      <c r="G650" s="45" t="s">
        <v>3530</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3071</v>
      </c>
      <c r="E651" s="1" t="s">
        <v>3524</v>
      </c>
      <c r="F651" t="s">
        <v>3035</v>
      </c>
      <c r="G651" s="45" t="s">
        <v>3531</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3071</v>
      </c>
      <c r="E652" s="1" t="s">
        <v>3525</v>
      </c>
      <c r="F652" t="s">
        <v>3035</v>
      </c>
      <c r="G652" s="45" t="s">
        <v>3532</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3071</v>
      </c>
      <c r="E653" s="1" t="s">
        <v>3526</v>
      </c>
      <c r="F653" t="s">
        <v>3035</v>
      </c>
      <c r="G653" s="45" t="s">
        <v>3533</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3071</v>
      </c>
      <c r="E654" s="1" t="s">
        <v>3683</v>
      </c>
      <c r="F654" t="s">
        <v>3035</v>
      </c>
      <c r="G654" s="45" t="s">
        <v>3683</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3072</v>
      </c>
      <c r="E655" s="1" t="s">
        <v>3520</v>
      </c>
      <c r="F655" t="s">
        <v>3036</v>
      </c>
      <c r="G655" s="45" t="s">
        <v>3527</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3072</v>
      </c>
      <c r="E656" s="1" t="s">
        <v>3521</v>
      </c>
      <c r="F656" t="s">
        <v>3036</v>
      </c>
      <c r="G656" s="45" t="s">
        <v>3528</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3072</v>
      </c>
      <c r="E657" s="1" t="s">
        <v>3522</v>
      </c>
      <c r="F657" t="s">
        <v>3036</v>
      </c>
      <c r="G657" s="45" t="s">
        <v>3529</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3072</v>
      </c>
      <c r="E658" s="1" t="s">
        <v>3523</v>
      </c>
      <c r="F658" t="s">
        <v>3036</v>
      </c>
      <c r="G658" s="45" t="s">
        <v>3530</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3072</v>
      </c>
      <c r="E659" s="1" t="s">
        <v>3524</v>
      </c>
      <c r="F659" t="s">
        <v>3036</v>
      </c>
      <c r="G659" s="45" t="s">
        <v>3531</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3072</v>
      </c>
      <c r="E660" s="1" t="s">
        <v>3525</v>
      </c>
      <c r="F660" t="s">
        <v>3036</v>
      </c>
      <c r="G660" s="45" t="s">
        <v>3532</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3072</v>
      </c>
      <c r="E661" s="1" t="s">
        <v>3526</v>
      </c>
      <c r="F661" t="s">
        <v>3036</v>
      </c>
      <c r="G661" s="45" t="s">
        <v>3533</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3072</v>
      </c>
      <c r="E662" s="1" t="s">
        <v>3683</v>
      </c>
      <c r="F662" t="s">
        <v>3036</v>
      </c>
      <c r="G662" s="45" t="s">
        <v>3683</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3073</v>
      </c>
      <c r="E663" s="1" t="s">
        <v>3520</v>
      </c>
      <c r="F663" t="s">
        <v>2580</v>
      </c>
      <c r="G663" s="45" t="s">
        <v>3527</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3073</v>
      </c>
      <c r="E664" s="1" t="s">
        <v>3521</v>
      </c>
      <c r="F664" t="s">
        <v>2580</v>
      </c>
      <c r="G664" s="45" t="s">
        <v>3528</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3073</v>
      </c>
      <c r="E665" s="1" t="s">
        <v>3522</v>
      </c>
      <c r="F665" t="s">
        <v>2580</v>
      </c>
      <c r="G665" s="45" t="s">
        <v>3529</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3073</v>
      </c>
      <c r="E666" s="1" t="s">
        <v>3523</v>
      </c>
      <c r="F666" t="s">
        <v>2580</v>
      </c>
      <c r="G666" s="45" t="s">
        <v>3530</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3073</v>
      </c>
      <c r="E667" s="1" t="s">
        <v>3524</v>
      </c>
      <c r="F667" t="s">
        <v>2580</v>
      </c>
      <c r="G667" s="45" t="s">
        <v>3531</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3073</v>
      </c>
      <c r="E668" s="1" t="s">
        <v>3525</v>
      </c>
      <c r="F668" t="s">
        <v>2580</v>
      </c>
      <c r="G668" s="45" t="s">
        <v>3532</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3073</v>
      </c>
      <c r="E669" s="1" t="s">
        <v>3526</v>
      </c>
      <c r="F669" t="s">
        <v>2580</v>
      </c>
      <c r="G669" s="45" t="s">
        <v>3533</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3073</v>
      </c>
      <c r="E670" s="1" t="s">
        <v>3683</v>
      </c>
      <c r="F670" t="s">
        <v>2580</v>
      </c>
      <c r="G670" s="45" t="s">
        <v>3683</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3074</v>
      </c>
      <c r="E671" s="1" t="s">
        <v>3520</v>
      </c>
      <c r="F671" t="s">
        <v>3037</v>
      </c>
      <c r="G671" s="45" t="s">
        <v>3527</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3074</v>
      </c>
      <c r="E672" s="1" t="s">
        <v>3521</v>
      </c>
      <c r="F672" t="s">
        <v>3037</v>
      </c>
      <c r="G672" s="45" t="s">
        <v>3528</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3074</v>
      </c>
      <c r="E673" s="1" t="s">
        <v>3522</v>
      </c>
      <c r="F673" t="s">
        <v>3037</v>
      </c>
      <c r="G673" s="45" t="s">
        <v>3529</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3074</v>
      </c>
      <c r="E674" s="1" t="s">
        <v>3523</v>
      </c>
      <c r="F674" t="s">
        <v>3037</v>
      </c>
      <c r="G674" s="45" t="s">
        <v>3530</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3074</v>
      </c>
      <c r="E675" s="1" t="s">
        <v>3524</v>
      </c>
      <c r="F675" t="s">
        <v>3037</v>
      </c>
      <c r="G675" s="45" t="s">
        <v>3531</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3074</v>
      </c>
      <c r="E676" s="1" t="s">
        <v>3525</v>
      </c>
      <c r="F676" t="s">
        <v>3037</v>
      </c>
      <c r="G676" s="45" t="s">
        <v>3532</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3074</v>
      </c>
      <c r="E677" s="1" t="s">
        <v>3526</v>
      </c>
      <c r="F677" t="s">
        <v>3037</v>
      </c>
      <c r="G677" s="45" t="s">
        <v>3533</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3074</v>
      </c>
      <c r="E678" s="1" t="s">
        <v>3683</v>
      </c>
      <c r="F678" t="s">
        <v>3037</v>
      </c>
      <c r="G678" s="45" t="s">
        <v>3683</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3075</v>
      </c>
      <c r="E679" s="1" t="s">
        <v>3520</v>
      </c>
      <c r="F679" t="s">
        <v>3038</v>
      </c>
      <c r="G679" s="45" t="s">
        <v>3527</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3075</v>
      </c>
      <c r="E680" s="1" t="s">
        <v>3521</v>
      </c>
      <c r="F680" t="s">
        <v>3038</v>
      </c>
      <c r="G680" s="45" t="s">
        <v>3528</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3075</v>
      </c>
      <c r="E681" s="1" t="s">
        <v>3522</v>
      </c>
      <c r="F681" t="s">
        <v>3038</v>
      </c>
      <c r="G681" s="45" t="s">
        <v>3529</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3075</v>
      </c>
      <c r="E682" s="1" t="s">
        <v>3523</v>
      </c>
      <c r="F682" t="s">
        <v>3038</v>
      </c>
      <c r="G682" s="45" t="s">
        <v>3530</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3075</v>
      </c>
      <c r="E683" s="1" t="s">
        <v>3524</v>
      </c>
      <c r="F683" t="s">
        <v>3038</v>
      </c>
      <c r="G683" s="45" t="s">
        <v>3531</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3075</v>
      </c>
      <c r="E684" s="1" t="s">
        <v>3525</v>
      </c>
      <c r="F684" t="s">
        <v>3038</v>
      </c>
      <c r="G684" s="45" t="s">
        <v>3532</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3075</v>
      </c>
      <c r="E685" s="1" t="s">
        <v>3526</v>
      </c>
      <c r="F685" t="s">
        <v>3038</v>
      </c>
      <c r="G685" s="45" t="s">
        <v>3533</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3075</v>
      </c>
      <c r="E686" s="1" t="s">
        <v>3683</v>
      </c>
      <c r="F686" t="s">
        <v>3038</v>
      </c>
      <c r="G686" s="45" t="s">
        <v>3683</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3076</v>
      </c>
      <c r="E687" s="1" t="s">
        <v>3520</v>
      </c>
      <c r="F687" t="s">
        <v>3039</v>
      </c>
      <c r="G687" s="45" t="s">
        <v>3527</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3076</v>
      </c>
      <c r="E688" s="1" t="s">
        <v>3521</v>
      </c>
      <c r="F688" t="s">
        <v>3039</v>
      </c>
      <c r="G688" s="45" t="s">
        <v>3528</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3076</v>
      </c>
      <c r="E689" s="1" t="s">
        <v>3522</v>
      </c>
      <c r="F689" t="s">
        <v>3039</v>
      </c>
      <c r="G689" s="45" t="s">
        <v>3529</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3076</v>
      </c>
      <c r="E690" s="1" t="s">
        <v>3523</v>
      </c>
      <c r="F690" t="s">
        <v>3039</v>
      </c>
      <c r="G690" s="45" t="s">
        <v>3530</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3076</v>
      </c>
      <c r="E691" s="1" t="s">
        <v>3524</v>
      </c>
      <c r="F691" t="s">
        <v>3039</v>
      </c>
      <c r="G691" s="45" t="s">
        <v>3531</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3076</v>
      </c>
      <c r="E692" s="1" t="s">
        <v>3525</v>
      </c>
      <c r="F692" t="s">
        <v>3039</v>
      </c>
      <c r="G692" s="45" t="s">
        <v>3532</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3076</v>
      </c>
      <c r="E693" s="1" t="s">
        <v>3526</v>
      </c>
      <c r="F693" t="s">
        <v>3039</v>
      </c>
      <c r="G693" s="45" t="s">
        <v>3533</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3076</v>
      </c>
      <c r="E694" s="1" t="s">
        <v>3683</v>
      </c>
      <c r="F694" t="s">
        <v>3039</v>
      </c>
      <c r="G694" s="45" t="s">
        <v>3683</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3077</v>
      </c>
      <c r="E695" s="1" t="s">
        <v>3520</v>
      </c>
      <c r="F695" t="s">
        <v>2581</v>
      </c>
      <c r="G695" s="45" t="s">
        <v>3527</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3077</v>
      </c>
      <c r="E696" s="1" t="s">
        <v>3521</v>
      </c>
      <c r="F696" t="s">
        <v>2581</v>
      </c>
      <c r="G696" s="45" t="s">
        <v>3528</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3077</v>
      </c>
      <c r="E697" s="1" t="s">
        <v>3522</v>
      </c>
      <c r="F697" t="s">
        <v>2581</v>
      </c>
      <c r="G697" s="45" t="s">
        <v>3529</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3077</v>
      </c>
      <c r="E698" s="1" t="s">
        <v>3523</v>
      </c>
      <c r="F698" t="s">
        <v>2581</v>
      </c>
      <c r="G698" s="45" t="s">
        <v>3530</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3077</v>
      </c>
      <c r="E699" s="1" t="s">
        <v>3524</v>
      </c>
      <c r="F699" t="s">
        <v>2581</v>
      </c>
      <c r="G699" s="45" t="s">
        <v>3531</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3077</v>
      </c>
      <c r="E700" s="1" t="s">
        <v>3525</v>
      </c>
      <c r="F700" t="s">
        <v>2581</v>
      </c>
      <c r="G700" s="45" t="s">
        <v>3532</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3077</v>
      </c>
      <c r="E701" s="1" t="s">
        <v>3526</v>
      </c>
      <c r="F701" t="s">
        <v>2581</v>
      </c>
      <c r="G701" s="45" t="s">
        <v>3533</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3077</v>
      </c>
      <c r="E702" s="1" t="s">
        <v>3683</v>
      </c>
      <c r="F702" t="s">
        <v>2581</v>
      </c>
      <c r="G702" s="45" t="s">
        <v>3683</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3078</v>
      </c>
      <c r="E703" s="1" t="s">
        <v>3520</v>
      </c>
      <c r="F703" t="s">
        <v>3040</v>
      </c>
      <c r="G703" s="45" t="s">
        <v>3527</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3078</v>
      </c>
      <c r="E704" s="1" t="s">
        <v>3521</v>
      </c>
      <c r="F704" t="s">
        <v>3040</v>
      </c>
      <c r="G704" s="45" t="s">
        <v>3528</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3078</v>
      </c>
      <c r="E705" s="1" t="s">
        <v>3522</v>
      </c>
      <c r="F705" t="s">
        <v>3040</v>
      </c>
      <c r="G705" s="45" t="s">
        <v>3529</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3078</v>
      </c>
      <c r="E706" s="1" t="s">
        <v>3523</v>
      </c>
      <c r="F706" t="s">
        <v>3040</v>
      </c>
      <c r="G706" s="45" t="s">
        <v>3530</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3078</v>
      </c>
      <c r="E707" s="1" t="s">
        <v>3524</v>
      </c>
      <c r="F707" t="s">
        <v>3040</v>
      </c>
      <c r="G707" s="45" t="s">
        <v>3531</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3078</v>
      </c>
      <c r="E708" s="1" t="s">
        <v>3525</v>
      </c>
      <c r="F708" t="s">
        <v>3040</v>
      </c>
      <c r="G708" s="45" t="s">
        <v>3532</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3078</v>
      </c>
      <c r="E709" s="1" t="s">
        <v>3526</v>
      </c>
      <c r="F709" t="s">
        <v>3040</v>
      </c>
      <c r="G709" s="45" t="s">
        <v>3533</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3078</v>
      </c>
      <c r="E710" s="1" t="s">
        <v>3683</v>
      </c>
      <c r="F710" t="s">
        <v>3040</v>
      </c>
      <c r="G710" s="45" t="s">
        <v>3683</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3079</v>
      </c>
      <c r="E711" s="1" t="s">
        <v>3520</v>
      </c>
      <c r="F711" t="s">
        <v>3041</v>
      </c>
      <c r="G711" s="45" t="s">
        <v>3527</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3079</v>
      </c>
      <c r="E712" s="1" t="s">
        <v>3521</v>
      </c>
      <c r="F712" t="s">
        <v>3041</v>
      </c>
      <c r="G712" s="45" t="s">
        <v>3528</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3079</v>
      </c>
      <c r="E713" s="1" t="s">
        <v>3522</v>
      </c>
      <c r="F713" t="s">
        <v>3041</v>
      </c>
      <c r="G713" s="45" t="s">
        <v>3529</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3079</v>
      </c>
      <c r="E714" s="1" t="s">
        <v>3523</v>
      </c>
      <c r="F714" t="s">
        <v>3041</v>
      </c>
      <c r="G714" s="45" t="s">
        <v>3530</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3079</v>
      </c>
      <c r="E715" s="1" t="s">
        <v>3524</v>
      </c>
      <c r="F715" t="s">
        <v>3041</v>
      </c>
      <c r="G715" s="45" t="s">
        <v>3531</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3079</v>
      </c>
      <c r="E716" s="1" t="s">
        <v>3525</v>
      </c>
      <c r="F716" t="s">
        <v>3041</v>
      </c>
      <c r="G716" s="45" t="s">
        <v>3532</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3079</v>
      </c>
      <c r="E717" s="1" t="s">
        <v>3526</v>
      </c>
      <c r="F717" t="s">
        <v>3041</v>
      </c>
      <c r="G717" s="45" t="s">
        <v>3533</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3079</v>
      </c>
      <c r="E718" s="1" t="s">
        <v>3683</v>
      </c>
      <c r="F718" t="s">
        <v>3041</v>
      </c>
      <c r="G718" s="45" t="s">
        <v>3683</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3080</v>
      </c>
      <c r="E719" s="1" t="s">
        <v>3520</v>
      </c>
      <c r="F719" t="s">
        <v>3042</v>
      </c>
      <c r="G719" s="45" t="s">
        <v>3527</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3080</v>
      </c>
      <c r="E720" s="1" t="s">
        <v>3521</v>
      </c>
      <c r="F720" t="s">
        <v>3042</v>
      </c>
      <c r="G720" s="45" t="s">
        <v>3528</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3080</v>
      </c>
      <c r="E721" s="1" t="s">
        <v>3522</v>
      </c>
      <c r="F721" t="s">
        <v>3042</v>
      </c>
      <c r="G721" s="45" t="s">
        <v>3529</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3080</v>
      </c>
      <c r="E722" s="1" t="s">
        <v>3523</v>
      </c>
      <c r="F722" t="s">
        <v>3042</v>
      </c>
      <c r="G722" s="45" t="s">
        <v>3530</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3080</v>
      </c>
      <c r="E723" s="1" t="s">
        <v>3524</v>
      </c>
      <c r="F723" t="s">
        <v>3042</v>
      </c>
      <c r="G723" s="45" t="s">
        <v>3531</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3080</v>
      </c>
      <c r="E724" s="1" t="s">
        <v>3525</v>
      </c>
      <c r="F724" t="s">
        <v>3042</v>
      </c>
      <c r="G724" s="45" t="s">
        <v>3532</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3080</v>
      </c>
      <c r="E725" s="1" t="s">
        <v>3526</v>
      </c>
      <c r="F725" t="s">
        <v>3042</v>
      </c>
      <c r="G725" s="45" t="s">
        <v>3533</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3080</v>
      </c>
      <c r="E726" s="1" t="s">
        <v>3683</v>
      </c>
      <c r="F726" t="s">
        <v>3042</v>
      </c>
      <c r="G726" s="45" t="s">
        <v>3683</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3081</v>
      </c>
      <c r="E727" s="1" t="s">
        <v>3520</v>
      </c>
      <c r="F727" t="s">
        <v>3043</v>
      </c>
      <c r="G727" s="45" t="s">
        <v>3527</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3081</v>
      </c>
      <c r="E728" s="1" t="s">
        <v>3521</v>
      </c>
      <c r="F728" t="s">
        <v>3043</v>
      </c>
      <c r="G728" s="45" t="s">
        <v>3528</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3081</v>
      </c>
      <c r="E729" s="1" t="s">
        <v>3522</v>
      </c>
      <c r="F729" t="s">
        <v>3043</v>
      </c>
      <c r="G729" s="45" t="s">
        <v>3529</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3081</v>
      </c>
      <c r="E730" s="1" t="s">
        <v>3523</v>
      </c>
      <c r="F730" t="s">
        <v>3043</v>
      </c>
      <c r="G730" s="45" t="s">
        <v>3530</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3081</v>
      </c>
      <c r="E731" s="1" t="s">
        <v>3524</v>
      </c>
      <c r="F731" t="s">
        <v>3043</v>
      </c>
      <c r="G731" s="45" t="s">
        <v>3531</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3081</v>
      </c>
      <c r="E732" s="1" t="s">
        <v>3525</v>
      </c>
      <c r="F732" t="s">
        <v>3043</v>
      </c>
      <c r="G732" s="45" t="s">
        <v>3532</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3081</v>
      </c>
      <c r="E733" s="1" t="s">
        <v>3526</v>
      </c>
      <c r="F733" t="s">
        <v>3043</v>
      </c>
      <c r="G733" s="45" t="s">
        <v>3533</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3081</v>
      </c>
      <c r="E734" s="1" t="s">
        <v>3683</v>
      </c>
      <c r="F734" t="s">
        <v>3043</v>
      </c>
      <c r="G734" s="45" t="s">
        <v>3683</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3082</v>
      </c>
      <c r="E735" s="1" t="s">
        <v>3520</v>
      </c>
      <c r="F735" t="s">
        <v>3044</v>
      </c>
      <c r="G735" s="45" t="s">
        <v>3527</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3082</v>
      </c>
      <c r="E736" s="1" t="s">
        <v>3521</v>
      </c>
      <c r="F736" t="s">
        <v>3044</v>
      </c>
      <c r="G736" s="45" t="s">
        <v>3528</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3082</v>
      </c>
      <c r="E737" s="1" t="s">
        <v>3522</v>
      </c>
      <c r="F737" t="s">
        <v>3044</v>
      </c>
      <c r="G737" s="45" t="s">
        <v>3529</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3082</v>
      </c>
      <c r="E738" s="1" t="s">
        <v>3523</v>
      </c>
      <c r="F738" t="s">
        <v>3044</v>
      </c>
      <c r="G738" s="45" t="s">
        <v>3530</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3082</v>
      </c>
      <c r="E739" s="1" t="s">
        <v>3524</v>
      </c>
      <c r="F739" t="s">
        <v>3044</v>
      </c>
      <c r="G739" s="45" t="s">
        <v>3531</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3082</v>
      </c>
      <c r="E740" s="1" t="s">
        <v>3525</v>
      </c>
      <c r="F740" t="s">
        <v>3044</v>
      </c>
      <c r="G740" s="45" t="s">
        <v>3532</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3082</v>
      </c>
      <c r="E741" s="1" t="s">
        <v>3526</v>
      </c>
      <c r="F741" t="s">
        <v>3044</v>
      </c>
      <c r="G741" s="45" t="s">
        <v>3533</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3082</v>
      </c>
      <c r="E742" s="1" t="s">
        <v>3683</v>
      </c>
      <c r="F742" t="s">
        <v>3044</v>
      </c>
      <c r="G742" s="45" t="s">
        <v>3683</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3083</v>
      </c>
      <c r="E743" s="1" t="s">
        <v>3520</v>
      </c>
      <c r="F743" t="s">
        <v>3045</v>
      </c>
      <c r="G743" s="45" t="s">
        <v>3527</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3083</v>
      </c>
      <c r="E744" s="1" t="s">
        <v>3521</v>
      </c>
      <c r="F744" t="s">
        <v>3045</v>
      </c>
      <c r="G744" s="45" t="s">
        <v>3528</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3083</v>
      </c>
      <c r="E745" s="1" t="s">
        <v>3522</v>
      </c>
      <c r="F745" t="s">
        <v>3045</v>
      </c>
      <c r="G745" s="45" t="s">
        <v>3529</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3083</v>
      </c>
      <c r="E746" s="1" t="s">
        <v>3523</v>
      </c>
      <c r="F746" t="s">
        <v>3045</v>
      </c>
      <c r="G746" s="45" t="s">
        <v>3530</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3083</v>
      </c>
      <c r="E747" s="1" t="s">
        <v>3524</v>
      </c>
      <c r="F747" t="s">
        <v>3045</v>
      </c>
      <c r="G747" s="45" t="s">
        <v>3531</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3083</v>
      </c>
      <c r="E748" s="1" t="s">
        <v>3525</v>
      </c>
      <c r="F748" t="s">
        <v>3045</v>
      </c>
      <c r="G748" s="45" t="s">
        <v>3532</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3083</v>
      </c>
      <c r="E749" s="1" t="s">
        <v>3526</v>
      </c>
      <c r="F749" t="s">
        <v>3045</v>
      </c>
      <c r="G749" s="45" t="s">
        <v>3533</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3083</v>
      </c>
      <c r="E750" s="1" t="s">
        <v>3683</v>
      </c>
      <c r="F750" t="s">
        <v>3045</v>
      </c>
      <c r="G750" s="45" t="s">
        <v>3683</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3084</v>
      </c>
      <c r="E751" s="1" t="s">
        <v>3520</v>
      </c>
      <c r="F751" t="s">
        <v>3046</v>
      </c>
      <c r="G751" s="45" t="s">
        <v>3527</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3084</v>
      </c>
      <c r="E752" s="1" t="s">
        <v>3521</v>
      </c>
      <c r="F752" t="s">
        <v>3046</v>
      </c>
      <c r="G752" s="45" t="s">
        <v>3528</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3084</v>
      </c>
      <c r="E753" s="1" t="s">
        <v>3522</v>
      </c>
      <c r="F753" t="s">
        <v>3046</v>
      </c>
      <c r="G753" s="45" t="s">
        <v>3529</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3084</v>
      </c>
      <c r="E754" s="1" t="s">
        <v>3523</v>
      </c>
      <c r="F754" t="s">
        <v>3046</v>
      </c>
      <c r="G754" s="45" t="s">
        <v>3530</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3084</v>
      </c>
      <c r="E755" s="1" t="s">
        <v>3524</v>
      </c>
      <c r="F755" t="s">
        <v>3046</v>
      </c>
      <c r="G755" s="45" t="s">
        <v>3531</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3084</v>
      </c>
      <c r="E756" s="1" t="s">
        <v>3525</v>
      </c>
      <c r="F756" t="s">
        <v>3046</v>
      </c>
      <c r="G756" s="45" t="s">
        <v>3532</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3084</v>
      </c>
      <c r="E757" s="1" t="s">
        <v>3526</v>
      </c>
      <c r="F757" t="s">
        <v>3046</v>
      </c>
      <c r="G757" s="45" t="s">
        <v>3533</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3084</v>
      </c>
      <c r="E758" s="1" t="s">
        <v>3683</v>
      </c>
      <c r="F758" t="s">
        <v>3046</v>
      </c>
      <c r="G758" s="45" t="s">
        <v>3683</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3085</v>
      </c>
      <c r="E759" s="1" t="s">
        <v>3520</v>
      </c>
      <c r="F759" t="s">
        <v>3047</v>
      </c>
      <c r="G759" s="45" t="s">
        <v>3527</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3085</v>
      </c>
      <c r="E760" s="1" t="s">
        <v>3521</v>
      </c>
      <c r="F760" t="s">
        <v>3047</v>
      </c>
      <c r="G760" s="45" t="s">
        <v>3528</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3085</v>
      </c>
      <c r="E761" s="1" t="s">
        <v>3522</v>
      </c>
      <c r="F761" t="s">
        <v>3047</v>
      </c>
      <c r="G761" s="45" t="s">
        <v>3529</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3085</v>
      </c>
      <c r="E762" s="1" t="s">
        <v>3523</v>
      </c>
      <c r="F762" t="s">
        <v>3047</v>
      </c>
      <c r="G762" s="45" t="s">
        <v>3530</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3085</v>
      </c>
      <c r="E763" s="1" t="s">
        <v>3524</v>
      </c>
      <c r="F763" t="s">
        <v>3047</v>
      </c>
      <c r="G763" s="45" t="s">
        <v>3531</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3085</v>
      </c>
      <c r="E764" s="1" t="s">
        <v>3525</v>
      </c>
      <c r="F764" t="s">
        <v>3047</v>
      </c>
      <c r="G764" s="45" t="s">
        <v>3532</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3085</v>
      </c>
      <c r="E765" s="1" t="s">
        <v>3526</v>
      </c>
      <c r="F765" t="s">
        <v>3047</v>
      </c>
      <c r="G765" s="45" t="s">
        <v>3533</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3085</v>
      </c>
      <c r="E766" s="1" t="s">
        <v>3683</v>
      </c>
      <c r="F766" t="s">
        <v>3047</v>
      </c>
      <c r="G766" s="45" t="s">
        <v>3683</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3086</v>
      </c>
      <c r="E767" s="1" t="s">
        <v>3520</v>
      </c>
      <c r="F767" t="s">
        <v>3048</v>
      </c>
      <c r="G767" s="45" t="s">
        <v>3527</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3086</v>
      </c>
      <c r="E768" s="1" t="s">
        <v>3521</v>
      </c>
      <c r="F768" t="s">
        <v>3048</v>
      </c>
      <c r="G768" s="45" t="s">
        <v>3528</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3086</v>
      </c>
      <c r="E769" s="1" t="s">
        <v>3522</v>
      </c>
      <c r="F769" t="s">
        <v>3048</v>
      </c>
      <c r="G769" s="45" t="s">
        <v>3529</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3086</v>
      </c>
      <c r="E770" s="1" t="s">
        <v>3523</v>
      </c>
      <c r="F770" t="s">
        <v>3048</v>
      </c>
      <c r="G770" s="45" t="s">
        <v>3530</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3086</v>
      </c>
      <c r="E771" s="1" t="s">
        <v>3524</v>
      </c>
      <c r="F771" t="s">
        <v>3048</v>
      </c>
      <c r="G771" s="45" t="s">
        <v>3531</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3086</v>
      </c>
      <c r="E772" s="1" t="s">
        <v>3525</v>
      </c>
      <c r="F772" t="s">
        <v>3048</v>
      </c>
      <c r="G772" s="45" t="s">
        <v>3532</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3086</v>
      </c>
      <c r="E773" s="1" t="s">
        <v>3526</v>
      </c>
      <c r="F773" t="s">
        <v>3048</v>
      </c>
      <c r="G773" s="45" t="s">
        <v>3533</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3086</v>
      </c>
      <c r="E774" s="1" t="s">
        <v>3683</v>
      </c>
      <c r="F774" t="s">
        <v>3048</v>
      </c>
      <c r="G774" s="45" t="s">
        <v>3683</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3087</v>
      </c>
      <c r="E775" s="1" t="s">
        <v>3520</v>
      </c>
      <c r="F775" t="s">
        <v>3090</v>
      </c>
      <c r="G775" s="45" t="s">
        <v>3527</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3087</v>
      </c>
      <c r="E776" s="1" t="s">
        <v>3521</v>
      </c>
      <c r="F776" t="s">
        <v>3090</v>
      </c>
      <c r="G776" s="45" t="s">
        <v>3528</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3087</v>
      </c>
      <c r="E777" s="1" t="s">
        <v>3522</v>
      </c>
      <c r="F777" t="s">
        <v>3090</v>
      </c>
      <c r="G777" s="45" t="s">
        <v>3529</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3087</v>
      </c>
      <c r="E778" s="1" t="s">
        <v>3523</v>
      </c>
      <c r="F778" t="s">
        <v>3090</v>
      </c>
      <c r="G778" s="45" t="s">
        <v>3530</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3087</v>
      </c>
      <c r="E779" s="1" t="s">
        <v>3524</v>
      </c>
      <c r="F779" t="s">
        <v>3090</v>
      </c>
      <c r="G779" s="45" t="s">
        <v>3531</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3087</v>
      </c>
      <c r="E780" s="1" t="s">
        <v>3525</v>
      </c>
      <c r="F780" t="s">
        <v>3090</v>
      </c>
      <c r="G780" s="45" t="s">
        <v>3532</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3087</v>
      </c>
      <c r="E781" s="1" t="s">
        <v>3526</v>
      </c>
      <c r="F781" t="s">
        <v>3090</v>
      </c>
      <c r="G781" s="45" t="s">
        <v>3533</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3087</v>
      </c>
      <c r="E782" s="1" t="s">
        <v>3683</v>
      </c>
      <c r="F782" t="s">
        <v>3090</v>
      </c>
      <c r="G782" s="45" t="s">
        <v>3683</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3088</v>
      </c>
      <c r="E783" s="1" t="s">
        <v>3520</v>
      </c>
      <c r="F783" t="s">
        <v>3049</v>
      </c>
      <c r="G783" s="45" t="s">
        <v>3527</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3088</v>
      </c>
      <c r="E784" s="1" t="s">
        <v>3521</v>
      </c>
      <c r="F784" t="s">
        <v>3049</v>
      </c>
      <c r="G784" s="45" t="s">
        <v>3528</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3088</v>
      </c>
      <c r="E785" s="1" t="s">
        <v>3522</v>
      </c>
      <c r="F785" t="s">
        <v>3049</v>
      </c>
      <c r="G785" s="45" t="s">
        <v>3529</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3088</v>
      </c>
      <c r="E786" s="1" t="s">
        <v>3523</v>
      </c>
      <c r="F786" t="s">
        <v>3049</v>
      </c>
      <c r="G786" s="45" t="s">
        <v>3530</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3088</v>
      </c>
      <c r="E787" s="1" t="s">
        <v>3524</v>
      </c>
      <c r="F787" t="s">
        <v>3049</v>
      </c>
      <c r="G787" s="45" t="s">
        <v>3531</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3088</v>
      </c>
      <c r="E788" s="1" t="s">
        <v>3525</v>
      </c>
      <c r="F788" t="s">
        <v>3049</v>
      </c>
      <c r="G788" s="45" t="s">
        <v>3532</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3088</v>
      </c>
      <c r="E789" s="1" t="s">
        <v>3526</v>
      </c>
      <c r="F789" t="s">
        <v>3049</v>
      </c>
      <c r="G789" s="45" t="s">
        <v>3533</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3088</v>
      </c>
      <c r="E790" s="1" t="s">
        <v>3683</v>
      </c>
      <c r="F790" t="s">
        <v>3049</v>
      </c>
      <c r="G790" s="45" t="s">
        <v>3683</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2777</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2778</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2779</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2780</v>
      </c>
      <c r="D794" s="6" t="s">
        <v>3073</v>
      </c>
      <c r="E794" s="6"/>
      <c r="F794" t="s">
        <v>2580</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2780</v>
      </c>
      <c r="D795" s="6" t="s">
        <v>3078</v>
      </c>
      <c r="E795" s="6"/>
      <c r="F795" t="s">
        <v>3040</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3544</v>
      </c>
      <c r="D796" s="45" t="s">
        <v>3064</v>
      </c>
      <c r="E796" s="1" t="s">
        <v>3520</v>
      </c>
      <c r="F796" t="s">
        <v>3089</v>
      </c>
      <c r="G796" s="45" t="s">
        <v>3527</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3064</v>
      </c>
      <c r="E797" s="1" t="s">
        <v>3521</v>
      </c>
      <c r="F797" t="s">
        <v>3089</v>
      </c>
      <c r="G797" s="45" t="s">
        <v>3528</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3064</v>
      </c>
      <c r="E798" s="1" t="s">
        <v>3522</v>
      </c>
      <c r="F798" t="s">
        <v>3089</v>
      </c>
      <c r="G798" s="45" t="s">
        <v>3529</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3064</v>
      </c>
      <c r="E799" s="1" t="s">
        <v>3523</v>
      </c>
      <c r="F799" t="s">
        <v>3089</v>
      </c>
      <c r="G799" s="45" t="s">
        <v>3530</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3064</v>
      </c>
      <c r="E800" s="1" t="s">
        <v>3524</v>
      </c>
      <c r="F800" t="s">
        <v>3089</v>
      </c>
      <c r="G800" s="45" t="s">
        <v>3531</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3064</v>
      </c>
      <c r="E801" s="1" t="s">
        <v>3525</v>
      </c>
      <c r="F801" t="s">
        <v>3089</v>
      </c>
      <c r="G801" s="45" t="s">
        <v>3532</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3064</v>
      </c>
      <c r="E802" s="1" t="s">
        <v>3526</v>
      </c>
      <c r="F802" t="s">
        <v>3089</v>
      </c>
      <c r="G802" s="45" t="s">
        <v>3533</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3064</v>
      </c>
      <c r="E803" s="1" t="s">
        <v>3683</v>
      </c>
      <c r="F803" t="s">
        <v>3089</v>
      </c>
      <c r="G803" s="45" t="s">
        <v>3683</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3065</v>
      </c>
      <c r="E804" s="1" t="s">
        <v>3520</v>
      </c>
      <c r="F804" t="s">
        <v>2760</v>
      </c>
      <c r="G804" s="45" t="s">
        <v>3527</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3065</v>
      </c>
      <c r="E805" s="1" t="s">
        <v>3521</v>
      </c>
      <c r="F805" t="s">
        <v>2760</v>
      </c>
      <c r="G805" s="45" t="s">
        <v>3528</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3065</v>
      </c>
      <c r="E806" s="1" t="s">
        <v>3522</v>
      </c>
      <c r="F806" t="s">
        <v>2760</v>
      </c>
      <c r="G806" s="45" t="s">
        <v>3529</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3065</v>
      </c>
      <c r="E807" s="1" t="s">
        <v>3523</v>
      </c>
      <c r="F807" t="s">
        <v>2760</v>
      </c>
      <c r="G807" s="45" t="s">
        <v>3530</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3065</v>
      </c>
      <c r="E808" s="1" t="s">
        <v>3524</v>
      </c>
      <c r="F808" t="s">
        <v>2760</v>
      </c>
      <c r="G808" s="45" t="s">
        <v>3531</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3065</v>
      </c>
      <c r="E809" s="1" t="s">
        <v>3525</v>
      </c>
      <c r="F809" t="s">
        <v>2760</v>
      </c>
      <c r="G809" s="45" t="s">
        <v>3532</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3065</v>
      </c>
      <c r="E810" s="1" t="s">
        <v>3526</v>
      </c>
      <c r="F810" t="s">
        <v>2760</v>
      </c>
      <c r="G810" s="45" t="s">
        <v>3533</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3065</v>
      </c>
      <c r="E811" s="1" t="s">
        <v>3683</v>
      </c>
      <c r="F811" t="s">
        <v>2760</v>
      </c>
      <c r="G811" s="45" t="s">
        <v>3683</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3066</v>
      </c>
      <c r="E812" s="1" t="s">
        <v>3520</v>
      </c>
      <c r="F812" t="s">
        <v>3030</v>
      </c>
      <c r="G812" s="45" t="s">
        <v>3527</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3066</v>
      </c>
      <c r="E813" s="1" t="s">
        <v>3521</v>
      </c>
      <c r="F813" t="s">
        <v>3030</v>
      </c>
      <c r="G813" s="45" t="s">
        <v>3528</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3066</v>
      </c>
      <c r="E814" s="1" t="s">
        <v>3522</v>
      </c>
      <c r="F814" t="s">
        <v>3030</v>
      </c>
      <c r="G814" s="45" t="s">
        <v>3529</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3066</v>
      </c>
      <c r="E815" s="1" t="s">
        <v>3523</v>
      </c>
      <c r="F815" t="s">
        <v>3030</v>
      </c>
      <c r="G815" s="45" t="s">
        <v>3530</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3066</v>
      </c>
      <c r="E816" s="1" t="s">
        <v>3524</v>
      </c>
      <c r="F816" t="s">
        <v>3030</v>
      </c>
      <c r="G816" s="45" t="s">
        <v>3531</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3066</v>
      </c>
      <c r="E817" s="1" t="s">
        <v>3525</v>
      </c>
      <c r="F817" t="s">
        <v>3030</v>
      </c>
      <c r="G817" s="45" t="s">
        <v>3532</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3066</v>
      </c>
      <c r="E818" s="1" t="s">
        <v>3526</v>
      </c>
      <c r="F818" t="s">
        <v>3030</v>
      </c>
      <c r="G818" s="45" t="s">
        <v>3533</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3066</v>
      </c>
      <c r="E819" s="1" t="s">
        <v>3683</v>
      </c>
      <c r="F819" t="s">
        <v>3030</v>
      </c>
      <c r="G819" s="45" t="s">
        <v>3683</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3067</v>
      </c>
      <c r="E820" s="1" t="s">
        <v>3520</v>
      </c>
      <c r="F820" t="s">
        <v>3031</v>
      </c>
      <c r="G820" s="45" t="s">
        <v>3527</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3067</v>
      </c>
      <c r="E821" s="1" t="s">
        <v>3521</v>
      </c>
      <c r="F821" t="s">
        <v>3031</v>
      </c>
      <c r="G821" s="45" t="s">
        <v>3528</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3067</v>
      </c>
      <c r="E822" s="1" t="s">
        <v>3522</v>
      </c>
      <c r="F822" t="s">
        <v>3031</v>
      </c>
      <c r="G822" s="45" t="s">
        <v>3529</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3067</v>
      </c>
      <c r="E823" s="1" t="s">
        <v>3523</v>
      </c>
      <c r="F823" t="s">
        <v>3031</v>
      </c>
      <c r="G823" s="45" t="s">
        <v>3530</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3067</v>
      </c>
      <c r="E824" s="1" t="s">
        <v>3524</v>
      </c>
      <c r="F824" t="s">
        <v>3031</v>
      </c>
      <c r="G824" s="45" t="s">
        <v>3531</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3067</v>
      </c>
      <c r="E825" s="1" t="s">
        <v>3525</v>
      </c>
      <c r="F825" t="s">
        <v>3031</v>
      </c>
      <c r="G825" s="45" t="s">
        <v>3532</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3067</v>
      </c>
      <c r="E826" s="1" t="s">
        <v>3526</v>
      </c>
      <c r="F826" t="s">
        <v>3031</v>
      </c>
      <c r="G826" s="45" t="s">
        <v>3533</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3067</v>
      </c>
      <c r="E827" s="1" t="s">
        <v>3683</v>
      </c>
      <c r="F827" t="s">
        <v>3031</v>
      </c>
      <c r="G827" s="45" t="s">
        <v>3683</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3068</v>
      </c>
      <c r="E828" s="1" t="s">
        <v>3520</v>
      </c>
      <c r="F828" t="s">
        <v>3032</v>
      </c>
      <c r="G828" s="45" t="s">
        <v>3527</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3068</v>
      </c>
      <c r="E829" s="1" t="s">
        <v>3521</v>
      </c>
      <c r="F829" t="s">
        <v>3032</v>
      </c>
      <c r="G829" s="45" t="s">
        <v>3528</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3068</v>
      </c>
      <c r="E830" s="1" t="s">
        <v>3522</v>
      </c>
      <c r="F830" t="s">
        <v>3032</v>
      </c>
      <c r="G830" s="45" t="s">
        <v>3529</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3068</v>
      </c>
      <c r="E831" s="1" t="s">
        <v>3523</v>
      </c>
      <c r="F831" t="s">
        <v>3032</v>
      </c>
      <c r="G831" s="45" t="s">
        <v>3530</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3068</v>
      </c>
      <c r="E832" s="1" t="s">
        <v>3524</v>
      </c>
      <c r="F832" t="s">
        <v>3032</v>
      </c>
      <c r="G832" s="45" t="s">
        <v>3531</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3068</v>
      </c>
      <c r="E833" s="1" t="s">
        <v>3525</v>
      </c>
      <c r="F833" t="s">
        <v>3032</v>
      </c>
      <c r="G833" s="45" t="s">
        <v>3532</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3068</v>
      </c>
      <c r="E834" s="1" t="s">
        <v>3526</v>
      </c>
      <c r="F834" t="s">
        <v>3032</v>
      </c>
      <c r="G834" s="45" t="s">
        <v>3533</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3068</v>
      </c>
      <c r="E835" s="1" t="s">
        <v>3683</v>
      </c>
      <c r="F835" t="s">
        <v>3032</v>
      </c>
      <c r="G835" s="45" t="s">
        <v>3683</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3069</v>
      </c>
      <c r="E836" s="1" t="s">
        <v>3520</v>
      </c>
      <c r="F836" t="s">
        <v>3033</v>
      </c>
      <c r="G836" s="45" t="s">
        <v>3527</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3069</v>
      </c>
      <c r="E837" s="1" t="s">
        <v>3521</v>
      </c>
      <c r="F837" t="s">
        <v>3033</v>
      </c>
      <c r="G837" s="45" t="s">
        <v>3528</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3069</v>
      </c>
      <c r="E838" s="1" t="s">
        <v>3522</v>
      </c>
      <c r="F838" t="s">
        <v>3033</v>
      </c>
      <c r="G838" s="45" t="s">
        <v>3529</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3069</v>
      </c>
      <c r="E839" s="1" t="s">
        <v>3523</v>
      </c>
      <c r="F839" t="s">
        <v>3033</v>
      </c>
      <c r="G839" s="45" t="s">
        <v>3530</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3069</v>
      </c>
      <c r="E840" s="1" t="s">
        <v>3524</v>
      </c>
      <c r="F840" t="s">
        <v>3033</v>
      </c>
      <c r="G840" s="45" t="s">
        <v>3531</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3069</v>
      </c>
      <c r="E841" s="1" t="s">
        <v>3525</v>
      </c>
      <c r="F841" t="s">
        <v>3033</v>
      </c>
      <c r="G841" s="45" t="s">
        <v>3532</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3069</v>
      </c>
      <c r="E842" s="1" t="s">
        <v>3526</v>
      </c>
      <c r="F842" t="s">
        <v>3033</v>
      </c>
      <c r="G842" s="45" t="s">
        <v>3533</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3069</v>
      </c>
      <c r="E843" s="1" t="s">
        <v>3683</v>
      </c>
      <c r="F843" t="s">
        <v>3033</v>
      </c>
      <c r="G843" s="45" t="s">
        <v>3683</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3070</v>
      </c>
      <c r="E844" s="1" t="s">
        <v>3520</v>
      </c>
      <c r="F844" t="s">
        <v>3034</v>
      </c>
      <c r="G844" s="45" t="s">
        <v>3527</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3070</v>
      </c>
      <c r="E845" s="1" t="s">
        <v>3521</v>
      </c>
      <c r="F845" t="s">
        <v>3034</v>
      </c>
      <c r="G845" s="45" t="s">
        <v>3528</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3070</v>
      </c>
      <c r="E846" s="1" t="s">
        <v>3522</v>
      </c>
      <c r="F846" t="s">
        <v>3034</v>
      </c>
      <c r="G846" s="45" t="s">
        <v>3529</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3070</v>
      </c>
      <c r="E847" s="1" t="s">
        <v>3523</v>
      </c>
      <c r="F847" t="s">
        <v>3034</v>
      </c>
      <c r="G847" s="45" t="s">
        <v>3530</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3070</v>
      </c>
      <c r="E848" s="1" t="s">
        <v>3524</v>
      </c>
      <c r="F848" t="s">
        <v>3034</v>
      </c>
      <c r="G848" s="45" t="s">
        <v>3531</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3070</v>
      </c>
      <c r="E849" s="1" t="s">
        <v>3525</v>
      </c>
      <c r="F849" t="s">
        <v>3034</v>
      </c>
      <c r="G849" s="45" t="s">
        <v>3532</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3070</v>
      </c>
      <c r="E850" s="1" t="s">
        <v>3526</v>
      </c>
      <c r="F850" t="s">
        <v>3034</v>
      </c>
      <c r="G850" s="45" t="s">
        <v>3533</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3070</v>
      </c>
      <c r="E851" s="1" t="s">
        <v>3683</v>
      </c>
      <c r="F851" t="s">
        <v>3034</v>
      </c>
      <c r="G851" s="45" t="s">
        <v>3683</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3071</v>
      </c>
      <c r="E852" s="1" t="s">
        <v>3520</v>
      </c>
      <c r="F852" t="s">
        <v>3035</v>
      </c>
      <c r="G852" s="45" t="s">
        <v>3527</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3071</v>
      </c>
      <c r="E853" s="1" t="s">
        <v>3521</v>
      </c>
      <c r="F853" t="s">
        <v>3035</v>
      </c>
      <c r="G853" s="45" t="s">
        <v>3528</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3071</v>
      </c>
      <c r="E854" s="1" t="s">
        <v>3522</v>
      </c>
      <c r="F854" t="s">
        <v>3035</v>
      </c>
      <c r="G854" s="45" t="s">
        <v>3529</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3071</v>
      </c>
      <c r="E855" s="1" t="s">
        <v>3523</v>
      </c>
      <c r="F855" t="s">
        <v>3035</v>
      </c>
      <c r="G855" s="45" t="s">
        <v>3530</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3071</v>
      </c>
      <c r="E856" s="1" t="s">
        <v>3524</v>
      </c>
      <c r="F856" t="s">
        <v>3035</v>
      </c>
      <c r="G856" s="45" t="s">
        <v>3531</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3071</v>
      </c>
      <c r="E857" s="1" t="s">
        <v>3525</v>
      </c>
      <c r="F857" t="s">
        <v>3035</v>
      </c>
      <c r="G857" s="45" t="s">
        <v>3532</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3071</v>
      </c>
      <c r="E858" s="1" t="s">
        <v>3526</v>
      </c>
      <c r="F858" t="s">
        <v>3035</v>
      </c>
      <c r="G858" s="45" t="s">
        <v>3533</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3071</v>
      </c>
      <c r="E859" s="1" t="s">
        <v>3683</v>
      </c>
      <c r="F859" t="s">
        <v>3035</v>
      </c>
      <c r="G859" s="45" t="s">
        <v>3683</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3072</v>
      </c>
      <c r="E860" s="1" t="s">
        <v>3520</v>
      </c>
      <c r="F860" t="s">
        <v>3036</v>
      </c>
      <c r="G860" s="45" t="s">
        <v>3527</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3072</v>
      </c>
      <c r="E861" s="1" t="s">
        <v>3521</v>
      </c>
      <c r="F861" t="s">
        <v>3036</v>
      </c>
      <c r="G861" s="45" t="s">
        <v>3528</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3072</v>
      </c>
      <c r="E862" s="1" t="s">
        <v>3522</v>
      </c>
      <c r="F862" t="s">
        <v>3036</v>
      </c>
      <c r="G862" s="45" t="s">
        <v>3529</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3072</v>
      </c>
      <c r="E863" s="1" t="s">
        <v>3523</v>
      </c>
      <c r="F863" t="s">
        <v>3036</v>
      </c>
      <c r="G863" s="45" t="s">
        <v>3530</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3072</v>
      </c>
      <c r="E864" s="1" t="s">
        <v>3524</v>
      </c>
      <c r="F864" t="s">
        <v>3036</v>
      </c>
      <c r="G864" s="45" t="s">
        <v>3531</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3072</v>
      </c>
      <c r="E865" s="1" t="s">
        <v>3525</v>
      </c>
      <c r="F865" t="s">
        <v>3036</v>
      </c>
      <c r="G865" s="45" t="s">
        <v>3532</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3072</v>
      </c>
      <c r="E866" s="1" t="s">
        <v>3526</v>
      </c>
      <c r="F866" t="s">
        <v>3036</v>
      </c>
      <c r="G866" s="45" t="s">
        <v>3533</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3072</v>
      </c>
      <c r="E867" s="1" t="s">
        <v>3683</v>
      </c>
      <c r="F867" t="s">
        <v>3036</v>
      </c>
      <c r="G867" s="45" t="s">
        <v>3683</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3073</v>
      </c>
      <c r="E868" s="1" t="s">
        <v>3520</v>
      </c>
      <c r="F868" t="s">
        <v>2580</v>
      </c>
      <c r="G868" s="45" t="s">
        <v>3527</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3073</v>
      </c>
      <c r="E869" s="1" t="s">
        <v>3521</v>
      </c>
      <c r="F869" t="s">
        <v>2580</v>
      </c>
      <c r="G869" s="45" t="s">
        <v>3528</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3073</v>
      </c>
      <c r="E870" s="1" t="s">
        <v>3522</v>
      </c>
      <c r="F870" t="s">
        <v>2580</v>
      </c>
      <c r="G870" s="45" t="s">
        <v>3529</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3073</v>
      </c>
      <c r="E871" s="1" t="s">
        <v>3523</v>
      </c>
      <c r="F871" t="s">
        <v>2580</v>
      </c>
      <c r="G871" s="45" t="s">
        <v>3530</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3073</v>
      </c>
      <c r="E872" s="1" t="s">
        <v>3524</v>
      </c>
      <c r="F872" t="s">
        <v>2580</v>
      </c>
      <c r="G872" s="45" t="s">
        <v>3531</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3073</v>
      </c>
      <c r="E873" s="1" t="s">
        <v>3525</v>
      </c>
      <c r="F873" t="s">
        <v>2580</v>
      </c>
      <c r="G873" s="45" t="s">
        <v>3532</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3073</v>
      </c>
      <c r="E874" s="1" t="s">
        <v>3526</v>
      </c>
      <c r="F874" t="s">
        <v>2580</v>
      </c>
      <c r="G874" s="45" t="s">
        <v>3533</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3073</v>
      </c>
      <c r="E875" s="1" t="s">
        <v>3683</v>
      </c>
      <c r="F875" t="s">
        <v>2580</v>
      </c>
      <c r="G875" s="45" t="s">
        <v>3683</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3074</v>
      </c>
      <c r="E876" s="1" t="s">
        <v>3520</v>
      </c>
      <c r="F876" t="s">
        <v>3037</v>
      </c>
      <c r="G876" s="45" t="s">
        <v>3527</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3074</v>
      </c>
      <c r="E877" s="1" t="s">
        <v>3521</v>
      </c>
      <c r="F877" t="s">
        <v>3037</v>
      </c>
      <c r="G877" s="45" t="s">
        <v>3528</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3074</v>
      </c>
      <c r="E878" s="1" t="s">
        <v>3522</v>
      </c>
      <c r="F878" t="s">
        <v>3037</v>
      </c>
      <c r="G878" s="45" t="s">
        <v>3529</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3074</v>
      </c>
      <c r="E879" s="1" t="s">
        <v>3523</v>
      </c>
      <c r="F879" t="s">
        <v>3037</v>
      </c>
      <c r="G879" s="45" t="s">
        <v>3530</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3074</v>
      </c>
      <c r="E880" s="1" t="s">
        <v>3524</v>
      </c>
      <c r="F880" t="s">
        <v>3037</v>
      </c>
      <c r="G880" s="45" t="s">
        <v>3531</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3074</v>
      </c>
      <c r="E881" s="1" t="s">
        <v>3525</v>
      </c>
      <c r="F881" t="s">
        <v>3037</v>
      </c>
      <c r="G881" s="45" t="s">
        <v>3532</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3074</v>
      </c>
      <c r="E882" s="1" t="s">
        <v>3526</v>
      </c>
      <c r="F882" t="s">
        <v>3037</v>
      </c>
      <c r="G882" s="45" t="s">
        <v>3533</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3074</v>
      </c>
      <c r="E883" s="1" t="s">
        <v>3683</v>
      </c>
      <c r="F883" t="s">
        <v>3037</v>
      </c>
      <c r="G883" s="45" t="s">
        <v>3683</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3075</v>
      </c>
      <c r="E884" s="1" t="s">
        <v>3520</v>
      </c>
      <c r="F884" t="s">
        <v>3038</v>
      </c>
      <c r="G884" s="45" t="s">
        <v>3527</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3075</v>
      </c>
      <c r="E885" s="1" t="s">
        <v>3521</v>
      </c>
      <c r="F885" t="s">
        <v>3038</v>
      </c>
      <c r="G885" s="45" t="s">
        <v>3528</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3075</v>
      </c>
      <c r="E886" s="1" t="s">
        <v>3522</v>
      </c>
      <c r="F886" t="s">
        <v>3038</v>
      </c>
      <c r="G886" s="45" t="s">
        <v>3529</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3075</v>
      </c>
      <c r="E887" s="1" t="s">
        <v>3523</v>
      </c>
      <c r="F887" t="s">
        <v>3038</v>
      </c>
      <c r="G887" s="45" t="s">
        <v>3530</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3075</v>
      </c>
      <c r="E888" s="1" t="s">
        <v>3524</v>
      </c>
      <c r="F888" t="s">
        <v>3038</v>
      </c>
      <c r="G888" s="45" t="s">
        <v>3531</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3075</v>
      </c>
      <c r="E889" s="1" t="s">
        <v>3525</v>
      </c>
      <c r="F889" t="s">
        <v>3038</v>
      </c>
      <c r="G889" s="45" t="s">
        <v>3532</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3075</v>
      </c>
      <c r="E890" s="1" t="s">
        <v>3526</v>
      </c>
      <c r="F890" t="s">
        <v>3038</v>
      </c>
      <c r="G890" s="45" t="s">
        <v>3533</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3075</v>
      </c>
      <c r="E891" s="1" t="s">
        <v>3683</v>
      </c>
      <c r="F891" t="s">
        <v>3038</v>
      </c>
      <c r="G891" s="45" t="s">
        <v>3683</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3076</v>
      </c>
      <c r="E892" s="1" t="s">
        <v>3520</v>
      </c>
      <c r="F892" t="s">
        <v>3039</v>
      </c>
      <c r="G892" s="45" t="s">
        <v>3527</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3076</v>
      </c>
      <c r="E893" s="1" t="s">
        <v>3521</v>
      </c>
      <c r="F893" t="s">
        <v>3039</v>
      </c>
      <c r="G893" s="45" t="s">
        <v>3528</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3076</v>
      </c>
      <c r="E894" s="1" t="s">
        <v>3522</v>
      </c>
      <c r="F894" t="s">
        <v>3039</v>
      </c>
      <c r="G894" s="45" t="s">
        <v>3529</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3076</v>
      </c>
      <c r="E895" s="1" t="s">
        <v>3523</v>
      </c>
      <c r="F895" t="s">
        <v>3039</v>
      </c>
      <c r="G895" s="45" t="s">
        <v>3530</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3076</v>
      </c>
      <c r="E896" s="1" t="s">
        <v>3524</v>
      </c>
      <c r="F896" t="s">
        <v>3039</v>
      </c>
      <c r="G896" s="45" t="s">
        <v>3531</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3076</v>
      </c>
      <c r="E897" s="1" t="s">
        <v>3525</v>
      </c>
      <c r="F897" t="s">
        <v>3039</v>
      </c>
      <c r="G897" s="45" t="s">
        <v>3532</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3076</v>
      </c>
      <c r="E898" s="1" t="s">
        <v>3526</v>
      </c>
      <c r="F898" t="s">
        <v>3039</v>
      </c>
      <c r="G898" s="45" t="s">
        <v>3533</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3076</v>
      </c>
      <c r="E899" s="1" t="s">
        <v>3683</v>
      </c>
      <c r="F899" t="s">
        <v>3039</v>
      </c>
      <c r="G899" s="45" t="s">
        <v>3683</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3077</v>
      </c>
      <c r="E900" s="1" t="s">
        <v>3520</v>
      </c>
      <c r="F900" t="s">
        <v>2581</v>
      </c>
      <c r="G900" s="45" t="s">
        <v>3527</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3077</v>
      </c>
      <c r="E901" s="1" t="s">
        <v>3521</v>
      </c>
      <c r="F901" t="s">
        <v>2581</v>
      </c>
      <c r="G901" s="45" t="s">
        <v>3528</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3077</v>
      </c>
      <c r="E902" s="1" t="s">
        <v>3522</v>
      </c>
      <c r="F902" t="s">
        <v>2581</v>
      </c>
      <c r="G902" s="45" t="s">
        <v>3529</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3077</v>
      </c>
      <c r="E903" s="1" t="s">
        <v>3523</v>
      </c>
      <c r="F903" t="s">
        <v>2581</v>
      </c>
      <c r="G903" s="45" t="s">
        <v>3530</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3077</v>
      </c>
      <c r="E904" s="1" t="s">
        <v>3524</v>
      </c>
      <c r="F904" t="s">
        <v>2581</v>
      </c>
      <c r="G904" s="45" t="s">
        <v>3531</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3077</v>
      </c>
      <c r="E905" s="1" t="s">
        <v>3525</v>
      </c>
      <c r="F905" t="s">
        <v>2581</v>
      </c>
      <c r="G905" s="45" t="s">
        <v>3532</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3077</v>
      </c>
      <c r="E906" s="1" t="s">
        <v>3526</v>
      </c>
      <c r="F906" t="s">
        <v>2581</v>
      </c>
      <c r="G906" s="45" t="s">
        <v>3533</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3077</v>
      </c>
      <c r="E907" s="1" t="s">
        <v>3683</v>
      </c>
      <c r="F907" t="s">
        <v>2581</v>
      </c>
      <c r="G907" s="45" t="s">
        <v>3683</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3078</v>
      </c>
      <c r="E908" s="1" t="s">
        <v>3520</v>
      </c>
      <c r="F908" t="s">
        <v>3040</v>
      </c>
      <c r="G908" s="45" t="s">
        <v>3527</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3078</v>
      </c>
      <c r="E909" s="1" t="s">
        <v>3521</v>
      </c>
      <c r="F909" t="s">
        <v>3040</v>
      </c>
      <c r="G909" s="45" t="s">
        <v>3528</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3078</v>
      </c>
      <c r="E910" s="1" t="s">
        <v>3522</v>
      </c>
      <c r="F910" t="s">
        <v>3040</v>
      </c>
      <c r="G910" s="45" t="s">
        <v>3529</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3078</v>
      </c>
      <c r="E911" s="1" t="s">
        <v>3523</v>
      </c>
      <c r="F911" t="s">
        <v>3040</v>
      </c>
      <c r="G911" s="45" t="s">
        <v>3530</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3078</v>
      </c>
      <c r="E912" s="1" t="s">
        <v>3524</v>
      </c>
      <c r="F912" t="s">
        <v>3040</v>
      </c>
      <c r="G912" s="45" t="s">
        <v>3531</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3078</v>
      </c>
      <c r="E913" s="1" t="s">
        <v>3525</v>
      </c>
      <c r="F913" t="s">
        <v>3040</v>
      </c>
      <c r="G913" s="45" t="s">
        <v>3532</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3078</v>
      </c>
      <c r="E914" s="1" t="s">
        <v>3526</v>
      </c>
      <c r="F914" t="s">
        <v>3040</v>
      </c>
      <c r="G914" s="45" t="s">
        <v>3533</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3078</v>
      </c>
      <c r="E915" s="1" t="s">
        <v>3683</v>
      </c>
      <c r="F915" t="s">
        <v>3040</v>
      </c>
      <c r="G915" s="45" t="s">
        <v>3683</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3079</v>
      </c>
      <c r="E916" s="1" t="s">
        <v>3520</v>
      </c>
      <c r="F916" t="s">
        <v>3041</v>
      </c>
      <c r="G916" s="45" t="s">
        <v>3527</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3079</v>
      </c>
      <c r="E917" s="1" t="s">
        <v>3521</v>
      </c>
      <c r="F917" t="s">
        <v>3041</v>
      </c>
      <c r="G917" s="45" t="s">
        <v>3528</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3079</v>
      </c>
      <c r="E918" s="1" t="s">
        <v>3522</v>
      </c>
      <c r="F918" t="s">
        <v>3041</v>
      </c>
      <c r="G918" s="45" t="s">
        <v>3529</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3079</v>
      </c>
      <c r="E919" s="1" t="s">
        <v>3523</v>
      </c>
      <c r="F919" t="s">
        <v>3041</v>
      </c>
      <c r="G919" s="45" t="s">
        <v>3530</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3079</v>
      </c>
      <c r="E920" s="1" t="s">
        <v>3524</v>
      </c>
      <c r="F920" t="s">
        <v>3041</v>
      </c>
      <c r="G920" s="45" t="s">
        <v>3531</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3079</v>
      </c>
      <c r="E921" s="1" t="s">
        <v>3525</v>
      </c>
      <c r="F921" t="s">
        <v>3041</v>
      </c>
      <c r="G921" s="45" t="s">
        <v>3532</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3079</v>
      </c>
      <c r="E922" s="1" t="s">
        <v>3526</v>
      </c>
      <c r="F922" t="s">
        <v>3041</v>
      </c>
      <c r="G922" s="45" t="s">
        <v>3533</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3079</v>
      </c>
      <c r="E923" s="1" t="s">
        <v>3683</v>
      </c>
      <c r="F923" t="s">
        <v>3041</v>
      </c>
      <c r="G923" s="45" t="s">
        <v>3683</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3080</v>
      </c>
      <c r="E924" s="1" t="s">
        <v>3520</v>
      </c>
      <c r="F924" t="s">
        <v>3042</v>
      </c>
      <c r="G924" s="45" t="s">
        <v>3527</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3080</v>
      </c>
      <c r="E925" s="1" t="s">
        <v>3521</v>
      </c>
      <c r="F925" t="s">
        <v>3042</v>
      </c>
      <c r="G925" s="45" t="s">
        <v>3528</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3080</v>
      </c>
      <c r="E926" s="1" t="s">
        <v>3522</v>
      </c>
      <c r="F926" t="s">
        <v>3042</v>
      </c>
      <c r="G926" s="45" t="s">
        <v>3529</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3080</v>
      </c>
      <c r="E927" s="1" t="s">
        <v>3523</v>
      </c>
      <c r="F927" t="s">
        <v>3042</v>
      </c>
      <c r="G927" s="45" t="s">
        <v>3530</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3080</v>
      </c>
      <c r="E928" s="1" t="s">
        <v>3524</v>
      </c>
      <c r="F928" t="s">
        <v>3042</v>
      </c>
      <c r="G928" s="45" t="s">
        <v>3531</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3080</v>
      </c>
      <c r="E929" s="1" t="s">
        <v>3525</v>
      </c>
      <c r="F929" t="s">
        <v>3042</v>
      </c>
      <c r="G929" s="45" t="s">
        <v>3532</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3080</v>
      </c>
      <c r="E930" s="1" t="s">
        <v>3526</v>
      </c>
      <c r="F930" t="s">
        <v>3042</v>
      </c>
      <c r="G930" s="45" t="s">
        <v>3533</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3080</v>
      </c>
      <c r="E931" s="1" t="s">
        <v>3683</v>
      </c>
      <c r="F931" t="s">
        <v>3042</v>
      </c>
      <c r="G931" s="45" t="s">
        <v>3683</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3081</v>
      </c>
      <c r="E932" s="1" t="s">
        <v>3520</v>
      </c>
      <c r="F932" t="s">
        <v>3043</v>
      </c>
      <c r="G932" s="45" t="s">
        <v>3527</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3081</v>
      </c>
      <c r="E933" s="1" t="s">
        <v>3521</v>
      </c>
      <c r="F933" t="s">
        <v>3043</v>
      </c>
      <c r="G933" s="45" t="s">
        <v>3528</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3081</v>
      </c>
      <c r="E934" s="1" t="s">
        <v>3522</v>
      </c>
      <c r="F934" t="s">
        <v>3043</v>
      </c>
      <c r="G934" s="45" t="s">
        <v>3529</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3081</v>
      </c>
      <c r="E935" s="1" t="s">
        <v>3523</v>
      </c>
      <c r="F935" t="s">
        <v>3043</v>
      </c>
      <c r="G935" s="45" t="s">
        <v>3530</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3081</v>
      </c>
      <c r="E936" s="1" t="s">
        <v>3524</v>
      </c>
      <c r="F936" t="s">
        <v>3043</v>
      </c>
      <c r="G936" s="45" t="s">
        <v>3531</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3081</v>
      </c>
      <c r="E937" s="1" t="s">
        <v>3525</v>
      </c>
      <c r="F937" t="s">
        <v>3043</v>
      </c>
      <c r="G937" s="45" t="s">
        <v>3532</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3081</v>
      </c>
      <c r="E938" s="1" t="s">
        <v>3526</v>
      </c>
      <c r="F938" t="s">
        <v>3043</v>
      </c>
      <c r="G938" s="45" t="s">
        <v>3533</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3081</v>
      </c>
      <c r="E939" s="1" t="s">
        <v>3683</v>
      </c>
      <c r="F939" t="s">
        <v>3043</v>
      </c>
      <c r="G939" s="45" t="s">
        <v>3683</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3082</v>
      </c>
      <c r="E940" s="1" t="s">
        <v>3520</v>
      </c>
      <c r="F940" t="s">
        <v>3044</v>
      </c>
      <c r="G940" s="45" t="s">
        <v>3527</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3082</v>
      </c>
      <c r="E941" s="1" t="s">
        <v>3521</v>
      </c>
      <c r="F941" t="s">
        <v>3044</v>
      </c>
      <c r="G941" s="45" t="s">
        <v>3528</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3082</v>
      </c>
      <c r="E942" s="1" t="s">
        <v>3522</v>
      </c>
      <c r="F942" t="s">
        <v>3044</v>
      </c>
      <c r="G942" s="45" t="s">
        <v>3529</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3082</v>
      </c>
      <c r="E943" s="1" t="s">
        <v>3523</v>
      </c>
      <c r="F943" t="s">
        <v>3044</v>
      </c>
      <c r="G943" s="45" t="s">
        <v>3530</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3082</v>
      </c>
      <c r="E944" s="1" t="s">
        <v>3524</v>
      </c>
      <c r="F944" t="s">
        <v>3044</v>
      </c>
      <c r="G944" s="45" t="s">
        <v>3531</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3082</v>
      </c>
      <c r="E945" s="1" t="s">
        <v>3525</v>
      </c>
      <c r="F945" t="s">
        <v>3044</v>
      </c>
      <c r="G945" s="45" t="s">
        <v>3532</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3082</v>
      </c>
      <c r="E946" s="1" t="s">
        <v>3526</v>
      </c>
      <c r="F946" t="s">
        <v>3044</v>
      </c>
      <c r="G946" s="45" t="s">
        <v>3533</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3082</v>
      </c>
      <c r="E947" s="1" t="s">
        <v>3683</v>
      </c>
      <c r="F947" t="s">
        <v>3044</v>
      </c>
      <c r="G947" s="45" t="s">
        <v>3683</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3083</v>
      </c>
      <c r="E948" s="1" t="s">
        <v>3520</v>
      </c>
      <c r="F948" t="s">
        <v>3045</v>
      </c>
      <c r="G948" s="45" t="s">
        <v>3527</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3083</v>
      </c>
      <c r="E949" s="1" t="s">
        <v>3521</v>
      </c>
      <c r="F949" t="s">
        <v>3045</v>
      </c>
      <c r="G949" s="45" t="s">
        <v>3528</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3083</v>
      </c>
      <c r="E950" s="1" t="s">
        <v>3522</v>
      </c>
      <c r="F950" t="s">
        <v>3045</v>
      </c>
      <c r="G950" s="45" t="s">
        <v>3529</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3083</v>
      </c>
      <c r="E951" s="1" t="s">
        <v>3523</v>
      </c>
      <c r="F951" t="s">
        <v>3045</v>
      </c>
      <c r="G951" s="45" t="s">
        <v>3530</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3083</v>
      </c>
      <c r="E952" s="1" t="s">
        <v>3524</v>
      </c>
      <c r="F952" t="s">
        <v>3045</v>
      </c>
      <c r="G952" s="45" t="s">
        <v>3531</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3083</v>
      </c>
      <c r="E953" s="1" t="s">
        <v>3525</v>
      </c>
      <c r="F953" t="s">
        <v>3045</v>
      </c>
      <c r="G953" s="45" t="s">
        <v>3532</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3083</v>
      </c>
      <c r="E954" s="1" t="s">
        <v>3526</v>
      </c>
      <c r="F954" t="s">
        <v>3045</v>
      </c>
      <c r="G954" s="45" t="s">
        <v>3533</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3083</v>
      </c>
      <c r="E955" s="1" t="s">
        <v>3683</v>
      </c>
      <c r="F955" t="s">
        <v>3045</v>
      </c>
      <c r="G955" s="45" t="s">
        <v>3683</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3084</v>
      </c>
      <c r="E956" s="1" t="s">
        <v>3520</v>
      </c>
      <c r="F956" t="s">
        <v>3046</v>
      </c>
      <c r="G956" s="45" t="s">
        <v>3527</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3084</v>
      </c>
      <c r="E957" s="1" t="s">
        <v>3521</v>
      </c>
      <c r="F957" t="s">
        <v>3046</v>
      </c>
      <c r="G957" s="45" t="s">
        <v>3528</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3084</v>
      </c>
      <c r="E958" s="1" t="s">
        <v>3522</v>
      </c>
      <c r="F958" t="s">
        <v>3046</v>
      </c>
      <c r="G958" s="45" t="s">
        <v>3529</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3084</v>
      </c>
      <c r="E959" s="1" t="s">
        <v>3523</v>
      </c>
      <c r="F959" t="s">
        <v>3046</v>
      </c>
      <c r="G959" s="45" t="s">
        <v>3530</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3084</v>
      </c>
      <c r="E960" s="1" t="s">
        <v>3524</v>
      </c>
      <c r="F960" t="s">
        <v>3046</v>
      </c>
      <c r="G960" s="45" t="s">
        <v>3531</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3084</v>
      </c>
      <c r="E961" s="1" t="s">
        <v>3525</v>
      </c>
      <c r="F961" t="s">
        <v>3046</v>
      </c>
      <c r="G961" s="45" t="s">
        <v>3532</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3084</v>
      </c>
      <c r="E962" s="1" t="s">
        <v>3526</v>
      </c>
      <c r="F962" t="s">
        <v>3046</v>
      </c>
      <c r="G962" s="45" t="s">
        <v>3533</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3084</v>
      </c>
      <c r="E963" s="1" t="s">
        <v>3683</v>
      </c>
      <c r="F963" t="s">
        <v>3046</v>
      </c>
      <c r="G963" s="45" t="s">
        <v>3683</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3085</v>
      </c>
      <c r="E964" s="1" t="s">
        <v>3520</v>
      </c>
      <c r="F964" t="s">
        <v>3047</v>
      </c>
      <c r="G964" s="45" t="s">
        <v>3527</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3085</v>
      </c>
      <c r="E965" s="1" t="s">
        <v>3521</v>
      </c>
      <c r="F965" t="s">
        <v>3047</v>
      </c>
      <c r="G965" s="45" t="s">
        <v>3528</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3085</v>
      </c>
      <c r="E966" s="1" t="s">
        <v>3522</v>
      </c>
      <c r="F966" t="s">
        <v>3047</v>
      </c>
      <c r="G966" s="45" t="s">
        <v>3529</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3085</v>
      </c>
      <c r="E967" s="1" t="s">
        <v>3523</v>
      </c>
      <c r="F967" t="s">
        <v>3047</v>
      </c>
      <c r="G967" s="45" t="s">
        <v>3530</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3085</v>
      </c>
      <c r="E968" s="1" t="s">
        <v>3524</v>
      </c>
      <c r="F968" t="s">
        <v>3047</v>
      </c>
      <c r="G968" s="45" t="s">
        <v>3531</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3085</v>
      </c>
      <c r="E969" s="1" t="s">
        <v>3525</v>
      </c>
      <c r="F969" t="s">
        <v>3047</v>
      </c>
      <c r="G969" s="45" t="s">
        <v>3532</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3085</v>
      </c>
      <c r="E970" s="1" t="s">
        <v>3526</v>
      </c>
      <c r="F970" t="s">
        <v>3047</v>
      </c>
      <c r="G970" s="45" t="s">
        <v>3533</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3085</v>
      </c>
      <c r="E971" s="1" t="s">
        <v>3683</v>
      </c>
      <c r="F971" t="s">
        <v>3047</v>
      </c>
      <c r="G971" s="45" t="s">
        <v>3683</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3086</v>
      </c>
      <c r="E972" s="1" t="s">
        <v>3520</v>
      </c>
      <c r="F972" t="s">
        <v>3048</v>
      </c>
      <c r="G972" s="45" t="s">
        <v>3527</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3086</v>
      </c>
      <c r="E973" s="1" t="s">
        <v>3521</v>
      </c>
      <c r="F973" t="s">
        <v>3048</v>
      </c>
      <c r="G973" s="45" t="s">
        <v>3528</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3086</v>
      </c>
      <c r="E974" s="1" t="s">
        <v>3522</v>
      </c>
      <c r="F974" t="s">
        <v>3048</v>
      </c>
      <c r="G974" s="45" t="s">
        <v>3529</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3086</v>
      </c>
      <c r="E975" s="1" t="s">
        <v>3523</v>
      </c>
      <c r="F975" t="s">
        <v>3048</v>
      </c>
      <c r="G975" s="45" t="s">
        <v>3530</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3086</v>
      </c>
      <c r="E976" s="1" t="s">
        <v>3524</v>
      </c>
      <c r="F976" t="s">
        <v>3048</v>
      </c>
      <c r="G976" s="45" t="s">
        <v>3531</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3086</v>
      </c>
      <c r="E977" s="1" t="s">
        <v>3525</v>
      </c>
      <c r="F977" t="s">
        <v>3048</v>
      </c>
      <c r="G977" s="45" t="s">
        <v>3532</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3086</v>
      </c>
      <c r="E978" s="1" t="s">
        <v>3526</v>
      </c>
      <c r="F978" t="s">
        <v>3048</v>
      </c>
      <c r="G978" s="45" t="s">
        <v>3533</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3086</v>
      </c>
      <c r="E979" s="1" t="s">
        <v>3683</v>
      </c>
      <c r="F979" t="s">
        <v>3048</v>
      </c>
      <c r="G979" s="45" t="s">
        <v>3683</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3087</v>
      </c>
      <c r="E980" s="1" t="s">
        <v>3520</v>
      </c>
      <c r="F980" t="s">
        <v>3090</v>
      </c>
      <c r="G980" s="45" t="s">
        <v>3527</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3087</v>
      </c>
      <c r="E981" s="1" t="s">
        <v>3521</v>
      </c>
      <c r="F981" t="s">
        <v>3090</v>
      </c>
      <c r="G981" s="45" t="s">
        <v>3528</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3087</v>
      </c>
      <c r="E982" s="1" t="s">
        <v>3522</v>
      </c>
      <c r="F982" t="s">
        <v>3090</v>
      </c>
      <c r="G982" s="45" t="s">
        <v>3529</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3087</v>
      </c>
      <c r="E983" s="1" t="s">
        <v>3523</v>
      </c>
      <c r="F983" t="s">
        <v>3090</v>
      </c>
      <c r="G983" s="45" t="s">
        <v>3530</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3087</v>
      </c>
      <c r="E984" s="1" t="s">
        <v>3524</v>
      </c>
      <c r="F984" t="s">
        <v>3090</v>
      </c>
      <c r="G984" s="45" t="s">
        <v>3531</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3087</v>
      </c>
      <c r="E985" s="1" t="s">
        <v>3525</v>
      </c>
      <c r="F985" t="s">
        <v>3090</v>
      </c>
      <c r="G985" s="45" t="s">
        <v>3532</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3087</v>
      </c>
      <c r="E986" s="1" t="s">
        <v>3526</v>
      </c>
      <c r="F986" t="s">
        <v>3090</v>
      </c>
      <c r="G986" s="45" t="s">
        <v>3533</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3087</v>
      </c>
      <c r="E987" s="1" t="s">
        <v>3683</v>
      </c>
      <c r="F987" t="s">
        <v>3090</v>
      </c>
      <c r="G987" s="45" t="s">
        <v>3683</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3088</v>
      </c>
      <c r="E988" s="1" t="s">
        <v>3520</v>
      </c>
      <c r="F988" t="s">
        <v>3049</v>
      </c>
      <c r="G988" s="45" t="s">
        <v>3527</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3088</v>
      </c>
      <c r="E989" s="1" t="s">
        <v>3521</v>
      </c>
      <c r="F989" t="s">
        <v>3049</v>
      </c>
      <c r="G989" s="45" t="s">
        <v>3528</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3088</v>
      </c>
      <c r="E990" s="1" t="s">
        <v>3522</v>
      </c>
      <c r="F990" t="s">
        <v>3049</v>
      </c>
      <c r="G990" s="45" t="s">
        <v>3529</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3088</v>
      </c>
      <c r="E991" s="1" t="s">
        <v>3523</v>
      </c>
      <c r="F991" t="s">
        <v>3049</v>
      </c>
      <c r="G991" s="45" t="s">
        <v>3530</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3088</v>
      </c>
      <c r="E992" s="1" t="s">
        <v>3524</v>
      </c>
      <c r="F992" t="s">
        <v>3049</v>
      </c>
      <c r="G992" s="45" t="s">
        <v>3531</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3088</v>
      </c>
      <c r="E993" s="1" t="s">
        <v>3525</v>
      </c>
      <c r="F993" t="s">
        <v>3049</v>
      </c>
      <c r="G993" s="45" t="s">
        <v>3532</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3088</v>
      </c>
      <c r="E994" s="1" t="s">
        <v>3526</v>
      </c>
      <c r="F994" t="s">
        <v>3049</v>
      </c>
      <c r="G994" s="45" t="s">
        <v>3533</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3088</v>
      </c>
      <c r="E995" s="1" t="s">
        <v>3683</v>
      </c>
      <c r="F995" t="s">
        <v>3049</v>
      </c>
      <c r="G995" s="45" t="s">
        <v>3683</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284</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283</v>
      </c>
      <c r="D997" s="45" t="s">
        <v>3064</v>
      </c>
      <c r="E997" s="45" t="s">
        <v>2399</v>
      </c>
      <c r="F997" t="s">
        <v>3089</v>
      </c>
      <c r="G997" s="45" t="s">
        <v>2405</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3064</v>
      </c>
      <c r="E998" s="45" t="s">
        <v>2400</v>
      </c>
      <c r="F998" t="s">
        <v>3089</v>
      </c>
      <c r="G998" s="45" t="s">
        <v>2408</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3064</v>
      </c>
      <c r="E999" s="45" t="s">
        <v>2401</v>
      </c>
      <c r="F999" t="s">
        <v>3089</v>
      </c>
      <c r="G999" s="45" t="s">
        <v>2409</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3064</v>
      </c>
      <c r="E1000" s="45" t="s">
        <v>2402</v>
      </c>
      <c r="F1000" t="s">
        <v>3089</v>
      </c>
      <c r="G1000" s="45" t="s">
        <v>2406</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3064</v>
      </c>
      <c r="E1001" s="45" t="s">
        <v>2403</v>
      </c>
      <c r="F1001" t="s">
        <v>3089</v>
      </c>
      <c r="G1001" s="45" t="s">
        <v>2407</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3064</v>
      </c>
      <c r="E1002" s="45" t="s">
        <v>2404</v>
      </c>
      <c r="F1002" t="s">
        <v>3089</v>
      </c>
      <c r="G1002" s="45" t="s">
        <v>2410</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3064</v>
      </c>
      <c r="E1003" s="45" t="s">
        <v>2707</v>
      </c>
      <c r="F1003" t="s">
        <v>3089</v>
      </c>
      <c r="G1003" s="45" t="s">
        <v>2710</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3064</v>
      </c>
      <c r="E1004" s="45" t="s">
        <v>2708</v>
      </c>
      <c r="F1004" t="s">
        <v>3089</v>
      </c>
      <c r="G1004" s="45" t="s">
        <v>2712</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3064</v>
      </c>
      <c r="E1005" s="45" t="s">
        <v>2709</v>
      </c>
      <c r="F1005" t="s">
        <v>3089</v>
      </c>
      <c r="G1005" s="45" t="s">
        <v>2713</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3064</v>
      </c>
      <c r="E1006" s="45" t="s">
        <v>2706</v>
      </c>
      <c r="F1006" t="s">
        <v>3089</v>
      </c>
      <c r="G1006" s="45" t="s">
        <v>2711</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3065</v>
      </c>
      <c r="E1007" s="45" t="s">
        <v>2399</v>
      </c>
      <c r="F1007" t="s">
        <v>2760</v>
      </c>
      <c r="G1007" s="45" t="s">
        <v>2405</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3065</v>
      </c>
      <c r="E1008" s="45" t="s">
        <v>2400</v>
      </c>
      <c r="F1008" t="s">
        <v>2760</v>
      </c>
      <c r="G1008" s="45" t="s">
        <v>2408</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3065</v>
      </c>
      <c r="E1009" s="45" t="s">
        <v>2401</v>
      </c>
      <c r="F1009" t="s">
        <v>2760</v>
      </c>
      <c r="G1009" s="45" t="s">
        <v>2409</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3065</v>
      </c>
      <c r="E1010" s="45" t="s">
        <v>2402</v>
      </c>
      <c r="F1010" t="s">
        <v>2760</v>
      </c>
      <c r="G1010" s="45" t="s">
        <v>2406</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3065</v>
      </c>
      <c r="E1011" s="45" t="s">
        <v>2403</v>
      </c>
      <c r="F1011" t="s">
        <v>2760</v>
      </c>
      <c r="G1011" s="45" t="s">
        <v>2407</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3065</v>
      </c>
      <c r="E1012" s="45" t="s">
        <v>2404</v>
      </c>
      <c r="F1012" t="s">
        <v>2760</v>
      </c>
      <c r="G1012" s="45" t="s">
        <v>2410</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3065</v>
      </c>
      <c r="E1013" s="45" t="s">
        <v>2707</v>
      </c>
      <c r="F1013" t="s">
        <v>2760</v>
      </c>
      <c r="G1013" s="45" t="s">
        <v>2710</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3065</v>
      </c>
      <c r="E1014" s="45" t="s">
        <v>2708</v>
      </c>
      <c r="F1014" t="s">
        <v>2760</v>
      </c>
      <c r="G1014" s="45" t="s">
        <v>2712</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3065</v>
      </c>
      <c r="E1015" s="45" t="s">
        <v>2709</v>
      </c>
      <c r="F1015" t="s">
        <v>2760</v>
      </c>
      <c r="G1015" s="45" t="s">
        <v>2713</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3065</v>
      </c>
      <c r="E1016" s="45" t="s">
        <v>2706</v>
      </c>
      <c r="F1016" t="s">
        <v>2760</v>
      </c>
      <c r="G1016" s="45" t="s">
        <v>2711</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3066</v>
      </c>
      <c r="E1017" s="45" t="s">
        <v>2399</v>
      </c>
      <c r="F1017" t="s">
        <v>3030</v>
      </c>
      <c r="G1017" s="45" t="s">
        <v>2405</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3066</v>
      </c>
      <c r="E1018" s="45" t="s">
        <v>2400</v>
      </c>
      <c r="F1018" t="s">
        <v>3030</v>
      </c>
      <c r="G1018" s="45" t="s">
        <v>2408</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3066</v>
      </c>
      <c r="E1019" s="45" t="s">
        <v>2401</v>
      </c>
      <c r="F1019" t="s">
        <v>3030</v>
      </c>
      <c r="G1019" s="45" t="s">
        <v>2409</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3066</v>
      </c>
      <c r="E1020" s="45" t="s">
        <v>2402</v>
      </c>
      <c r="F1020" t="s">
        <v>3030</v>
      </c>
      <c r="G1020" s="45" t="s">
        <v>2406</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3066</v>
      </c>
      <c r="E1021" s="45" t="s">
        <v>2403</v>
      </c>
      <c r="F1021" t="s">
        <v>3030</v>
      </c>
      <c r="G1021" s="45" t="s">
        <v>2407</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3066</v>
      </c>
      <c r="E1022" s="45" t="s">
        <v>2404</v>
      </c>
      <c r="F1022" t="s">
        <v>3030</v>
      </c>
      <c r="G1022" s="45" t="s">
        <v>2410</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3066</v>
      </c>
      <c r="E1023" s="45" t="s">
        <v>2707</v>
      </c>
      <c r="F1023" t="s">
        <v>3030</v>
      </c>
      <c r="G1023" s="45" t="s">
        <v>2710</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3066</v>
      </c>
      <c r="E1024" s="45" t="s">
        <v>2708</v>
      </c>
      <c r="F1024" t="s">
        <v>3030</v>
      </c>
      <c r="G1024" s="45" t="s">
        <v>2712</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3066</v>
      </c>
      <c r="E1025" s="45" t="s">
        <v>2709</v>
      </c>
      <c r="F1025" t="s">
        <v>3030</v>
      </c>
      <c r="G1025" s="45" t="s">
        <v>2713</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3066</v>
      </c>
      <c r="E1026" s="45" t="s">
        <v>2706</v>
      </c>
      <c r="F1026" t="s">
        <v>3030</v>
      </c>
      <c r="G1026" s="45" t="s">
        <v>2711</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3067</v>
      </c>
      <c r="E1027" s="45" t="s">
        <v>2399</v>
      </c>
      <c r="F1027" t="s">
        <v>3031</v>
      </c>
      <c r="G1027" s="45" t="s">
        <v>2405</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3067</v>
      </c>
      <c r="E1028" s="45" t="s">
        <v>2400</v>
      </c>
      <c r="F1028" t="s">
        <v>3031</v>
      </c>
      <c r="G1028" s="45" t="s">
        <v>2408</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3067</v>
      </c>
      <c r="E1029" s="45" t="s">
        <v>2401</v>
      </c>
      <c r="F1029" t="s">
        <v>3031</v>
      </c>
      <c r="G1029" s="45" t="s">
        <v>2409</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3067</v>
      </c>
      <c r="E1030" s="45" t="s">
        <v>2402</v>
      </c>
      <c r="F1030" t="s">
        <v>3031</v>
      </c>
      <c r="G1030" s="45" t="s">
        <v>2406</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3067</v>
      </c>
      <c r="E1031" s="45" t="s">
        <v>2403</v>
      </c>
      <c r="F1031" t="s">
        <v>3031</v>
      </c>
      <c r="G1031" s="45" t="s">
        <v>2407</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3067</v>
      </c>
      <c r="E1032" s="45" t="s">
        <v>2404</v>
      </c>
      <c r="F1032" t="s">
        <v>3031</v>
      </c>
      <c r="G1032" s="45" t="s">
        <v>2410</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3067</v>
      </c>
      <c r="E1033" s="45" t="s">
        <v>2707</v>
      </c>
      <c r="F1033" t="s">
        <v>3031</v>
      </c>
      <c r="G1033" s="45" t="s">
        <v>2710</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3067</v>
      </c>
      <c r="E1034" s="45" t="s">
        <v>2708</v>
      </c>
      <c r="F1034" t="s">
        <v>3031</v>
      </c>
      <c r="G1034" s="45" t="s">
        <v>2712</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3067</v>
      </c>
      <c r="E1035" s="45" t="s">
        <v>2709</v>
      </c>
      <c r="F1035" t="s">
        <v>3031</v>
      </c>
      <c r="G1035" s="45" t="s">
        <v>2713</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3067</v>
      </c>
      <c r="E1036" s="45" t="s">
        <v>2706</v>
      </c>
      <c r="F1036" t="s">
        <v>3031</v>
      </c>
      <c r="G1036" s="45" t="s">
        <v>2711</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3068</v>
      </c>
      <c r="E1037" s="45" t="s">
        <v>2399</v>
      </c>
      <c r="F1037" t="s">
        <v>3032</v>
      </c>
      <c r="G1037" s="45" t="s">
        <v>2405</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3068</v>
      </c>
      <c r="E1038" s="45" t="s">
        <v>2400</v>
      </c>
      <c r="F1038" t="s">
        <v>3032</v>
      </c>
      <c r="G1038" s="45" t="s">
        <v>2408</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3068</v>
      </c>
      <c r="E1039" s="45" t="s">
        <v>2401</v>
      </c>
      <c r="F1039" t="s">
        <v>3032</v>
      </c>
      <c r="G1039" s="45" t="s">
        <v>2409</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3068</v>
      </c>
      <c r="E1040" s="45" t="s">
        <v>2402</v>
      </c>
      <c r="F1040" t="s">
        <v>3032</v>
      </c>
      <c r="G1040" s="45" t="s">
        <v>2406</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3068</v>
      </c>
      <c r="E1041" s="45" t="s">
        <v>2403</v>
      </c>
      <c r="F1041" t="s">
        <v>3032</v>
      </c>
      <c r="G1041" s="45" t="s">
        <v>2407</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3068</v>
      </c>
      <c r="E1042" s="45" t="s">
        <v>2404</v>
      </c>
      <c r="F1042" t="s">
        <v>3032</v>
      </c>
      <c r="G1042" s="45" t="s">
        <v>2410</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3068</v>
      </c>
      <c r="E1043" s="45" t="s">
        <v>2707</v>
      </c>
      <c r="F1043" t="s">
        <v>3032</v>
      </c>
      <c r="G1043" s="45" t="s">
        <v>2710</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3068</v>
      </c>
      <c r="E1044" s="45" t="s">
        <v>2708</v>
      </c>
      <c r="F1044" t="s">
        <v>3032</v>
      </c>
      <c r="G1044" s="45" t="s">
        <v>2712</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3068</v>
      </c>
      <c r="E1045" s="45" t="s">
        <v>2709</v>
      </c>
      <c r="F1045" t="s">
        <v>3032</v>
      </c>
      <c r="G1045" s="45" t="s">
        <v>2713</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3068</v>
      </c>
      <c r="E1046" s="45" t="s">
        <v>2706</v>
      </c>
      <c r="F1046" t="s">
        <v>3032</v>
      </c>
      <c r="G1046" s="45" t="s">
        <v>2711</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3069</v>
      </c>
      <c r="E1047" s="45" t="s">
        <v>2399</v>
      </c>
      <c r="F1047" t="s">
        <v>3033</v>
      </c>
      <c r="G1047" s="45" t="s">
        <v>2405</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3069</v>
      </c>
      <c r="E1048" s="45" t="s">
        <v>2400</v>
      </c>
      <c r="F1048" t="s">
        <v>3033</v>
      </c>
      <c r="G1048" s="45" t="s">
        <v>2408</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3069</v>
      </c>
      <c r="E1049" s="45" t="s">
        <v>2401</v>
      </c>
      <c r="F1049" t="s">
        <v>3033</v>
      </c>
      <c r="G1049" s="45" t="s">
        <v>2409</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3069</v>
      </c>
      <c r="E1050" s="45" t="s">
        <v>2402</v>
      </c>
      <c r="F1050" t="s">
        <v>3033</v>
      </c>
      <c r="G1050" s="45" t="s">
        <v>2406</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3069</v>
      </c>
      <c r="E1051" s="45" t="s">
        <v>2403</v>
      </c>
      <c r="F1051" t="s">
        <v>3033</v>
      </c>
      <c r="G1051" s="45" t="s">
        <v>2407</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3069</v>
      </c>
      <c r="E1052" s="45" t="s">
        <v>2404</v>
      </c>
      <c r="F1052" t="s">
        <v>3033</v>
      </c>
      <c r="G1052" s="45" t="s">
        <v>2410</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3069</v>
      </c>
      <c r="E1053" s="45" t="s">
        <v>2707</v>
      </c>
      <c r="F1053" t="s">
        <v>3033</v>
      </c>
      <c r="G1053" s="45" t="s">
        <v>2710</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3069</v>
      </c>
      <c r="E1054" s="45" t="s">
        <v>2708</v>
      </c>
      <c r="F1054" t="s">
        <v>3033</v>
      </c>
      <c r="G1054" s="45" t="s">
        <v>2712</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3069</v>
      </c>
      <c r="E1055" s="45" t="s">
        <v>2709</v>
      </c>
      <c r="F1055" t="s">
        <v>3033</v>
      </c>
      <c r="G1055" s="45" t="s">
        <v>2713</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3069</v>
      </c>
      <c r="E1056" s="45" t="s">
        <v>2706</v>
      </c>
      <c r="F1056" t="s">
        <v>3033</v>
      </c>
      <c r="G1056" s="45" t="s">
        <v>2711</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3070</v>
      </c>
      <c r="E1057" s="45" t="s">
        <v>2399</v>
      </c>
      <c r="F1057" t="s">
        <v>3034</v>
      </c>
      <c r="G1057" s="45" t="s">
        <v>2405</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3070</v>
      </c>
      <c r="E1058" s="45" t="s">
        <v>2400</v>
      </c>
      <c r="F1058" t="s">
        <v>3034</v>
      </c>
      <c r="G1058" s="45" t="s">
        <v>2408</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3070</v>
      </c>
      <c r="E1059" s="45" t="s">
        <v>2401</v>
      </c>
      <c r="F1059" t="s">
        <v>3034</v>
      </c>
      <c r="G1059" s="45" t="s">
        <v>2409</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3070</v>
      </c>
      <c r="E1060" s="45" t="s">
        <v>2402</v>
      </c>
      <c r="F1060" t="s">
        <v>3034</v>
      </c>
      <c r="G1060" s="45" t="s">
        <v>2406</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3070</v>
      </c>
      <c r="E1061" s="45" t="s">
        <v>2403</v>
      </c>
      <c r="F1061" t="s">
        <v>3034</v>
      </c>
      <c r="G1061" s="45" t="s">
        <v>2407</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3070</v>
      </c>
      <c r="E1062" s="45" t="s">
        <v>2404</v>
      </c>
      <c r="F1062" t="s">
        <v>3034</v>
      </c>
      <c r="G1062" s="45" t="s">
        <v>2410</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3070</v>
      </c>
      <c r="E1063" s="45" t="s">
        <v>2707</v>
      </c>
      <c r="F1063" t="s">
        <v>3034</v>
      </c>
      <c r="G1063" s="45" t="s">
        <v>2710</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3070</v>
      </c>
      <c r="E1064" s="45" t="s">
        <v>2708</v>
      </c>
      <c r="F1064" t="s">
        <v>3034</v>
      </c>
      <c r="G1064" s="45" t="s">
        <v>2712</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3070</v>
      </c>
      <c r="E1065" s="45" t="s">
        <v>2709</v>
      </c>
      <c r="F1065" t="s">
        <v>3034</v>
      </c>
      <c r="G1065" s="45" t="s">
        <v>2713</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3070</v>
      </c>
      <c r="E1066" s="45" t="s">
        <v>2706</v>
      </c>
      <c r="F1066" t="s">
        <v>3034</v>
      </c>
      <c r="G1066" s="45" t="s">
        <v>2711</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3071</v>
      </c>
      <c r="E1067" s="45" t="s">
        <v>2399</v>
      </c>
      <c r="F1067" t="s">
        <v>3035</v>
      </c>
      <c r="G1067" s="45" t="s">
        <v>2405</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3071</v>
      </c>
      <c r="E1068" s="45" t="s">
        <v>2400</v>
      </c>
      <c r="F1068" t="s">
        <v>3035</v>
      </c>
      <c r="G1068" s="45" t="s">
        <v>2408</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3071</v>
      </c>
      <c r="E1069" s="45" t="s">
        <v>2401</v>
      </c>
      <c r="F1069" t="s">
        <v>3035</v>
      </c>
      <c r="G1069" s="45" t="s">
        <v>2409</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3071</v>
      </c>
      <c r="E1070" s="45" t="s">
        <v>2402</v>
      </c>
      <c r="F1070" t="s">
        <v>3035</v>
      </c>
      <c r="G1070" s="45" t="s">
        <v>2406</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3071</v>
      </c>
      <c r="E1071" s="45" t="s">
        <v>2403</v>
      </c>
      <c r="F1071" t="s">
        <v>3035</v>
      </c>
      <c r="G1071" s="45" t="s">
        <v>2407</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3071</v>
      </c>
      <c r="E1072" s="45" t="s">
        <v>2404</v>
      </c>
      <c r="F1072" t="s">
        <v>3035</v>
      </c>
      <c r="G1072" s="45" t="s">
        <v>2410</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3071</v>
      </c>
      <c r="E1073" s="45" t="s">
        <v>2707</v>
      </c>
      <c r="F1073" t="s">
        <v>3035</v>
      </c>
      <c r="G1073" s="45" t="s">
        <v>2710</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3071</v>
      </c>
      <c r="E1074" s="45" t="s">
        <v>2708</v>
      </c>
      <c r="F1074" t="s">
        <v>3035</v>
      </c>
      <c r="G1074" s="45" t="s">
        <v>2712</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3071</v>
      </c>
      <c r="E1075" s="45" t="s">
        <v>2709</v>
      </c>
      <c r="F1075" t="s">
        <v>3035</v>
      </c>
      <c r="G1075" s="45" t="s">
        <v>2713</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3071</v>
      </c>
      <c r="E1076" s="45" t="s">
        <v>2706</v>
      </c>
      <c r="F1076" t="s">
        <v>3035</v>
      </c>
      <c r="G1076" s="45" t="s">
        <v>2711</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3072</v>
      </c>
      <c r="E1077" s="45" t="s">
        <v>2399</v>
      </c>
      <c r="F1077" t="s">
        <v>3036</v>
      </c>
      <c r="G1077" s="45" t="s">
        <v>2405</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3072</v>
      </c>
      <c r="E1078" s="45" t="s">
        <v>2400</v>
      </c>
      <c r="F1078" t="s">
        <v>3036</v>
      </c>
      <c r="G1078" s="45" t="s">
        <v>2408</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3072</v>
      </c>
      <c r="E1079" s="45" t="s">
        <v>2401</v>
      </c>
      <c r="F1079" t="s">
        <v>3036</v>
      </c>
      <c r="G1079" s="45" t="s">
        <v>2409</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3072</v>
      </c>
      <c r="E1080" s="45" t="s">
        <v>2402</v>
      </c>
      <c r="F1080" t="s">
        <v>3036</v>
      </c>
      <c r="G1080" s="45" t="s">
        <v>2406</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3072</v>
      </c>
      <c r="E1081" s="45" t="s">
        <v>2403</v>
      </c>
      <c r="F1081" t="s">
        <v>3036</v>
      </c>
      <c r="G1081" s="45" t="s">
        <v>2407</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3072</v>
      </c>
      <c r="E1082" s="45" t="s">
        <v>2404</v>
      </c>
      <c r="F1082" t="s">
        <v>3036</v>
      </c>
      <c r="G1082" s="45" t="s">
        <v>2410</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3072</v>
      </c>
      <c r="E1083" s="45" t="s">
        <v>2707</v>
      </c>
      <c r="F1083" t="s">
        <v>3036</v>
      </c>
      <c r="G1083" s="45" t="s">
        <v>2710</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3072</v>
      </c>
      <c r="E1084" s="45" t="s">
        <v>2708</v>
      </c>
      <c r="F1084" t="s">
        <v>3036</v>
      </c>
      <c r="G1084" s="45" t="s">
        <v>2712</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3072</v>
      </c>
      <c r="E1085" s="45" t="s">
        <v>2709</v>
      </c>
      <c r="F1085" t="s">
        <v>3036</v>
      </c>
      <c r="G1085" s="45" t="s">
        <v>2713</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3072</v>
      </c>
      <c r="E1086" s="45" t="s">
        <v>2706</v>
      </c>
      <c r="F1086" t="s">
        <v>3036</v>
      </c>
      <c r="G1086" s="45" t="s">
        <v>2711</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3073</v>
      </c>
      <c r="E1087" s="45" t="s">
        <v>2399</v>
      </c>
      <c r="F1087" t="s">
        <v>2580</v>
      </c>
      <c r="G1087" s="45" t="s">
        <v>2405</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3073</v>
      </c>
      <c r="E1088" s="45" t="s">
        <v>2400</v>
      </c>
      <c r="F1088" t="s">
        <v>2580</v>
      </c>
      <c r="G1088" s="45" t="s">
        <v>2408</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3073</v>
      </c>
      <c r="E1089" s="45" t="s">
        <v>2401</v>
      </c>
      <c r="F1089" t="s">
        <v>2580</v>
      </c>
      <c r="G1089" s="45" t="s">
        <v>2409</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3073</v>
      </c>
      <c r="E1090" s="45" t="s">
        <v>2402</v>
      </c>
      <c r="F1090" t="s">
        <v>2580</v>
      </c>
      <c r="G1090" s="45" t="s">
        <v>2406</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3073</v>
      </c>
      <c r="E1091" s="45" t="s">
        <v>2403</v>
      </c>
      <c r="F1091" t="s">
        <v>2580</v>
      </c>
      <c r="G1091" s="45" t="s">
        <v>2407</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3073</v>
      </c>
      <c r="E1092" s="45" t="s">
        <v>2404</v>
      </c>
      <c r="F1092" t="s">
        <v>2580</v>
      </c>
      <c r="G1092" s="45" t="s">
        <v>2410</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3073</v>
      </c>
      <c r="E1093" s="45" t="s">
        <v>2707</v>
      </c>
      <c r="F1093" t="s">
        <v>2580</v>
      </c>
      <c r="G1093" s="45" t="s">
        <v>2710</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3073</v>
      </c>
      <c r="E1094" s="45" t="s">
        <v>2708</v>
      </c>
      <c r="F1094" t="s">
        <v>2580</v>
      </c>
      <c r="G1094" s="45" t="s">
        <v>2712</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3073</v>
      </c>
      <c r="E1095" s="45" t="s">
        <v>2709</v>
      </c>
      <c r="F1095" t="s">
        <v>2580</v>
      </c>
      <c r="G1095" s="45" t="s">
        <v>2713</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3073</v>
      </c>
      <c r="E1096" s="45" t="s">
        <v>2706</v>
      </c>
      <c r="F1096" t="s">
        <v>2580</v>
      </c>
      <c r="G1096" s="45" t="s">
        <v>2711</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3074</v>
      </c>
      <c r="E1097" s="45" t="s">
        <v>2399</v>
      </c>
      <c r="F1097" t="s">
        <v>3037</v>
      </c>
      <c r="G1097" s="45" t="s">
        <v>2405</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3074</v>
      </c>
      <c r="E1098" s="45" t="s">
        <v>2400</v>
      </c>
      <c r="F1098" t="s">
        <v>3037</v>
      </c>
      <c r="G1098" s="45" t="s">
        <v>2408</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3074</v>
      </c>
      <c r="E1099" s="45" t="s">
        <v>2401</v>
      </c>
      <c r="F1099" t="s">
        <v>3037</v>
      </c>
      <c r="G1099" s="45" t="s">
        <v>2409</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3074</v>
      </c>
      <c r="E1100" s="45" t="s">
        <v>2402</v>
      </c>
      <c r="F1100" t="s">
        <v>3037</v>
      </c>
      <c r="G1100" s="45" t="s">
        <v>2406</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3074</v>
      </c>
      <c r="E1101" s="45" t="s">
        <v>2403</v>
      </c>
      <c r="F1101" t="s">
        <v>3037</v>
      </c>
      <c r="G1101" s="45" t="s">
        <v>2407</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3074</v>
      </c>
      <c r="E1102" s="45" t="s">
        <v>2404</v>
      </c>
      <c r="F1102" t="s">
        <v>3037</v>
      </c>
      <c r="G1102" s="45" t="s">
        <v>2410</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3074</v>
      </c>
      <c r="E1103" s="45" t="s">
        <v>2707</v>
      </c>
      <c r="F1103" t="s">
        <v>3037</v>
      </c>
      <c r="G1103" s="45" t="s">
        <v>2710</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3074</v>
      </c>
      <c r="E1104" s="45" t="s">
        <v>2708</v>
      </c>
      <c r="F1104" t="s">
        <v>3037</v>
      </c>
      <c r="G1104" s="45" t="s">
        <v>2712</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3074</v>
      </c>
      <c r="E1105" s="45" t="s">
        <v>2709</v>
      </c>
      <c r="F1105" t="s">
        <v>3037</v>
      </c>
      <c r="G1105" s="45" t="s">
        <v>2713</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3074</v>
      </c>
      <c r="E1106" s="45" t="s">
        <v>2706</v>
      </c>
      <c r="F1106" t="s">
        <v>3037</v>
      </c>
      <c r="G1106" s="45" t="s">
        <v>2711</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3075</v>
      </c>
      <c r="E1107" s="45" t="s">
        <v>2399</v>
      </c>
      <c r="F1107" t="s">
        <v>3038</v>
      </c>
      <c r="G1107" s="45" t="s">
        <v>2405</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3075</v>
      </c>
      <c r="E1108" s="45" t="s">
        <v>2400</v>
      </c>
      <c r="F1108" t="s">
        <v>3038</v>
      </c>
      <c r="G1108" s="45" t="s">
        <v>2408</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3075</v>
      </c>
      <c r="E1109" s="45" t="s">
        <v>2401</v>
      </c>
      <c r="F1109" t="s">
        <v>3038</v>
      </c>
      <c r="G1109" s="45" t="s">
        <v>2409</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3075</v>
      </c>
      <c r="E1110" s="45" t="s">
        <v>2402</v>
      </c>
      <c r="F1110" t="s">
        <v>3038</v>
      </c>
      <c r="G1110" s="45" t="s">
        <v>2406</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3075</v>
      </c>
      <c r="E1111" s="45" t="s">
        <v>2403</v>
      </c>
      <c r="F1111" t="s">
        <v>3038</v>
      </c>
      <c r="G1111" s="45" t="s">
        <v>2407</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3075</v>
      </c>
      <c r="E1112" s="45" t="s">
        <v>2404</v>
      </c>
      <c r="F1112" t="s">
        <v>3038</v>
      </c>
      <c r="G1112" s="45" t="s">
        <v>2410</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3075</v>
      </c>
      <c r="E1113" s="45" t="s">
        <v>2707</v>
      </c>
      <c r="F1113" t="s">
        <v>3038</v>
      </c>
      <c r="G1113" s="45" t="s">
        <v>2710</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3075</v>
      </c>
      <c r="E1114" s="45" t="s">
        <v>2708</v>
      </c>
      <c r="F1114" t="s">
        <v>3038</v>
      </c>
      <c r="G1114" s="45" t="s">
        <v>2712</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3075</v>
      </c>
      <c r="E1115" s="45" t="s">
        <v>2709</v>
      </c>
      <c r="F1115" t="s">
        <v>3038</v>
      </c>
      <c r="G1115" s="45" t="s">
        <v>2713</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3075</v>
      </c>
      <c r="E1116" s="45" t="s">
        <v>2706</v>
      </c>
      <c r="F1116" t="s">
        <v>3038</v>
      </c>
      <c r="G1116" s="45" t="s">
        <v>2711</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3076</v>
      </c>
      <c r="E1117" s="45" t="s">
        <v>2399</v>
      </c>
      <c r="F1117" t="s">
        <v>3039</v>
      </c>
      <c r="G1117" s="45" t="s">
        <v>2405</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3076</v>
      </c>
      <c r="E1118" s="45" t="s">
        <v>2400</v>
      </c>
      <c r="F1118" t="s">
        <v>3039</v>
      </c>
      <c r="G1118" s="45" t="s">
        <v>2408</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3076</v>
      </c>
      <c r="E1119" s="45" t="s">
        <v>2401</v>
      </c>
      <c r="F1119" t="s">
        <v>3039</v>
      </c>
      <c r="G1119" s="45" t="s">
        <v>2409</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3076</v>
      </c>
      <c r="E1120" s="45" t="s">
        <v>2402</v>
      </c>
      <c r="F1120" t="s">
        <v>3039</v>
      </c>
      <c r="G1120" s="45" t="s">
        <v>2406</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3076</v>
      </c>
      <c r="E1121" s="45" t="s">
        <v>2403</v>
      </c>
      <c r="F1121" t="s">
        <v>3039</v>
      </c>
      <c r="G1121" s="45" t="s">
        <v>2407</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3076</v>
      </c>
      <c r="E1122" s="45" t="s">
        <v>2404</v>
      </c>
      <c r="F1122" t="s">
        <v>3039</v>
      </c>
      <c r="G1122" s="45" t="s">
        <v>2410</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3076</v>
      </c>
      <c r="E1123" s="45" t="s">
        <v>2707</v>
      </c>
      <c r="F1123" t="s">
        <v>3039</v>
      </c>
      <c r="G1123" s="45" t="s">
        <v>2710</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3076</v>
      </c>
      <c r="E1124" s="45" t="s">
        <v>2708</v>
      </c>
      <c r="F1124" t="s">
        <v>3039</v>
      </c>
      <c r="G1124" s="45" t="s">
        <v>2712</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3076</v>
      </c>
      <c r="E1125" s="45" t="s">
        <v>2709</v>
      </c>
      <c r="F1125" t="s">
        <v>3039</v>
      </c>
      <c r="G1125" s="45" t="s">
        <v>2713</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3076</v>
      </c>
      <c r="E1126" s="45" t="s">
        <v>2706</v>
      </c>
      <c r="F1126" t="s">
        <v>3039</v>
      </c>
      <c r="G1126" s="45" t="s">
        <v>2711</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3077</v>
      </c>
      <c r="E1127" s="45" t="s">
        <v>2399</v>
      </c>
      <c r="F1127" t="s">
        <v>2581</v>
      </c>
      <c r="G1127" s="45" t="s">
        <v>2405</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3077</v>
      </c>
      <c r="E1128" s="45" t="s">
        <v>2400</v>
      </c>
      <c r="F1128" t="s">
        <v>2581</v>
      </c>
      <c r="G1128" s="45" t="s">
        <v>2408</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3077</v>
      </c>
      <c r="E1129" s="45" t="s">
        <v>2401</v>
      </c>
      <c r="F1129" t="s">
        <v>2581</v>
      </c>
      <c r="G1129" s="45" t="s">
        <v>2409</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3077</v>
      </c>
      <c r="E1130" s="45" t="s">
        <v>2402</v>
      </c>
      <c r="F1130" t="s">
        <v>2581</v>
      </c>
      <c r="G1130" s="45" t="s">
        <v>2406</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3077</v>
      </c>
      <c r="E1131" s="45" t="s">
        <v>2403</v>
      </c>
      <c r="F1131" t="s">
        <v>2581</v>
      </c>
      <c r="G1131" s="45" t="s">
        <v>2407</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3077</v>
      </c>
      <c r="E1132" s="45" t="s">
        <v>2404</v>
      </c>
      <c r="F1132" t="s">
        <v>2581</v>
      </c>
      <c r="G1132" s="45" t="s">
        <v>2410</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3077</v>
      </c>
      <c r="E1133" s="45" t="s">
        <v>2707</v>
      </c>
      <c r="F1133" t="s">
        <v>2581</v>
      </c>
      <c r="G1133" s="45" t="s">
        <v>2710</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3077</v>
      </c>
      <c r="E1134" s="45" t="s">
        <v>2708</v>
      </c>
      <c r="F1134" t="s">
        <v>2581</v>
      </c>
      <c r="G1134" s="45" t="s">
        <v>2712</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3077</v>
      </c>
      <c r="E1135" s="45" t="s">
        <v>2709</v>
      </c>
      <c r="F1135" t="s">
        <v>2581</v>
      </c>
      <c r="G1135" s="45" t="s">
        <v>2713</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3077</v>
      </c>
      <c r="E1136" s="45" t="s">
        <v>2706</v>
      </c>
      <c r="F1136" t="s">
        <v>2581</v>
      </c>
      <c r="G1136" s="45" t="s">
        <v>2711</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3078</v>
      </c>
      <c r="E1137" s="45" t="s">
        <v>2399</v>
      </c>
      <c r="F1137" t="s">
        <v>3040</v>
      </c>
      <c r="G1137" s="45" t="s">
        <v>2405</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3078</v>
      </c>
      <c r="E1138" s="45" t="s">
        <v>2400</v>
      </c>
      <c r="F1138" t="s">
        <v>3040</v>
      </c>
      <c r="G1138" s="45" t="s">
        <v>2408</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3078</v>
      </c>
      <c r="E1139" s="45" t="s">
        <v>2401</v>
      </c>
      <c r="F1139" t="s">
        <v>3040</v>
      </c>
      <c r="G1139" s="45" t="s">
        <v>2409</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3078</v>
      </c>
      <c r="E1140" s="45" t="s">
        <v>2402</v>
      </c>
      <c r="F1140" t="s">
        <v>3040</v>
      </c>
      <c r="G1140" s="45" t="s">
        <v>2406</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3078</v>
      </c>
      <c r="E1141" s="45" t="s">
        <v>2403</v>
      </c>
      <c r="F1141" t="s">
        <v>3040</v>
      </c>
      <c r="G1141" s="45" t="s">
        <v>2407</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3078</v>
      </c>
      <c r="E1142" s="45" t="s">
        <v>2404</v>
      </c>
      <c r="F1142" t="s">
        <v>3040</v>
      </c>
      <c r="G1142" s="45" t="s">
        <v>2410</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3078</v>
      </c>
      <c r="E1143" s="45" t="s">
        <v>2707</v>
      </c>
      <c r="F1143" t="s">
        <v>3040</v>
      </c>
      <c r="G1143" s="45" t="s">
        <v>2710</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3078</v>
      </c>
      <c r="E1144" s="45" t="s">
        <v>2708</v>
      </c>
      <c r="F1144" t="s">
        <v>3040</v>
      </c>
      <c r="G1144" s="45" t="s">
        <v>2712</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3078</v>
      </c>
      <c r="E1145" s="45" t="s">
        <v>2709</v>
      </c>
      <c r="F1145" t="s">
        <v>3040</v>
      </c>
      <c r="G1145" s="45" t="s">
        <v>2713</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3078</v>
      </c>
      <c r="E1146" s="45" t="s">
        <v>2706</v>
      </c>
      <c r="F1146" t="s">
        <v>3040</v>
      </c>
      <c r="G1146" s="45" t="s">
        <v>2711</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3079</v>
      </c>
      <c r="E1147" s="45" t="s">
        <v>2399</v>
      </c>
      <c r="F1147" t="s">
        <v>3041</v>
      </c>
      <c r="G1147" s="45" t="s">
        <v>2405</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3079</v>
      </c>
      <c r="E1148" s="45" t="s">
        <v>2400</v>
      </c>
      <c r="F1148" t="s">
        <v>3041</v>
      </c>
      <c r="G1148" s="45" t="s">
        <v>2408</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3079</v>
      </c>
      <c r="E1149" s="45" t="s">
        <v>2401</v>
      </c>
      <c r="F1149" t="s">
        <v>3041</v>
      </c>
      <c r="G1149" s="45" t="s">
        <v>2409</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3079</v>
      </c>
      <c r="E1150" s="45" t="s">
        <v>2402</v>
      </c>
      <c r="F1150" t="s">
        <v>3041</v>
      </c>
      <c r="G1150" s="45" t="s">
        <v>2406</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3079</v>
      </c>
      <c r="E1151" s="45" t="s">
        <v>2403</v>
      </c>
      <c r="F1151" t="s">
        <v>3041</v>
      </c>
      <c r="G1151" s="45" t="s">
        <v>2407</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3079</v>
      </c>
      <c r="E1152" s="45" t="s">
        <v>2404</v>
      </c>
      <c r="F1152" t="s">
        <v>3041</v>
      </c>
      <c r="G1152" s="45" t="s">
        <v>2410</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3079</v>
      </c>
      <c r="E1153" s="45" t="s">
        <v>2707</v>
      </c>
      <c r="F1153" t="s">
        <v>3041</v>
      </c>
      <c r="G1153" s="45" t="s">
        <v>2710</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3079</v>
      </c>
      <c r="E1154" s="45" t="s">
        <v>2708</v>
      </c>
      <c r="F1154" t="s">
        <v>3041</v>
      </c>
      <c r="G1154" s="45" t="s">
        <v>2712</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3079</v>
      </c>
      <c r="E1155" s="45" t="s">
        <v>2709</v>
      </c>
      <c r="F1155" t="s">
        <v>3041</v>
      </c>
      <c r="G1155" s="45" t="s">
        <v>2713</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3079</v>
      </c>
      <c r="E1156" s="45" t="s">
        <v>2706</v>
      </c>
      <c r="F1156" t="s">
        <v>3041</v>
      </c>
      <c r="G1156" s="45" t="s">
        <v>2711</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3080</v>
      </c>
      <c r="E1157" s="45" t="s">
        <v>2399</v>
      </c>
      <c r="F1157" t="s">
        <v>3042</v>
      </c>
      <c r="G1157" s="45" t="s">
        <v>2405</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3080</v>
      </c>
      <c r="E1158" s="45" t="s">
        <v>2400</v>
      </c>
      <c r="F1158" t="s">
        <v>3042</v>
      </c>
      <c r="G1158" s="45" t="s">
        <v>2408</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3080</v>
      </c>
      <c r="E1159" s="45" t="s">
        <v>2401</v>
      </c>
      <c r="F1159" t="s">
        <v>3042</v>
      </c>
      <c r="G1159" s="45" t="s">
        <v>2409</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3080</v>
      </c>
      <c r="E1160" s="45" t="s">
        <v>2402</v>
      </c>
      <c r="F1160" t="s">
        <v>3042</v>
      </c>
      <c r="G1160" s="45" t="s">
        <v>2406</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3080</v>
      </c>
      <c r="E1161" s="45" t="s">
        <v>2403</v>
      </c>
      <c r="F1161" t="s">
        <v>3042</v>
      </c>
      <c r="G1161" s="45" t="s">
        <v>2407</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3080</v>
      </c>
      <c r="E1162" s="45" t="s">
        <v>2404</v>
      </c>
      <c r="F1162" t="s">
        <v>3042</v>
      </c>
      <c r="G1162" s="45" t="s">
        <v>2410</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3080</v>
      </c>
      <c r="E1163" s="45" t="s">
        <v>2707</v>
      </c>
      <c r="F1163" t="s">
        <v>3042</v>
      </c>
      <c r="G1163" s="45" t="s">
        <v>2710</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3080</v>
      </c>
      <c r="E1164" s="45" t="s">
        <v>2708</v>
      </c>
      <c r="F1164" t="s">
        <v>3042</v>
      </c>
      <c r="G1164" s="45" t="s">
        <v>2712</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3080</v>
      </c>
      <c r="E1165" s="45" t="s">
        <v>2709</v>
      </c>
      <c r="F1165" t="s">
        <v>3042</v>
      </c>
      <c r="G1165" s="45" t="s">
        <v>2713</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3080</v>
      </c>
      <c r="E1166" s="45" t="s">
        <v>2706</v>
      </c>
      <c r="F1166" t="s">
        <v>3042</v>
      </c>
      <c r="G1166" s="45" t="s">
        <v>2711</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3081</v>
      </c>
      <c r="E1167" s="45" t="s">
        <v>2399</v>
      </c>
      <c r="F1167" t="s">
        <v>3043</v>
      </c>
      <c r="G1167" s="45" t="s">
        <v>2405</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3081</v>
      </c>
      <c r="E1168" s="45" t="s">
        <v>2400</v>
      </c>
      <c r="F1168" t="s">
        <v>3043</v>
      </c>
      <c r="G1168" s="45" t="s">
        <v>2408</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3081</v>
      </c>
      <c r="E1169" s="45" t="s">
        <v>2401</v>
      </c>
      <c r="F1169" t="s">
        <v>3043</v>
      </c>
      <c r="G1169" s="45" t="s">
        <v>2409</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3081</v>
      </c>
      <c r="E1170" s="45" t="s">
        <v>2402</v>
      </c>
      <c r="F1170" t="s">
        <v>3043</v>
      </c>
      <c r="G1170" s="45" t="s">
        <v>2406</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3081</v>
      </c>
      <c r="E1171" s="45" t="s">
        <v>2403</v>
      </c>
      <c r="F1171" t="s">
        <v>3043</v>
      </c>
      <c r="G1171" s="45" t="s">
        <v>2407</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3081</v>
      </c>
      <c r="E1172" s="45" t="s">
        <v>2404</v>
      </c>
      <c r="F1172" t="s">
        <v>3043</v>
      </c>
      <c r="G1172" s="45" t="s">
        <v>2410</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3081</v>
      </c>
      <c r="E1173" s="45" t="s">
        <v>2707</v>
      </c>
      <c r="F1173" t="s">
        <v>3043</v>
      </c>
      <c r="G1173" s="45" t="s">
        <v>2710</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3081</v>
      </c>
      <c r="E1174" s="45" t="s">
        <v>2708</v>
      </c>
      <c r="F1174" t="s">
        <v>3043</v>
      </c>
      <c r="G1174" s="45" t="s">
        <v>2712</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3081</v>
      </c>
      <c r="E1175" s="45" t="s">
        <v>2709</v>
      </c>
      <c r="F1175" t="s">
        <v>3043</v>
      </c>
      <c r="G1175" s="45" t="s">
        <v>2713</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3081</v>
      </c>
      <c r="E1176" s="45" t="s">
        <v>2706</v>
      </c>
      <c r="F1176" t="s">
        <v>3043</v>
      </c>
      <c r="G1176" s="45" t="s">
        <v>2711</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3082</v>
      </c>
      <c r="E1177" s="45" t="s">
        <v>2399</v>
      </c>
      <c r="F1177" t="s">
        <v>3044</v>
      </c>
      <c r="G1177" s="45" t="s">
        <v>2405</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3082</v>
      </c>
      <c r="E1178" s="45" t="s">
        <v>2400</v>
      </c>
      <c r="F1178" t="s">
        <v>3044</v>
      </c>
      <c r="G1178" s="45" t="s">
        <v>2408</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3082</v>
      </c>
      <c r="E1179" s="45" t="s">
        <v>2401</v>
      </c>
      <c r="F1179" t="s">
        <v>3044</v>
      </c>
      <c r="G1179" s="45" t="s">
        <v>2409</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3082</v>
      </c>
      <c r="E1180" s="45" t="s">
        <v>2402</v>
      </c>
      <c r="F1180" t="s">
        <v>3044</v>
      </c>
      <c r="G1180" s="45" t="s">
        <v>2406</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3082</v>
      </c>
      <c r="E1181" s="45" t="s">
        <v>2403</v>
      </c>
      <c r="F1181" t="s">
        <v>3044</v>
      </c>
      <c r="G1181" s="45" t="s">
        <v>2407</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3082</v>
      </c>
      <c r="E1182" s="45" t="s">
        <v>2404</v>
      </c>
      <c r="F1182" t="s">
        <v>3044</v>
      </c>
      <c r="G1182" s="45" t="s">
        <v>2410</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3082</v>
      </c>
      <c r="E1183" s="45" t="s">
        <v>2707</v>
      </c>
      <c r="F1183" t="s">
        <v>3044</v>
      </c>
      <c r="G1183" s="45" t="s">
        <v>2710</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3082</v>
      </c>
      <c r="E1184" s="45" t="s">
        <v>2708</v>
      </c>
      <c r="F1184" t="s">
        <v>3044</v>
      </c>
      <c r="G1184" s="45" t="s">
        <v>2712</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3082</v>
      </c>
      <c r="E1185" s="45" t="s">
        <v>2709</v>
      </c>
      <c r="F1185" t="s">
        <v>3044</v>
      </c>
      <c r="G1185" s="45" t="s">
        <v>2713</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3082</v>
      </c>
      <c r="E1186" s="45" t="s">
        <v>2706</v>
      </c>
      <c r="F1186" t="s">
        <v>3044</v>
      </c>
      <c r="G1186" s="45" t="s">
        <v>2711</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3083</v>
      </c>
      <c r="E1187" s="45" t="s">
        <v>2399</v>
      </c>
      <c r="F1187" t="s">
        <v>3045</v>
      </c>
      <c r="G1187" s="45" t="s">
        <v>2405</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3083</v>
      </c>
      <c r="E1188" s="45" t="s">
        <v>2400</v>
      </c>
      <c r="F1188" t="s">
        <v>3045</v>
      </c>
      <c r="G1188" s="45" t="s">
        <v>2408</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3083</v>
      </c>
      <c r="E1189" s="45" t="s">
        <v>2401</v>
      </c>
      <c r="F1189" t="s">
        <v>3045</v>
      </c>
      <c r="G1189" s="45" t="s">
        <v>2409</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3083</v>
      </c>
      <c r="E1190" s="45" t="s">
        <v>2402</v>
      </c>
      <c r="F1190" t="s">
        <v>3045</v>
      </c>
      <c r="G1190" s="45" t="s">
        <v>2406</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3083</v>
      </c>
      <c r="E1191" s="45" t="s">
        <v>2403</v>
      </c>
      <c r="F1191" t="s">
        <v>3045</v>
      </c>
      <c r="G1191" s="45" t="s">
        <v>2407</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3083</v>
      </c>
      <c r="E1192" s="45" t="s">
        <v>2404</v>
      </c>
      <c r="F1192" t="s">
        <v>3045</v>
      </c>
      <c r="G1192" s="45" t="s">
        <v>2410</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3083</v>
      </c>
      <c r="E1193" s="45" t="s">
        <v>2707</v>
      </c>
      <c r="F1193" t="s">
        <v>3045</v>
      </c>
      <c r="G1193" s="45" t="s">
        <v>2710</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3083</v>
      </c>
      <c r="E1194" s="45" t="s">
        <v>2708</v>
      </c>
      <c r="F1194" t="s">
        <v>3045</v>
      </c>
      <c r="G1194" s="45" t="s">
        <v>2712</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3083</v>
      </c>
      <c r="E1195" s="45" t="s">
        <v>2709</v>
      </c>
      <c r="F1195" t="s">
        <v>3045</v>
      </c>
      <c r="G1195" s="45" t="s">
        <v>2713</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3083</v>
      </c>
      <c r="E1196" s="45" t="s">
        <v>2706</v>
      </c>
      <c r="F1196" t="s">
        <v>3045</v>
      </c>
      <c r="G1196" s="45" t="s">
        <v>2711</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3084</v>
      </c>
      <c r="E1197" s="45" t="s">
        <v>2399</v>
      </c>
      <c r="F1197" t="s">
        <v>3046</v>
      </c>
      <c r="G1197" s="45" t="s">
        <v>2405</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3084</v>
      </c>
      <c r="E1198" s="45" t="s">
        <v>2400</v>
      </c>
      <c r="F1198" t="s">
        <v>3046</v>
      </c>
      <c r="G1198" s="45" t="s">
        <v>2408</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3084</v>
      </c>
      <c r="E1199" s="45" t="s">
        <v>2401</v>
      </c>
      <c r="F1199" t="s">
        <v>3046</v>
      </c>
      <c r="G1199" s="45" t="s">
        <v>2409</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3084</v>
      </c>
      <c r="E1200" s="45" t="s">
        <v>2402</v>
      </c>
      <c r="F1200" t="s">
        <v>3046</v>
      </c>
      <c r="G1200" s="45" t="s">
        <v>2406</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3084</v>
      </c>
      <c r="E1201" s="45" t="s">
        <v>2403</v>
      </c>
      <c r="F1201" t="s">
        <v>3046</v>
      </c>
      <c r="G1201" s="45" t="s">
        <v>2407</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3084</v>
      </c>
      <c r="E1202" s="45" t="s">
        <v>2404</v>
      </c>
      <c r="F1202" t="s">
        <v>3046</v>
      </c>
      <c r="G1202" s="45" t="s">
        <v>2410</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3084</v>
      </c>
      <c r="E1203" s="45" t="s">
        <v>2707</v>
      </c>
      <c r="F1203" t="s">
        <v>3046</v>
      </c>
      <c r="G1203" s="45" t="s">
        <v>2710</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3084</v>
      </c>
      <c r="E1204" s="45" t="s">
        <v>2708</v>
      </c>
      <c r="F1204" t="s">
        <v>3046</v>
      </c>
      <c r="G1204" s="45" t="s">
        <v>2712</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3084</v>
      </c>
      <c r="E1205" s="45" t="s">
        <v>2709</v>
      </c>
      <c r="F1205" t="s">
        <v>3046</v>
      </c>
      <c r="G1205" s="45" t="s">
        <v>2713</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3084</v>
      </c>
      <c r="E1206" s="45" t="s">
        <v>2706</v>
      </c>
      <c r="F1206" t="s">
        <v>3046</v>
      </c>
      <c r="G1206" s="45" t="s">
        <v>2711</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3085</v>
      </c>
      <c r="E1207" s="45" t="s">
        <v>2399</v>
      </c>
      <c r="F1207" t="s">
        <v>3047</v>
      </c>
      <c r="G1207" s="45" t="s">
        <v>2405</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3085</v>
      </c>
      <c r="E1208" s="45" t="s">
        <v>2400</v>
      </c>
      <c r="F1208" t="s">
        <v>3047</v>
      </c>
      <c r="G1208" s="45" t="s">
        <v>2408</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3085</v>
      </c>
      <c r="E1209" s="45" t="s">
        <v>2401</v>
      </c>
      <c r="F1209" t="s">
        <v>3047</v>
      </c>
      <c r="G1209" s="45" t="s">
        <v>2409</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3085</v>
      </c>
      <c r="E1210" s="45" t="s">
        <v>2402</v>
      </c>
      <c r="F1210" t="s">
        <v>3047</v>
      </c>
      <c r="G1210" s="45" t="s">
        <v>2406</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3085</v>
      </c>
      <c r="E1211" s="45" t="s">
        <v>2403</v>
      </c>
      <c r="F1211" t="s">
        <v>3047</v>
      </c>
      <c r="G1211" s="45" t="s">
        <v>2407</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3085</v>
      </c>
      <c r="E1212" s="45" t="s">
        <v>2404</v>
      </c>
      <c r="F1212" t="s">
        <v>3047</v>
      </c>
      <c r="G1212" s="45" t="s">
        <v>2410</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3085</v>
      </c>
      <c r="E1213" s="45" t="s">
        <v>2707</v>
      </c>
      <c r="F1213" t="s">
        <v>3047</v>
      </c>
      <c r="G1213" s="45" t="s">
        <v>2710</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3085</v>
      </c>
      <c r="E1214" s="45" t="s">
        <v>2708</v>
      </c>
      <c r="F1214" t="s">
        <v>3047</v>
      </c>
      <c r="G1214" s="45" t="s">
        <v>2712</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3085</v>
      </c>
      <c r="E1215" s="45" t="s">
        <v>2709</v>
      </c>
      <c r="F1215" t="s">
        <v>3047</v>
      </c>
      <c r="G1215" s="45" t="s">
        <v>2713</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3085</v>
      </c>
      <c r="E1216" s="45" t="s">
        <v>2706</v>
      </c>
      <c r="F1216" t="s">
        <v>3047</v>
      </c>
      <c r="G1216" s="45" t="s">
        <v>2711</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3086</v>
      </c>
      <c r="E1217" s="45" t="s">
        <v>2399</v>
      </c>
      <c r="F1217" t="s">
        <v>3048</v>
      </c>
      <c r="G1217" s="45" t="s">
        <v>2405</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3086</v>
      </c>
      <c r="E1218" s="45" t="s">
        <v>2400</v>
      </c>
      <c r="F1218" t="s">
        <v>3048</v>
      </c>
      <c r="G1218" s="45" t="s">
        <v>2408</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3086</v>
      </c>
      <c r="E1219" s="45" t="s">
        <v>2401</v>
      </c>
      <c r="F1219" t="s">
        <v>3048</v>
      </c>
      <c r="G1219" s="45" t="s">
        <v>2409</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3086</v>
      </c>
      <c r="E1220" s="45" t="s">
        <v>2402</v>
      </c>
      <c r="F1220" t="s">
        <v>3048</v>
      </c>
      <c r="G1220" s="45" t="s">
        <v>2406</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3086</v>
      </c>
      <c r="E1221" s="45" t="s">
        <v>2403</v>
      </c>
      <c r="F1221" t="s">
        <v>3048</v>
      </c>
      <c r="G1221" s="45" t="s">
        <v>2407</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3086</v>
      </c>
      <c r="E1222" s="45" t="s">
        <v>2404</v>
      </c>
      <c r="F1222" t="s">
        <v>3048</v>
      </c>
      <c r="G1222" s="45" t="s">
        <v>2410</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3086</v>
      </c>
      <c r="E1223" s="45" t="s">
        <v>2707</v>
      </c>
      <c r="F1223" t="s">
        <v>3048</v>
      </c>
      <c r="G1223" s="45" t="s">
        <v>2710</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3086</v>
      </c>
      <c r="E1224" s="45" t="s">
        <v>2708</v>
      </c>
      <c r="F1224" t="s">
        <v>3048</v>
      </c>
      <c r="G1224" s="45" t="s">
        <v>2712</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3086</v>
      </c>
      <c r="E1225" s="45" t="s">
        <v>2709</v>
      </c>
      <c r="F1225" t="s">
        <v>3048</v>
      </c>
      <c r="G1225" s="45" t="s">
        <v>2713</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3086</v>
      </c>
      <c r="E1226" s="45" t="s">
        <v>2706</v>
      </c>
      <c r="F1226" t="s">
        <v>3048</v>
      </c>
      <c r="G1226" s="45" t="s">
        <v>2711</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3087</v>
      </c>
      <c r="E1227" s="45" t="s">
        <v>2399</v>
      </c>
      <c r="F1227" t="s">
        <v>3090</v>
      </c>
      <c r="G1227" s="45" t="s">
        <v>2405</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3087</v>
      </c>
      <c r="E1228" s="45" t="s">
        <v>2400</v>
      </c>
      <c r="F1228" t="s">
        <v>3090</v>
      </c>
      <c r="G1228" s="45" t="s">
        <v>2408</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3087</v>
      </c>
      <c r="E1229" s="45" t="s">
        <v>2401</v>
      </c>
      <c r="F1229" t="s">
        <v>3090</v>
      </c>
      <c r="G1229" s="45" t="s">
        <v>2409</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3087</v>
      </c>
      <c r="E1230" s="45" t="s">
        <v>2402</v>
      </c>
      <c r="F1230" t="s">
        <v>3090</v>
      </c>
      <c r="G1230" s="45" t="s">
        <v>2406</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3087</v>
      </c>
      <c r="E1231" s="45" t="s">
        <v>2403</v>
      </c>
      <c r="F1231" t="s">
        <v>3090</v>
      </c>
      <c r="G1231" s="45" t="s">
        <v>2407</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3087</v>
      </c>
      <c r="E1232" s="45" t="s">
        <v>2404</v>
      </c>
      <c r="F1232" t="s">
        <v>3090</v>
      </c>
      <c r="G1232" s="45" t="s">
        <v>2410</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3087</v>
      </c>
      <c r="E1233" s="45" t="s">
        <v>2707</v>
      </c>
      <c r="F1233" t="s">
        <v>3090</v>
      </c>
      <c r="G1233" s="45" t="s">
        <v>2710</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3087</v>
      </c>
      <c r="E1234" s="45" t="s">
        <v>2708</v>
      </c>
      <c r="F1234" t="s">
        <v>3090</v>
      </c>
      <c r="G1234" s="45" t="s">
        <v>2712</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3087</v>
      </c>
      <c r="E1235" s="45" t="s">
        <v>2709</v>
      </c>
      <c r="F1235" t="s">
        <v>3090</v>
      </c>
      <c r="G1235" s="45" t="s">
        <v>2713</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3087</v>
      </c>
      <c r="E1236" s="45" t="s">
        <v>2706</v>
      </c>
      <c r="F1236" t="s">
        <v>3090</v>
      </c>
      <c r="G1236" s="45" t="s">
        <v>2711</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3088</v>
      </c>
      <c r="E1237" s="45" t="s">
        <v>2399</v>
      </c>
      <c r="F1237" t="s">
        <v>3049</v>
      </c>
      <c r="G1237" s="45" t="s">
        <v>2405</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3088</v>
      </c>
      <c r="E1238" s="45" t="s">
        <v>2400</v>
      </c>
      <c r="F1238" t="s">
        <v>3049</v>
      </c>
      <c r="G1238" s="45" t="s">
        <v>2408</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3088</v>
      </c>
      <c r="E1239" s="45" t="s">
        <v>2401</v>
      </c>
      <c r="F1239" t="s">
        <v>3049</v>
      </c>
      <c r="G1239" s="45" t="s">
        <v>2409</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3088</v>
      </c>
      <c r="E1240" s="45" t="s">
        <v>2402</v>
      </c>
      <c r="F1240" t="s">
        <v>3049</v>
      </c>
      <c r="G1240" s="45" t="s">
        <v>2406</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3088</v>
      </c>
      <c r="E1241" s="45" t="s">
        <v>2403</v>
      </c>
      <c r="F1241" t="s">
        <v>3049</v>
      </c>
      <c r="G1241" s="45" t="s">
        <v>2407</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3088</v>
      </c>
      <c r="E1242" s="45" t="s">
        <v>2404</v>
      </c>
      <c r="F1242" t="s">
        <v>3049</v>
      </c>
      <c r="G1242" s="45" t="s">
        <v>2410</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3088</v>
      </c>
      <c r="E1243" s="45" t="s">
        <v>2707</v>
      </c>
      <c r="F1243" t="s">
        <v>3049</v>
      </c>
      <c r="G1243" s="45" t="s">
        <v>2710</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3088</v>
      </c>
      <c r="E1244" s="45" t="s">
        <v>2708</v>
      </c>
      <c r="F1244" t="s">
        <v>3049</v>
      </c>
      <c r="G1244" s="45" t="s">
        <v>2712</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3088</v>
      </c>
      <c r="E1245" s="45" t="s">
        <v>2709</v>
      </c>
      <c r="F1245" t="s">
        <v>3049</v>
      </c>
      <c r="G1245" s="45" t="s">
        <v>2713</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3088</v>
      </c>
      <c r="E1246" s="45" t="s">
        <v>2706</v>
      </c>
      <c r="F1246" t="s">
        <v>3049</v>
      </c>
      <c r="G1246" s="45" t="s">
        <v>2711</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2435</v>
      </c>
      <c r="D1247" s="45" t="s">
        <v>3076</v>
      </c>
      <c r="E1247" s="45"/>
      <c r="F1247" s="6" t="s">
        <v>3039</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3077</v>
      </c>
      <c r="E1248" s="45"/>
      <c r="F1248" s="6" t="s">
        <v>2581</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3087</v>
      </c>
      <c r="E1249" s="45"/>
      <c r="F1249" s="6" t="s">
        <v>3090</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285</v>
      </c>
      <c r="D1250" s="45" t="s">
        <v>3066</v>
      </c>
      <c r="E1250" s="45"/>
      <c r="F1250" t="s">
        <v>3030</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3086</v>
      </c>
      <c r="E1251" s="45"/>
      <c r="F1251" t="s">
        <v>3048</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3065</v>
      </c>
      <c r="E1252" s="45"/>
      <c r="F1252" t="s">
        <v>2760</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3087</v>
      </c>
      <c r="E1253" s="45"/>
      <c r="F1253" t="s">
        <v>3090</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286</v>
      </c>
      <c r="D1254" s="45" t="s">
        <v>3066</v>
      </c>
      <c r="E1254" s="45"/>
      <c r="F1254" t="s">
        <v>3030</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3086</v>
      </c>
      <c r="E1255" s="45"/>
      <c r="F1255" t="s">
        <v>3048</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3065</v>
      </c>
      <c r="E1256" s="45"/>
      <c r="F1256" t="s">
        <v>2760</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3087</v>
      </c>
      <c r="E1257" s="45"/>
      <c r="F1257" t="s">
        <v>3090</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3235</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2492</v>
      </c>
      <c r="D1259" s="6" t="s">
        <v>449</v>
      </c>
      <c r="E1259" s="45"/>
      <c r="F1259" s="6" t="s">
        <v>446</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2473</v>
      </c>
      <c r="E1263" s="45"/>
      <c r="F1263" s="6" t="s">
        <v>2474</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442</v>
      </c>
      <c r="E1264" s="45"/>
      <c r="F1264" s="6" t="s">
        <v>443</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2465</v>
      </c>
      <c r="E1265" s="45"/>
      <c r="F1265" s="6" t="s">
        <v>2469</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2475</v>
      </c>
      <c r="E1266" s="45"/>
      <c r="F1266" s="6" t="s">
        <v>2476</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2466</v>
      </c>
      <c r="E1267" s="45"/>
      <c r="F1267" s="6" t="s">
        <v>2470</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430</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437</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434</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431</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2772</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3344</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432</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2804</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433</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2441</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287</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Electricity</v>
      </c>
      <c r="C1279" s="317" t="s">
        <v>2740</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2479</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2412</v>
      </c>
      <c r="D1281" s="45" t="s">
        <v>332</v>
      </c>
      <c r="E1281" s="45"/>
      <c r="F1281" s="45" t="s">
        <v>336</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340</v>
      </c>
      <c r="E1282" s="45"/>
      <c r="F1282" s="45" t="s">
        <v>341</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334</v>
      </c>
      <c r="E1283" s="45"/>
      <c r="F1283" s="45" t="s">
        <v>338</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335</v>
      </c>
      <c r="E1284" s="45"/>
      <c r="F1284" s="45" t="s">
        <v>339</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333</v>
      </c>
      <c r="E1285" s="45"/>
      <c r="F1285" s="45" t="s">
        <v>337</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2495</v>
      </c>
      <c r="E1286" s="45"/>
      <c r="F1286" s="45" t="s">
        <v>2880</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139</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449</v>
      </c>
      <c r="E1288" s="45"/>
      <c r="F1288" s="6" t="s">
        <v>446</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451</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2473</v>
      </c>
      <c r="E1299" s="45"/>
      <c r="F1299" s="6" t="s">
        <v>2474</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435</v>
      </c>
      <c r="E1301" s="45"/>
      <c r="F1301" s="6" t="s">
        <v>436</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442</v>
      </c>
      <c r="E1302" s="45"/>
      <c r="F1302" s="6" t="s">
        <v>443</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2465</v>
      </c>
      <c r="E1303" s="45"/>
      <c r="F1303" s="6" t="s">
        <v>2469</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2475</v>
      </c>
      <c r="E1304" s="45"/>
      <c r="F1304" s="6" t="s">
        <v>2476</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2466</v>
      </c>
      <c r="E1305" s="45"/>
      <c r="F1305" s="6" t="s">
        <v>2470</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2467</v>
      </c>
      <c r="E1306" s="45"/>
      <c r="F1306" s="6" t="s">
        <v>2471</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2468</v>
      </c>
      <c r="E1307" s="45"/>
      <c r="F1307" s="6" t="s">
        <v>2472</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2446</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3371</v>
      </c>
      <c r="D1309" s="45" t="s">
        <v>3064</v>
      </c>
      <c r="E1309" s="6"/>
      <c r="F1309" t="s">
        <v>3089</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3065</v>
      </c>
      <c r="E1310" s="6"/>
      <c r="F1310" t="s">
        <v>2760</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3066</v>
      </c>
      <c r="E1311" s="6"/>
      <c r="F1311" t="s">
        <v>3030</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3067</v>
      </c>
      <c r="E1312" s="6"/>
      <c r="F1312" t="s">
        <v>3031</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3068</v>
      </c>
      <c r="E1313" s="6"/>
      <c r="F1313" t="s">
        <v>3032</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3069</v>
      </c>
      <c r="E1314" s="6"/>
      <c r="F1314" t="s">
        <v>3033</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3070</v>
      </c>
      <c r="E1315" s="6"/>
      <c r="F1315" t="s">
        <v>3034</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3071</v>
      </c>
      <c r="E1316" s="6"/>
      <c r="F1316" t="s">
        <v>3035</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3072</v>
      </c>
      <c r="E1317" s="6"/>
      <c r="F1317" t="s">
        <v>3036</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3073</v>
      </c>
      <c r="E1318" s="6"/>
      <c r="F1318" t="s">
        <v>2580</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3074</v>
      </c>
      <c r="E1319" s="6"/>
      <c r="F1319" t="s">
        <v>3037</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3075</v>
      </c>
      <c r="E1320" s="6"/>
      <c r="F1320" t="s">
        <v>3038</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3076</v>
      </c>
      <c r="E1321" s="6"/>
      <c r="F1321" t="s">
        <v>3039</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3077</v>
      </c>
      <c r="E1322" s="6"/>
      <c r="F1322" t="s">
        <v>2581</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3078</v>
      </c>
      <c r="E1323" s="6"/>
      <c r="F1323" t="s">
        <v>3040</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3079</v>
      </c>
      <c r="E1324" s="6"/>
      <c r="F1324" t="s">
        <v>3041</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3080</v>
      </c>
      <c r="E1325" s="6"/>
      <c r="F1325" t="s">
        <v>3042</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3081</v>
      </c>
      <c r="E1326" s="6"/>
      <c r="F1326" t="s">
        <v>3043</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3082</v>
      </c>
      <c r="E1327" s="6"/>
      <c r="F1327" t="s">
        <v>3044</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3083</v>
      </c>
      <c r="E1328" s="6"/>
      <c r="F1328" t="s">
        <v>3045</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3084</v>
      </c>
      <c r="E1329" s="6"/>
      <c r="F1329" t="s">
        <v>3046</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3085</v>
      </c>
      <c r="E1330" s="6"/>
      <c r="F1330" t="s">
        <v>3047</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3086</v>
      </c>
      <c r="E1331" s="6"/>
      <c r="F1331" t="s">
        <v>3048</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3087</v>
      </c>
      <c r="E1332" s="6"/>
      <c r="F1332" t="s">
        <v>3090</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3088</v>
      </c>
      <c r="E1333" s="6"/>
      <c r="F1333" t="s">
        <v>3049</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3372</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2714</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2468</v>
      </c>
      <c r="E1337" s="6"/>
      <c r="F1337" s="6" t="s">
        <v>2472</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2714</v>
      </c>
      <c r="D1338" s="6" t="s">
        <v>449</v>
      </c>
      <c r="E1338" s="45"/>
      <c r="F1338" s="6" t="s">
        <v>446</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2473</v>
      </c>
      <c r="E1345" s="45"/>
      <c r="F1345" s="6" t="s">
        <v>2474</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442</v>
      </c>
      <c r="E1346" s="45"/>
      <c r="F1346" s="6" t="s">
        <v>443</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2465</v>
      </c>
      <c r="E1347" s="45"/>
      <c r="F1347" s="6" t="s">
        <v>2469</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2475</v>
      </c>
      <c r="E1348" s="45"/>
      <c r="F1348" s="6" t="s">
        <v>2476</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2466</v>
      </c>
      <c r="E1349" s="45"/>
      <c r="F1349" s="6" t="s">
        <v>2470</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2757</v>
      </c>
      <c r="D1350" s="6" t="s">
        <v>449</v>
      </c>
      <c r="E1350" s="45"/>
      <c r="F1350" s="6" t="s">
        <v>446</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2473</v>
      </c>
      <c r="E1358" s="45"/>
      <c r="F1358" s="6" t="s">
        <v>2474</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442</v>
      </c>
      <c r="E1359" s="45"/>
      <c r="F1359" s="6" t="s">
        <v>443</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2465</v>
      </c>
      <c r="E1360" s="45"/>
      <c r="F1360" s="6" t="s">
        <v>2469</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2475</v>
      </c>
      <c r="E1361" s="45"/>
      <c r="F1361" s="6" t="s">
        <v>2476</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2466</v>
      </c>
      <c r="E1362" s="45"/>
      <c r="F1362" s="6" t="s">
        <v>2470</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2467</v>
      </c>
      <c r="E1363" s="45"/>
      <c r="F1363" s="6" t="s">
        <v>2471</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2468</v>
      </c>
      <c r="E1364" s="45"/>
      <c r="F1364" s="6" t="s">
        <v>2472</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3274</v>
      </c>
      <c r="D1365" s="45" t="s">
        <v>52</v>
      </c>
      <c r="E1365" s="45" t="s">
        <v>332</v>
      </c>
      <c r="F1365" s="45" t="s">
        <v>93</v>
      </c>
      <c r="G1365" s="45" t="s">
        <v>4</v>
      </c>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-0.9</v>
      </c>
      <c r="M1365" s="261">
        <f>IF(ISBLANK(INDEX('Policy Characteristics'!G:G,MATCH($C1365,'Policy Characteristics'!$C:$C,0))),"",INDEX('Policy Characteristics'!G:G,MATCH($C1365,'Policy Characteristics'!$C:$C,0)))</f>
        <v>0.9</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429" si="60">C$1365</f>
        <v>Additional Fuel Tax or Subsidy Rate by Fuel</v>
      </c>
      <c r="D1366" s="6" t="s">
        <v>449</v>
      </c>
      <c r="E1366" s="45" t="s">
        <v>332</v>
      </c>
      <c r="F1366" s="6" t="s">
        <v>446</v>
      </c>
      <c r="G1366" s="45" t="s">
        <v>4</v>
      </c>
      <c r="H1366" s="43">
        <v>79</v>
      </c>
      <c r="I1366" s="325" t="s">
        <v>44</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-0.9</v>
      </c>
      <c r="M1366" s="261">
        <f>IF(ISBLANK(INDEX('Policy Characteristics'!G:G,MATCH($C1366,'Policy Characteristics'!$C:$C,0))),"",INDEX('Policy Characteristics'!G:G,MATCH($C1366,'Policy Characteristics'!$C:$C,0)))</f>
        <v>0.9</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45" t="s">
        <v>332</v>
      </c>
      <c r="F1367" s="6" t="s">
        <v>87</v>
      </c>
      <c r="G1367" s="45" t="s">
        <v>4</v>
      </c>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-0.9</v>
      </c>
      <c r="M1367" s="261">
        <f>IF(ISBLANK(INDEX('Policy Characteristics'!G:G,MATCH($C1367,'Policy Characteristics'!$C:$C,0))),"",INDEX('Policy Characteristics'!G:G,MATCH($C1367,'Policy Characteristics'!$C:$C,0)))</f>
        <v>0.9</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45" t="s">
        <v>332</v>
      </c>
      <c r="F1368" s="6" t="s">
        <v>88</v>
      </c>
      <c r="G1368" s="45" t="s">
        <v>4</v>
      </c>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-0.9</v>
      </c>
      <c r="M1368" s="261">
        <f>IF(ISBLANK(INDEX('Policy Characteristics'!G:G,MATCH($C1368,'Policy Characteristics'!$C:$C,0))),"",INDEX('Policy Characteristics'!G:G,MATCH($C1368,'Policy Characteristics'!$C:$C,0)))</f>
        <v>0.9</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45" t="s">
        <v>332</v>
      </c>
      <c r="F1369" s="6" t="s">
        <v>92</v>
      </c>
      <c r="G1369" s="45" t="s">
        <v>4</v>
      </c>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-0.9</v>
      </c>
      <c r="M1369" s="261">
        <f>IF(ISBLANK(INDEX('Policy Characteristics'!G:G,MATCH($C1369,'Policy Characteristics'!$C:$C,0))),"",INDEX('Policy Characteristics'!G:G,MATCH($C1369,'Policy Characteristics'!$C:$C,0)))</f>
        <v>0.9</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45" t="s">
        <v>332</v>
      </c>
      <c r="F1370" s="6" t="s">
        <v>95</v>
      </c>
      <c r="G1370" s="45" t="s">
        <v>4</v>
      </c>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-0.9</v>
      </c>
      <c r="M1370" s="261">
        <f>IF(ISBLANK(INDEX('Policy Characteristics'!G:G,MATCH($C1370,'Policy Characteristics'!$C:$C,0))),"",INDEX('Policy Characteristics'!G:G,MATCH($C1370,'Policy Characteristics'!$C:$C,0)))</f>
        <v>0.9</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45" t="s">
        <v>332</v>
      </c>
      <c r="F1371" s="6" t="s">
        <v>96</v>
      </c>
      <c r="G1371" s="45" t="s">
        <v>4</v>
      </c>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-0.9</v>
      </c>
      <c r="M1371" s="261">
        <f>IF(ISBLANK(INDEX('Policy Characteristics'!G:G,MATCH($C1371,'Policy Characteristics'!$C:$C,0))),"",INDEX('Policy Characteristics'!G:G,MATCH($C1371,'Policy Characteristics'!$C:$C,0)))</f>
        <v>0.9</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45" t="s">
        <v>332</v>
      </c>
      <c r="F1372" s="6" t="s">
        <v>97</v>
      </c>
      <c r="G1372" s="45" t="s">
        <v>4</v>
      </c>
      <c r="H1372" s="43">
        <v>740</v>
      </c>
      <c r="I1372" s="325" t="s">
        <v>43</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-0.9</v>
      </c>
      <c r="M1372" s="261">
        <f>IF(ISBLANK(INDEX('Policy Characteristics'!G:G,MATCH($C1372,'Policy Characteristics'!$C:$C,0))),"",INDEX('Policy Characteristics'!G:G,MATCH($C1372,'Policy Characteristics'!$C:$C,0)))</f>
        <v>0.9</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45" t="s">
        <v>332</v>
      </c>
      <c r="F1373" s="6" t="s">
        <v>98</v>
      </c>
      <c r="G1373" s="45" t="s">
        <v>4</v>
      </c>
      <c r="H1373" s="43">
        <v>741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-0.9</v>
      </c>
      <c r="M1373" s="261">
        <f>IF(ISBLANK(INDEX('Policy Characteristics'!G:G,MATCH($C1373,'Policy Characteristics'!$C:$C,0))),"",INDEX('Policy Characteristics'!G:G,MATCH($C1373,'Policy Characteristics'!$C:$C,0)))</f>
        <v>0.9</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2473</v>
      </c>
      <c r="E1374" s="45" t="s">
        <v>332</v>
      </c>
      <c r="F1374" s="6" t="s">
        <v>2474</v>
      </c>
      <c r="G1374" s="45" t="s">
        <v>4</v>
      </c>
      <c r="H1374" s="43">
        <v>742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-0.9</v>
      </c>
      <c r="M1374" s="261">
        <f>IF(ISBLANK(INDEX('Policy Characteristics'!G:G,MATCH($C1374,'Policy Characteristics'!$C:$C,0))),"",INDEX('Policy Characteristics'!G:G,MATCH($C1374,'Policy Characteristics'!$C:$C,0)))</f>
        <v>0.9</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45" t="s">
        <v>332</v>
      </c>
      <c r="F1375" s="6" t="s">
        <v>99</v>
      </c>
      <c r="G1375" s="45" t="s">
        <v>4</v>
      </c>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-0.9</v>
      </c>
      <c r="M1375" s="261">
        <f>IF(ISBLANK(INDEX('Policy Characteristics'!G:G,MATCH($C1375,'Policy Characteristics'!$C:$C,0))),"",INDEX('Policy Characteristics'!G:G,MATCH($C1375,'Policy Characteristics'!$C:$C,0)))</f>
        <v>0.9</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442</v>
      </c>
      <c r="E1376" s="45" t="s">
        <v>332</v>
      </c>
      <c r="F1376" s="6" t="s">
        <v>443</v>
      </c>
      <c r="G1376" s="45" t="s">
        <v>4</v>
      </c>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-0.9</v>
      </c>
      <c r="M1376" s="261">
        <f>IF(ISBLANK(INDEX('Policy Characteristics'!G:G,MATCH($C1376,'Policy Characteristics'!$C:$C,0))),"",INDEX('Policy Characteristics'!G:G,MATCH($C1376,'Policy Characteristics'!$C:$C,0)))</f>
        <v>0.9</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2465</v>
      </c>
      <c r="E1377" s="45" t="s">
        <v>332</v>
      </c>
      <c r="F1377" s="6" t="s">
        <v>2469</v>
      </c>
      <c r="G1377" s="45" t="s">
        <v>4</v>
      </c>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-0.9</v>
      </c>
      <c r="M1377" s="261">
        <f>IF(ISBLANK(INDEX('Policy Characteristics'!G:G,MATCH($C1377,'Policy Characteristics'!$C:$C,0))),"",INDEX('Policy Characteristics'!G:G,MATCH($C1377,'Policy Characteristics'!$C:$C,0)))</f>
        <v>0.9</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2475</v>
      </c>
      <c r="E1378" s="45" t="s">
        <v>332</v>
      </c>
      <c r="F1378" s="6" t="s">
        <v>2476</v>
      </c>
      <c r="G1378" s="45" t="s">
        <v>4</v>
      </c>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-0.9</v>
      </c>
      <c r="M1378" s="261">
        <f>IF(ISBLANK(INDEX('Policy Characteristics'!G:G,MATCH($C1378,'Policy Characteristics'!$C:$C,0))),"",INDEX('Policy Characteristics'!G:G,MATCH($C1378,'Policy Characteristics'!$C:$C,0)))</f>
        <v>0.9</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2466</v>
      </c>
      <c r="E1379" s="45" t="s">
        <v>332</v>
      </c>
      <c r="F1379" s="6" t="s">
        <v>2470</v>
      </c>
      <c r="G1379" s="45" t="s">
        <v>4</v>
      </c>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-0.9</v>
      </c>
      <c r="M1379" s="261">
        <f>IF(ISBLANK(INDEX('Policy Characteristics'!G:G,MATCH($C1379,'Policy Characteristics'!$C:$C,0))),"",INDEX('Policy Characteristics'!G:G,MATCH($C1379,'Policy Characteristics'!$C:$C,0)))</f>
        <v>0.9</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0"/>
        <v>Additional Fuel Tax or Subsidy Rate by Fuel</v>
      </c>
      <c r="D1380" s="6" t="s">
        <v>2467</v>
      </c>
      <c r="E1380" s="45" t="s">
        <v>332</v>
      </c>
      <c r="F1380" s="6" t="s">
        <v>2471</v>
      </c>
      <c r="G1380" s="45" t="s">
        <v>4</v>
      </c>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-0.9</v>
      </c>
      <c r="M1380" s="261">
        <f>IF(ISBLANK(INDEX('Policy Characteristics'!G:G,MATCH($C1380,'Policy Characteristics'!$C:$C,0))),"",INDEX('Policy Characteristics'!G:G,MATCH($C1380,'Policy Characteristics'!$C:$C,0)))</f>
        <v>0.9</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0"/>
        <v>Additional Fuel Tax or Subsidy Rate by Fuel</v>
      </c>
      <c r="D1381" s="6" t="s">
        <v>2468</v>
      </c>
      <c r="E1381" s="45" t="s">
        <v>332</v>
      </c>
      <c r="F1381" s="6" t="s">
        <v>2472</v>
      </c>
      <c r="G1381" s="45" t="s">
        <v>4</v>
      </c>
      <c r="H1381" s="43">
        <v>749</v>
      </c>
      <c r="I1381" s="325" t="s">
        <v>43</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-0.9</v>
      </c>
      <c r="M1381" s="261">
        <f>IF(ISBLANK(INDEX('Policy Characteristics'!G:G,MATCH($C1381,'Policy Characteristics'!$C:$C,0))),"",INDEX('Policy Characteristics'!G:G,MATCH($C1381,'Policy Characteristics'!$C:$C,0)))</f>
        <v>0.9</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s="4" customFormat="1">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si="60"/>
        <v>Additional Fuel Tax or Subsidy Rate by Fuel</v>
      </c>
      <c r="D1382" s="45" t="s">
        <v>52</v>
      </c>
      <c r="E1382" s="45" t="s">
        <v>340</v>
      </c>
      <c r="F1382" s="45" t="s">
        <v>93</v>
      </c>
      <c r="G1382" s="45" t="s">
        <v>93</v>
      </c>
      <c r="H1382" s="43">
        <v>2314</v>
      </c>
      <c r="I1382" s="324" t="s">
        <v>44</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-0.9</v>
      </c>
      <c r="M1382" s="261">
        <f>IF(ISBLANK(INDEX('Policy Characteristics'!G:G,MATCH($C1382,'Policy Characteristics'!$C:$C,0))),"",INDEX('Policy Characteristics'!G:G,MATCH($C1382,'Policy Characteristics'!$C:$C,0)))</f>
        <v>0.9</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s="4" customFormat="1">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Taxes or Subsidies</v>
      </c>
      <c r="C1383" s="320" t="str">
        <f t="shared" si="60"/>
        <v>Additional Fuel Tax or Subsidy Rate by Fuel</v>
      </c>
      <c r="D1383" s="6" t="s">
        <v>449</v>
      </c>
      <c r="E1383" s="45" t="s">
        <v>340</v>
      </c>
      <c r="F1383" s="6" t="s">
        <v>446</v>
      </c>
      <c r="G1383" s="45" t="s">
        <v>93</v>
      </c>
      <c r="H1383" s="43">
        <v>2315</v>
      </c>
      <c r="I1383" s="325" t="s">
        <v>43</v>
      </c>
      <c r="J1383" s="255" t="str">
        <f>IF(ISBLANK(INDEX('Policy Characteristics'!D:D,MATCH($C1383,'Policy Characteristics'!$C:$C,0))),"",INDEX('Policy Characteristics'!D:D,MATCH($C1383,'Policy Characteristics'!$C:$C,0)))</f>
        <v>Fuel Taxes or Subsidies</v>
      </c>
      <c r="K1383" s="254" t="str">
        <f>IF(ISBLANK(INDEX('Policy Characteristics'!E:E,MATCH($C1383,'Policy Characteristics'!$C:$C,0))),"",INDEX('Policy Characteristics'!E:E,MATCH($C1383,'Policy Characteristics'!$C:$C,0)))</f>
        <v>cross fuel tax</v>
      </c>
      <c r="L1383" s="261">
        <f>IF(ISBLANK(INDEX('Policy Characteristics'!F:F,MATCH($C1383,'Policy Characteristics'!$C:$C,0))),"",INDEX('Policy Characteristics'!F:F,MATCH($C1383,'Policy Characteristics'!$C:$C,0)))</f>
        <v>-0.9</v>
      </c>
      <c r="M1383" s="261">
        <f>IF(ISBLANK(INDEX('Policy Characteristics'!G:G,MATCH($C1383,'Policy Characteristics'!$C:$C,0))),"",INDEX('Policy Characteristics'!G:G,MATCH($C1383,'Policy Characteristics'!$C:$C,0)))</f>
        <v>0.9</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BAU price</v>
      </c>
      <c r="P1383" s="254"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3" s="254" t="str">
        <f>IF(ISBLANK(INDEX('Policy Characteristics'!K:K,MATCH($C1383,'Policy Characteristics'!$C:$C,0))),"",INDEX('Policy Characteristics'!K:K,MATCH($C1383,'Policy Characteristics'!$C:$C,0)))</f>
        <v>fuels.html#fuel-taxes</v>
      </c>
      <c r="R1383" s="254" t="str">
        <f>IF(ISBLANK(INDEX('Policy Characteristics'!L:L,MATCH($C1383,'Policy Characteristics'!$C:$C,0))),"",INDEX('Policy Characteristics'!L:L,MATCH($C1383,'Policy Characteristics'!$C:$C,0)))</f>
        <v>fuel-taxes.html</v>
      </c>
    </row>
    <row r="1384" spans="1:18" s="4" customFormat="1">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Taxes or Subsidies</v>
      </c>
      <c r="C1384" s="320" t="str">
        <f t="shared" si="60"/>
        <v>Additional Fuel Tax or Subsidy Rate by Fuel</v>
      </c>
      <c r="D1384" s="6" t="s">
        <v>46</v>
      </c>
      <c r="E1384" s="45" t="s">
        <v>340</v>
      </c>
      <c r="F1384" s="6" t="s">
        <v>87</v>
      </c>
      <c r="G1384" s="45" t="s">
        <v>93</v>
      </c>
      <c r="H1384" s="43">
        <v>2316</v>
      </c>
      <c r="I1384" s="325" t="s">
        <v>43</v>
      </c>
      <c r="J1384" s="255" t="str">
        <f>IF(ISBLANK(INDEX('Policy Characteristics'!D:D,MATCH($C1384,'Policy Characteristics'!$C:$C,0))),"",INDEX('Policy Characteristics'!D:D,MATCH($C1384,'Policy Characteristics'!$C:$C,0)))</f>
        <v>Fuel Taxes or Subsidies</v>
      </c>
      <c r="K1384" s="254" t="str">
        <f>IF(ISBLANK(INDEX('Policy Characteristics'!E:E,MATCH($C1384,'Policy Characteristics'!$C:$C,0))),"",INDEX('Policy Characteristics'!E:E,MATCH($C1384,'Policy Characteristics'!$C:$C,0)))</f>
        <v>cross fuel tax</v>
      </c>
      <c r="L1384" s="261">
        <f>IF(ISBLANK(INDEX('Policy Characteristics'!F:F,MATCH($C1384,'Policy Characteristics'!$C:$C,0))),"",INDEX('Policy Characteristics'!F:F,MATCH($C1384,'Policy Characteristics'!$C:$C,0)))</f>
        <v>-0.9</v>
      </c>
      <c r="M1384" s="261">
        <f>IF(ISBLANK(INDEX('Policy Characteristics'!G:G,MATCH($C1384,'Policy Characteristics'!$C:$C,0))),"",INDEX('Policy Characteristics'!G:G,MATCH($C1384,'Policy Characteristics'!$C:$C,0)))</f>
        <v>0.9</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BAU price</v>
      </c>
      <c r="P1384" s="254"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4" s="254" t="str">
        <f>IF(ISBLANK(INDEX('Policy Characteristics'!K:K,MATCH($C1384,'Policy Characteristics'!$C:$C,0))),"",INDEX('Policy Characteristics'!K:K,MATCH($C1384,'Policy Characteristics'!$C:$C,0)))</f>
        <v>fuels.html#fuel-taxes</v>
      </c>
      <c r="R1384" s="254" t="str">
        <f>IF(ISBLANK(INDEX('Policy Characteristics'!L:L,MATCH($C1384,'Policy Characteristics'!$C:$C,0))),"",INDEX('Policy Characteristics'!L:L,MATCH($C1384,'Policy Characteristics'!$C:$C,0)))</f>
        <v>fuel-taxes.html</v>
      </c>
    </row>
    <row r="1385" spans="1:18" s="4" customFormat="1">
      <c r="A1385" s="254" t="str">
        <f>IF(ISBLANK(INDEX('Policy Characteristics'!A:A,MATCH($C1385,'Policy Characteristics'!$C:$C,0))),"",INDEX('Policy Characteristics'!A:A,MATCH($C1385,'Policy Characteristics'!$C:$C,0)))</f>
        <v>Cross-Sector</v>
      </c>
      <c r="B1385" s="262" t="str">
        <f>IF(ISBLANK(INDEX('Policy Characteristics'!B:B,MATCH($C1385,'Policy Characteristics'!$C:$C,0))),"",INDEX('Policy Characteristics'!B:B,MATCH($C1385,'Policy Characteristics'!$C:$C,0)))</f>
        <v>Fuel Taxes or Subsidies</v>
      </c>
      <c r="C1385" s="320" t="str">
        <f t="shared" si="60"/>
        <v>Additional Fuel Tax or Subsidy Rate by Fuel</v>
      </c>
      <c r="D1385" s="6" t="s">
        <v>47</v>
      </c>
      <c r="E1385" s="45" t="s">
        <v>340</v>
      </c>
      <c r="F1385" s="6" t="s">
        <v>88</v>
      </c>
      <c r="G1385" s="45" t="s">
        <v>93</v>
      </c>
      <c r="H1385" s="43">
        <v>2317</v>
      </c>
      <c r="I1385" s="325" t="s">
        <v>44</v>
      </c>
      <c r="J1385" s="255" t="str">
        <f>IF(ISBLANK(INDEX('Policy Characteristics'!D:D,MATCH($C1385,'Policy Characteristics'!$C:$C,0))),"",INDEX('Policy Characteristics'!D:D,MATCH($C1385,'Policy Characteristics'!$C:$C,0)))</f>
        <v>Fuel Taxes or Subsidies</v>
      </c>
      <c r="K1385" s="254" t="str">
        <f>IF(ISBLANK(INDEX('Policy Characteristics'!E:E,MATCH($C1385,'Policy Characteristics'!$C:$C,0))),"",INDEX('Policy Characteristics'!E:E,MATCH($C1385,'Policy Characteristics'!$C:$C,0)))</f>
        <v>cross fuel tax</v>
      </c>
      <c r="L1385" s="261">
        <f>IF(ISBLANK(INDEX('Policy Characteristics'!F:F,MATCH($C1385,'Policy Characteristics'!$C:$C,0))),"",INDEX('Policy Characteristics'!F:F,MATCH($C1385,'Policy Characteristics'!$C:$C,0)))</f>
        <v>-0.9</v>
      </c>
      <c r="M1385" s="261">
        <f>IF(ISBLANK(INDEX('Policy Characteristics'!G:G,MATCH($C1385,'Policy Characteristics'!$C:$C,0))),"",INDEX('Policy Characteristics'!G:G,MATCH($C1385,'Policy Characteristics'!$C:$C,0)))</f>
        <v>0.9</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of BAU price</v>
      </c>
      <c r="P1385" s="254"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5" s="254" t="str">
        <f>IF(ISBLANK(INDEX('Policy Characteristics'!K:K,MATCH($C1385,'Policy Characteristics'!$C:$C,0))),"",INDEX('Policy Characteristics'!K:K,MATCH($C1385,'Policy Characteristics'!$C:$C,0)))</f>
        <v>fuels.html#fuel-taxes</v>
      </c>
      <c r="R1385" s="254" t="str">
        <f>IF(ISBLANK(INDEX('Policy Characteristics'!L:L,MATCH($C1385,'Policy Characteristics'!$C:$C,0))),"",INDEX('Policy Characteristics'!L:L,MATCH($C1385,'Policy Characteristics'!$C:$C,0)))</f>
        <v>fuel-taxes.html</v>
      </c>
    </row>
    <row r="1386" spans="1:18" s="4" customFormat="1">
      <c r="A1386" s="254" t="str">
        <f>IF(ISBLANK(INDEX('Policy Characteristics'!A:A,MATCH($C1386,'Policy Characteristics'!$C:$C,0))),"",INDEX('Policy Characteristics'!A:A,MATCH($C1386,'Policy Characteristics'!$C:$C,0)))</f>
        <v>Cross-Sector</v>
      </c>
      <c r="B1386" s="262" t="str">
        <f>IF(ISBLANK(INDEX('Policy Characteristics'!B:B,MATCH($C1386,'Policy Characteristics'!$C:$C,0))),"",INDEX('Policy Characteristics'!B:B,MATCH($C1386,'Policy Characteristics'!$C:$C,0)))</f>
        <v>Fuel Taxes or Subsidies</v>
      </c>
      <c r="C1386" s="320" t="str">
        <f t="shared" si="60"/>
        <v>Additional Fuel Tax or Subsidy Rate by Fuel</v>
      </c>
      <c r="D1386" s="6" t="s">
        <v>51</v>
      </c>
      <c r="E1386" s="45" t="s">
        <v>340</v>
      </c>
      <c r="F1386" s="6" t="s">
        <v>92</v>
      </c>
      <c r="G1386" s="45" t="s">
        <v>93</v>
      </c>
      <c r="H1386" s="43">
        <v>2318</v>
      </c>
      <c r="I1386" s="325" t="s">
        <v>44</v>
      </c>
      <c r="J1386" s="255" t="str">
        <f>IF(ISBLANK(INDEX('Policy Characteristics'!D:D,MATCH($C1386,'Policy Characteristics'!$C:$C,0))),"",INDEX('Policy Characteristics'!D:D,MATCH($C1386,'Policy Characteristics'!$C:$C,0)))</f>
        <v>Fuel Taxes or Subsidies</v>
      </c>
      <c r="K1386" s="254" t="str">
        <f>IF(ISBLANK(INDEX('Policy Characteristics'!E:E,MATCH($C1386,'Policy Characteristics'!$C:$C,0))),"",INDEX('Policy Characteristics'!E:E,MATCH($C1386,'Policy Characteristics'!$C:$C,0)))</f>
        <v>cross fuel tax</v>
      </c>
      <c r="L1386" s="261">
        <f>IF(ISBLANK(INDEX('Policy Characteristics'!F:F,MATCH($C1386,'Policy Characteristics'!$C:$C,0))),"",INDEX('Policy Characteristics'!F:F,MATCH($C1386,'Policy Characteristics'!$C:$C,0)))</f>
        <v>-0.9</v>
      </c>
      <c r="M1386" s="261">
        <f>IF(ISBLANK(INDEX('Policy Characteristics'!G:G,MATCH($C1386,'Policy Characteristics'!$C:$C,0))),"",INDEX('Policy Characteristics'!G:G,MATCH($C1386,'Policy Characteristics'!$C:$C,0)))</f>
        <v>0.9</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of BAU price</v>
      </c>
      <c r="P1386" s="254"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6" s="254" t="str">
        <f>IF(ISBLANK(INDEX('Policy Characteristics'!K:K,MATCH($C1386,'Policy Characteristics'!$C:$C,0))),"",INDEX('Policy Characteristics'!K:K,MATCH($C1386,'Policy Characteristics'!$C:$C,0)))</f>
        <v>fuels.html#fuel-taxes</v>
      </c>
      <c r="R1386" s="254" t="str">
        <f>IF(ISBLANK(INDEX('Policy Characteristics'!L:L,MATCH($C1386,'Policy Characteristics'!$C:$C,0))),"",INDEX('Policy Characteristics'!L:L,MATCH($C1386,'Policy Characteristics'!$C:$C,0)))</f>
        <v>fuel-taxes.html</v>
      </c>
    </row>
    <row r="1387" spans="1:18" s="4" customFormat="1">
      <c r="A1387" s="254" t="str">
        <f>IF(ISBLANK(INDEX('Policy Characteristics'!A:A,MATCH($C1387,'Policy Characteristics'!$C:$C,0))),"",INDEX('Policy Characteristics'!A:A,MATCH($C1387,'Policy Characteristics'!$C:$C,0)))</f>
        <v>Cross-Sector</v>
      </c>
      <c r="B1387" s="262" t="str">
        <f>IF(ISBLANK(INDEX('Policy Characteristics'!B:B,MATCH($C1387,'Policy Characteristics'!$C:$C,0))),"",INDEX('Policy Characteristics'!B:B,MATCH($C1387,'Policy Characteristics'!$C:$C,0)))</f>
        <v>Fuel Taxes or Subsidies</v>
      </c>
      <c r="C1387" s="320" t="str">
        <f t="shared" si="60"/>
        <v>Additional Fuel Tax or Subsidy Rate by Fuel</v>
      </c>
      <c r="D1387" s="6" t="s">
        <v>53</v>
      </c>
      <c r="E1387" s="45" t="s">
        <v>340</v>
      </c>
      <c r="F1387" s="6" t="s">
        <v>95</v>
      </c>
      <c r="G1387" s="45" t="s">
        <v>93</v>
      </c>
      <c r="H1387" s="43">
        <v>2319</v>
      </c>
      <c r="I1387" s="325" t="s">
        <v>44</v>
      </c>
      <c r="J1387" s="255" t="str">
        <f>IF(ISBLANK(INDEX('Policy Characteristics'!D:D,MATCH($C1387,'Policy Characteristics'!$C:$C,0))),"",INDEX('Policy Characteristics'!D:D,MATCH($C1387,'Policy Characteristics'!$C:$C,0)))</f>
        <v>Fuel Taxes or Subsidies</v>
      </c>
      <c r="K1387" s="254" t="str">
        <f>IF(ISBLANK(INDEX('Policy Characteristics'!E:E,MATCH($C1387,'Policy Characteristics'!$C:$C,0))),"",INDEX('Policy Characteristics'!E:E,MATCH($C1387,'Policy Characteristics'!$C:$C,0)))</f>
        <v>cross fuel tax</v>
      </c>
      <c r="L1387" s="261">
        <f>IF(ISBLANK(INDEX('Policy Characteristics'!F:F,MATCH($C1387,'Policy Characteristics'!$C:$C,0))),"",INDEX('Policy Characteristics'!F:F,MATCH($C1387,'Policy Characteristics'!$C:$C,0)))</f>
        <v>-0.9</v>
      </c>
      <c r="M1387" s="261">
        <f>IF(ISBLANK(INDEX('Policy Characteristics'!G:G,MATCH($C1387,'Policy Characteristics'!$C:$C,0))),"",INDEX('Policy Characteristics'!G:G,MATCH($C1387,'Policy Characteristics'!$C:$C,0)))</f>
        <v>0.9</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of BAU price</v>
      </c>
      <c r="P1387" s="254"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7" s="254" t="str">
        <f>IF(ISBLANK(INDEX('Policy Characteristics'!K:K,MATCH($C1387,'Policy Characteristics'!$C:$C,0))),"",INDEX('Policy Characteristics'!K:K,MATCH($C1387,'Policy Characteristics'!$C:$C,0)))</f>
        <v>fuels.html#fuel-taxes</v>
      </c>
      <c r="R1387" s="254" t="str">
        <f>IF(ISBLANK(INDEX('Policy Characteristics'!L:L,MATCH($C1387,'Policy Characteristics'!$C:$C,0))),"",INDEX('Policy Characteristics'!L:L,MATCH($C1387,'Policy Characteristics'!$C:$C,0)))</f>
        <v>fuel-taxes.html</v>
      </c>
    </row>
    <row r="1388" spans="1:18" s="4" customFormat="1">
      <c r="A1388" s="254" t="str">
        <f>IF(ISBLANK(INDEX('Policy Characteristics'!A:A,MATCH($C1388,'Policy Characteristics'!$C:$C,0))),"",INDEX('Policy Characteristics'!A:A,MATCH($C1388,'Policy Characteristics'!$C:$C,0)))</f>
        <v>Cross-Sector</v>
      </c>
      <c r="B1388" s="262" t="str">
        <f>IF(ISBLANK(INDEX('Policy Characteristics'!B:B,MATCH($C1388,'Policy Characteristics'!$C:$C,0))),"",INDEX('Policy Characteristics'!B:B,MATCH($C1388,'Policy Characteristics'!$C:$C,0)))</f>
        <v>Fuel Taxes or Subsidies</v>
      </c>
      <c r="C1388" s="320" t="str">
        <f t="shared" si="60"/>
        <v>Additional Fuel Tax or Subsidy Rate by Fuel</v>
      </c>
      <c r="D1388" s="6" t="s">
        <v>54</v>
      </c>
      <c r="E1388" s="45" t="s">
        <v>340</v>
      </c>
      <c r="F1388" s="6" t="s">
        <v>96</v>
      </c>
      <c r="G1388" s="45" t="s">
        <v>93</v>
      </c>
      <c r="H1388" s="43">
        <v>2320</v>
      </c>
      <c r="I1388" s="325" t="s">
        <v>44</v>
      </c>
      <c r="J1388" s="255" t="str">
        <f>IF(ISBLANK(INDEX('Policy Characteristics'!D:D,MATCH($C1388,'Policy Characteristics'!$C:$C,0))),"",INDEX('Policy Characteristics'!D:D,MATCH($C1388,'Policy Characteristics'!$C:$C,0)))</f>
        <v>Fuel Taxes or Subsidies</v>
      </c>
      <c r="K1388" s="254" t="str">
        <f>IF(ISBLANK(INDEX('Policy Characteristics'!E:E,MATCH($C1388,'Policy Characteristics'!$C:$C,0))),"",INDEX('Policy Characteristics'!E:E,MATCH($C1388,'Policy Characteristics'!$C:$C,0)))</f>
        <v>cross fuel tax</v>
      </c>
      <c r="L1388" s="261">
        <f>IF(ISBLANK(INDEX('Policy Characteristics'!F:F,MATCH($C1388,'Policy Characteristics'!$C:$C,0))),"",INDEX('Policy Characteristics'!F:F,MATCH($C1388,'Policy Characteristics'!$C:$C,0)))</f>
        <v>-0.9</v>
      </c>
      <c r="M1388" s="261">
        <f>IF(ISBLANK(INDEX('Policy Characteristics'!G:G,MATCH($C1388,'Policy Characteristics'!$C:$C,0))),"",INDEX('Policy Characteristics'!G:G,MATCH($C1388,'Policy Characteristics'!$C:$C,0)))</f>
        <v>0.9</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of BAU price</v>
      </c>
      <c r="P1388" s="254"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8" s="254" t="str">
        <f>IF(ISBLANK(INDEX('Policy Characteristics'!K:K,MATCH($C1388,'Policy Characteristics'!$C:$C,0))),"",INDEX('Policy Characteristics'!K:K,MATCH($C1388,'Policy Characteristics'!$C:$C,0)))</f>
        <v>fuels.html#fuel-taxes</v>
      </c>
      <c r="R1388" s="254" t="str">
        <f>IF(ISBLANK(INDEX('Policy Characteristics'!L:L,MATCH($C1388,'Policy Characteristics'!$C:$C,0))),"",INDEX('Policy Characteristics'!L:L,MATCH($C1388,'Policy Characteristics'!$C:$C,0)))</f>
        <v>fuel-taxes.html</v>
      </c>
    </row>
    <row r="1389" spans="1:18" s="4" customFormat="1">
      <c r="A1389" s="254" t="str">
        <f>IF(ISBLANK(INDEX('Policy Characteristics'!A:A,MATCH($C1389,'Policy Characteristics'!$C:$C,0))),"",INDEX('Policy Characteristics'!A:A,MATCH($C1389,'Policy Characteristics'!$C:$C,0)))</f>
        <v>Cross-Sector</v>
      </c>
      <c r="B1389" s="262" t="str">
        <f>IF(ISBLANK(INDEX('Policy Characteristics'!B:B,MATCH($C1389,'Policy Characteristics'!$C:$C,0))),"",INDEX('Policy Characteristics'!B:B,MATCH($C1389,'Policy Characteristics'!$C:$C,0)))</f>
        <v>Fuel Taxes or Subsidies</v>
      </c>
      <c r="C1389" s="320" t="str">
        <f t="shared" si="60"/>
        <v>Additional Fuel Tax or Subsidy Rate by Fuel</v>
      </c>
      <c r="D1389" s="6" t="s">
        <v>55</v>
      </c>
      <c r="E1389" s="45" t="s">
        <v>340</v>
      </c>
      <c r="F1389" s="6" t="s">
        <v>97</v>
      </c>
      <c r="G1389" s="45" t="s">
        <v>93</v>
      </c>
      <c r="H1389" s="43">
        <v>2321</v>
      </c>
      <c r="I1389" s="325" t="s">
        <v>44</v>
      </c>
      <c r="J1389" s="255" t="str">
        <f>IF(ISBLANK(INDEX('Policy Characteristics'!D:D,MATCH($C1389,'Policy Characteristics'!$C:$C,0))),"",INDEX('Policy Characteristics'!D:D,MATCH($C1389,'Policy Characteristics'!$C:$C,0)))</f>
        <v>Fuel Taxes or Subsidies</v>
      </c>
      <c r="K1389" s="254" t="str">
        <f>IF(ISBLANK(INDEX('Policy Characteristics'!E:E,MATCH($C1389,'Policy Characteristics'!$C:$C,0))),"",INDEX('Policy Characteristics'!E:E,MATCH($C1389,'Policy Characteristics'!$C:$C,0)))</f>
        <v>cross fuel tax</v>
      </c>
      <c r="L1389" s="261">
        <f>IF(ISBLANK(INDEX('Policy Characteristics'!F:F,MATCH($C1389,'Policy Characteristics'!$C:$C,0))),"",INDEX('Policy Characteristics'!F:F,MATCH($C1389,'Policy Characteristics'!$C:$C,0)))</f>
        <v>-0.9</v>
      </c>
      <c r="M1389" s="261">
        <f>IF(ISBLANK(INDEX('Policy Characteristics'!G:G,MATCH($C1389,'Policy Characteristics'!$C:$C,0))),"",INDEX('Policy Characteristics'!G:G,MATCH($C1389,'Policy Characteristics'!$C:$C,0)))</f>
        <v>0.9</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of BAU price</v>
      </c>
      <c r="P1389" s="254"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9" s="254" t="str">
        <f>IF(ISBLANK(INDEX('Policy Characteristics'!K:K,MATCH($C1389,'Policy Characteristics'!$C:$C,0))),"",INDEX('Policy Characteristics'!K:K,MATCH($C1389,'Policy Characteristics'!$C:$C,0)))</f>
        <v>fuels.html#fuel-taxes</v>
      </c>
      <c r="R1389" s="254" t="str">
        <f>IF(ISBLANK(INDEX('Policy Characteristics'!L:L,MATCH($C1389,'Policy Characteristics'!$C:$C,0))),"",INDEX('Policy Characteristics'!L:L,MATCH($C1389,'Policy Characteristics'!$C:$C,0)))</f>
        <v>fuel-taxes.html</v>
      </c>
    </row>
    <row r="1390" spans="1:18" s="4" customFormat="1">
      <c r="A1390" s="254" t="str">
        <f>IF(ISBLANK(INDEX('Policy Characteristics'!A:A,MATCH($C1390,'Policy Characteristics'!$C:$C,0))),"",INDEX('Policy Characteristics'!A:A,MATCH($C1390,'Policy Characteristics'!$C:$C,0)))</f>
        <v>Cross-Sector</v>
      </c>
      <c r="B1390" s="262" t="str">
        <f>IF(ISBLANK(INDEX('Policy Characteristics'!B:B,MATCH($C1390,'Policy Characteristics'!$C:$C,0))),"",INDEX('Policy Characteristics'!B:B,MATCH($C1390,'Policy Characteristics'!$C:$C,0)))</f>
        <v>Fuel Taxes or Subsidies</v>
      </c>
      <c r="C1390" s="320" t="str">
        <f t="shared" si="60"/>
        <v>Additional Fuel Tax or Subsidy Rate by Fuel</v>
      </c>
      <c r="D1390" s="6" t="s">
        <v>56</v>
      </c>
      <c r="E1390" s="45" t="s">
        <v>340</v>
      </c>
      <c r="F1390" s="6" t="s">
        <v>98</v>
      </c>
      <c r="G1390" s="45" t="s">
        <v>93</v>
      </c>
      <c r="H1390" s="43">
        <v>2322</v>
      </c>
      <c r="I1390" s="325" t="s">
        <v>44</v>
      </c>
      <c r="J1390" s="255" t="str">
        <f>IF(ISBLANK(INDEX('Policy Characteristics'!D:D,MATCH($C1390,'Policy Characteristics'!$C:$C,0))),"",INDEX('Policy Characteristics'!D:D,MATCH($C1390,'Policy Characteristics'!$C:$C,0)))</f>
        <v>Fuel Taxes or Subsidies</v>
      </c>
      <c r="K1390" s="254" t="str">
        <f>IF(ISBLANK(INDEX('Policy Characteristics'!E:E,MATCH($C1390,'Policy Characteristics'!$C:$C,0))),"",INDEX('Policy Characteristics'!E:E,MATCH($C1390,'Policy Characteristics'!$C:$C,0)))</f>
        <v>cross fuel tax</v>
      </c>
      <c r="L1390" s="261">
        <f>IF(ISBLANK(INDEX('Policy Characteristics'!F:F,MATCH($C1390,'Policy Characteristics'!$C:$C,0))),"",INDEX('Policy Characteristics'!F:F,MATCH($C1390,'Policy Characteristics'!$C:$C,0)))</f>
        <v>-0.9</v>
      </c>
      <c r="M1390" s="261">
        <f>IF(ISBLANK(INDEX('Policy Characteristics'!G:G,MATCH($C1390,'Policy Characteristics'!$C:$C,0))),"",INDEX('Policy Characteristics'!G:G,MATCH($C1390,'Policy Characteristics'!$C:$C,0)))</f>
        <v>0.9</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of BAU price</v>
      </c>
      <c r="P1390" s="254"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0" s="254" t="str">
        <f>IF(ISBLANK(INDEX('Policy Characteristics'!K:K,MATCH($C1390,'Policy Characteristics'!$C:$C,0))),"",INDEX('Policy Characteristics'!K:K,MATCH($C1390,'Policy Characteristics'!$C:$C,0)))</f>
        <v>fuels.html#fuel-taxes</v>
      </c>
      <c r="R1390" s="254" t="str">
        <f>IF(ISBLANK(INDEX('Policy Characteristics'!L:L,MATCH($C1390,'Policy Characteristics'!$C:$C,0))),"",INDEX('Policy Characteristics'!L:L,MATCH($C1390,'Policy Characteristics'!$C:$C,0)))</f>
        <v>fuel-taxes.html</v>
      </c>
    </row>
    <row r="1391" spans="1:18">
      <c r="A1391" s="254" t="str">
        <f>IF(ISBLANK(INDEX('Policy Characteristics'!A:A,MATCH($C1391,'Policy Characteristics'!$C:$C,0))),"",INDEX('Policy Characteristics'!A:A,MATCH($C1391,'Policy Characteristics'!$C:$C,0)))</f>
        <v>Cross-Sector</v>
      </c>
      <c r="B1391" s="262" t="str">
        <f>IF(ISBLANK(INDEX('Policy Characteristics'!B:B,MATCH($C1391,'Policy Characteristics'!$C:$C,0))),"",INDEX('Policy Characteristics'!B:B,MATCH($C1391,'Policy Characteristics'!$C:$C,0)))</f>
        <v>Fuel Taxes or Subsidies</v>
      </c>
      <c r="C1391" s="320" t="str">
        <f t="shared" si="60"/>
        <v>Additional Fuel Tax or Subsidy Rate by Fuel</v>
      </c>
      <c r="D1391" s="6" t="s">
        <v>2473</v>
      </c>
      <c r="E1391" s="45" t="s">
        <v>340</v>
      </c>
      <c r="F1391" s="6" t="s">
        <v>2474</v>
      </c>
      <c r="G1391" s="45" t="s">
        <v>93</v>
      </c>
      <c r="H1391" s="43">
        <v>2323</v>
      </c>
      <c r="I1391" s="325" t="s">
        <v>44</v>
      </c>
      <c r="J1391" s="255" t="str">
        <f>IF(ISBLANK(INDEX('Policy Characteristics'!D:D,MATCH($C1391,'Policy Characteristics'!$C:$C,0))),"",INDEX('Policy Characteristics'!D:D,MATCH($C1391,'Policy Characteristics'!$C:$C,0)))</f>
        <v>Fuel Taxes or Subsidies</v>
      </c>
      <c r="K1391" s="254" t="str">
        <f>IF(ISBLANK(INDEX('Policy Characteristics'!E:E,MATCH($C1391,'Policy Characteristics'!$C:$C,0))),"",INDEX('Policy Characteristics'!E:E,MATCH($C1391,'Policy Characteristics'!$C:$C,0)))</f>
        <v>cross fuel tax</v>
      </c>
      <c r="L1391" s="261">
        <f>IF(ISBLANK(INDEX('Policy Characteristics'!F:F,MATCH($C1391,'Policy Characteristics'!$C:$C,0))),"",INDEX('Policy Characteristics'!F:F,MATCH($C1391,'Policy Characteristics'!$C:$C,0)))</f>
        <v>-0.9</v>
      </c>
      <c r="M1391" s="261">
        <f>IF(ISBLANK(INDEX('Policy Characteristics'!G:G,MATCH($C1391,'Policy Characteristics'!$C:$C,0))),"",INDEX('Policy Characteristics'!G:G,MATCH($C1391,'Policy Characteristics'!$C:$C,0)))</f>
        <v>0.9</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of BAU price</v>
      </c>
      <c r="P1391" s="254"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1" s="254" t="str">
        <f>IF(ISBLANK(INDEX('Policy Characteristics'!K:K,MATCH($C1391,'Policy Characteristics'!$C:$C,0))),"",INDEX('Policy Characteristics'!K:K,MATCH($C1391,'Policy Characteristics'!$C:$C,0)))</f>
        <v>fuels.html#fuel-taxes</v>
      </c>
      <c r="R1391" s="254" t="str">
        <f>IF(ISBLANK(INDEX('Policy Characteristics'!L:L,MATCH($C1391,'Policy Characteristics'!$C:$C,0))),"",INDEX('Policy Characteristics'!L:L,MATCH($C1391,'Policy Characteristics'!$C:$C,0)))</f>
        <v>fuel-taxes.html</v>
      </c>
    </row>
    <row r="1392" spans="1:18">
      <c r="A1392" s="254" t="str">
        <f>IF(ISBLANK(INDEX('Policy Characteristics'!A:A,MATCH($C1392,'Policy Characteristics'!$C:$C,0))),"",INDEX('Policy Characteristics'!A:A,MATCH($C1392,'Policy Characteristics'!$C:$C,0)))</f>
        <v>Cross-Sector</v>
      </c>
      <c r="B1392" s="262" t="str">
        <f>IF(ISBLANK(INDEX('Policy Characteristics'!B:B,MATCH($C1392,'Policy Characteristics'!$C:$C,0))),"",INDEX('Policy Characteristics'!B:B,MATCH($C1392,'Policy Characteristics'!$C:$C,0)))</f>
        <v>Fuel Taxes or Subsidies</v>
      </c>
      <c r="C1392" s="320" t="str">
        <f t="shared" si="60"/>
        <v>Additional Fuel Tax or Subsidy Rate by Fuel</v>
      </c>
      <c r="D1392" s="6" t="s">
        <v>75</v>
      </c>
      <c r="E1392" s="45" t="s">
        <v>340</v>
      </c>
      <c r="F1392" s="6" t="s">
        <v>99</v>
      </c>
      <c r="G1392" s="45" t="s">
        <v>93</v>
      </c>
      <c r="H1392" s="43">
        <v>2324</v>
      </c>
      <c r="I1392" s="325" t="s">
        <v>44</v>
      </c>
      <c r="J1392" s="255" t="str">
        <f>IF(ISBLANK(INDEX('Policy Characteristics'!D:D,MATCH($C1392,'Policy Characteristics'!$C:$C,0))),"",INDEX('Policy Characteristics'!D:D,MATCH($C1392,'Policy Characteristics'!$C:$C,0)))</f>
        <v>Fuel Taxes or Subsidies</v>
      </c>
      <c r="K1392" s="254" t="str">
        <f>IF(ISBLANK(INDEX('Policy Characteristics'!E:E,MATCH($C1392,'Policy Characteristics'!$C:$C,0))),"",INDEX('Policy Characteristics'!E:E,MATCH($C1392,'Policy Characteristics'!$C:$C,0)))</f>
        <v>cross fuel tax</v>
      </c>
      <c r="L1392" s="261">
        <f>IF(ISBLANK(INDEX('Policy Characteristics'!F:F,MATCH($C1392,'Policy Characteristics'!$C:$C,0))),"",INDEX('Policy Characteristics'!F:F,MATCH($C1392,'Policy Characteristics'!$C:$C,0)))</f>
        <v>-0.9</v>
      </c>
      <c r="M1392" s="261">
        <f>IF(ISBLANK(INDEX('Policy Characteristics'!G:G,MATCH($C1392,'Policy Characteristics'!$C:$C,0))),"",INDEX('Policy Characteristics'!G:G,MATCH($C1392,'Policy Characteristics'!$C:$C,0)))</f>
        <v>0.9</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of BAU price</v>
      </c>
      <c r="P1392" s="254"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2" s="254" t="str">
        <f>IF(ISBLANK(INDEX('Policy Characteristics'!K:K,MATCH($C1392,'Policy Characteristics'!$C:$C,0))),"",INDEX('Policy Characteristics'!K:K,MATCH($C1392,'Policy Characteristics'!$C:$C,0)))</f>
        <v>fuels.html#fuel-taxes</v>
      </c>
      <c r="R1392" s="254" t="str">
        <f>IF(ISBLANK(INDEX('Policy Characteristics'!L:L,MATCH($C1392,'Policy Characteristics'!$C:$C,0))),"",INDEX('Policy Characteristics'!L:L,MATCH($C1392,'Policy Characteristics'!$C:$C,0)))</f>
        <v>fuel-taxes.html</v>
      </c>
    </row>
    <row r="1393" spans="1:18">
      <c r="A1393" s="254" t="str">
        <f>IF(ISBLANK(INDEX('Policy Characteristics'!A:A,MATCH($C1393,'Policy Characteristics'!$C:$C,0))),"",INDEX('Policy Characteristics'!A:A,MATCH($C1393,'Policy Characteristics'!$C:$C,0)))</f>
        <v>Cross-Sector</v>
      </c>
      <c r="B1393" s="262" t="str">
        <f>IF(ISBLANK(INDEX('Policy Characteristics'!B:B,MATCH($C1393,'Policy Characteristics'!$C:$C,0))),"",INDEX('Policy Characteristics'!B:B,MATCH($C1393,'Policy Characteristics'!$C:$C,0)))</f>
        <v>Fuel Taxes or Subsidies</v>
      </c>
      <c r="C1393" s="320" t="str">
        <f t="shared" si="60"/>
        <v>Additional Fuel Tax or Subsidy Rate by Fuel</v>
      </c>
      <c r="D1393" s="6" t="s">
        <v>442</v>
      </c>
      <c r="E1393" s="45" t="s">
        <v>340</v>
      </c>
      <c r="F1393" s="6" t="s">
        <v>443</v>
      </c>
      <c r="G1393" s="45" t="s">
        <v>93</v>
      </c>
      <c r="H1393" s="43">
        <v>2325</v>
      </c>
      <c r="I1393" s="325" t="s">
        <v>44</v>
      </c>
      <c r="J1393" s="255" t="str">
        <f>IF(ISBLANK(INDEX('Policy Characteristics'!D:D,MATCH($C1393,'Policy Characteristics'!$C:$C,0))),"",INDEX('Policy Characteristics'!D:D,MATCH($C1393,'Policy Characteristics'!$C:$C,0)))</f>
        <v>Fuel Taxes or Subsidies</v>
      </c>
      <c r="K1393" s="254" t="str">
        <f>IF(ISBLANK(INDEX('Policy Characteristics'!E:E,MATCH($C1393,'Policy Characteristics'!$C:$C,0))),"",INDEX('Policy Characteristics'!E:E,MATCH($C1393,'Policy Characteristics'!$C:$C,0)))</f>
        <v>cross fuel tax</v>
      </c>
      <c r="L1393" s="261">
        <f>IF(ISBLANK(INDEX('Policy Characteristics'!F:F,MATCH($C1393,'Policy Characteristics'!$C:$C,0))),"",INDEX('Policy Characteristics'!F:F,MATCH($C1393,'Policy Characteristics'!$C:$C,0)))</f>
        <v>-0.9</v>
      </c>
      <c r="M1393" s="261">
        <f>IF(ISBLANK(INDEX('Policy Characteristics'!G:G,MATCH($C1393,'Policy Characteristics'!$C:$C,0))),"",INDEX('Policy Characteristics'!G:G,MATCH($C1393,'Policy Characteristics'!$C:$C,0)))</f>
        <v>0.9</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of BAU price</v>
      </c>
      <c r="P1393" s="254"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3" s="254" t="str">
        <f>IF(ISBLANK(INDEX('Policy Characteristics'!K:K,MATCH($C1393,'Policy Characteristics'!$C:$C,0))),"",INDEX('Policy Characteristics'!K:K,MATCH($C1393,'Policy Characteristics'!$C:$C,0)))</f>
        <v>fuels.html#fuel-taxes</v>
      </c>
      <c r="R1393" s="254" t="str">
        <f>IF(ISBLANK(INDEX('Policy Characteristics'!L:L,MATCH($C1393,'Policy Characteristics'!$C:$C,0))),"",INDEX('Policy Characteristics'!L:L,MATCH($C1393,'Policy Characteristics'!$C:$C,0)))</f>
        <v>fuel-taxes.html</v>
      </c>
    </row>
    <row r="1394" spans="1:18">
      <c r="A1394" s="254" t="str">
        <f>IF(ISBLANK(INDEX('Policy Characteristics'!A:A,MATCH($C1394,'Policy Characteristics'!$C:$C,0))),"",INDEX('Policy Characteristics'!A:A,MATCH($C1394,'Policy Characteristics'!$C:$C,0)))</f>
        <v>Cross-Sector</v>
      </c>
      <c r="B1394" s="262" t="str">
        <f>IF(ISBLANK(INDEX('Policy Characteristics'!B:B,MATCH($C1394,'Policy Characteristics'!$C:$C,0))),"",INDEX('Policy Characteristics'!B:B,MATCH($C1394,'Policy Characteristics'!$C:$C,0)))</f>
        <v>Fuel Taxes or Subsidies</v>
      </c>
      <c r="C1394" s="320" t="str">
        <f t="shared" si="60"/>
        <v>Additional Fuel Tax or Subsidy Rate by Fuel</v>
      </c>
      <c r="D1394" s="6" t="s">
        <v>2465</v>
      </c>
      <c r="E1394" s="45" t="s">
        <v>340</v>
      </c>
      <c r="F1394" s="6" t="s">
        <v>2469</v>
      </c>
      <c r="G1394" s="45" t="s">
        <v>93</v>
      </c>
      <c r="H1394" s="43">
        <v>2326</v>
      </c>
      <c r="I1394" s="325" t="s">
        <v>44</v>
      </c>
      <c r="J1394" s="255" t="str">
        <f>IF(ISBLANK(INDEX('Policy Characteristics'!D:D,MATCH($C1394,'Policy Characteristics'!$C:$C,0))),"",INDEX('Policy Characteristics'!D:D,MATCH($C1394,'Policy Characteristics'!$C:$C,0)))</f>
        <v>Fuel Taxes or Subsidies</v>
      </c>
      <c r="K1394" s="254" t="str">
        <f>IF(ISBLANK(INDEX('Policy Characteristics'!E:E,MATCH($C1394,'Policy Characteristics'!$C:$C,0))),"",INDEX('Policy Characteristics'!E:E,MATCH($C1394,'Policy Characteristics'!$C:$C,0)))</f>
        <v>cross fuel tax</v>
      </c>
      <c r="L1394" s="261">
        <f>IF(ISBLANK(INDEX('Policy Characteristics'!F:F,MATCH($C1394,'Policy Characteristics'!$C:$C,0))),"",INDEX('Policy Characteristics'!F:F,MATCH($C1394,'Policy Characteristics'!$C:$C,0)))</f>
        <v>-0.9</v>
      </c>
      <c r="M1394" s="261">
        <f>IF(ISBLANK(INDEX('Policy Characteristics'!G:G,MATCH($C1394,'Policy Characteristics'!$C:$C,0))),"",INDEX('Policy Characteristics'!G:G,MATCH($C1394,'Policy Characteristics'!$C:$C,0)))</f>
        <v>0.9</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of BAU price</v>
      </c>
      <c r="P1394" s="254"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4" s="254" t="str">
        <f>IF(ISBLANK(INDEX('Policy Characteristics'!K:K,MATCH($C1394,'Policy Characteristics'!$C:$C,0))),"",INDEX('Policy Characteristics'!K:K,MATCH($C1394,'Policy Characteristics'!$C:$C,0)))</f>
        <v>fuels.html#fuel-taxes</v>
      </c>
      <c r="R1394" s="254" t="str">
        <f>IF(ISBLANK(INDEX('Policy Characteristics'!L:L,MATCH($C1394,'Policy Characteristics'!$C:$C,0))),"",INDEX('Policy Characteristics'!L:L,MATCH($C1394,'Policy Characteristics'!$C:$C,0)))</f>
        <v>fuel-taxes.html</v>
      </c>
    </row>
    <row r="1395" spans="1:18">
      <c r="A1395" s="254" t="str">
        <f>IF(ISBLANK(INDEX('Policy Characteristics'!A:A,MATCH($C1395,'Policy Characteristics'!$C:$C,0))),"",INDEX('Policy Characteristics'!A:A,MATCH($C1395,'Policy Characteristics'!$C:$C,0)))</f>
        <v>Cross-Sector</v>
      </c>
      <c r="B1395" s="262" t="str">
        <f>IF(ISBLANK(INDEX('Policy Characteristics'!B:B,MATCH($C1395,'Policy Characteristics'!$C:$C,0))),"",INDEX('Policy Characteristics'!B:B,MATCH($C1395,'Policy Characteristics'!$C:$C,0)))</f>
        <v>Fuel Taxes or Subsidies</v>
      </c>
      <c r="C1395" s="320" t="str">
        <f t="shared" si="60"/>
        <v>Additional Fuel Tax or Subsidy Rate by Fuel</v>
      </c>
      <c r="D1395" s="6" t="s">
        <v>2475</v>
      </c>
      <c r="E1395" s="45" t="s">
        <v>340</v>
      </c>
      <c r="F1395" s="6" t="s">
        <v>2476</v>
      </c>
      <c r="G1395" s="45" t="s">
        <v>93</v>
      </c>
      <c r="H1395" s="43">
        <v>2327</v>
      </c>
      <c r="I1395" s="325" t="s">
        <v>44</v>
      </c>
      <c r="J1395" s="255" t="str">
        <f>IF(ISBLANK(INDEX('Policy Characteristics'!D:D,MATCH($C1395,'Policy Characteristics'!$C:$C,0))),"",INDEX('Policy Characteristics'!D:D,MATCH($C1395,'Policy Characteristics'!$C:$C,0)))</f>
        <v>Fuel Taxes or Subsidies</v>
      </c>
      <c r="K1395" s="254" t="str">
        <f>IF(ISBLANK(INDEX('Policy Characteristics'!E:E,MATCH($C1395,'Policy Characteristics'!$C:$C,0))),"",INDEX('Policy Characteristics'!E:E,MATCH($C1395,'Policy Characteristics'!$C:$C,0)))</f>
        <v>cross fuel tax</v>
      </c>
      <c r="L1395" s="261">
        <f>IF(ISBLANK(INDEX('Policy Characteristics'!F:F,MATCH($C1395,'Policy Characteristics'!$C:$C,0))),"",INDEX('Policy Characteristics'!F:F,MATCH($C1395,'Policy Characteristics'!$C:$C,0)))</f>
        <v>-0.9</v>
      </c>
      <c r="M1395" s="261">
        <f>IF(ISBLANK(INDEX('Policy Characteristics'!G:G,MATCH($C1395,'Policy Characteristics'!$C:$C,0))),"",INDEX('Policy Characteristics'!G:G,MATCH($C1395,'Policy Characteristics'!$C:$C,0)))</f>
        <v>0.9</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of BAU price</v>
      </c>
      <c r="P1395" s="254"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5" s="254" t="str">
        <f>IF(ISBLANK(INDEX('Policy Characteristics'!K:K,MATCH($C1395,'Policy Characteristics'!$C:$C,0))),"",INDEX('Policy Characteristics'!K:K,MATCH($C1395,'Policy Characteristics'!$C:$C,0)))</f>
        <v>fuels.html#fuel-taxes</v>
      </c>
      <c r="R1395" s="254" t="str">
        <f>IF(ISBLANK(INDEX('Policy Characteristics'!L:L,MATCH($C1395,'Policy Characteristics'!$C:$C,0))),"",INDEX('Policy Characteristics'!L:L,MATCH($C1395,'Policy Characteristics'!$C:$C,0)))</f>
        <v>fuel-taxes.html</v>
      </c>
    </row>
    <row r="1396" spans="1:18">
      <c r="A1396" s="254" t="str">
        <f>IF(ISBLANK(INDEX('Policy Characteristics'!A:A,MATCH($C1396,'Policy Characteristics'!$C:$C,0))),"",INDEX('Policy Characteristics'!A:A,MATCH($C1396,'Policy Characteristics'!$C:$C,0)))</f>
        <v>Cross-Sector</v>
      </c>
      <c r="B1396" s="262" t="str">
        <f>IF(ISBLANK(INDEX('Policy Characteristics'!B:B,MATCH($C1396,'Policy Characteristics'!$C:$C,0))),"",INDEX('Policy Characteristics'!B:B,MATCH($C1396,'Policy Characteristics'!$C:$C,0)))</f>
        <v>Fuel Taxes or Subsidies</v>
      </c>
      <c r="C1396" s="320" t="str">
        <f t="shared" si="60"/>
        <v>Additional Fuel Tax or Subsidy Rate by Fuel</v>
      </c>
      <c r="D1396" s="6" t="s">
        <v>2466</v>
      </c>
      <c r="E1396" s="45" t="s">
        <v>340</v>
      </c>
      <c r="F1396" s="6" t="s">
        <v>2470</v>
      </c>
      <c r="G1396" s="45" t="s">
        <v>93</v>
      </c>
      <c r="H1396" s="43">
        <v>2328</v>
      </c>
      <c r="I1396" s="325" t="s">
        <v>44</v>
      </c>
      <c r="J1396" s="255" t="str">
        <f>IF(ISBLANK(INDEX('Policy Characteristics'!D:D,MATCH($C1396,'Policy Characteristics'!$C:$C,0))),"",INDEX('Policy Characteristics'!D:D,MATCH($C1396,'Policy Characteristics'!$C:$C,0)))</f>
        <v>Fuel Taxes or Subsidies</v>
      </c>
      <c r="K1396" s="254" t="str">
        <f>IF(ISBLANK(INDEX('Policy Characteristics'!E:E,MATCH($C1396,'Policy Characteristics'!$C:$C,0))),"",INDEX('Policy Characteristics'!E:E,MATCH($C1396,'Policy Characteristics'!$C:$C,0)))</f>
        <v>cross fuel tax</v>
      </c>
      <c r="L1396" s="261">
        <f>IF(ISBLANK(INDEX('Policy Characteristics'!F:F,MATCH($C1396,'Policy Characteristics'!$C:$C,0))),"",INDEX('Policy Characteristics'!F:F,MATCH($C1396,'Policy Characteristics'!$C:$C,0)))</f>
        <v>-0.9</v>
      </c>
      <c r="M1396" s="261">
        <f>IF(ISBLANK(INDEX('Policy Characteristics'!G:G,MATCH($C1396,'Policy Characteristics'!$C:$C,0))),"",INDEX('Policy Characteristics'!G:G,MATCH($C1396,'Policy Characteristics'!$C:$C,0)))</f>
        <v>0.9</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of BAU price</v>
      </c>
      <c r="P1396" s="254"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6" s="254" t="str">
        <f>IF(ISBLANK(INDEX('Policy Characteristics'!K:K,MATCH($C1396,'Policy Characteristics'!$C:$C,0))),"",INDEX('Policy Characteristics'!K:K,MATCH($C1396,'Policy Characteristics'!$C:$C,0)))</f>
        <v>fuels.html#fuel-taxes</v>
      </c>
      <c r="R1396" s="254" t="str">
        <f>IF(ISBLANK(INDEX('Policy Characteristics'!L:L,MATCH($C1396,'Policy Characteristics'!$C:$C,0))),"",INDEX('Policy Characteristics'!L:L,MATCH($C1396,'Policy Characteristics'!$C:$C,0)))</f>
        <v>fuel-taxes.html</v>
      </c>
    </row>
    <row r="1397" spans="1:18">
      <c r="A1397" s="254" t="str">
        <f>IF(ISBLANK(INDEX('Policy Characteristics'!A:A,MATCH($C1397,'Policy Characteristics'!$C:$C,0))),"",INDEX('Policy Characteristics'!A:A,MATCH($C1397,'Policy Characteristics'!$C:$C,0)))</f>
        <v>Cross-Sector</v>
      </c>
      <c r="B1397" s="262" t="str">
        <f>IF(ISBLANK(INDEX('Policy Characteristics'!B:B,MATCH($C1397,'Policy Characteristics'!$C:$C,0))),"",INDEX('Policy Characteristics'!B:B,MATCH($C1397,'Policy Characteristics'!$C:$C,0)))</f>
        <v>Fuel Taxes or Subsidies</v>
      </c>
      <c r="C1397" s="320" t="str">
        <f t="shared" si="60"/>
        <v>Additional Fuel Tax or Subsidy Rate by Fuel</v>
      </c>
      <c r="D1397" s="6" t="s">
        <v>2467</v>
      </c>
      <c r="E1397" s="45" t="s">
        <v>340</v>
      </c>
      <c r="F1397" s="6" t="s">
        <v>2471</v>
      </c>
      <c r="G1397" s="45" t="s">
        <v>93</v>
      </c>
      <c r="H1397" s="43">
        <v>2329</v>
      </c>
      <c r="I1397" s="325" t="s">
        <v>44</v>
      </c>
      <c r="J1397" s="255" t="str">
        <f>IF(ISBLANK(INDEX('Policy Characteristics'!D:D,MATCH($C1397,'Policy Characteristics'!$C:$C,0))),"",INDEX('Policy Characteristics'!D:D,MATCH($C1397,'Policy Characteristics'!$C:$C,0)))</f>
        <v>Fuel Taxes or Subsidies</v>
      </c>
      <c r="K1397" s="254" t="str">
        <f>IF(ISBLANK(INDEX('Policy Characteristics'!E:E,MATCH($C1397,'Policy Characteristics'!$C:$C,0))),"",INDEX('Policy Characteristics'!E:E,MATCH($C1397,'Policy Characteristics'!$C:$C,0)))</f>
        <v>cross fuel tax</v>
      </c>
      <c r="L1397" s="261">
        <f>IF(ISBLANK(INDEX('Policy Characteristics'!F:F,MATCH($C1397,'Policy Characteristics'!$C:$C,0))),"",INDEX('Policy Characteristics'!F:F,MATCH($C1397,'Policy Characteristics'!$C:$C,0)))</f>
        <v>-0.9</v>
      </c>
      <c r="M1397" s="261">
        <f>IF(ISBLANK(INDEX('Policy Characteristics'!G:G,MATCH($C1397,'Policy Characteristics'!$C:$C,0))),"",INDEX('Policy Characteristics'!G:G,MATCH($C1397,'Policy Characteristics'!$C:$C,0)))</f>
        <v>0.9</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of BAU price</v>
      </c>
      <c r="P1397" s="254"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7" s="254" t="str">
        <f>IF(ISBLANK(INDEX('Policy Characteristics'!K:K,MATCH($C1397,'Policy Characteristics'!$C:$C,0))),"",INDEX('Policy Characteristics'!K:K,MATCH($C1397,'Policy Characteristics'!$C:$C,0)))</f>
        <v>fuels.html#fuel-taxes</v>
      </c>
      <c r="R1397" s="254" t="str">
        <f>IF(ISBLANK(INDEX('Policy Characteristics'!L:L,MATCH($C1397,'Policy Characteristics'!$C:$C,0))),"",INDEX('Policy Characteristics'!L:L,MATCH($C1397,'Policy Characteristics'!$C:$C,0)))</f>
        <v>fuel-taxes.html</v>
      </c>
    </row>
    <row r="1398" spans="1:18">
      <c r="A1398" s="254" t="str">
        <f>IF(ISBLANK(INDEX('Policy Characteristics'!A:A,MATCH($C1398,'Policy Characteristics'!$C:$C,0))),"",INDEX('Policy Characteristics'!A:A,MATCH($C1398,'Policy Characteristics'!$C:$C,0)))</f>
        <v>Cross-Sector</v>
      </c>
      <c r="B1398" s="262" t="str">
        <f>IF(ISBLANK(INDEX('Policy Characteristics'!B:B,MATCH($C1398,'Policy Characteristics'!$C:$C,0))),"",INDEX('Policy Characteristics'!B:B,MATCH($C1398,'Policy Characteristics'!$C:$C,0)))</f>
        <v>Fuel Taxes or Subsidies</v>
      </c>
      <c r="C1398" s="320" t="str">
        <f t="shared" si="60"/>
        <v>Additional Fuel Tax or Subsidy Rate by Fuel</v>
      </c>
      <c r="D1398" s="6" t="s">
        <v>2468</v>
      </c>
      <c r="E1398" s="45" t="s">
        <v>340</v>
      </c>
      <c r="F1398" s="6" t="s">
        <v>2472</v>
      </c>
      <c r="G1398" s="45" t="s">
        <v>93</v>
      </c>
      <c r="H1398" s="43">
        <v>2330</v>
      </c>
      <c r="I1398" s="325" t="s">
        <v>43</v>
      </c>
      <c r="J1398" s="255" t="str">
        <f>IF(ISBLANK(INDEX('Policy Characteristics'!D:D,MATCH($C1398,'Policy Characteristics'!$C:$C,0))),"",INDEX('Policy Characteristics'!D:D,MATCH($C1398,'Policy Characteristics'!$C:$C,0)))</f>
        <v>Fuel Taxes or Subsidies</v>
      </c>
      <c r="K1398" s="254" t="str">
        <f>IF(ISBLANK(INDEX('Policy Characteristics'!E:E,MATCH($C1398,'Policy Characteristics'!$C:$C,0))),"",INDEX('Policy Characteristics'!E:E,MATCH($C1398,'Policy Characteristics'!$C:$C,0)))</f>
        <v>cross fuel tax</v>
      </c>
      <c r="L1398" s="261">
        <f>IF(ISBLANK(INDEX('Policy Characteristics'!F:F,MATCH($C1398,'Policy Characteristics'!$C:$C,0))),"",INDEX('Policy Characteristics'!F:F,MATCH($C1398,'Policy Characteristics'!$C:$C,0)))</f>
        <v>-0.9</v>
      </c>
      <c r="M1398" s="261">
        <f>IF(ISBLANK(INDEX('Policy Characteristics'!G:G,MATCH($C1398,'Policy Characteristics'!$C:$C,0))),"",INDEX('Policy Characteristics'!G:G,MATCH($C1398,'Policy Characteristics'!$C:$C,0)))</f>
        <v>0.9</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of BAU price</v>
      </c>
      <c r="P1398" s="254"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8" s="254" t="str">
        <f>IF(ISBLANK(INDEX('Policy Characteristics'!K:K,MATCH($C1398,'Policy Characteristics'!$C:$C,0))),"",INDEX('Policy Characteristics'!K:K,MATCH($C1398,'Policy Characteristics'!$C:$C,0)))</f>
        <v>fuels.html#fuel-taxes</v>
      </c>
      <c r="R1398" s="254" t="str">
        <f>IF(ISBLANK(INDEX('Policy Characteristics'!L:L,MATCH($C1398,'Policy Characteristics'!$C:$C,0))),"",INDEX('Policy Characteristics'!L:L,MATCH($C1398,'Policy Characteristics'!$C:$C,0)))</f>
        <v>fuel-taxes.html</v>
      </c>
    </row>
    <row r="1399" spans="1:18" s="4" customFormat="1">
      <c r="A1399" s="254" t="str">
        <f>IF(ISBLANK(INDEX('Policy Characteristics'!A:A,MATCH($C1399,'Policy Characteristics'!$C:$C,0))),"",INDEX('Policy Characteristics'!A:A,MATCH($C1399,'Policy Characteristics'!$C:$C,0)))</f>
        <v>Cross-Sector</v>
      </c>
      <c r="B1399" s="262" t="str">
        <f>IF(ISBLANK(INDEX('Policy Characteristics'!B:B,MATCH($C1399,'Policy Characteristics'!$C:$C,0))),"",INDEX('Policy Characteristics'!B:B,MATCH($C1399,'Policy Characteristics'!$C:$C,0)))</f>
        <v>Fuel Taxes or Subsidies</v>
      </c>
      <c r="C1399" s="320" t="str">
        <f t="shared" si="60"/>
        <v>Additional Fuel Tax or Subsidy Rate by Fuel</v>
      </c>
      <c r="D1399" s="45" t="s">
        <v>52</v>
      </c>
      <c r="E1399" s="45" t="s">
        <v>334</v>
      </c>
      <c r="F1399" s="45" t="s">
        <v>93</v>
      </c>
      <c r="G1399" s="45" t="s">
        <v>3798</v>
      </c>
      <c r="H1399" s="43">
        <v>2331</v>
      </c>
      <c r="I1399" s="324" t="s">
        <v>43</v>
      </c>
      <c r="J1399" s="255" t="str">
        <f>IF(ISBLANK(INDEX('Policy Characteristics'!D:D,MATCH($C1399,'Policy Characteristics'!$C:$C,0))),"",INDEX('Policy Characteristics'!D:D,MATCH($C1399,'Policy Characteristics'!$C:$C,0)))</f>
        <v>Fuel Taxes or Subsidies</v>
      </c>
      <c r="K1399" s="254" t="str">
        <f>IF(ISBLANK(INDEX('Policy Characteristics'!E:E,MATCH($C1399,'Policy Characteristics'!$C:$C,0))),"",INDEX('Policy Characteristics'!E:E,MATCH($C1399,'Policy Characteristics'!$C:$C,0)))</f>
        <v>cross fuel tax</v>
      </c>
      <c r="L1399" s="261">
        <f>IF(ISBLANK(INDEX('Policy Characteristics'!F:F,MATCH($C1399,'Policy Characteristics'!$C:$C,0))),"",INDEX('Policy Characteristics'!F:F,MATCH($C1399,'Policy Characteristics'!$C:$C,0)))</f>
        <v>-0.9</v>
      </c>
      <c r="M1399" s="261">
        <f>IF(ISBLANK(INDEX('Policy Characteristics'!G:G,MATCH($C1399,'Policy Characteristics'!$C:$C,0))),"",INDEX('Policy Characteristics'!G:G,MATCH($C1399,'Policy Characteristics'!$C:$C,0)))</f>
        <v>0.9</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of BAU price</v>
      </c>
      <c r="P1399" s="254"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9" s="254" t="str">
        <f>IF(ISBLANK(INDEX('Policy Characteristics'!K:K,MATCH($C1399,'Policy Characteristics'!$C:$C,0))),"",INDEX('Policy Characteristics'!K:K,MATCH($C1399,'Policy Characteristics'!$C:$C,0)))</f>
        <v>fuels.html#fuel-taxes</v>
      </c>
      <c r="R1399" s="254" t="str">
        <f>IF(ISBLANK(INDEX('Policy Characteristics'!L:L,MATCH($C1399,'Policy Characteristics'!$C:$C,0))),"",INDEX('Policy Characteristics'!L:L,MATCH($C1399,'Policy Characteristics'!$C:$C,0)))</f>
        <v>fuel-taxes.html</v>
      </c>
    </row>
    <row r="1400" spans="1:18" s="4" customFormat="1">
      <c r="A1400" s="254" t="str">
        <f>IF(ISBLANK(INDEX('Policy Characteristics'!A:A,MATCH($C1400,'Policy Characteristics'!$C:$C,0))),"",INDEX('Policy Characteristics'!A:A,MATCH($C1400,'Policy Characteristics'!$C:$C,0)))</f>
        <v>Cross-Sector</v>
      </c>
      <c r="B1400" s="262" t="str">
        <f>IF(ISBLANK(INDEX('Policy Characteristics'!B:B,MATCH($C1400,'Policy Characteristics'!$C:$C,0))),"",INDEX('Policy Characteristics'!B:B,MATCH($C1400,'Policy Characteristics'!$C:$C,0)))</f>
        <v>Fuel Taxes or Subsidies</v>
      </c>
      <c r="C1400" s="320" t="str">
        <f t="shared" si="60"/>
        <v>Additional Fuel Tax or Subsidy Rate by Fuel</v>
      </c>
      <c r="D1400" s="6" t="s">
        <v>449</v>
      </c>
      <c r="E1400" s="45" t="s">
        <v>334</v>
      </c>
      <c r="F1400" s="6" t="s">
        <v>446</v>
      </c>
      <c r="G1400" s="45" t="s">
        <v>3798</v>
      </c>
      <c r="H1400" s="43">
        <v>2332</v>
      </c>
      <c r="I1400" s="325" t="s">
        <v>44</v>
      </c>
      <c r="J1400" s="255" t="str">
        <f>IF(ISBLANK(INDEX('Policy Characteristics'!D:D,MATCH($C1400,'Policy Characteristics'!$C:$C,0))),"",INDEX('Policy Characteristics'!D:D,MATCH($C1400,'Policy Characteristics'!$C:$C,0)))</f>
        <v>Fuel Taxes or Subsidies</v>
      </c>
      <c r="K1400" s="254" t="str">
        <f>IF(ISBLANK(INDEX('Policy Characteristics'!E:E,MATCH($C1400,'Policy Characteristics'!$C:$C,0))),"",INDEX('Policy Characteristics'!E:E,MATCH($C1400,'Policy Characteristics'!$C:$C,0)))</f>
        <v>cross fuel tax</v>
      </c>
      <c r="L1400" s="261">
        <f>IF(ISBLANK(INDEX('Policy Characteristics'!F:F,MATCH($C1400,'Policy Characteristics'!$C:$C,0))),"",INDEX('Policy Characteristics'!F:F,MATCH($C1400,'Policy Characteristics'!$C:$C,0)))</f>
        <v>-0.9</v>
      </c>
      <c r="M1400" s="261">
        <f>IF(ISBLANK(INDEX('Policy Characteristics'!G:G,MATCH($C1400,'Policy Characteristics'!$C:$C,0))),"",INDEX('Policy Characteristics'!G:G,MATCH($C1400,'Policy Characteristics'!$C:$C,0)))</f>
        <v>0.9</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of BAU price</v>
      </c>
      <c r="P1400" s="254"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0" s="254" t="str">
        <f>IF(ISBLANK(INDEX('Policy Characteristics'!K:K,MATCH($C1400,'Policy Characteristics'!$C:$C,0))),"",INDEX('Policy Characteristics'!K:K,MATCH($C1400,'Policy Characteristics'!$C:$C,0)))</f>
        <v>fuels.html#fuel-taxes</v>
      </c>
      <c r="R1400" s="254" t="str">
        <f>IF(ISBLANK(INDEX('Policy Characteristics'!L:L,MATCH($C1400,'Policy Characteristics'!$C:$C,0))),"",INDEX('Policy Characteristics'!L:L,MATCH($C1400,'Policy Characteristics'!$C:$C,0)))</f>
        <v>fuel-taxes.html</v>
      </c>
    </row>
    <row r="1401" spans="1:18" s="4" customFormat="1">
      <c r="A1401" s="254" t="str">
        <f>IF(ISBLANK(INDEX('Policy Characteristics'!A:A,MATCH($C1401,'Policy Characteristics'!$C:$C,0))),"",INDEX('Policy Characteristics'!A:A,MATCH($C1401,'Policy Characteristics'!$C:$C,0)))</f>
        <v>Cross-Sector</v>
      </c>
      <c r="B1401" s="262" t="str">
        <f>IF(ISBLANK(INDEX('Policy Characteristics'!B:B,MATCH($C1401,'Policy Characteristics'!$C:$C,0))),"",INDEX('Policy Characteristics'!B:B,MATCH($C1401,'Policy Characteristics'!$C:$C,0)))</f>
        <v>Fuel Taxes or Subsidies</v>
      </c>
      <c r="C1401" s="320" t="str">
        <f t="shared" si="60"/>
        <v>Additional Fuel Tax or Subsidy Rate by Fuel</v>
      </c>
      <c r="D1401" s="6" t="s">
        <v>46</v>
      </c>
      <c r="E1401" s="45" t="s">
        <v>334</v>
      </c>
      <c r="F1401" s="6" t="s">
        <v>87</v>
      </c>
      <c r="G1401" s="45" t="s">
        <v>3798</v>
      </c>
      <c r="H1401" s="43">
        <v>2333</v>
      </c>
      <c r="I1401" s="325" t="s">
        <v>43</v>
      </c>
      <c r="J1401" s="255" t="str">
        <f>IF(ISBLANK(INDEX('Policy Characteristics'!D:D,MATCH($C1401,'Policy Characteristics'!$C:$C,0))),"",INDEX('Policy Characteristics'!D:D,MATCH($C1401,'Policy Characteristics'!$C:$C,0)))</f>
        <v>Fuel Taxes or Subsidies</v>
      </c>
      <c r="K1401" s="254" t="str">
        <f>IF(ISBLANK(INDEX('Policy Characteristics'!E:E,MATCH($C1401,'Policy Characteristics'!$C:$C,0))),"",INDEX('Policy Characteristics'!E:E,MATCH($C1401,'Policy Characteristics'!$C:$C,0)))</f>
        <v>cross fuel tax</v>
      </c>
      <c r="L1401" s="261">
        <f>IF(ISBLANK(INDEX('Policy Characteristics'!F:F,MATCH($C1401,'Policy Characteristics'!$C:$C,0))),"",INDEX('Policy Characteristics'!F:F,MATCH($C1401,'Policy Characteristics'!$C:$C,0)))</f>
        <v>-0.9</v>
      </c>
      <c r="M1401" s="261">
        <f>IF(ISBLANK(INDEX('Policy Characteristics'!G:G,MATCH($C1401,'Policy Characteristics'!$C:$C,0))),"",INDEX('Policy Characteristics'!G:G,MATCH($C1401,'Policy Characteristics'!$C:$C,0)))</f>
        <v>0.9</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of BAU price</v>
      </c>
      <c r="P1401" s="254"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1" s="254" t="str">
        <f>IF(ISBLANK(INDEX('Policy Characteristics'!K:K,MATCH($C1401,'Policy Characteristics'!$C:$C,0))),"",INDEX('Policy Characteristics'!K:K,MATCH($C1401,'Policy Characteristics'!$C:$C,0)))</f>
        <v>fuels.html#fuel-taxes</v>
      </c>
      <c r="R1401" s="254" t="str">
        <f>IF(ISBLANK(INDEX('Policy Characteristics'!L:L,MATCH($C1401,'Policy Characteristics'!$C:$C,0))),"",INDEX('Policy Characteristics'!L:L,MATCH($C1401,'Policy Characteristics'!$C:$C,0)))</f>
        <v>fuel-taxes.html</v>
      </c>
    </row>
    <row r="1402" spans="1:18" s="4" customFormat="1">
      <c r="A1402" s="254" t="str">
        <f>IF(ISBLANK(INDEX('Policy Characteristics'!A:A,MATCH($C1402,'Policy Characteristics'!$C:$C,0))),"",INDEX('Policy Characteristics'!A:A,MATCH($C1402,'Policy Characteristics'!$C:$C,0)))</f>
        <v>Cross-Sector</v>
      </c>
      <c r="B1402" s="262" t="str">
        <f>IF(ISBLANK(INDEX('Policy Characteristics'!B:B,MATCH($C1402,'Policy Characteristics'!$C:$C,0))),"",INDEX('Policy Characteristics'!B:B,MATCH($C1402,'Policy Characteristics'!$C:$C,0)))</f>
        <v>Fuel Taxes or Subsidies</v>
      </c>
      <c r="C1402" s="320" t="str">
        <f t="shared" si="60"/>
        <v>Additional Fuel Tax or Subsidy Rate by Fuel</v>
      </c>
      <c r="D1402" s="6" t="s">
        <v>47</v>
      </c>
      <c r="E1402" s="45" t="s">
        <v>334</v>
      </c>
      <c r="F1402" s="6" t="s">
        <v>88</v>
      </c>
      <c r="G1402" s="45" t="s">
        <v>3798</v>
      </c>
      <c r="H1402" s="43">
        <v>2334</v>
      </c>
      <c r="I1402" s="325" t="s">
        <v>44</v>
      </c>
      <c r="J1402" s="255" t="str">
        <f>IF(ISBLANK(INDEX('Policy Characteristics'!D:D,MATCH($C1402,'Policy Characteristics'!$C:$C,0))),"",INDEX('Policy Characteristics'!D:D,MATCH($C1402,'Policy Characteristics'!$C:$C,0)))</f>
        <v>Fuel Taxes or Subsidies</v>
      </c>
      <c r="K1402" s="254" t="str">
        <f>IF(ISBLANK(INDEX('Policy Characteristics'!E:E,MATCH($C1402,'Policy Characteristics'!$C:$C,0))),"",INDEX('Policy Characteristics'!E:E,MATCH($C1402,'Policy Characteristics'!$C:$C,0)))</f>
        <v>cross fuel tax</v>
      </c>
      <c r="L1402" s="261">
        <f>IF(ISBLANK(INDEX('Policy Characteristics'!F:F,MATCH($C1402,'Policy Characteristics'!$C:$C,0))),"",INDEX('Policy Characteristics'!F:F,MATCH($C1402,'Policy Characteristics'!$C:$C,0)))</f>
        <v>-0.9</v>
      </c>
      <c r="M1402" s="261">
        <f>IF(ISBLANK(INDEX('Policy Characteristics'!G:G,MATCH($C1402,'Policy Characteristics'!$C:$C,0))),"",INDEX('Policy Characteristics'!G:G,MATCH($C1402,'Policy Characteristics'!$C:$C,0)))</f>
        <v>0.9</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of BAU price</v>
      </c>
      <c r="P1402" s="254"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2" s="254" t="str">
        <f>IF(ISBLANK(INDEX('Policy Characteristics'!K:K,MATCH($C1402,'Policy Characteristics'!$C:$C,0))),"",INDEX('Policy Characteristics'!K:K,MATCH($C1402,'Policy Characteristics'!$C:$C,0)))</f>
        <v>fuels.html#fuel-taxes</v>
      </c>
      <c r="R1402" s="254" t="str">
        <f>IF(ISBLANK(INDEX('Policy Characteristics'!L:L,MATCH($C1402,'Policy Characteristics'!$C:$C,0))),"",INDEX('Policy Characteristics'!L:L,MATCH($C1402,'Policy Characteristics'!$C:$C,0)))</f>
        <v>fuel-taxes.html</v>
      </c>
    </row>
    <row r="1403" spans="1:18" s="4" customFormat="1">
      <c r="A1403" s="254" t="str">
        <f>IF(ISBLANK(INDEX('Policy Characteristics'!A:A,MATCH($C1403,'Policy Characteristics'!$C:$C,0))),"",INDEX('Policy Characteristics'!A:A,MATCH($C1403,'Policy Characteristics'!$C:$C,0)))</f>
        <v>Cross-Sector</v>
      </c>
      <c r="B1403" s="262" t="str">
        <f>IF(ISBLANK(INDEX('Policy Characteristics'!B:B,MATCH($C1403,'Policy Characteristics'!$C:$C,0))),"",INDEX('Policy Characteristics'!B:B,MATCH($C1403,'Policy Characteristics'!$C:$C,0)))</f>
        <v>Fuel Taxes or Subsidies</v>
      </c>
      <c r="C1403" s="320" t="str">
        <f t="shared" si="60"/>
        <v>Additional Fuel Tax or Subsidy Rate by Fuel</v>
      </c>
      <c r="D1403" s="6" t="s">
        <v>51</v>
      </c>
      <c r="E1403" s="45" t="s">
        <v>334</v>
      </c>
      <c r="F1403" s="6" t="s">
        <v>92</v>
      </c>
      <c r="G1403" s="45" t="s">
        <v>3798</v>
      </c>
      <c r="H1403" s="43">
        <v>2335</v>
      </c>
      <c r="I1403" s="325" t="s">
        <v>44</v>
      </c>
      <c r="J1403" s="255" t="str">
        <f>IF(ISBLANK(INDEX('Policy Characteristics'!D:D,MATCH($C1403,'Policy Characteristics'!$C:$C,0))),"",INDEX('Policy Characteristics'!D:D,MATCH($C1403,'Policy Characteristics'!$C:$C,0)))</f>
        <v>Fuel Taxes or Subsidies</v>
      </c>
      <c r="K1403" s="254" t="str">
        <f>IF(ISBLANK(INDEX('Policy Characteristics'!E:E,MATCH($C1403,'Policy Characteristics'!$C:$C,0))),"",INDEX('Policy Characteristics'!E:E,MATCH($C1403,'Policy Characteristics'!$C:$C,0)))</f>
        <v>cross fuel tax</v>
      </c>
      <c r="L1403" s="261">
        <f>IF(ISBLANK(INDEX('Policy Characteristics'!F:F,MATCH($C1403,'Policy Characteristics'!$C:$C,0))),"",INDEX('Policy Characteristics'!F:F,MATCH($C1403,'Policy Characteristics'!$C:$C,0)))</f>
        <v>-0.9</v>
      </c>
      <c r="M1403" s="261">
        <f>IF(ISBLANK(INDEX('Policy Characteristics'!G:G,MATCH($C1403,'Policy Characteristics'!$C:$C,0))),"",INDEX('Policy Characteristics'!G:G,MATCH($C1403,'Policy Characteristics'!$C:$C,0)))</f>
        <v>0.9</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of BAU price</v>
      </c>
      <c r="P1403" s="254"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3" s="254" t="str">
        <f>IF(ISBLANK(INDEX('Policy Characteristics'!K:K,MATCH($C1403,'Policy Characteristics'!$C:$C,0))),"",INDEX('Policy Characteristics'!K:K,MATCH($C1403,'Policy Characteristics'!$C:$C,0)))</f>
        <v>fuels.html#fuel-taxes</v>
      </c>
      <c r="R1403" s="254" t="str">
        <f>IF(ISBLANK(INDEX('Policy Characteristics'!L:L,MATCH($C1403,'Policy Characteristics'!$C:$C,0))),"",INDEX('Policy Characteristics'!L:L,MATCH($C1403,'Policy Characteristics'!$C:$C,0)))</f>
        <v>fuel-taxes.html</v>
      </c>
    </row>
    <row r="1404" spans="1:18" s="4" customFormat="1">
      <c r="A1404" s="254" t="str">
        <f>IF(ISBLANK(INDEX('Policy Characteristics'!A:A,MATCH($C1404,'Policy Characteristics'!$C:$C,0))),"",INDEX('Policy Characteristics'!A:A,MATCH($C1404,'Policy Characteristics'!$C:$C,0)))</f>
        <v>Cross-Sector</v>
      </c>
      <c r="B1404" s="262" t="str">
        <f>IF(ISBLANK(INDEX('Policy Characteristics'!B:B,MATCH($C1404,'Policy Characteristics'!$C:$C,0))),"",INDEX('Policy Characteristics'!B:B,MATCH($C1404,'Policy Characteristics'!$C:$C,0)))</f>
        <v>Fuel Taxes or Subsidies</v>
      </c>
      <c r="C1404" s="320" t="str">
        <f t="shared" si="60"/>
        <v>Additional Fuel Tax or Subsidy Rate by Fuel</v>
      </c>
      <c r="D1404" s="6" t="s">
        <v>53</v>
      </c>
      <c r="E1404" s="45" t="s">
        <v>334</v>
      </c>
      <c r="F1404" s="6" t="s">
        <v>95</v>
      </c>
      <c r="G1404" s="45" t="s">
        <v>3798</v>
      </c>
      <c r="H1404" s="43">
        <v>2336</v>
      </c>
      <c r="I1404" s="325" t="s">
        <v>44</v>
      </c>
      <c r="J1404" s="255" t="str">
        <f>IF(ISBLANK(INDEX('Policy Characteristics'!D:D,MATCH($C1404,'Policy Characteristics'!$C:$C,0))),"",INDEX('Policy Characteristics'!D:D,MATCH($C1404,'Policy Characteristics'!$C:$C,0)))</f>
        <v>Fuel Taxes or Subsidies</v>
      </c>
      <c r="K1404" s="254" t="str">
        <f>IF(ISBLANK(INDEX('Policy Characteristics'!E:E,MATCH($C1404,'Policy Characteristics'!$C:$C,0))),"",INDEX('Policy Characteristics'!E:E,MATCH($C1404,'Policy Characteristics'!$C:$C,0)))</f>
        <v>cross fuel tax</v>
      </c>
      <c r="L1404" s="261">
        <f>IF(ISBLANK(INDEX('Policy Characteristics'!F:F,MATCH($C1404,'Policy Characteristics'!$C:$C,0))),"",INDEX('Policy Characteristics'!F:F,MATCH($C1404,'Policy Characteristics'!$C:$C,0)))</f>
        <v>-0.9</v>
      </c>
      <c r="M1404" s="261">
        <f>IF(ISBLANK(INDEX('Policy Characteristics'!G:G,MATCH($C1404,'Policy Characteristics'!$C:$C,0))),"",INDEX('Policy Characteristics'!G:G,MATCH($C1404,'Policy Characteristics'!$C:$C,0)))</f>
        <v>0.9</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of BAU price</v>
      </c>
      <c r="P1404" s="254"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4" s="254" t="str">
        <f>IF(ISBLANK(INDEX('Policy Characteristics'!K:K,MATCH($C1404,'Policy Characteristics'!$C:$C,0))),"",INDEX('Policy Characteristics'!K:K,MATCH($C1404,'Policy Characteristics'!$C:$C,0)))</f>
        <v>fuels.html#fuel-taxes</v>
      </c>
      <c r="R1404" s="254" t="str">
        <f>IF(ISBLANK(INDEX('Policy Characteristics'!L:L,MATCH($C1404,'Policy Characteristics'!$C:$C,0))),"",INDEX('Policy Characteristics'!L:L,MATCH($C1404,'Policy Characteristics'!$C:$C,0)))</f>
        <v>fuel-taxes.html</v>
      </c>
    </row>
    <row r="1405" spans="1:18" s="4" customFormat="1">
      <c r="A1405" s="254" t="str">
        <f>IF(ISBLANK(INDEX('Policy Characteristics'!A:A,MATCH($C1405,'Policy Characteristics'!$C:$C,0))),"",INDEX('Policy Characteristics'!A:A,MATCH($C1405,'Policy Characteristics'!$C:$C,0)))</f>
        <v>Cross-Sector</v>
      </c>
      <c r="B1405" s="262" t="str">
        <f>IF(ISBLANK(INDEX('Policy Characteristics'!B:B,MATCH($C1405,'Policy Characteristics'!$C:$C,0))),"",INDEX('Policy Characteristics'!B:B,MATCH($C1405,'Policy Characteristics'!$C:$C,0)))</f>
        <v>Fuel Taxes or Subsidies</v>
      </c>
      <c r="C1405" s="320" t="str">
        <f t="shared" si="60"/>
        <v>Additional Fuel Tax or Subsidy Rate by Fuel</v>
      </c>
      <c r="D1405" s="6" t="s">
        <v>54</v>
      </c>
      <c r="E1405" s="45" t="s">
        <v>334</v>
      </c>
      <c r="F1405" s="6" t="s">
        <v>96</v>
      </c>
      <c r="G1405" s="45" t="s">
        <v>3798</v>
      </c>
      <c r="H1405" s="43">
        <v>2337</v>
      </c>
      <c r="I1405" s="325" t="s">
        <v>43</v>
      </c>
      <c r="J1405" s="255" t="str">
        <f>IF(ISBLANK(INDEX('Policy Characteristics'!D:D,MATCH($C1405,'Policy Characteristics'!$C:$C,0))),"",INDEX('Policy Characteristics'!D:D,MATCH($C1405,'Policy Characteristics'!$C:$C,0)))</f>
        <v>Fuel Taxes or Subsidies</v>
      </c>
      <c r="K1405" s="254" t="str">
        <f>IF(ISBLANK(INDEX('Policy Characteristics'!E:E,MATCH($C1405,'Policy Characteristics'!$C:$C,0))),"",INDEX('Policy Characteristics'!E:E,MATCH($C1405,'Policy Characteristics'!$C:$C,0)))</f>
        <v>cross fuel tax</v>
      </c>
      <c r="L1405" s="261">
        <f>IF(ISBLANK(INDEX('Policy Characteristics'!F:F,MATCH($C1405,'Policy Characteristics'!$C:$C,0))),"",INDEX('Policy Characteristics'!F:F,MATCH($C1405,'Policy Characteristics'!$C:$C,0)))</f>
        <v>-0.9</v>
      </c>
      <c r="M1405" s="261">
        <f>IF(ISBLANK(INDEX('Policy Characteristics'!G:G,MATCH($C1405,'Policy Characteristics'!$C:$C,0))),"",INDEX('Policy Characteristics'!G:G,MATCH($C1405,'Policy Characteristics'!$C:$C,0)))</f>
        <v>0.9</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of BAU price</v>
      </c>
      <c r="P1405" s="254"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5" s="254" t="str">
        <f>IF(ISBLANK(INDEX('Policy Characteristics'!K:K,MATCH($C1405,'Policy Characteristics'!$C:$C,0))),"",INDEX('Policy Characteristics'!K:K,MATCH($C1405,'Policy Characteristics'!$C:$C,0)))</f>
        <v>fuels.html#fuel-taxes</v>
      </c>
      <c r="R1405" s="254" t="str">
        <f>IF(ISBLANK(INDEX('Policy Characteristics'!L:L,MATCH($C1405,'Policy Characteristics'!$C:$C,0))),"",INDEX('Policy Characteristics'!L:L,MATCH($C1405,'Policy Characteristics'!$C:$C,0)))</f>
        <v>fuel-taxes.html</v>
      </c>
    </row>
    <row r="1406" spans="1:18" s="4" customFormat="1">
      <c r="A1406" s="254" t="str">
        <f>IF(ISBLANK(INDEX('Policy Characteristics'!A:A,MATCH($C1406,'Policy Characteristics'!$C:$C,0))),"",INDEX('Policy Characteristics'!A:A,MATCH($C1406,'Policy Characteristics'!$C:$C,0)))</f>
        <v>Cross-Sector</v>
      </c>
      <c r="B1406" s="262" t="str">
        <f>IF(ISBLANK(INDEX('Policy Characteristics'!B:B,MATCH($C1406,'Policy Characteristics'!$C:$C,0))),"",INDEX('Policy Characteristics'!B:B,MATCH($C1406,'Policy Characteristics'!$C:$C,0)))</f>
        <v>Fuel Taxes or Subsidies</v>
      </c>
      <c r="C1406" s="320" t="str">
        <f t="shared" si="60"/>
        <v>Additional Fuel Tax or Subsidy Rate by Fuel</v>
      </c>
      <c r="D1406" s="6" t="s">
        <v>55</v>
      </c>
      <c r="E1406" s="45" t="s">
        <v>334</v>
      </c>
      <c r="F1406" s="6" t="s">
        <v>97</v>
      </c>
      <c r="G1406" s="45" t="s">
        <v>3798</v>
      </c>
      <c r="H1406" s="43">
        <v>2338</v>
      </c>
      <c r="I1406" s="325" t="s">
        <v>44</v>
      </c>
      <c r="J1406" s="255" t="str">
        <f>IF(ISBLANK(INDEX('Policy Characteristics'!D:D,MATCH($C1406,'Policy Characteristics'!$C:$C,0))),"",INDEX('Policy Characteristics'!D:D,MATCH($C1406,'Policy Characteristics'!$C:$C,0)))</f>
        <v>Fuel Taxes or Subsidies</v>
      </c>
      <c r="K1406" s="254" t="str">
        <f>IF(ISBLANK(INDEX('Policy Characteristics'!E:E,MATCH($C1406,'Policy Characteristics'!$C:$C,0))),"",INDEX('Policy Characteristics'!E:E,MATCH($C1406,'Policy Characteristics'!$C:$C,0)))</f>
        <v>cross fuel tax</v>
      </c>
      <c r="L1406" s="261">
        <f>IF(ISBLANK(INDEX('Policy Characteristics'!F:F,MATCH($C1406,'Policy Characteristics'!$C:$C,0))),"",INDEX('Policy Characteristics'!F:F,MATCH($C1406,'Policy Characteristics'!$C:$C,0)))</f>
        <v>-0.9</v>
      </c>
      <c r="M1406" s="261">
        <f>IF(ISBLANK(INDEX('Policy Characteristics'!G:G,MATCH($C1406,'Policy Characteristics'!$C:$C,0))),"",INDEX('Policy Characteristics'!G:G,MATCH($C1406,'Policy Characteristics'!$C:$C,0)))</f>
        <v>0.9</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of BAU price</v>
      </c>
      <c r="P1406" s="254"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6" s="254" t="str">
        <f>IF(ISBLANK(INDEX('Policy Characteristics'!K:K,MATCH($C1406,'Policy Characteristics'!$C:$C,0))),"",INDEX('Policy Characteristics'!K:K,MATCH($C1406,'Policy Characteristics'!$C:$C,0)))</f>
        <v>fuels.html#fuel-taxes</v>
      </c>
      <c r="R1406" s="254" t="str">
        <f>IF(ISBLANK(INDEX('Policy Characteristics'!L:L,MATCH($C1406,'Policy Characteristics'!$C:$C,0))),"",INDEX('Policy Characteristics'!L:L,MATCH($C1406,'Policy Characteristics'!$C:$C,0)))</f>
        <v>fuel-taxes.html</v>
      </c>
    </row>
    <row r="1407" spans="1:18" s="4" customFormat="1">
      <c r="A1407" s="254" t="str">
        <f>IF(ISBLANK(INDEX('Policy Characteristics'!A:A,MATCH($C1407,'Policy Characteristics'!$C:$C,0))),"",INDEX('Policy Characteristics'!A:A,MATCH($C1407,'Policy Characteristics'!$C:$C,0)))</f>
        <v>Cross-Sector</v>
      </c>
      <c r="B1407" s="262" t="str">
        <f>IF(ISBLANK(INDEX('Policy Characteristics'!B:B,MATCH($C1407,'Policy Characteristics'!$C:$C,0))),"",INDEX('Policy Characteristics'!B:B,MATCH($C1407,'Policy Characteristics'!$C:$C,0)))</f>
        <v>Fuel Taxes or Subsidies</v>
      </c>
      <c r="C1407" s="320" t="str">
        <f t="shared" si="60"/>
        <v>Additional Fuel Tax or Subsidy Rate by Fuel</v>
      </c>
      <c r="D1407" s="6" t="s">
        <v>56</v>
      </c>
      <c r="E1407" s="45" t="s">
        <v>334</v>
      </c>
      <c r="F1407" s="6" t="s">
        <v>98</v>
      </c>
      <c r="G1407" s="45" t="s">
        <v>3798</v>
      </c>
      <c r="H1407" s="43">
        <v>2339</v>
      </c>
      <c r="I1407" s="325" t="s">
        <v>44</v>
      </c>
      <c r="J1407" s="255" t="str">
        <f>IF(ISBLANK(INDEX('Policy Characteristics'!D:D,MATCH($C1407,'Policy Characteristics'!$C:$C,0))),"",INDEX('Policy Characteristics'!D:D,MATCH($C1407,'Policy Characteristics'!$C:$C,0)))</f>
        <v>Fuel Taxes or Subsidies</v>
      </c>
      <c r="K1407" s="254" t="str">
        <f>IF(ISBLANK(INDEX('Policy Characteristics'!E:E,MATCH($C1407,'Policy Characteristics'!$C:$C,0))),"",INDEX('Policy Characteristics'!E:E,MATCH($C1407,'Policy Characteristics'!$C:$C,0)))</f>
        <v>cross fuel tax</v>
      </c>
      <c r="L1407" s="261">
        <f>IF(ISBLANK(INDEX('Policy Characteristics'!F:F,MATCH($C1407,'Policy Characteristics'!$C:$C,0))),"",INDEX('Policy Characteristics'!F:F,MATCH($C1407,'Policy Characteristics'!$C:$C,0)))</f>
        <v>-0.9</v>
      </c>
      <c r="M1407" s="261">
        <f>IF(ISBLANK(INDEX('Policy Characteristics'!G:G,MATCH($C1407,'Policy Characteristics'!$C:$C,0))),"",INDEX('Policy Characteristics'!G:G,MATCH($C1407,'Policy Characteristics'!$C:$C,0)))</f>
        <v>0.9</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of BAU price</v>
      </c>
      <c r="P1407" s="254"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7" s="254" t="str">
        <f>IF(ISBLANK(INDEX('Policy Characteristics'!K:K,MATCH($C1407,'Policy Characteristics'!$C:$C,0))),"",INDEX('Policy Characteristics'!K:K,MATCH($C1407,'Policy Characteristics'!$C:$C,0)))</f>
        <v>fuels.html#fuel-taxes</v>
      </c>
      <c r="R1407" s="254" t="str">
        <f>IF(ISBLANK(INDEX('Policy Characteristics'!L:L,MATCH($C1407,'Policy Characteristics'!$C:$C,0))),"",INDEX('Policy Characteristics'!L:L,MATCH($C1407,'Policy Characteristics'!$C:$C,0)))</f>
        <v>fuel-taxes.html</v>
      </c>
    </row>
    <row r="1408" spans="1:18">
      <c r="A1408" s="254" t="str">
        <f>IF(ISBLANK(INDEX('Policy Characteristics'!A:A,MATCH($C1408,'Policy Characteristics'!$C:$C,0))),"",INDEX('Policy Characteristics'!A:A,MATCH($C1408,'Policy Characteristics'!$C:$C,0)))</f>
        <v>Cross-Sector</v>
      </c>
      <c r="B1408" s="262" t="str">
        <f>IF(ISBLANK(INDEX('Policy Characteristics'!B:B,MATCH($C1408,'Policy Characteristics'!$C:$C,0))),"",INDEX('Policy Characteristics'!B:B,MATCH($C1408,'Policy Characteristics'!$C:$C,0)))</f>
        <v>Fuel Taxes or Subsidies</v>
      </c>
      <c r="C1408" s="320" t="str">
        <f t="shared" si="60"/>
        <v>Additional Fuel Tax or Subsidy Rate by Fuel</v>
      </c>
      <c r="D1408" s="6" t="s">
        <v>2473</v>
      </c>
      <c r="E1408" s="45" t="s">
        <v>334</v>
      </c>
      <c r="F1408" s="6" t="s">
        <v>2474</v>
      </c>
      <c r="G1408" s="45" t="s">
        <v>3798</v>
      </c>
      <c r="H1408" s="43">
        <v>2340</v>
      </c>
      <c r="I1408" s="325" t="s">
        <v>44</v>
      </c>
      <c r="J1408" s="255" t="str">
        <f>IF(ISBLANK(INDEX('Policy Characteristics'!D:D,MATCH($C1408,'Policy Characteristics'!$C:$C,0))),"",INDEX('Policy Characteristics'!D:D,MATCH($C1408,'Policy Characteristics'!$C:$C,0)))</f>
        <v>Fuel Taxes or Subsidies</v>
      </c>
      <c r="K1408" s="254" t="str">
        <f>IF(ISBLANK(INDEX('Policy Characteristics'!E:E,MATCH($C1408,'Policy Characteristics'!$C:$C,0))),"",INDEX('Policy Characteristics'!E:E,MATCH($C1408,'Policy Characteristics'!$C:$C,0)))</f>
        <v>cross fuel tax</v>
      </c>
      <c r="L1408" s="261">
        <f>IF(ISBLANK(INDEX('Policy Characteristics'!F:F,MATCH($C1408,'Policy Characteristics'!$C:$C,0))),"",INDEX('Policy Characteristics'!F:F,MATCH($C1408,'Policy Characteristics'!$C:$C,0)))</f>
        <v>-0.9</v>
      </c>
      <c r="M1408" s="261">
        <f>IF(ISBLANK(INDEX('Policy Characteristics'!G:G,MATCH($C1408,'Policy Characteristics'!$C:$C,0))),"",INDEX('Policy Characteristics'!G:G,MATCH($C1408,'Policy Characteristics'!$C:$C,0)))</f>
        <v>0.9</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of BAU price</v>
      </c>
      <c r="P1408" s="254"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8" s="254" t="str">
        <f>IF(ISBLANK(INDEX('Policy Characteristics'!K:K,MATCH($C1408,'Policy Characteristics'!$C:$C,0))),"",INDEX('Policy Characteristics'!K:K,MATCH($C1408,'Policy Characteristics'!$C:$C,0)))</f>
        <v>fuels.html#fuel-taxes</v>
      </c>
      <c r="R1408" s="254" t="str">
        <f>IF(ISBLANK(INDEX('Policy Characteristics'!L:L,MATCH($C1408,'Policy Characteristics'!$C:$C,0))),"",INDEX('Policy Characteristics'!L:L,MATCH($C1408,'Policy Characteristics'!$C:$C,0)))</f>
        <v>fuel-taxes.html</v>
      </c>
    </row>
    <row r="1409" spans="1:18">
      <c r="A1409" s="254" t="str">
        <f>IF(ISBLANK(INDEX('Policy Characteristics'!A:A,MATCH($C1409,'Policy Characteristics'!$C:$C,0))),"",INDEX('Policy Characteristics'!A:A,MATCH($C1409,'Policy Characteristics'!$C:$C,0)))</f>
        <v>Cross-Sector</v>
      </c>
      <c r="B1409" s="262" t="str">
        <f>IF(ISBLANK(INDEX('Policy Characteristics'!B:B,MATCH($C1409,'Policy Characteristics'!$C:$C,0))),"",INDEX('Policy Characteristics'!B:B,MATCH($C1409,'Policy Characteristics'!$C:$C,0)))</f>
        <v>Fuel Taxes or Subsidies</v>
      </c>
      <c r="C1409" s="320" t="str">
        <f t="shared" si="60"/>
        <v>Additional Fuel Tax or Subsidy Rate by Fuel</v>
      </c>
      <c r="D1409" s="6" t="s">
        <v>75</v>
      </c>
      <c r="E1409" s="45" t="s">
        <v>334</v>
      </c>
      <c r="F1409" s="6" t="s">
        <v>99</v>
      </c>
      <c r="G1409" s="45" t="s">
        <v>3798</v>
      </c>
      <c r="H1409" s="43">
        <v>2341</v>
      </c>
      <c r="I1409" s="325" t="s">
        <v>44</v>
      </c>
      <c r="J1409" s="255" t="str">
        <f>IF(ISBLANK(INDEX('Policy Characteristics'!D:D,MATCH($C1409,'Policy Characteristics'!$C:$C,0))),"",INDEX('Policy Characteristics'!D:D,MATCH($C1409,'Policy Characteristics'!$C:$C,0)))</f>
        <v>Fuel Taxes or Subsidies</v>
      </c>
      <c r="K1409" s="254" t="str">
        <f>IF(ISBLANK(INDEX('Policy Characteristics'!E:E,MATCH($C1409,'Policy Characteristics'!$C:$C,0))),"",INDEX('Policy Characteristics'!E:E,MATCH($C1409,'Policy Characteristics'!$C:$C,0)))</f>
        <v>cross fuel tax</v>
      </c>
      <c r="L1409" s="261">
        <f>IF(ISBLANK(INDEX('Policy Characteristics'!F:F,MATCH($C1409,'Policy Characteristics'!$C:$C,0))),"",INDEX('Policy Characteristics'!F:F,MATCH($C1409,'Policy Characteristics'!$C:$C,0)))</f>
        <v>-0.9</v>
      </c>
      <c r="M1409" s="261">
        <f>IF(ISBLANK(INDEX('Policy Characteristics'!G:G,MATCH($C1409,'Policy Characteristics'!$C:$C,0))),"",INDEX('Policy Characteristics'!G:G,MATCH($C1409,'Policy Characteristics'!$C:$C,0)))</f>
        <v>0.9</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of BAU price</v>
      </c>
      <c r="P1409" s="254"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9" s="254" t="str">
        <f>IF(ISBLANK(INDEX('Policy Characteristics'!K:K,MATCH($C1409,'Policy Characteristics'!$C:$C,0))),"",INDEX('Policy Characteristics'!K:K,MATCH($C1409,'Policy Characteristics'!$C:$C,0)))</f>
        <v>fuels.html#fuel-taxes</v>
      </c>
      <c r="R1409" s="254" t="str">
        <f>IF(ISBLANK(INDEX('Policy Characteristics'!L:L,MATCH($C1409,'Policy Characteristics'!$C:$C,0))),"",INDEX('Policy Characteristics'!L:L,MATCH($C1409,'Policy Characteristics'!$C:$C,0)))</f>
        <v>fuel-taxes.html</v>
      </c>
    </row>
    <row r="1410" spans="1:18">
      <c r="A1410" s="254" t="str">
        <f>IF(ISBLANK(INDEX('Policy Characteristics'!A:A,MATCH($C1410,'Policy Characteristics'!$C:$C,0))),"",INDEX('Policy Characteristics'!A:A,MATCH($C1410,'Policy Characteristics'!$C:$C,0)))</f>
        <v>Cross-Sector</v>
      </c>
      <c r="B1410" s="262" t="str">
        <f>IF(ISBLANK(INDEX('Policy Characteristics'!B:B,MATCH($C1410,'Policy Characteristics'!$C:$C,0))),"",INDEX('Policy Characteristics'!B:B,MATCH($C1410,'Policy Characteristics'!$C:$C,0)))</f>
        <v>Fuel Taxes or Subsidies</v>
      </c>
      <c r="C1410" s="320" t="str">
        <f t="shared" si="60"/>
        <v>Additional Fuel Tax or Subsidy Rate by Fuel</v>
      </c>
      <c r="D1410" s="6" t="s">
        <v>442</v>
      </c>
      <c r="E1410" s="45" t="s">
        <v>334</v>
      </c>
      <c r="F1410" s="6" t="s">
        <v>443</v>
      </c>
      <c r="G1410" s="45" t="s">
        <v>3798</v>
      </c>
      <c r="H1410" s="43">
        <v>2342</v>
      </c>
      <c r="I1410" s="325" t="s">
        <v>44</v>
      </c>
      <c r="J1410" s="255" t="str">
        <f>IF(ISBLANK(INDEX('Policy Characteristics'!D:D,MATCH($C1410,'Policy Characteristics'!$C:$C,0))),"",INDEX('Policy Characteristics'!D:D,MATCH($C1410,'Policy Characteristics'!$C:$C,0)))</f>
        <v>Fuel Taxes or Subsidies</v>
      </c>
      <c r="K1410" s="254" t="str">
        <f>IF(ISBLANK(INDEX('Policy Characteristics'!E:E,MATCH($C1410,'Policy Characteristics'!$C:$C,0))),"",INDEX('Policy Characteristics'!E:E,MATCH($C1410,'Policy Characteristics'!$C:$C,0)))</f>
        <v>cross fuel tax</v>
      </c>
      <c r="L1410" s="261">
        <f>IF(ISBLANK(INDEX('Policy Characteristics'!F:F,MATCH($C1410,'Policy Characteristics'!$C:$C,0))),"",INDEX('Policy Characteristics'!F:F,MATCH($C1410,'Policy Characteristics'!$C:$C,0)))</f>
        <v>-0.9</v>
      </c>
      <c r="M1410" s="261">
        <f>IF(ISBLANK(INDEX('Policy Characteristics'!G:G,MATCH($C1410,'Policy Characteristics'!$C:$C,0))),"",INDEX('Policy Characteristics'!G:G,MATCH($C1410,'Policy Characteristics'!$C:$C,0)))</f>
        <v>0.9</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of BAU price</v>
      </c>
      <c r="P1410" s="254"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0" s="254" t="str">
        <f>IF(ISBLANK(INDEX('Policy Characteristics'!K:K,MATCH($C1410,'Policy Characteristics'!$C:$C,0))),"",INDEX('Policy Characteristics'!K:K,MATCH($C1410,'Policy Characteristics'!$C:$C,0)))</f>
        <v>fuels.html#fuel-taxes</v>
      </c>
      <c r="R1410" s="254" t="str">
        <f>IF(ISBLANK(INDEX('Policy Characteristics'!L:L,MATCH($C1410,'Policy Characteristics'!$C:$C,0))),"",INDEX('Policy Characteristics'!L:L,MATCH($C1410,'Policy Characteristics'!$C:$C,0)))</f>
        <v>fuel-taxes.html</v>
      </c>
    </row>
    <row r="1411" spans="1:18">
      <c r="A1411" s="254" t="str">
        <f>IF(ISBLANK(INDEX('Policy Characteristics'!A:A,MATCH($C1411,'Policy Characteristics'!$C:$C,0))),"",INDEX('Policy Characteristics'!A:A,MATCH($C1411,'Policy Characteristics'!$C:$C,0)))</f>
        <v>Cross-Sector</v>
      </c>
      <c r="B1411" s="262" t="str">
        <f>IF(ISBLANK(INDEX('Policy Characteristics'!B:B,MATCH($C1411,'Policy Characteristics'!$C:$C,0))),"",INDEX('Policy Characteristics'!B:B,MATCH($C1411,'Policy Characteristics'!$C:$C,0)))</f>
        <v>Fuel Taxes or Subsidies</v>
      </c>
      <c r="C1411" s="320" t="str">
        <f t="shared" si="60"/>
        <v>Additional Fuel Tax or Subsidy Rate by Fuel</v>
      </c>
      <c r="D1411" s="6" t="s">
        <v>2465</v>
      </c>
      <c r="E1411" s="45" t="s">
        <v>334</v>
      </c>
      <c r="F1411" s="6" t="s">
        <v>2469</v>
      </c>
      <c r="G1411" s="45" t="s">
        <v>3798</v>
      </c>
      <c r="H1411" s="43">
        <v>2343</v>
      </c>
      <c r="I1411" s="325" t="s">
        <v>44</v>
      </c>
      <c r="J1411" s="255" t="str">
        <f>IF(ISBLANK(INDEX('Policy Characteristics'!D:D,MATCH($C1411,'Policy Characteristics'!$C:$C,0))),"",INDEX('Policy Characteristics'!D:D,MATCH($C1411,'Policy Characteristics'!$C:$C,0)))</f>
        <v>Fuel Taxes or Subsidies</v>
      </c>
      <c r="K1411" s="254" t="str">
        <f>IF(ISBLANK(INDEX('Policy Characteristics'!E:E,MATCH($C1411,'Policy Characteristics'!$C:$C,0))),"",INDEX('Policy Characteristics'!E:E,MATCH($C1411,'Policy Characteristics'!$C:$C,0)))</f>
        <v>cross fuel tax</v>
      </c>
      <c r="L1411" s="261">
        <f>IF(ISBLANK(INDEX('Policy Characteristics'!F:F,MATCH($C1411,'Policy Characteristics'!$C:$C,0))),"",INDEX('Policy Characteristics'!F:F,MATCH($C1411,'Policy Characteristics'!$C:$C,0)))</f>
        <v>-0.9</v>
      </c>
      <c r="M1411" s="261">
        <f>IF(ISBLANK(INDEX('Policy Characteristics'!G:G,MATCH($C1411,'Policy Characteristics'!$C:$C,0))),"",INDEX('Policy Characteristics'!G:G,MATCH($C1411,'Policy Characteristics'!$C:$C,0)))</f>
        <v>0.9</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of BAU price</v>
      </c>
      <c r="P1411" s="254"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1" s="254" t="str">
        <f>IF(ISBLANK(INDEX('Policy Characteristics'!K:K,MATCH($C1411,'Policy Characteristics'!$C:$C,0))),"",INDEX('Policy Characteristics'!K:K,MATCH($C1411,'Policy Characteristics'!$C:$C,0)))</f>
        <v>fuels.html#fuel-taxes</v>
      </c>
      <c r="R1411" s="254" t="str">
        <f>IF(ISBLANK(INDEX('Policy Characteristics'!L:L,MATCH($C1411,'Policy Characteristics'!$C:$C,0))),"",INDEX('Policy Characteristics'!L:L,MATCH($C1411,'Policy Characteristics'!$C:$C,0)))</f>
        <v>fuel-taxes.html</v>
      </c>
    </row>
    <row r="1412" spans="1:18">
      <c r="A1412" s="254" t="str">
        <f>IF(ISBLANK(INDEX('Policy Characteristics'!A:A,MATCH($C1412,'Policy Characteristics'!$C:$C,0))),"",INDEX('Policy Characteristics'!A:A,MATCH($C1412,'Policy Characteristics'!$C:$C,0)))</f>
        <v>Cross-Sector</v>
      </c>
      <c r="B1412" s="262" t="str">
        <f>IF(ISBLANK(INDEX('Policy Characteristics'!B:B,MATCH($C1412,'Policy Characteristics'!$C:$C,0))),"",INDEX('Policy Characteristics'!B:B,MATCH($C1412,'Policy Characteristics'!$C:$C,0)))</f>
        <v>Fuel Taxes or Subsidies</v>
      </c>
      <c r="C1412" s="320" t="str">
        <f t="shared" si="60"/>
        <v>Additional Fuel Tax or Subsidy Rate by Fuel</v>
      </c>
      <c r="D1412" s="6" t="s">
        <v>2475</v>
      </c>
      <c r="E1412" s="45" t="s">
        <v>334</v>
      </c>
      <c r="F1412" s="6" t="s">
        <v>2476</v>
      </c>
      <c r="G1412" s="45" t="s">
        <v>3798</v>
      </c>
      <c r="H1412" s="43">
        <v>2344</v>
      </c>
      <c r="I1412" s="325" t="s">
        <v>44</v>
      </c>
      <c r="J1412" s="255" t="str">
        <f>IF(ISBLANK(INDEX('Policy Characteristics'!D:D,MATCH($C1412,'Policy Characteristics'!$C:$C,0))),"",INDEX('Policy Characteristics'!D:D,MATCH($C1412,'Policy Characteristics'!$C:$C,0)))</f>
        <v>Fuel Taxes or Subsidies</v>
      </c>
      <c r="K1412" s="254" t="str">
        <f>IF(ISBLANK(INDEX('Policy Characteristics'!E:E,MATCH($C1412,'Policy Characteristics'!$C:$C,0))),"",INDEX('Policy Characteristics'!E:E,MATCH($C1412,'Policy Characteristics'!$C:$C,0)))</f>
        <v>cross fuel tax</v>
      </c>
      <c r="L1412" s="261">
        <f>IF(ISBLANK(INDEX('Policy Characteristics'!F:F,MATCH($C1412,'Policy Characteristics'!$C:$C,0))),"",INDEX('Policy Characteristics'!F:F,MATCH($C1412,'Policy Characteristics'!$C:$C,0)))</f>
        <v>-0.9</v>
      </c>
      <c r="M1412" s="261">
        <f>IF(ISBLANK(INDEX('Policy Characteristics'!G:G,MATCH($C1412,'Policy Characteristics'!$C:$C,0))),"",INDEX('Policy Characteristics'!G:G,MATCH($C1412,'Policy Characteristics'!$C:$C,0)))</f>
        <v>0.9</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of BAU price</v>
      </c>
      <c r="P1412" s="254"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2" s="254" t="str">
        <f>IF(ISBLANK(INDEX('Policy Characteristics'!K:K,MATCH($C1412,'Policy Characteristics'!$C:$C,0))),"",INDEX('Policy Characteristics'!K:K,MATCH($C1412,'Policy Characteristics'!$C:$C,0)))</f>
        <v>fuels.html#fuel-taxes</v>
      </c>
      <c r="R1412" s="254" t="str">
        <f>IF(ISBLANK(INDEX('Policy Characteristics'!L:L,MATCH($C1412,'Policy Characteristics'!$C:$C,0))),"",INDEX('Policy Characteristics'!L:L,MATCH($C1412,'Policy Characteristics'!$C:$C,0)))</f>
        <v>fuel-taxes.html</v>
      </c>
    </row>
    <row r="1413" spans="1:18">
      <c r="A1413" s="254" t="str">
        <f>IF(ISBLANK(INDEX('Policy Characteristics'!A:A,MATCH($C1413,'Policy Characteristics'!$C:$C,0))),"",INDEX('Policy Characteristics'!A:A,MATCH($C1413,'Policy Characteristics'!$C:$C,0)))</f>
        <v>Cross-Sector</v>
      </c>
      <c r="B1413" s="262" t="str">
        <f>IF(ISBLANK(INDEX('Policy Characteristics'!B:B,MATCH($C1413,'Policy Characteristics'!$C:$C,0))),"",INDEX('Policy Characteristics'!B:B,MATCH($C1413,'Policy Characteristics'!$C:$C,0)))</f>
        <v>Fuel Taxes or Subsidies</v>
      </c>
      <c r="C1413" s="320" t="str">
        <f t="shared" si="60"/>
        <v>Additional Fuel Tax or Subsidy Rate by Fuel</v>
      </c>
      <c r="D1413" s="6" t="s">
        <v>2466</v>
      </c>
      <c r="E1413" s="45" t="s">
        <v>334</v>
      </c>
      <c r="F1413" s="6" t="s">
        <v>2470</v>
      </c>
      <c r="G1413" s="45" t="s">
        <v>3798</v>
      </c>
      <c r="H1413" s="43">
        <v>2345</v>
      </c>
      <c r="I1413" s="325" t="s">
        <v>44</v>
      </c>
      <c r="J1413" s="255" t="str">
        <f>IF(ISBLANK(INDEX('Policy Characteristics'!D:D,MATCH($C1413,'Policy Characteristics'!$C:$C,0))),"",INDEX('Policy Characteristics'!D:D,MATCH($C1413,'Policy Characteristics'!$C:$C,0)))</f>
        <v>Fuel Taxes or Subsidies</v>
      </c>
      <c r="K1413" s="254" t="str">
        <f>IF(ISBLANK(INDEX('Policy Characteristics'!E:E,MATCH($C1413,'Policy Characteristics'!$C:$C,0))),"",INDEX('Policy Characteristics'!E:E,MATCH($C1413,'Policy Characteristics'!$C:$C,0)))</f>
        <v>cross fuel tax</v>
      </c>
      <c r="L1413" s="261">
        <f>IF(ISBLANK(INDEX('Policy Characteristics'!F:F,MATCH($C1413,'Policy Characteristics'!$C:$C,0))),"",INDEX('Policy Characteristics'!F:F,MATCH($C1413,'Policy Characteristics'!$C:$C,0)))</f>
        <v>-0.9</v>
      </c>
      <c r="M1413" s="261">
        <f>IF(ISBLANK(INDEX('Policy Characteristics'!G:G,MATCH($C1413,'Policy Characteristics'!$C:$C,0))),"",INDEX('Policy Characteristics'!G:G,MATCH($C1413,'Policy Characteristics'!$C:$C,0)))</f>
        <v>0.9</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of BAU price</v>
      </c>
      <c r="P1413" s="254"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3" s="254" t="str">
        <f>IF(ISBLANK(INDEX('Policy Characteristics'!K:K,MATCH($C1413,'Policy Characteristics'!$C:$C,0))),"",INDEX('Policy Characteristics'!K:K,MATCH($C1413,'Policy Characteristics'!$C:$C,0)))</f>
        <v>fuels.html#fuel-taxes</v>
      </c>
      <c r="R1413" s="254" t="str">
        <f>IF(ISBLANK(INDEX('Policy Characteristics'!L:L,MATCH($C1413,'Policy Characteristics'!$C:$C,0))),"",INDEX('Policy Characteristics'!L:L,MATCH($C1413,'Policy Characteristics'!$C:$C,0)))</f>
        <v>fuel-taxes.html</v>
      </c>
    </row>
    <row r="1414" spans="1:18">
      <c r="A1414" s="254" t="str">
        <f>IF(ISBLANK(INDEX('Policy Characteristics'!A:A,MATCH($C1414,'Policy Characteristics'!$C:$C,0))),"",INDEX('Policy Characteristics'!A:A,MATCH($C1414,'Policy Characteristics'!$C:$C,0)))</f>
        <v>Cross-Sector</v>
      </c>
      <c r="B1414" s="262" t="str">
        <f>IF(ISBLANK(INDEX('Policy Characteristics'!B:B,MATCH($C1414,'Policy Characteristics'!$C:$C,0))),"",INDEX('Policy Characteristics'!B:B,MATCH($C1414,'Policy Characteristics'!$C:$C,0)))</f>
        <v>Fuel Taxes or Subsidies</v>
      </c>
      <c r="C1414" s="320" t="str">
        <f t="shared" si="60"/>
        <v>Additional Fuel Tax or Subsidy Rate by Fuel</v>
      </c>
      <c r="D1414" s="6" t="s">
        <v>2467</v>
      </c>
      <c r="E1414" s="45" t="s">
        <v>334</v>
      </c>
      <c r="F1414" s="6" t="s">
        <v>2471</v>
      </c>
      <c r="G1414" s="45" t="s">
        <v>3798</v>
      </c>
      <c r="H1414" s="43">
        <v>2346</v>
      </c>
      <c r="I1414" s="325" t="s">
        <v>44</v>
      </c>
      <c r="J1414" s="255" t="str">
        <f>IF(ISBLANK(INDEX('Policy Characteristics'!D:D,MATCH($C1414,'Policy Characteristics'!$C:$C,0))),"",INDEX('Policy Characteristics'!D:D,MATCH($C1414,'Policy Characteristics'!$C:$C,0)))</f>
        <v>Fuel Taxes or Subsidies</v>
      </c>
      <c r="K1414" s="254" t="str">
        <f>IF(ISBLANK(INDEX('Policy Characteristics'!E:E,MATCH($C1414,'Policy Characteristics'!$C:$C,0))),"",INDEX('Policy Characteristics'!E:E,MATCH($C1414,'Policy Characteristics'!$C:$C,0)))</f>
        <v>cross fuel tax</v>
      </c>
      <c r="L1414" s="261">
        <f>IF(ISBLANK(INDEX('Policy Characteristics'!F:F,MATCH($C1414,'Policy Characteristics'!$C:$C,0))),"",INDEX('Policy Characteristics'!F:F,MATCH($C1414,'Policy Characteristics'!$C:$C,0)))</f>
        <v>-0.9</v>
      </c>
      <c r="M1414" s="261">
        <f>IF(ISBLANK(INDEX('Policy Characteristics'!G:G,MATCH($C1414,'Policy Characteristics'!$C:$C,0))),"",INDEX('Policy Characteristics'!G:G,MATCH($C1414,'Policy Characteristics'!$C:$C,0)))</f>
        <v>0.9</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of BAU price</v>
      </c>
      <c r="P1414" s="254"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4" s="254" t="str">
        <f>IF(ISBLANK(INDEX('Policy Characteristics'!K:K,MATCH($C1414,'Policy Characteristics'!$C:$C,0))),"",INDEX('Policy Characteristics'!K:K,MATCH($C1414,'Policy Characteristics'!$C:$C,0)))</f>
        <v>fuels.html#fuel-taxes</v>
      </c>
      <c r="R1414" s="254" t="str">
        <f>IF(ISBLANK(INDEX('Policy Characteristics'!L:L,MATCH($C1414,'Policy Characteristics'!$C:$C,0))),"",INDEX('Policy Characteristics'!L:L,MATCH($C1414,'Policy Characteristics'!$C:$C,0)))</f>
        <v>fuel-taxes.html</v>
      </c>
    </row>
    <row r="1415" spans="1:18">
      <c r="A1415" s="254" t="str">
        <f>IF(ISBLANK(INDEX('Policy Characteristics'!A:A,MATCH($C1415,'Policy Characteristics'!$C:$C,0))),"",INDEX('Policy Characteristics'!A:A,MATCH($C1415,'Policy Characteristics'!$C:$C,0)))</f>
        <v>Cross-Sector</v>
      </c>
      <c r="B1415" s="262" t="str">
        <f>IF(ISBLANK(INDEX('Policy Characteristics'!B:B,MATCH($C1415,'Policy Characteristics'!$C:$C,0))),"",INDEX('Policy Characteristics'!B:B,MATCH($C1415,'Policy Characteristics'!$C:$C,0)))</f>
        <v>Fuel Taxes or Subsidies</v>
      </c>
      <c r="C1415" s="320" t="str">
        <f t="shared" si="60"/>
        <v>Additional Fuel Tax or Subsidy Rate by Fuel</v>
      </c>
      <c r="D1415" s="6" t="s">
        <v>2468</v>
      </c>
      <c r="E1415" s="45" t="s">
        <v>334</v>
      </c>
      <c r="F1415" s="6" t="s">
        <v>2472</v>
      </c>
      <c r="G1415" s="45" t="s">
        <v>3798</v>
      </c>
      <c r="H1415" s="43">
        <v>2347</v>
      </c>
      <c r="I1415" s="325" t="s">
        <v>44</v>
      </c>
      <c r="J1415" s="255" t="str">
        <f>IF(ISBLANK(INDEX('Policy Characteristics'!D:D,MATCH($C1415,'Policy Characteristics'!$C:$C,0))),"",INDEX('Policy Characteristics'!D:D,MATCH($C1415,'Policy Characteristics'!$C:$C,0)))</f>
        <v>Fuel Taxes or Subsidies</v>
      </c>
      <c r="K1415" s="254" t="str">
        <f>IF(ISBLANK(INDEX('Policy Characteristics'!E:E,MATCH($C1415,'Policy Characteristics'!$C:$C,0))),"",INDEX('Policy Characteristics'!E:E,MATCH($C1415,'Policy Characteristics'!$C:$C,0)))</f>
        <v>cross fuel tax</v>
      </c>
      <c r="L1415" s="261">
        <f>IF(ISBLANK(INDEX('Policy Characteristics'!F:F,MATCH($C1415,'Policy Characteristics'!$C:$C,0))),"",INDEX('Policy Characteristics'!F:F,MATCH($C1415,'Policy Characteristics'!$C:$C,0)))</f>
        <v>-0.9</v>
      </c>
      <c r="M1415" s="261">
        <f>IF(ISBLANK(INDEX('Policy Characteristics'!G:G,MATCH($C1415,'Policy Characteristics'!$C:$C,0))),"",INDEX('Policy Characteristics'!G:G,MATCH($C1415,'Policy Characteristics'!$C:$C,0)))</f>
        <v>0.9</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of BAU price</v>
      </c>
      <c r="P1415" s="254"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5" s="254" t="str">
        <f>IF(ISBLANK(INDEX('Policy Characteristics'!K:K,MATCH($C1415,'Policy Characteristics'!$C:$C,0))),"",INDEX('Policy Characteristics'!K:K,MATCH($C1415,'Policy Characteristics'!$C:$C,0)))</f>
        <v>fuels.html#fuel-taxes</v>
      </c>
      <c r="R1415" s="254" t="str">
        <f>IF(ISBLANK(INDEX('Policy Characteristics'!L:L,MATCH($C1415,'Policy Characteristics'!$C:$C,0))),"",INDEX('Policy Characteristics'!L:L,MATCH($C1415,'Policy Characteristics'!$C:$C,0)))</f>
        <v>fuel-taxes.html</v>
      </c>
    </row>
    <row r="1416" spans="1:18" s="4" customFormat="1">
      <c r="A1416" s="254" t="str">
        <f>IF(ISBLANK(INDEX('Policy Characteristics'!A:A,MATCH($C1416,'Policy Characteristics'!$C:$C,0))),"",INDEX('Policy Characteristics'!A:A,MATCH($C1416,'Policy Characteristics'!$C:$C,0)))</f>
        <v>Cross-Sector</v>
      </c>
      <c r="B1416" s="262" t="str">
        <f>IF(ISBLANK(INDEX('Policy Characteristics'!B:B,MATCH($C1416,'Policy Characteristics'!$C:$C,0))),"",INDEX('Policy Characteristics'!B:B,MATCH($C1416,'Policy Characteristics'!$C:$C,0)))</f>
        <v>Fuel Taxes or Subsidies</v>
      </c>
      <c r="C1416" s="320" t="str">
        <f t="shared" si="60"/>
        <v>Additional Fuel Tax or Subsidy Rate by Fuel</v>
      </c>
      <c r="D1416" s="45" t="s">
        <v>52</v>
      </c>
      <c r="E1416" s="45" t="s">
        <v>335</v>
      </c>
      <c r="F1416" s="45" t="s">
        <v>93</v>
      </c>
      <c r="G1416" s="45" t="s">
        <v>2587</v>
      </c>
      <c r="H1416" s="43">
        <v>2348</v>
      </c>
      <c r="I1416" s="324" t="s">
        <v>43</v>
      </c>
      <c r="J1416" s="255" t="str">
        <f>IF(ISBLANK(INDEX('Policy Characteristics'!D:D,MATCH($C1416,'Policy Characteristics'!$C:$C,0))),"",INDEX('Policy Characteristics'!D:D,MATCH($C1416,'Policy Characteristics'!$C:$C,0)))</f>
        <v>Fuel Taxes or Subsidies</v>
      </c>
      <c r="K1416" s="254" t="str">
        <f>IF(ISBLANK(INDEX('Policy Characteristics'!E:E,MATCH($C1416,'Policy Characteristics'!$C:$C,0))),"",INDEX('Policy Characteristics'!E:E,MATCH($C1416,'Policy Characteristics'!$C:$C,0)))</f>
        <v>cross fuel tax</v>
      </c>
      <c r="L1416" s="261">
        <f>IF(ISBLANK(INDEX('Policy Characteristics'!F:F,MATCH($C1416,'Policy Characteristics'!$C:$C,0))),"",INDEX('Policy Characteristics'!F:F,MATCH($C1416,'Policy Characteristics'!$C:$C,0)))</f>
        <v>-0.9</v>
      </c>
      <c r="M1416" s="261">
        <f>IF(ISBLANK(INDEX('Policy Characteristics'!G:G,MATCH($C1416,'Policy Characteristics'!$C:$C,0))),"",INDEX('Policy Characteristics'!G:G,MATCH($C1416,'Policy Characteristics'!$C:$C,0)))</f>
        <v>0.9</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of BAU price</v>
      </c>
      <c r="P1416" s="254"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6" s="254" t="str">
        <f>IF(ISBLANK(INDEX('Policy Characteristics'!K:K,MATCH($C1416,'Policy Characteristics'!$C:$C,0))),"",INDEX('Policy Characteristics'!K:K,MATCH($C1416,'Policy Characteristics'!$C:$C,0)))</f>
        <v>fuels.html#fuel-taxes</v>
      </c>
      <c r="R1416" s="254" t="str">
        <f>IF(ISBLANK(INDEX('Policy Characteristics'!L:L,MATCH($C1416,'Policy Characteristics'!$C:$C,0))),"",INDEX('Policy Characteristics'!L:L,MATCH($C1416,'Policy Characteristics'!$C:$C,0)))</f>
        <v>fuel-taxes.html</v>
      </c>
    </row>
    <row r="1417" spans="1:18" s="4" customFormat="1">
      <c r="A1417" s="254" t="str">
        <f>IF(ISBLANK(INDEX('Policy Characteristics'!A:A,MATCH($C1417,'Policy Characteristics'!$C:$C,0))),"",INDEX('Policy Characteristics'!A:A,MATCH($C1417,'Policy Characteristics'!$C:$C,0)))</f>
        <v>Cross-Sector</v>
      </c>
      <c r="B1417" s="262" t="str">
        <f>IF(ISBLANK(INDEX('Policy Characteristics'!B:B,MATCH($C1417,'Policy Characteristics'!$C:$C,0))),"",INDEX('Policy Characteristics'!B:B,MATCH($C1417,'Policy Characteristics'!$C:$C,0)))</f>
        <v>Fuel Taxes or Subsidies</v>
      </c>
      <c r="C1417" s="320" t="str">
        <f t="shared" si="60"/>
        <v>Additional Fuel Tax or Subsidy Rate by Fuel</v>
      </c>
      <c r="D1417" s="6" t="s">
        <v>449</v>
      </c>
      <c r="E1417" s="45" t="s">
        <v>335</v>
      </c>
      <c r="F1417" s="6" t="s">
        <v>446</v>
      </c>
      <c r="G1417" s="45" t="s">
        <v>2587</v>
      </c>
      <c r="H1417" s="43">
        <v>2349</v>
      </c>
      <c r="I1417" s="325" t="s">
        <v>44</v>
      </c>
      <c r="J1417" s="255" t="str">
        <f>IF(ISBLANK(INDEX('Policy Characteristics'!D:D,MATCH($C1417,'Policy Characteristics'!$C:$C,0))),"",INDEX('Policy Characteristics'!D:D,MATCH($C1417,'Policy Characteristics'!$C:$C,0)))</f>
        <v>Fuel Taxes or Subsidies</v>
      </c>
      <c r="K1417" s="254" t="str">
        <f>IF(ISBLANK(INDEX('Policy Characteristics'!E:E,MATCH($C1417,'Policy Characteristics'!$C:$C,0))),"",INDEX('Policy Characteristics'!E:E,MATCH($C1417,'Policy Characteristics'!$C:$C,0)))</f>
        <v>cross fuel tax</v>
      </c>
      <c r="L1417" s="261">
        <f>IF(ISBLANK(INDEX('Policy Characteristics'!F:F,MATCH($C1417,'Policy Characteristics'!$C:$C,0))),"",INDEX('Policy Characteristics'!F:F,MATCH($C1417,'Policy Characteristics'!$C:$C,0)))</f>
        <v>-0.9</v>
      </c>
      <c r="M1417" s="261">
        <f>IF(ISBLANK(INDEX('Policy Characteristics'!G:G,MATCH($C1417,'Policy Characteristics'!$C:$C,0))),"",INDEX('Policy Characteristics'!G:G,MATCH($C1417,'Policy Characteristics'!$C:$C,0)))</f>
        <v>0.9</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of BAU price</v>
      </c>
      <c r="P1417" s="254"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7" s="254" t="str">
        <f>IF(ISBLANK(INDEX('Policy Characteristics'!K:K,MATCH($C1417,'Policy Characteristics'!$C:$C,0))),"",INDEX('Policy Characteristics'!K:K,MATCH($C1417,'Policy Characteristics'!$C:$C,0)))</f>
        <v>fuels.html#fuel-taxes</v>
      </c>
      <c r="R1417" s="254" t="str">
        <f>IF(ISBLANK(INDEX('Policy Characteristics'!L:L,MATCH($C1417,'Policy Characteristics'!$C:$C,0))),"",INDEX('Policy Characteristics'!L:L,MATCH($C1417,'Policy Characteristics'!$C:$C,0)))</f>
        <v>fuel-taxes.html</v>
      </c>
    </row>
    <row r="1418" spans="1:18" s="4" customFormat="1">
      <c r="A1418" s="254" t="str">
        <f>IF(ISBLANK(INDEX('Policy Characteristics'!A:A,MATCH($C1418,'Policy Characteristics'!$C:$C,0))),"",INDEX('Policy Characteristics'!A:A,MATCH($C1418,'Policy Characteristics'!$C:$C,0)))</f>
        <v>Cross-Sector</v>
      </c>
      <c r="B1418" s="262" t="str">
        <f>IF(ISBLANK(INDEX('Policy Characteristics'!B:B,MATCH($C1418,'Policy Characteristics'!$C:$C,0))),"",INDEX('Policy Characteristics'!B:B,MATCH($C1418,'Policy Characteristics'!$C:$C,0)))</f>
        <v>Fuel Taxes or Subsidies</v>
      </c>
      <c r="C1418" s="320" t="str">
        <f t="shared" si="60"/>
        <v>Additional Fuel Tax or Subsidy Rate by Fuel</v>
      </c>
      <c r="D1418" s="6" t="s">
        <v>46</v>
      </c>
      <c r="E1418" s="45" t="s">
        <v>335</v>
      </c>
      <c r="F1418" s="6" t="s">
        <v>87</v>
      </c>
      <c r="G1418" s="45" t="s">
        <v>2587</v>
      </c>
      <c r="H1418" s="43">
        <v>2350</v>
      </c>
      <c r="I1418" s="325" t="s">
        <v>43</v>
      </c>
      <c r="J1418" s="255" t="str">
        <f>IF(ISBLANK(INDEX('Policy Characteristics'!D:D,MATCH($C1418,'Policy Characteristics'!$C:$C,0))),"",INDEX('Policy Characteristics'!D:D,MATCH($C1418,'Policy Characteristics'!$C:$C,0)))</f>
        <v>Fuel Taxes or Subsidies</v>
      </c>
      <c r="K1418" s="254" t="str">
        <f>IF(ISBLANK(INDEX('Policy Characteristics'!E:E,MATCH($C1418,'Policy Characteristics'!$C:$C,0))),"",INDEX('Policy Characteristics'!E:E,MATCH($C1418,'Policy Characteristics'!$C:$C,0)))</f>
        <v>cross fuel tax</v>
      </c>
      <c r="L1418" s="261">
        <f>IF(ISBLANK(INDEX('Policy Characteristics'!F:F,MATCH($C1418,'Policy Characteristics'!$C:$C,0))),"",INDEX('Policy Characteristics'!F:F,MATCH($C1418,'Policy Characteristics'!$C:$C,0)))</f>
        <v>-0.9</v>
      </c>
      <c r="M1418" s="261">
        <f>IF(ISBLANK(INDEX('Policy Characteristics'!G:G,MATCH($C1418,'Policy Characteristics'!$C:$C,0))),"",INDEX('Policy Characteristics'!G:G,MATCH($C1418,'Policy Characteristics'!$C:$C,0)))</f>
        <v>0.9</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of BAU price</v>
      </c>
      <c r="P1418" s="254"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8" s="254" t="str">
        <f>IF(ISBLANK(INDEX('Policy Characteristics'!K:K,MATCH($C1418,'Policy Characteristics'!$C:$C,0))),"",INDEX('Policy Characteristics'!K:K,MATCH($C1418,'Policy Characteristics'!$C:$C,0)))</f>
        <v>fuels.html#fuel-taxes</v>
      </c>
      <c r="R1418" s="254" t="str">
        <f>IF(ISBLANK(INDEX('Policy Characteristics'!L:L,MATCH($C1418,'Policy Characteristics'!$C:$C,0))),"",INDEX('Policy Characteristics'!L:L,MATCH($C1418,'Policy Characteristics'!$C:$C,0)))</f>
        <v>fuel-taxes.html</v>
      </c>
    </row>
    <row r="1419" spans="1:18" s="4" customFormat="1">
      <c r="A1419" s="254" t="str">
        <f>IF(ISBLANK(INDEX('Policy Characteristics'!A:A,MATCH($C1419,'Policy Characteristics'!$C:$C,0))),"",INDEX('Policy Characteristics'!A:A,MATCH($C1419,'Policy Characteristics'!$C:$C,0)))</f>
        <v>Cross-Sector</v>
      </c>
      <c r="B1419" s="262" t="str">
        <f>IF(ISBLANK(INDEX('Policy Characteristics'!B:B,MATCH($C1419,'Policy Characteristics'!$C:$C,0))),"",INDEX('Policy Characteristics'!B:B,MATCH($C1419,'Policy Characteristics'!$C:$C,0)))</f>
        <v>Fuel Taxes or Subsidies</v>
      </c>
      <c r="C1419" s="320" t="str">
        <f t="shared" si="60"/>
        <v>Additional Fuel Tax or Subsidy Rate by Fuel</v>
      </c>
      <c r="D1419" s="6" t="s">
        <v>47</v>
      </c>
      <c r="E1419" s="45" t="s">
        <v>335</v>
      </c>
      <c r="F1419" s="6" t="s">
        <v>88</v>
      </c>
      <c r="G1419" s="45" t="s">
        <v>2587</v>
      </c>
      <c r="H1419" s="43">
        <v>2351</v>
      </c>
      <c r="I1419" s="325" t="s">
        <v>44</v>
      </c>
      <c r="J1419" s="255" t="str">
        <f>IF(ISBLANK(INDEX('Policy Characteristics'!D:D,MATCH($C1419,'Policy Characteristics'!$C:$C,0))),"",INDEX('Policy Characteristics'!D:D,MATCH($C1419,'Policy Characteristics'!$C:$C,0)))</f>
        <v>Fuel Taxes or Subsidies</v>
      </c>
      <c r="K1419" s="254" t="str">
        <f>IF(ISBLANK(INDEX('Policy Characteristics'!E:E,MATCH($C1419,'Policy Characteristics'!$C:$C,0))),"",INDEX('Policy Characteristics'!E:E,MATCH($C1419,'Policy Characteristics'!$C:$C,0)))</f>
        <v>cross fuel tax</v>
      </c>
      <c r="L1419" s="261">
        <f>IF(ISBLANK(INDEX('Policy Characteristics'!F:F,MATCH($C1419,'Policy Characteristics'!$C:$C,0))),"",INDEX('Policy Characteristics'!F:F,MATCH($C1419,'Policy Characteristics'!$C:$C,0)))</f>
        <v>-0.9</v>
      </c>
      <c r="M1419" s="261">
        <f>IF(ISBLANK(INDEX('Policy Characteristics'!G:G,MATCH($C1419,'Policy Characteristics'!$C:$C,0))),"",INDEX('Policy Characteristics'!G:G,MATCH($C1419,'Policy Characteristics'!$C:$C,0)))</f>
        <v>0.9</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of BAU price</v>
      </c>
      <c r="P1419" s="254"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9" s="254" t="str">
        <f>IF(ISBLANK(INDEX('Policy Characteristics'!K:K,MATCH($C1419,'Policy Characteristics'!$C:$C,0))),"",INDEX('Policy Characteristics'!K:K,MATCH($C1419,'Policy Characteristics'!$C:$C,0)))</f>
        <v>fuels.html#fuel-taxes</v>
      </c>
      <c r="R1419" s="254" t="str">
        <f>IF(ISBLANK(INDEX('Policy Characteristics'!L:L,MATCH($C1419,'Policy Characteristics'!$C:$C,0))),"",INDEX('Policy Characteristics'!L:L,MATCH($C1419,'Policy Characteristics'!$C:$C,0)))</f>
        <v>fuel-taxes.html</v>
      </c>
    </row>
    <row r="1420" spans="1:18" s="4" customFormat="1">
      <c r="A1420" s="254" t="str">
        <f>IF(ISBLANK(INDEX('Policy Characteristics'!A:A,MATCH($C1420,'Policy Characteristics'!$C:$C,0))),"",INDEX('Policy Characteristics'!A:A,MATCH($C1420,'Policy Characteristics'!$C:$C,0)))</f>
        <v>Cross-Sector</v>
      </c>
      <c r="B1420" s="262" t="str">
        <f>IF(ISBLANK(INDEX('Policy Characteristics'!B:B,MATCH($C1420,'Policy Characteristics'!$C:$C,0))),"",INDEX('Policy Characteristics'!B:B,MATCH($C1420,'Policy Characteristics'!$C:$C,0)))</f>
        <v>Fuel Taxes or Subsidies</v>
      </c>
      <c r="C1420" s="320" t="str">
        <f t="shared" si="60"/>
        <v>Additional Fuel Tax or Subsidy Rate by Fuel</v>
      </c>
      <c r="D1420" s="6" t="s">
        <v>51</v>
      </c>
      <c r="E1420" s="45" t="s">
        <v>335</v>
      </c>
      <c r="F1420" s="6" t="s">
        <v>92</v>
      </c>
      <c r="G1420" s="45" t="s">
        <v>2587</v>
      </c>
      <c r="H1420" s="43">
        <v>2352</v>
      </c>
      <c r="I1420" s="325" t="s">
        <v>44</v>
      </c>
      <c r="J1420" s="255" t="str">
        <f>IF(ISBLANK(INDEX('Policy Characteristics'!D:D,MATCH($C1420,'Policy Characteristics'!$C:$C,0))),"",INDEX('Policy Characteristics'!D:D,MATCH($C1420,'Policy Characteristics'!$C:$C,0)))</f>
        <v>Fuel Taxes or Subsidies</v>
      </c>
      <c r="K1420" s="254" t="str">
        <f>IF(ISBLANK(INDEX('Policy Characteristics'!E:E,MATCH($C1420,'Policy Characteristics'!$C:$C,0))),"",INDEX('Policy Characteristics'!E:E,MATCH($C1420,'Policy Characteristics'!$C:$C,0)))</f>
        <v>cross fuel tax</v>
      </c>
      <c r="L1420" s="261">
        <f>IF(ISBLANK(INDEX('Policy Characteristics'!F:F,MATCH($C1420,'Policy Characteristics'!$C:$C,0))),"",INDEX('Policy Characteristics'!F:F,MATCH($C1420,'Policy Characteristics'!$C:$C,0)))</f>
        <v>-0.9</v>
      </c>
      <c r="M1420" s="261">
        <f>IF(ISBLANK(INDEX('Policy Characteristics'!G:G,MATCH($C1420,'Policy Characteristics'!$C:$C,0))),"",INDEX('Policy Characteristics'!G:G,MATCH($C1420,'Policy Characteristics'!$C:$C,0)))</f>
        <v>0.9</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of BAU price</v>
      </c>
      <c r="P1420" s="254"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0" s="254" t="str">
        <f>IF(ISBLANK(INDEX('Policy Characteristics'!K:K,MATCH($C1420,'Policy Characteristics'!$C:$C,0))),"",INDEX('Policy Characteristics'!K:K,MATCH($C1420,'Policy Characteristics'!$C:$C,0)))</f>
        <v>fuels.html#fuel-taxes</v>
      </c>
      <c r="R1420" s="254" t="str">
        <f>IF(ISBLANK(INDEX('Policy Characteristics'!L:L,MATCH($C1420,'Policy Characteristics'!$C:$C,0))),"",INDEX('Policy Characteristics'!L:L,MATCH($C1420,'Policy Characteristics'!$C:$C,0)))</f>
        <v>fuel-taxes.html</v>
      </c>
    </row>
    <row r="1421" spans="1:18" s="4" customFormat="1">
      <c r="A1421" s="254" t="str">
        <f>IF(ISBLANK(INDEX('Policy Characteristics'!A:A,MATCH($C1421,'Policy Characteristics'!$C:$C,0))),"",INDEX('Policy Characteristics'!A:A,MATCH($C1421,'Policy Characteristics'!$C:$C,0)))</f>
        <v>Cross-Sector</v>
      </c>
      <c r="B1421" s="262" t="str">
        <f>IF(ISBLANK(INDEX('Policy Characteristics'!B:B,MATCH($C1421,'Policy Characteristics'!$C:$C,0))),"",INDEX('Policy Characteristics'!B:B,MATCH($C1421,'Policy Characteristics'!$C:$C,0)))</f>
        <v>Fuel Taxes or Subsidies</v>
      </c>
      <c r="C1421" s="320" t="str">
        <f t="shared" si="60"/>
        <v>Additional Fuel Tax or Subsidy Rate by Fuel</v>
      </c>
      <c r="D1421" s="6" t="s">
        <v>53</v>
      </c>
      <c r="E1421" s="45" t="s">
        <v>335</v>
      </c>
      <c r="F1421" s="6" t="s">
        <v>95</v>
      </c>
      <c r="G1421" s="45" t="s">
        <v>2587</v>
      </c>
      <c r="H1421" s="43">
        <v>2353</v>
      </c>
      <c r="I1421" s="325" t="s">
        <v>44</v>
      </c>
      <c r="J1421" s="255" t="str">
        <f>IF(ISBLANK(INDEX('Policy Characteristics'!D:D,MATCH($C1421,'Policy Characteristics'!$C:$C,0))),"",INDEX('Policy Characteristics'!D:D,MATCH($C1421,'Policy Characteristics'!$C:$C,0)))</f>
        <v>Fuel Taxes or Subsidies</v>
      </c>
      <c r="K1421" s="254" t="str">
        <f>IF(ISBLANK(INDEX('Policy Characteristics'!E:E,MATCH($C1421,'Policy Characteristics'!$C:$C,0))),"",INDEX('Policy Characteristics'!E:E,MATCH($C1421,'Policy Characteristics'!$C:$C,0)))</f>
        <v>cross fuel tax</v>
      </c>
      <c r="L1421" s="261">
        <f>IF(ISBLANK(INDEX('Policy Characteristics'!F:F,MATCH($C1421,'Policy Characteristics'!$C:$C,0))),"",INDEX('Policy Characteristics'!F:F,MATCH($C1421,'Policy Characteristics'!$C:$C,0)))</f>
        <v>-0.9</v>
      </c>
      <c r="M1421" s="261">
        <f>IF(ISBLANK(INDEX('Policy Characteristics'!G:G,MATCH($C1421,'Policy Characteristics'!$C:$C,0))),"",INDEX('Policy Characteristics'!G:G,MATCH($C1421,'Policy Characteristics'!$C:$C,0)))</f>
        <v>0.9</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of BAU price</v>
      </c>
      <c r="P1421" s="254"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1" s="254" t="str">
        <f>IF(ISBLANK(INDEX('Policy Characteristics'!K:K,MATCH($C1421,'Policy Characteristics'!$C:$C,0))),"",INDEX('Policy Characteristics'!K:K,MATCH($C1421,'Policy Characteristics'!$C:$C,0)))</f>
        <v>fuels.html#fuel-taxes</v>
      </c>
      <c r="R1421" s="254" t="str">
        <f>IF(ISBLANK(INDEX('Policy Characteristics'!L:L,MATCH($C1421,'Policy Characteristics'!$C:$C,0))),"",INDEX('Policy Characteristics'!L:L,MATCH($C1421,'Policy Characteristics'!$C:$C,0)))</f>
        <v>fuel-taxes.html</v>
      </c>
    </row>
    <row r="1422" spans="1:18" s="4" customFormat="1">
      <c r="A1422" s="254" t="str">
        <f>IF(ISBLANK(INDEX('Policy Characteristics'!A:A,MATCH($C1422,'Policy Characteristics'!$C:$C,0))),"",INDEX('Policy Characteristics'!A:A,MATCH($C1422,'Policy Characteristics'!$C:$C,0)))</f>
        <v>Cross-Sector</v>
      </c>
      <c r="B1422" s="262" t="str">
        <f>IF(ISBLANK(INDEX('Policy Characteristics'!B:B,MATCH($C1422,'Policy Characteristics'!$C:$C,0))),"",INDEX('Policy Characteristics'!B:B,MATCH($C1422,'Policy Characteristics'!$C:$C,0)))</f>
        <v>Fuel Taxes or Subsidies</v>
      </c>
      <c r="C1422" s="320" t="str">
        <f t="shared" si="60"/>
        <v>Additional Fuel Tax or Subsidy Rate by Fuel</v>
      </c>
      <c r="D1422" s="6" t="s">
        <v>54</v>
      </c>
      <c r="E1422" s="45" t="s">
        <v>335</v>
      </c>
      <c r="F1422" s="6" t="s">
        <v>96</v>
      </c>
      <c r="G1422" s="45" t="s">
        <v>2587</v>
      </c>
      <c r="H1422" s="43">
        <v>2354</v>
      </c>
      <c r="I1422" s="325" t="s">
        <v>43</v>
      </c>
      <c r="J1422" s="255" t="str">
        <f>IF(ISBLANK(INDEX('Policy Characteristics'!D:D,MATCH($C1422,'Policy Characteristics'!$C:$C,0))),"",INDEX('Policy Characteristics'!D:D,MATCH($C1422,'Policy Characteristics'!$C:$C,0)))</f>
        <v>Fuel Taxes or Subsidies</v>
      </c>
      <c r="K1422" s="254" t="str">
        <f>IF(ISBLANK(INDEX('Policy Characteristics'!E:E,MATCH($C1422,'Policy Characteristics'!$C:$C,0))),"",INDEX('Policy Characteristics'!E:E,MATCH($C1422,'Policy Characteristics'!$C:$C,0)))</f>
        <v>cross fuel tax</v>
      </c>
      <c r="L1422" s="261">
        <f>IF(ISBLANK(INDEX('Policy Characteristics'!F:F,MATCH($C1422,'Policy Characteristics'!$C:$C,0))),"",INDEX('Policy Characteristics'!F:F,MATCH($C1422,'Policy Characteristics'!$C:$C,0)))</f>
        <v>-0.9</v>
      </c>
      <c r="M1422" s="261">
        <f>IF(ISBLANK(INDEX('Policy Characteristics'!G:G,MATCH($C1422,'Policy Characteristics'!$C:$C,0))),"",INDEX('Policy Characteristics'!G:G,MATCH($C1422,'Policy Characteristics'!$C:$C,0)))</f>
        <v>0.9</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BAU price</v>
      </c>
      <c r="P1422" s="254"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2" s="254" t="str">
        <f>IF(ISBLANK(INDEX('Policy Characteristics'!K:K,MATCH($C1422,'Policy Characteristics'!$C:$C,0))),"",INDEX('Policy Characteristics'!K:K,MATCH($C1422,'Policy Characteristics'!$C:$C,0)))</f>
        <v>fuels.html#fuel-taxes</v>
      </c>
      <c r="R1422" s="254" t="str">
        <f>IF(ISBLANK(INDEX('Policy Characteristics'!L:L,MATCH($C1422,'Policy Characteristics'!$C:$C,0))),"",INDEX('Policy Characteristics'!L:L,MATCH($C1422,'Policy Characteristics'!$C:$C,0)))</f>
        <v>fuel-taxes.html</v>
      </c>
    </row>
    <row r="1423" spans="1:18" s="4" customFormat="1">
      <c r="A1423" s="254" t="str">
        <f>IF(ISBLANK(INDEX('Policy Characteristics'!A:A,MATCH($C1423,'Policy Characteristics'!$C:$C,0))),"",INDEX('Policy Characteristics'!A:A,MATCH($C1423,'Policy Characteristics'!$C:$C,0)))</f>
        <v>Cross-Sector</v>
      </c>
      <c r="B1423" s="262" t="str">
        <f>IF(ISBLANK(INDEX('Policy Characteristics'!B:B,MATCH($C1423,'Policy Characteristics'!$C:$C,0))),"",INDEX('Policy Characteristics'!B:B,MATCH($C1423,'Policy Characteristics'!$C:$C,0)))</f>
        <v>Fuel Taxes or Subsidies</v>
      </c>
      <c r="C1423" s="320" t="str">
        <f t="shared" si="60"/>
        <v>Additional Fuel Tax or Subsidy Rate by Fuel</v>
      </c>
      <c r="D1423" s="6" t="s">
        <v>55</v>
      </c>
      <c r="E1423" s="45" t="s">
        <v>335</v>
      </c>
      <c r="F1423" s="6" t="s">
        <v>97</v>
      </c>
      <c r="G1423" s="45" t="s">
        <v>2587</v>
      </c>
      <c r="H1423" s="43">
        <v>2355</v>
      </c>
      <c r="I1423" s="325" t="s">
        <v>44</v>
      </c>
      <c r="J1423" s="255" t="str">
        <f>IF(ISBLANK(INDEX('Policy Characteristics'!D:D,MATCH($C1423,'Policy Characteristics'!$C:$C,0))),"",INDEX('Policy Characteristics'!D:D,MATCH($C1423,'Policy Characteristics'!$C:$C,0)))</f>
        <v>Fuel Taxes or Subsidies</v>
      </c>
      <c r="K1423" s="254" t="str">
        <f>IF(ISBLANK(INDEX('Policy Characteristics'!E:E,MATCH($C1423,'Policy Characteristics'!$C:$C,0))),"",INDEX('Policy Characteristics'!E:E,MATCH($C1423,'Policy Characteristics'!$C:$C,0)))</f>
        <v>cross fuel tax</v>
      </c>
      <c r="L1423" s="261">
        <f>IF(ISBLANK(INDEX('Policy Characteristics'!F:F,MATCH($C1423,'Policy Characteristics'!$C:$C,0))),"",INDEX('Policy Characteristics'!F:F,MATCH($C1423,'Policy Characteristics'!$C:$C,0)))</f>
        <v>-0.9</v>
      </c>
      <c r="M1423" s="261">
        <f>IF(ISBLANK(INDEX('Policy Characteristics'!G:G,MATCH($C1423,'Policy Characteristics'!$C:$C,0))),"",INDEX('Policy Characteristics'!G:G,MATCH($C1423,'Policy Characteristics'!$C:$C,0)))</f>
        <v>0.9</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of BAU price</v>
      </c>
      <c r="P1423" s="254"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3" s="254" t="str">
        <f>IF(ISBLANK(INDEX('Policy Characteristics'!K:K,MATCH($C1423,'Policy Characteristics'!$C:$C,0))),"",INDEX('Policy Characteristics'!K:K,MATCH($C1423,'Policy Characteristics'!$C:$C,0)))</f>
        <v>fuels.html#fuel-taxes</v>
      </c>
      <c r="R1423" s="254" t="str">
        <f>IF(ISBLANK(INDEX('Policy Characteristics'!L:L,MATCH($C1423,'Policy Characteristics'!$C:$C,0))),"",INDEX('Policy Characteristics'!L:L,MATCH($C1423,'Policy Characteristics'!$C:$C,0)))</f>
        <v>fuel-taxes.html</v>
      </c>
    </row>
    <row r="1424" spans="1:18" s="4" customFormat="1">
      <c r="A1424" s="254" t="str">
        <f>IF(ISBLANK(INDEX('Policy Characteristics'!A:A,MATCH($C1424,'Policy Characteristics'!$C:$C,0))),"",INDEX('Policy Characteristics'!A:A,MATCH($C1424,'Policy Characteristics'!$C:$C,0)))</f>
        <v>Cross-Sector</v>
      </c>
      <c r="B1424" s="262" t="str">
        <f>IF(ISBLANK(INDEX('Policy Characteristics'!B:B,MATCH($C1424,'Policy Characteristics'!$C:$C,0))),"",INDEX('Policy Characteristics'!B:B,MATCH($C1424,'Policy Characteristics'!$C:$C,0)))</f>
        <v>Fuel Taxes or Subsidies</v>
      </c>
      <c r="C1424" s="320" t="str">
        <f t="shared" si="60"/>
        <v>Additional Fuel Tax or Subsidy Rate by Fuel</v>
      </c>
      <c r="D1424" s="6" t="s">
        <v>56</v>
      </c>
      <c r="E1424" s="45" t="s">
        <v>335</v>
      </c>
      <c r="F1424" s="6" t="s">
        <v>98</v>
      </c>
      <c r="G1424" s="45" t="s">
        <v>2587</v>
      </c>
      <c r="H1424" s="43">
        <v>2356</v>
      </c>
      <c r="I1424" s="325" t="s">
        <v>44</v>
      </c>
      <c r="J1424" s="255" t="str">
        <f>IF(ISBLANK(INDEX('Policy Characteristics'!D:D,MATCH($C1424,'Policy Characteristics'!$C:$C,0))),"",INDEX('Policy Characteristics'!D:D,MATCH($C1424,'Policy Characteristics'!$C:$C,0)))</f>
        <v>Fuel Taxes or Subsidies</v>
      </c>
      <c r="K1424" s="254" t="str">
        <f>IF(ISBLANK(INDEX('Policy Characteristics'!E:E,MATCH($C1424,'Policy Characteristics'!$C:$C,0))),"",INDEX('Policy Characteristics'!E:E,MATCH($C1424,'Policy Characteristics'!$C:$C,0)))</f>
        <v>cross fuel tax</v>
      </c>
      <c r="L1424" s="261">
        <f>IF(ISBLANK(INDEX('Policy Characteristics'!F:F,MATCH($C1424,'Policy Characteristics'!$C:$C,0))),"",INDEX('Policy Characteristics'!F:F,MATCH($C1424,'Policy Characteristics'!$C:$C,0)))</f>
        <v>-0.9</v>
      </c>
      <c r="M1424" s="261">
        <f>IF(ISBLANK(INDEX('Policy Characteristics'!G:G,MATCH($C1424,'Policy Characteristics'!$C:$C,0))),"",INDEX('Policy Characteristics'!G:G,MATCH($C1424,'Policy Characteristics'!$C:$C,0)))</f>
        <v>0.9</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of BAU price</v>
      </c>
      <c r="P1424" s="254"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4" s="254" t="str">
        <f>IF(ISBLANK(INDEX('Policy Characteristics'!K:K,MATCH($C1424,'Policy Characteristics'!$C:$C,0))),"",INDEX('Policy Characteristics'!K:K,MATCH($C1424,'Policy Characteristics'!$C:$C,0)))</f>
        <v>fuels.html#fuel-taxes</v>
      </c>
      <c r="R1424" s="254" t="str">
        <f>IF(ISBLANK(INDEX('Policy Characteristics'!L:L,MATCH($C1424,'Policy Characteristics'!$C:$C,0))),"",INDEX('Policy Characteristics'!L:L,MATCH($C1424,'Policy Characteristics'!$C:$C,0)))</f>
        <v>fuel-taxes.html</v>
      </c>
    </row>
    <row r="1425" spans="1:18">
      <c r="A1425" s="254" t="str">
        <f>IF(ISBLANK(INDEX('Policy Characteristics'!A:A,MATCH($C1425,'Policy Characteristics'!$C:$C,0))),"",INDEX('Policy Characteristics'!A:A,MATCH($C1425,'Policy Characteristics'!$C:$C,0)))</f>
        <v>Cross-Sector</v>
      </c>
      <c r="B1425" s="262" t="str">
        <f>IF(ISBLANK(INDEX('Policy Characteristics'!B:B,MATCH($C1425,'Policy Characteristics'!$C:$C,0))),"",INDEX('Policy Characteristics'!B:B,MATCH($C1425,'Policy Characteristics'!$C:$C,0)))</f>
        <v>Fuel Taxes or Subsidies</v>
      </c>
      <c r="C1425" s="320" t="str">
        <f t="shared" si="60"/>
        <v>Additional Fuel Tax or Subsidy Rate by Fuel</v>
      </c>
      <c r="D1425" s="6" t="s">
        <v>2473</v>
      </c>
      <c r="E1425" s="45" t="s">
        <v>335</v>
      </c>
      <c r="F1425" s="6" t="s">
        <v>2474</v>
      </c>
      <c r="G1425" s="45" t="s">
        <v>2587</v>
      </c>
      <c r="H1425" s="43">
        <v>2357</v>
      </c>
      <c r="I1425" s="325" t="s">
        <v>44</v>
      </c>
      <c r="J1425" s="255" t="str">
        <f>IF(ISBLANK(INDEX('Policy Characteristics'!D:D,MATCH($C1425,'Policy Characteristics'!$C:$C,0))),"",INDEX('Policy Characteristics'!D:D,MATCH($C1425,'Policy Characteristics'!$C:$C,0)))</f>
        <v>Fuel Taxes or Subsidies</v>
      </c>
      <c r="K1425" s="254" t="str">
        <f>IF(ISBLANK(INDEX('Policy Characteristics'!E:E,MATCH($C1425,'Policy Characteristics'!$C:$C,0))),"",INDEX('Policy Characteristics'!E:E,MATCH($C1425,'Policy Characteristics'!$C:$C,0)))</f>
        <v>cross fuel tax</v>
      </c>
      <c r="L1425" s="261">
        <f>IF(ISBLANK(INDEX('Policy Characteristics'!F:F,MATCH($C1425,'Policy Characteristics'!$C:$C,0))),"",INDEX('Policy Characteristics'!F:F,MATCH($C1425,'Policy Characteristics'!$C:$C,0)))</f>
        <v>-0.9</v>
      </c>
      <c r="M1425" s="261">
        <f>IF(ISBLANK(INDEX('Policy Characteristics'!G:G,MATCH($C1425,'Policy Characteristics'!$C:$C,0))),"",INDEX('Policy Characteristics'!G:G,MATCH($C1425,'Policy Characteristics'!$C:$C,0)))</f>
        <v>0.9</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of BAU price</v>
      </c>
      <c r="P1425" s="254"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5" s="254" t="str">
        <f>IF(ISBLANK(INDEX('Policy Characteristics'!K:K,MATCH($C1425,'Policy Characteristics'!$C:$C,0))),"",INDEX('Policy Characteristics'!K:K,MATCH($C1425,'Policy Characteristics'!$C:$C,0)))</f>
        <v>fuels.html#fuel-taxes</v>
      </c>
      <c r="R1425" s="254" t="str">
        <f>IF(ISBLANK(INDEX('Policy Characteristics'!L:L,MATCH($C1425,'Policy Characteristics'!$C:$C,0))),"",INDEX('Policy Characteristics'!L:L,MATCH($C1425,'Policy Characteristics'!$C:$C,0)))</f>
        <v>fuel-taxes.html</v>
      </c>
    </row>
    <row r="1426" spans="1:18">
      <c r="A1426" s="254" t="str">
        <f>IF(ISBLANK(INDEX('Policy Characteristics'!A:A,MATCH($C1426,'Policy Characteristics'!$C:$C,0))),"",INDEX('Policy Characteristics'!A:A,MATCH($C1426,'Policy Characteristics'!$C:$C,0)))</f>
        <v>Cross-Sector</v>
      </c>
      <c r="B1426" s="262" t="str">
        <f>IF(ISBLANK(INDEX('Policy Characteristics'!B:B,MATCH($C1426,'Policy Characteristics'!$C:$C,0))),"",INDEX('Policy Characteristics'!B:B,MATCH($C1426,'Policy Characteristics'!$C:$C,0)))</f>
        <v>Fuel Taxes or Subsidies</v>
      </c>
      <c r="C1426" s="320" t="str">
        <f t="shared" si="60"/>
        <v>Additional Fuel Tax or Subsidy Rate by Fuel</v>
      </c>
      <c r="D1426" s="6" t="s">
        <v>75</v>
      </c>
      <c r="E1426" s="45" t="s">
        <v>335</v>
      </c>
      <c r="F1426" s="6" t="s">
        <v>99</v>
      </c>
      <c r="G1426" s="45" t="s">
        <v>2587</v>
      </c>
      <c r="H1426" s="43">
        <v>2358</v>
      </c>
      <c r="I1426" s="325" t="s">
        <v>44</v>
      </c>
      <c r="J1426" s="255" t="str">
        <f>IF(ISBLANK(INDEX('Policy Characteristics'!D:D,MATCH($C1426,'Policy Characteristics'!$C:$C,0))),"",INDEX('Policy Characteristics'!D:D,MATCH($C1426,'Policy Characteristics'!$C:$C,0)))</f>
        <v>Fuel Taxes or Subsidies</v>
      </c>
      <c r="K1426" s="254" t="str">
        <f>IF(ISBLANK(INDEX('Policy Characteristics'!E:E,MATCH($C1426,'Policy Characteristics'!$C:$C,0))),"",INDEX('Policy Characteristics'!E:E,MATCH($C1426,'Policy Characteristics'!$C:$C,0)))</f>
        <v>cross fuel tax</v>
      </c>
      <c r="L1426" s="261">
        <f>IF(ISBLANK(INDEX('Policy Characteristics'!F:F,MATCH($C1426,'Policy Characteristics'!$C:$C,0))),"",INDEX('Policy Characteristics'!F:F,MATCH($C1426,'Policy Characteristics'!$C:$C,0)))</f>
        <v>-0.9</v>
      </c>
      <c r="M1426" s="261">
        <f>IF(ISBLANK(INDEX('Policy Characteristics'!G:G,MATCH($C1426,'Policy Characteristics'!$C:$C,0))),"",INDEX('Policy Characteristics'!G:G,MATCH($C1426,'Policy Characteristics'!$C:$C,0)))</f>
        <v>0.9</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of BAU price</v>
      </c>
      <c r="P1426" s="254"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6" s="254" t="str">
        <f>IF(ISBLANK(INDEX('Policy Characteristics'!K:K,MATCH($C1426,'Policy Characteristics'!$C:$C,0))),"",INDEX('Policy Characteristics'!K:K,MATCH($C1426,'Policy Characteristics'!$C:$C,0)))</f>
        <v>fuels.html#fuel-taxes</v>
      </c>
      <c r="R1426" s="254" t="str">
        <f>IF(ISBLANK(INDEX('Policy Characteristics'!L:L,MATCH($C1426,'Policy Characteristics'!$C:$C,0))),"",INDEX('Policy Characteristics'!L:L,MATCH($C1426,'Policy Characteristics'!$C:$C,0)))</f>
        <v>fuel-taxes.html</v>
      </c>
    </row>
    <row r="1427" spans="1:18">
      <c r="A1427" s="254" t="str">
        <f>IF(ISBLANK(INDEX('Policy Characteristics'!A:A,MATCH($C1427,'Policy Characteristics'!$C:$C,0))),"",INDEX('Policy Characteristics'!A:A,MATCH($C1427,'Policy Characteristics'!$C:$C,0)))</f>
        <v>Cross-Sector</v>
      </c>
      <c r="B1427" s="262" t="str">
        <f>IF(ISBLANK(INDEX('Policy Characteristics'!B:B,MATCH($C1427,'Policy Characteristics'!$C:$C,0))),"",INDEX('Policy Characteristics'!B:B,MATCH($C1427,'Policy Characteristics'!$C:$C,0)))</f>
        <v>Fuel Taxes or Subsidies</v>
      </c>
      <c r="C1427" s="320" t="str">
        <f t="shared" si="60"/>
        <v>Additional Fuel Tax or Subsidy Rate by Fuel</v>
      </c>
      <c r="D1427" s="6" t="s">
        <v>442</v>
      </c>
      <c r="E1427" s="45" t="s">
        <v>335</v>
      </c>
      <c r="F1427" s="6" t="s">
        <v>443</v>
      </c>
      <c r="G1427" s="45" t="s">
        <v>2587</v>
      </c>
      <c r="H1427" s="43">
        <v>2359</v>
      </c>
      <c r="I1427" s="325" t="s">
        <v>44</v>
      </c>
      <c r="J1427" s="255" t="str">
        <f>IF(ISBLANK(INDEX('Policy Characteristics'!D:D,MATCH($C1427,'Policy Characteristics'!$C:$C,0))),"",INDEX('Policy Characteristics'!D:D,MATCH($C1427,'Policy Characteristics'!$C:$C,0)))</f>
        <v>Fuel Taxes or Subsidies</v>
      </c>
      <c r="K1427" s="254" t="str">
        <f>IF(ISBLANK(INDEX('Policy Characteristics'!E:E,MATCH($C1427,'Policy Characteristics'!$C:$C,0))),"",INDEX('Policy Characteristics'!E:E,MATCH($C1427,'Policy Characteristics'!$C:$C,0)))</f>
        <v>cross fuel tax</v>
      </c>
      <c r="L1427" s="261">
        <f>IF(ISBLANK(INDEX('Policy Characteristics'!F:F,MATCH($C1427,'Policy Characteristics'!$C:$C,0))),"",INDEX('Policy Characteristics'!F:F,MATCH($C1427,'Policy Characteristics'!$C:$C,0)))</f>
        <v>-0.9</v>
      </c>
      <c r="M1427" s="261">
        <f>IF(ISBLANK(INDEX('Policy Characteristics'!G:G,MATCH($C1427,'Policy Characteristics'!$C:$C,0))),"",INDEX('Policy Characteristics'!G:G,MATCH($C1427,'Policy Characteristics'!$C:$C,0)))</f>
        <v>0.9</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of BAU price</v>
      </c>
      <c r="P1427" s="254"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7" s="254" t="str">
        <f>IF(ISBLANK(INDEX('Policy Characteristics'!K:K,MATCH($C1427,'Policy Characteristics'!$C:$C,0))),"",INDEX('Policy Characteristics'!K:K,MATCH($C1427,'Policy Characteristics'!$C:$C,0)))</f>
        <v>fuels.html#fuel-taxes</v>
      </c>
      <c r="R1427" s="254" t="str">
        <f>IF(ISBLANK(INDEX('Policy Characteristics'!L:L,MATCH($C1427,'Policy Characteristics'!$C:$C,0))),"",INDEX('Policy Characteristics'!L:L,MATCH($C1427,'Policy Characteristics'!$C:$C,0)))</f>
        <v>fuel-taxes.html</v>
      </c>
    </row>
    <row r="1428" spans="1:18">
      <c r="A1428" s="254" t="str">
        <f>IF(ISBLANK(INDEX('Policy Characteristics'!A:A,MATCH($C1428,'Policy Characteristics'!$C:$C,0))),"",INDEX('Policy Characteristics'!A:A,MATCH($C1428,'Policy Characteristics'!$C:$C,0)))</f>
        <v>Cross-Sector</v>
      </c>
      <c r="B1428" s="262" t="str">
        <f>IF(ISBLANK(INDEX('Policy Characteristics'!B:B,MATCH($C1428,'Policy Characteristics'!$C:$C,0))),"",INDEX('Policy Characteristics'!B:B,MATCH($C1428,'Policy Characteristics'!$C:$C,0)))</f>
        <v>Fuel Taxes or Subsidies</v>
      </c>
      <c r="C1428" s="320" t="str">
        <f t="shared" si="60"/>
        <v>Additional Fuel Tax or Subsidy Rate by Fuel</v>
      </c>
      <c r="D1428" s="6" t="s">
        <v>2465</v>
      </c>
      <c r="E1428" s="45" t="s">
        <v>335</v>
      </c>
      <c r="F1428" s="6" t="s">
        <v>2469</v>
      </c>
      <c r="G1428" s="45" t="s">
        <v>2587</v>
      </c>
      <c r="H1428" s="43">
        <v>2360</v>
      </c>
      <c r="I1428" s="325" t="s">
        <v>44</v>
      </c>
      <c r="J1428" s="255" t="str">
        <f>IF(ISBLANK(INDEX('Policy Characteristics'!D:D,MATCH($C1428,'Policy Characteristics'!$C:$C,0))),"",INDEX('Policy Characteristics'!D:D,MATCH($C1428,'Policy Characteristics'!$C:$C,0)))</f>
        <v>Fuel Taxes or Subsidies</v>
      </c>
      <c r="K1428" s="254" t="str">
        <f>IF(ISBLANK(INDEX('Policy Characteristics'!E:E,MATCH($C1428,'Policy Characteristics'!$C:$C,0))),"",INDEX('Policy Characteristics'!E:E,MATCH($C1428,'Policy Characteristics'!$C:$C,0)))</f>
        <v>cross fuel tax</v>
      </c>
      <c r="L1428" s="261">
        <f>IF(ISBLANK(INDEX('Policy Characteristics'!F:F,MATCH($C1428,'Policy Characteristics'!$C:$C,0))),"",INDEX('Policy Characteristics'!F:F,MATCH($C1428,'Policy Characteristics'!$C:$C,0)))</f>
        <v>-0.9</v>
      </c>
      <c r="M1428" s="261">
        <f>IF(ISBLANK(INDEX('Policy Characteristics'!G:G,MATCH($C1428,'Policy Characteristics'!$C:$C,0))),"",INDEX('Policy Characteristics'!G:G,MATCH($C1428,'Policy Characteristics'!$C:$C,0)))</f>
        <v>0.9</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of BAU price</v>
      </c>
      <c r="P1428" s="254"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8" s="254" t="str">
        <f>IF(ISBLANK(INDEX('Policy Characteristics'!K:K,MATCH($C1428,'Policy Characteristics'!$C:$C,0))),"",INDEX('Policy Characteristics'!K:K,MATCH($C1428,'Policy Characteristics'!$C:$C,0)))</f>
        <v>fuels.html#fuel-taxes</v>
      </c>
      <c r="R1428" s="254" t="str">
        <f>IF(ISBLANK(INDEX('Policy Characteristics'!L:L,MATCH($C1428,'Policy Characteristics'!$C:$C,0))),"",INDEX('Policy Characteristics'!L:L,MATCH($C1428,'Policy Characteristics'!$C:$C,0)))</f>
        <v>fuel-taxes.html</v>
      </c>
    </row>
    <row r="1429" spans="1:18">
      <c r="A1429" s="254" t="str">
        <f>IF(ISBLANK(INDEX('Policy Characteristics'!A:A,MATCH($C1429,'Policy Characteristics'!$C:$C,0))),"",INDEX('Policy Characteristics'!A:A,MATCH($C1429,'Policy Characteristics'!$C:$C,0)))</f>
        <v>Cross-Sector</v>
      </c>
      <c r="B1429" s="262" t="str">
        <f>IF(ISBLANK(INDEX('Policy Characteristics'!B:B,MATCH($C1429,'Policy Characteristics'!$C:$C,0))),"",INDEX('Policy Characteristics'!B:B,MATCH($C1429,'Policy Characteristics'!$C:$C,0)))</f>
        <v>Fuel Taxes or Subsidies</v>
      </c>
      <c r="C1429" s="320" t="str">
        <f t="shared" si="60"/>
        <v>Additional Fuel Tax or Subsidy Rate by Fuel</v>
      </c>
      <c r="D1429" s="6" t="s">
        <v>2475</v>
      </c>
      <c r="E1429" s="45" t="s">
        <v>335</v>
      </c>
      <c r="F1429" s="6" t="s">
        <v>2476</v>
      </c>
      <c r="G1429" s="45" t="s">
        <v>2587</v>
      </c>
      <c r="H1429" s="43">
        <v>2361</v>
      </c>
      <c r="I1429" s="325" t="s">
        <v>44</v>
      </c>
      <c r="J1429" s="255" t="str">
        <f>IF(ISBLANK(INDEX('Policy Characteristics'!D:D,MATCH($C1429,'Policy Characteristics'!$C:$C,0))),"",INDEX('Policy Characteristics'!D:D,MATCH($C1429,'Policy Characteristics'!$C:$C,0)))</f>
        <v>Fuel Taxes or Subsidies</v>
      </c>
      <c r="K1429" s="254" t="str">
        <f>IF(ISBLANK(INDEX('Policy Characteristics'!E:E,MATCH($C1429,'Policy Characteristics'!$C:$C,0))),"",INDEX('Policy Characteristics'!E:E,MATCH($C1429,'Policy Characteristics'!$C:$C,0)))</f>
        <v>cross fuel tax</v>
      </c>
      <c r="L1429" s="261">
        <f>IF(ISBLANK(INDEX('Policy Characteristics'!F:F,MATCH($C1429,'Policy Characteristics'!$C:$C,0))),"",INDEX('Policy Characteristics'!F:F,MATCH($C1429,'Policy Characteristics'!$C:$C,0)))</f>
        <v>-0.9</v>
      </c>
      <c r="M1429" s="261">
        <f>IF(ISBLANK(INDEX('Policy Characteristics'!G:G,MATCH($C1429,'Policy Characteristics'!$C:$C,0))),"",INDEX('Policy Characteristics'!G:G,MATCH($C1429,'Policy Characteristics'!$C:$C,0)))</f>
        <v>0.9</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of BAU price</v>
      </c>
      <c r="P1429" s="254"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9" s="254" t="str">
        <f>IF(ISBLANK(INDEX('Policy Characteristics'!K:K,MATCH($C1429,'Policy Characteristics'!$C:$C,0))),"",INDEX('Policy Characteristics'!K:K,MATCH($C1429,'Policy Characteristics'!$C:$C,0)))</f>
        <v>fuels.html#fuel-taxes</v>
      </c>
      <c r="R1429" s="254" t="str">
        <f>IF(ISBLANK(INDEX('Policy Characteristics'!L:L,MATCH($C1429,'Policy Characteristics'!$C:$C,0))),"",INDEX('Policy Characteristics'!L:L,MATCH($C1429,'Policy Characteristics'!$C:$C,0)))</f>
        <v>fuel-taxes.html</v>
      </c>
    </row>
    <row r="1430" spans="1:18">
      <c r="A1430" s="254" t="str">
        <f>IF(ISBLANK(INDEX('Policy Characteristics'!A:A,MATCH($C1430,'Policy Characteristics'!$C:$C,0))),"",INDEX('Policy Characteristics'!A:A,MATCH($C1430,'Policy Characteristics'!$C:$C,0)))</f>
        <v>Cross-Sector</v>
      </c>
      <c r="B1430" s="262" t="str">
        <f>IF(ISBLANK(INDEX('Policy Characteristics'!B:B,MATCH($C1430,'Policy Characteristics'!$C:$C,0))),"",INDEX('Policy Characteristics'!B:B,MATCH($C1430,'Policy Characteristics'!$C:$C,0)))</f>
        <v>Fuel Taxes or Subsidies</v>
      </c>
      <c r="C1430" s="320" t="str">
        <f t="shared" ref="C1430:C1493" si="61">C$1365</f>
        <v>Additional Fuel Tax or Subsidy Rate by Fuel</v>
      </c>
      <c r="D1430" s="6" t="s">
        <v>2466</v>
      </c>
      <c r="E1430" s="45" t="s">
        <v>335</v>
      </c>
      <c r="F1430" s="6" t="s">
        <v>2470</v>
      </c>
      <c r="G1430" s="45" t="s">
        <v>2587</v>
      </c>
      <c r="H1430" s="43">
        <v>2362</v>
      </c>
      <c r="I1430" s="325" t="s">
        <v>44</v>
      </c>
      <c r="J1430" s="255" t="str">
        <f>IF(ISBLANK(INDEX('Policy Characteristics'!D:D,MATCH($C1430,'Policy Characteristics'!$C:$C,0))),"",INDEX('Policy Characteristics'!D:D,MATCH($C1430,'Policy Characteristics'!$C:$C,0)))</f>
        <v>Fuel Taxes or Subsidies</v>
      </c>
      <c r="K1430" s="254" t="str">
        <f>IF(ISBLANK(INDEX('Policy Characteristics'!E:E,MATCH($C1430,'Policy Characteristics'!$C:$C,0))),"",INDEX('Policy Characteristics'!E:E,MATCH($C1430,'Policy Characteristics'!$C:$C,0)))</f>
        <v>cross fuel tax</v>
      </c>
      <c r="L1430" s="261">
        <f>IF(ISBLANK(INDEX('Policy Characteristics'!F:F,MATCH($C1430,'Policy Characteristics'!$C:$C,0))),"",INDEX('Policy Characteristics'!F:F,MATCH($C1430,'Policy Characteristics'!$C:$C,0)))</f>
        <v>-0.9</v>
      </c>
      <c r="M1430" s="261">
        <f>IF(ISBLANK(INDEX('Policy Characteristics'!G:G,MATCH($C1430,'Policy Characteristics'!$C:$C,0))),"",INDEX('Policy Characteristics'!G:G,MATCH($C1430,'Policy Characteristics'!$C:$C,0)))</f>
        <v>0.9</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of BAU price</v>
      </c>
      <c r="P1430" s="254"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0" s="254" t="str">
        <f>IF(ISBLANK(INDEX('Policy Characteristics'!K:K,MATCH($C1430,'Policy Characteristics'!$C:$C,0))),"",INDEX('Policy Characteristics'!K:K,MATCH($C1430,'Policy Characteristics'!$C:$C,0)))</f>
        <v>fuels.html#fuel-taxes</v>
      </c>
      <c r="R1430" s="254" t="str">
        <f>IF(ISBLANK(INDEX('Policy Characteristics'!L:L,MATCH($C1430,'Policy Characteristics'!$C:$C,0))),"",INDEX('Policy Characteristics'!L:L,MATCH($C1430,'Policy Characteristics'!$C:$C,0)))</f>
        <v>fuel-taxes.html</v>
      </c>
    </row>
    <row r="1431" spans="1:18">
      <c r="A1431" s="254" t="str">
        <f>IF(ISBLANK(INDEX('Policy Characteristics'!A:A,MATCH($C1431,'Policy Characteristics'!$C:$C,0))),"",INDEX('Policy Characteristics'!A:A,MATCH($C1431,'Policy Characteristics'!$C:$C,0)))</f>
        <v>Cross-Sector</v>
      </c>
      <c r="B1431" s="262" t="str">
        <f>IF(ISBLANK(INDEX('Policy Characteristics'!B:B,MATCH($C1431,'Policy Characteristics'!$C:$C,0))),"",INDEX('Policy Characteristics'!B:B,MATCH($C1431,'Policy Characteristics'!$C:$C,0)))</f>
        <v>Fuel Taxes or Subsidies</v>
      </c>
      <c r="C1431" s="320" t="str">
        <f t="shared" si="61"/>
        <v>Additional Fuel Tax or Subsidy Rate by Fuel</v>
      </c>
      <c r="D1431" s="6" t="s">
        <v>2467</v>
      </c>
      <c r="E1431" s="45" t="s">
        <v>335</v>
      </c>
      <c r="F1431" s="6" t="s">
        <v>2471</v>
      </c>
      <c r="G1431" s="45" t="s">
        <v>2587</v>
      </c>
      <c r="H1431" s="43">
        <v>2363</v>
      </c>
      <c r="I1431" s="325" t="s">
        <v>44</v>
      </c>
      <c r="J1431" s="255" t="str">
        <f>IF(ISBLANK(INDEX('Policy Characteristics'!D:D,MATCH($C1431,'Policy Characteristics'!$C:$C,0))),"",INDEX('Policy Characteristics'!D:D,MATCH($C1431,'Policy Characteristics'!$C:$C,0)))</f>
        <v>Fuel Taxes or Subsidies</v>
      </c>
      <c r="K1431" s="254" t="str">
        <f>IF(ISBLANK(INDEX('Policy Characteristics'!E:E,MATCH($C1431,'Policy Characteristics'!$C:$C,0))),"",INDEX('Policy Characteristics'!E:E,MATCH($C1431,'Policy Characteristics'!$C:$C,0)))</f>
        <v>cross fuel tax</v>
      </c>
      <c r="L1431" s="261">
        <f>IF(ISBLANK(INDEX('Policy Characteristics'!F:F,MATCH($C1431,'Policy Characteristics'!$C:$C,0))),"",INDEX('Policy Characteristics'!F:F,MATCH($C1431,'Policy Characteristics'!$C:$C,0)))</f>
        <v>-0.9</v>
      </c>
      <c r="M1431" s="261">
        <f>IF(ISBLANK(INDEX('Policy Characteristics'!G:G,MATCH($C1431,'Policy Characteristics'!$C:$C,0))),"",INDEX('Policy Characteristics'!G:G,MATCH($C1431,'Policy Characteristics'!$C:$C,0)))</f>
        <v>0.9</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of BAU price</v>
      </c>
      <c r="P1431" s="254"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1" s="254" t="str">
        <f>IF(ISBLANK(INDEX('Policy Characteristics'!K:K,MATCH($C1431,'Policy Characteristics'!$C:$C,0))),"",INDEX('Policy Characteristics'!K:K,MATCH($C1431,'Policy Characteristics'!$C:$C,0)))</f>
        <v>fuels.html#fuel-taxes</v>
      </c>
      <c r="R1431" s="254" t="str">
        <f>IF(ISBLANK(INDEX('Policy Characteristics'!L:L,MATCH($C1431,'Policy Characteristics'!$C:$C,0))),"",INDEX('Policy Characteristics'!L:L,MATCH($C1431,'Policy Characteristics'!$C:$C,0)))</f>
        <v>fuel-taxes.html</v>
      </c>
    </row>
    <row r="1432" spans="1:18">
      <c r="A1432" s="254" t="str">
        <f>IF(ISBLANK(INDEX('Policy Characteristics'!A:A,MATCH($C1432,'Policy Characteristics'!$C:$C,0))),"",INDEX('Policy Characteristics'!A:A,MATCH($C1432,'Policy Characteristics'!$C:$C,0)))</f>
        <v>Cross-Sector</v>
      </c>
      <c r="B1432" s="262" t="str">
        <f>IF(ISBLANK(INDEX('Policy Characteristics'!B:B,MATCH($C1432,'Policy Characteristics'!$C:$C,0))),"",INDEX('Policy Characteristics'!B:B,MATCH($C1432,'Policy Characteristics'!$C:$C,0)))</f>
        <v>Fuel Taxes or Subsidies</v>
      </c>
      <c r="C1432" s="320" t="str">
        <f t="shared" si="61"/>
        <v>Additional Fuel Tax or Subsidy Rate by Fuel</v>
      </c>
      <c r="D1432" s="6" t="s">
        <v>2468</v>
      </c>
      <c r="E1432" s="45" t="s">
        <v>335</v>
      </c>
      <c r="F1432" s="6" t="s">
        <v>2472</v>
      </c>
      <c r="G1432" s="45" t="s">
        <v>2587</v>
      </c>
      <c r="H1432" s="43">
        <v>2364</v>
      </c>
      <c r="I1432" s="325" t="s">
        <v>44</v>
      </c>
      <c r="J1432" s="255" t="str">
        <f>IF(ISBLANK(INDEX('Policy Characteristics'!D:D,MATCH($C1432,'Policy Characteristics'!$C:$C,0))),"",INDEX('Policy Characteristics'!D:D,MATCH($C1432,'Policy Characteristics'!$C:$C,0)))</f>
        <v>Fuel Taxes or Subsidies</v>
      </c>
      <c r="K1432" s="254" t="str">
        <f>IF(ISBLANK(INDEX('Policy Characteristics'!E:E,MATCH($C1432,'Policy Characteristics'!$C:$C,0))),"",INDEX('Policy Characteristics'!E:E,MATCH($C1432,'Policy Characteristics'!$C:$C,0)))</f>
        <v>cross fuel tax</v>
      </c>
      <c r="L1432" s="261">
        <f>IF(ISBLANK(INDEX('Policy Characteristics'!F:F,MATCH($C1432,'Policy Characteristics'!$C:$C,0))),"",INDEX('Policy Characteristics'!F:F,MATCH($C1432,'Policy Characteristics'!$C:$C,0)))</f>
        <v>-0.9</v>
      </c>
      <c r="M1432" s="261">
        <f>IF(ISBLANK(INDEX('Policy Characteristics'!G:G,MATCH($C1432,'Policy Characteristics'!$C:$C,0))),"",INDEX('Policy Characteristics'!G:G,MATCH($C1432,'Policy Characteristics'!$C:$C,0)))</f>
        <v>0.9</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of BAU price</v>
      </c>
      <c r="P1432" s="254"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2" s="254" t="str">
        <f>IF(ISBLANK(INDEX('Policy Characteristics'!K:K,MATCH($C1432,'Policy Characteristics'!$C:$C,0))),"",INDEX('Policy Characteristics'!K:K,MATCH($C1432,'Policy Characteristics'!$C:$C,0)))</f>
        <v>fuels.html#fuel-taxes</v>
      </c>
      <c r="R1432" s="254" t="str">
        <f>IF(ISBLANK(INDEX('Policy Characteristics'!L:L,MATCH($C1432,'Policy Characteristics'!$C:$C,0))),"",INDEX('Policy Characteristics'!L:L,MATCH($C1432,'Policy Characteristics'!$C:$C,0)))</f>
        <v>fuel-taxes.html</v>
      </c>
    </row>
    <row r="1433" spans="1:18" s="4" customFormat="1">
      <c r="A1433" s="254" t="str">
        <f>IF(ISBLANK(INDEX('Policy Characteristics'!A:A,MATCH($C1433,'Policy Characteristics'!$C:$C,0))),"",INDEX('Policy Characteristics'!A:A,MATCH($C1433,'Policy Characteristics'!$C:$C,0)))</f>
        <v>Cross-Sector</v>
      </c>
      <c r="B1433" s="262" t="str">
        <f>IF(ISBLANK(INDEX('Policy Characteristics'!B:B,MATCH($C1433,'Policy Characteristics'!$C:$C,0))),"",INDEX('Policy Characteristics'!B:B,MATCH($C1433,'Policy Characteristics'!$C:$C,0)))</f>
        <v>Fuel Taxes or Subsidies</v>
      </c>
      <c r="C1433" s="320" t="str">
        <f t="shared" si="61"/>
        <v>Additional Fuel Tax or Subsidy Rate by Fuel</v>
      </c>
      <c r="D1433" s="45" t="s">
        <v>52</v>
      </c>
      <c r="E1433" s="45" t="s">
        <v>333</v>
      </c>
      <c r="F1433" s="45" t="s">
        <v>93</v>
      </c>
      <c r="G1433" s="45" t="s">
        <v>9</v>
      </c>
      <c r="H1433" s="43">
        <v>2365</v>
      </c>
      <c r="I1433" s="324" t="s">
        <v>43</v>
      </c>
      <c r="J1433" s="255" t="str">
        <f>IF(ISBLANK(INDEX('Policy Characteristics'!D:D,MATCH($C1433,'Policy Characteristics'!$C:$C,0))),"",INDEX('Policy Characteristics'!D:D,MATCH($C1433,'Policy Characteristics'!$C:$C,0)))</f>
        <v>Fuel Taxes or Subsidies</v>
      </c>
      <c r="K1433" s="254" t="str">
        <f>IF(ISBLANK(INDEX('Policy Characteristics'!E:E,MATCH($C1433,'Policy Characteristics'!$C:$C,0))),"",INDEX('Policy Characteristics'!E:E,MATCH($C1433,'Policy Characteristics'!$C:$C,0)))</f>
        <v>cross fuel tax</v>
      </c>
      <c r="L1433" s="261">
        <f>IF(ISBLANK(INDEX('Policy Characteristics'!F:F,MATCH($C1433,'Policy Characteristics'!$C:$C,0))),"",INDEX('Policy Characteristics'!F:F,MATCH($C1433,'Policy Characteristics'!$C:$C,0)))</f>
        <v>-0.9</v>
      </c>
      <c r="M1433" s="261">
        <f>IF(ISBLANK(INDEX('Policy Characteristics'!G:G,MATCH($C1433,'Policy Characteristics'!$C:$C,0))),"",INDEX('Policy Characteristics'!G:G,MATCH($C1433,'Policy Characteristics'!$C:$C,0)))</f>
        <v>0.9</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of BAU price</v>
      </c>
      <c r="P1433" s="254"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3" s="254" t="str">
        <f>IF(ISBLANK(INDEX('Policy Characteristics'!K:K,MATCH($C1433,'Policy Characteristics'!$C:$C,0))),"",INDEX('Policy Characteristics'!K:K,MATCH($C1433,'Policy Characteristics'!$C:$C,0)))</f>
        <v>fuels.html#fuel-taxes</v>
      </c>
      <c r="R1433" s="254" t="str">
        <f>IF(ISBLANK(INDEX('Policy Characteristics'!L:L,MATCH($C1433,'Policy Characteristics'!$C:$C,0))),"",INDEX('Policy Characteristics'!L:L,MATCH($C1433,'Policy Characteristics'!$C:$C,0)))</f>
        <v>fuel-taxes.html</v>
      </c>
    </row>
    <row r="1434" spans="1:18" s="4" customFormat="1">
      <c r="A1434" s="254" t="str">
        <f>IF(ISBLANK(INDEX('Policy Characteristics'!A:A,MATCH($C1434,'Policy Characteristics'!$C:$C,0))),"",INDEX('Policy Characteristics'!A:A,MATCH($C1434,'Policy Characteristics'!$C:$C,0)))</f>
        <v>Cross-Sector</v>
      </c>
      <c r="B1434" s="262" t="str">
        <f>IF(ISBLANK(INDEX('Policy Characteristics'!B:B,MATCH($C1434,'Policy Characteristics'!$C:$C,0))),"",INDEX('Policy Characteristics'!B:B,MATCH($C1434,'Policy Characteristics'!$C:$C,0)))</f>
        <v>Fuel Taxes or Subsidies</v>
      </c>
      <c r="C1434" s="320" t="str">
        <f t="shared" si="61"/>
        <v>Additional Fuel Tax or Subsidy Rate by Fuel</v>
      </c>
      <c r="D1434" s="6" t="s">
        <v>449</v>
      </c>
      <c r="E1434" s="45" t="s">
        <v>333</v>
      </c>
      <c r="F1434" s="6" t="s">
        <v>446</v>
      </c>
      <c r="G1434" s="45" t="s">
        <v>9</v>
      </c>
      <c r="H1434" s="43">
        <v>2366</v>
      </c>
      <c r="I1434" s="325" t="s">
        <v>43</v>
      </c>
      <c r="J1434" s="255" t="str">
        <f>IF(ISBLANK(INDEX('Policy Characteristics'!D:D,MATCH($C1434,'Policy Characteristics'!$C:$C,0))),"",INDEX('Policy Characteristics'!D:D,MATCH($C1434,'Policy Characteristics'!$C:$C,0)))</f>
        <v>Fuel Taxes or Subsidies</v>
      </c>
      <c r="K1434" s="254" t="str">
        <f>IF(ISBLANK(INDEX('Policy Characteristics'!E:E,MATCH($C1434,'Policy Characteristics'!$C:$C,0))),"",INDEX('Policy Characteristics'!E:E,MATCH($C1434,'Policy Characteristics'!$C:$C,0)))</f>
        <v>cross fuel tax</v>
      </c>
      <c r="L1434" s="261">
        <f>IF(ISBLANK(INDEX('Policy Characteristics'!F:F,MATCH($C1434,'Policy Characteristics'!$C:$C,0))),"",INDEX('Policy Characteristics'!F:F,MATCH($C1434,'Policy Characteristics'!$C:$C,0)))</f>
        <v>-0.9</v>
      </c>
      <c r="M1434" s="261">
        <f>IF(ISBLANK(INDEX('Policy Characteristics'!G:G,MATCH($C1434,'Policy Characteristics'!$C:$C,0))),"",INDEX('Policy Characteristics'!G:G,MATCH($C1434,'Policy Characteristics'!$C:$C,0)))</f>
        <v>0.9</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of BAU price</v>
      </c>
      <c r="P1434" s="254"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4" s="254" t="str">
        <f>IF(ISBLANK(INDEX('Policy Characteristics'!K:K,MATCH($C1434,'Policy Characteristics'!$C:$C,0))),"",INDEX('Policy Characteristics'!K:K,MATCH($C1434,'Policy Characteristics'!$C:$C,0)))</f>
        <v>fuels.html#fuel-taxes</v>
      </c>
      <c r="R1434" s="254" t="str">
        <f>IF(ISBLANK(INDEX('Policy Characteristics'!L:L,MATCH($C1434,'Policy Characteristics'!$C:$C,0))),"",INDEX('Policy Characteristics'!L:L,MATCH($C1434,'Policy Characteristics'!$C:$C,0)))</f>
        <v>fuel-taxes.html</v>
      </c>
    </row>
    <row r="1435" spans="1:18" s="4" customFormat="1">
      <c r="A1435" s="254" t="str">
        <f>IF(ISBLANK(INDEX('Policy Characteristics'!A:A,MATCH($C1435,'Policy Characteristics'!$C:$C,0))),"",INDEX('Policy Characteristics'!A:A,MATCH($C1435,'Policy Characteristics'!$C:$C,0)))</f>
        <v>Cross-Sector</v>
      </c>
      <c r="B1435" s="262" t="str">
        <f>IF(ISBLANK(INDEX('Policy Characteristics'!B:B,MATCH($C1435,'Policy Characteristics'!$C:$C,0))),"",INDEX('Policy Characteristics'!B:B,MATCH($C1435,'Policy Characteristics'!$C:$C,0)))</f>
        <v>Fuel Taxes or Subsidies</v>
      </c>
      <c r="C1435" s="320" t="str">
        <f t="shared" si="61"/>
        <v>Additional Fuel Tax or Subsidy Rate by Fuel</v>
      </c>
      <c r="D1435" s="6" t="s">
        <v>46</v>
      </c>
      <c r="E1435" s="45" t="s">
        <v>333</v>
      </c>
      <c r="F1435" s="6" t="s">
        <v>87</v>
      </c>
      <c r="G1435" s="45" t="s">
        <v>9</v>
      </c>
      <c r="H1435" s="43">
        <v>2367</v>
      </c>
      <c r="I1435" s="325" t="s">
        <v>43</v>
      </c>
      <c r="J1435" s="255" t="str">
        <f>IF(ISBLANK(INDEX('Policy Characteristics'!D:D,MATCH($C1435,'Policy Characteristics'!$C:$C,0))),"",INDEX('Policy Characteristics'!D:D,MATCH($C1435,'Policy Characteristics'!$C:$C,0)))</f>
        <v>Fuel Taxes or Subsidies</v>
      </c>
      <c r="K1435" s="254" t="str">
        <f>IF(ISBLANK(INDEX('Policy Characteristics'!E:E,MATCH($C1435,'Policy Characteristics'!$C:$C,0))),"",INDEX('Policy Characteristics'!E:E,MATCH($C1435,'Policy Characteristics'!$C:$C,0)))</f>
        <v>cross fuel tax</v>
      </c>
      <c r="L1435" s="261">
        <f>IF(ISBLANK(INDEX('Policy Characteristics'!F:F,MATCH($C1435,'Policy Characteristics'!$C:$C,0))),"",INDEX('Policy Characteristics'!F:F,MATCH($C1435,'Policy Characteristics'!$C:$C,0)))</f>
        <v>-0.9</v>
      </c>
      <c r="M1435" s="261">
        <f>IF(ISBLANK(INDEX('Policy Characteristics'!G:G,MATCH($C1435,'Policy Characteristics'!$C:$C,0))),"",INDEX('Policy Characteristics'!G:G,MATCH($C1435,'Policy Characteristics'!$C:$C,0)))</f>
        <v>0.9</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of BAU price</v>
      </c>
      <c r="P1435" s="254"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5" s="254" t="str">
        <f>IF(ISBLANK(INDEX('Policy Characteristics'!K:K,MATCH($C1435,'Policy Characteristics'!$C:$C,0))),"",INDEX('Policy Characteristics'!K:K,MATCH($C1435,'Policy Characteristics'!$C:$C,0)))</f>
        <v>fuels.html#fuel-taxes</v>
      </c>
      <c r="R1435" s="254" t="str">
        <f>IF(ISBLANK(INDEX('Policy Characteristics'!L:L,MATCH($C1435,'Policy Characteristics'!$C:$C,0))),"",INDEX('Policy Characteristics'!L:L,MATCH($C1435,'Policy Characteristics'!$C:$C,0)))</f>
        <v>fuel-taxes.html</v>
      </c>
    </row>
    <row r="1436" spans="1:18" s="4" customFormat="1">
      <c r="A1436" s="254" t="str">
        <f>IF(ISBLANK(INDEX('Policy Characteristics'!A:A,MATCH($C1436,'Policy Characteristics'!$C:$C,0))),"",INDEX('Policy Characteristics'!A:A,MATCH($C1436,'Policy Characteristics'!$C:$C,0)))</f>
        <v>Cross-Sector</v>
      </c>
      <c r="B1436" s="262" t="str">
        <f>IF(ISBLANK(INDEX('Policy Characteristics'!B:B,MATCH($C1436,'Policy Characteristics'!$C:$C,0))),"",INDEX('Policy Characteristics'!B:B,MATCH($C1436,'Policy Characteristics'!$C:$C,0)))</f>
        <v>Fuel Taxes or Subsidies</v>
      </c>
      <c r="C1436" s="320" t="str">
        <f t="shared" si="61"/>
        <v>Additional Fuel Tax or Subsidy Rate by Fuel</v>
      </c>
      <c r="D1436" s="6" t="s">
        <v>47</v>
      </c>
      <c r="E1436" s="45" t="s">
        <v>333</v>
      </c>
      <c r="F1436" s="6" t="s">
        <v>88</v>
      </c>
      <c r="G1436" s="45" t="s">
        <v>9</v>
      </c>
      <c r="H1436" s="43">
        <v>2368</v>
      </c>
      <c r="I1436" s="325" t="s">
        <v>44</v>
      </c>
      <c r="J1436" s="255" t="str">
        <f>IF(ISBLANK(INDEX('Policy Characteristics'!D:D,MATCH($C1436,'Policy Characteristics'!$C:$C,0))),"",INDEX('Policy Characteristics'!D:D,MATCH($C1436,'Policy Characteristics'!$C:$C,0)))</f>
        <v>Fuel Taxes or Subsidies</v>
      </c>
      <c r="K1436" s="254" t="str">
        <f>IF(ISBLANK(INDEX('Policy Characteristics'!E:E,MATCH($C1436,'Policy Characteristics'!$C:$C,0))),"",INDEX('Policy Characteristics'!E:E,MATCH($C1436,'Policy Characteristics'!$C:$C,0)))</f>
        <v>cross fuel tax</v>
      </c>
      <c r="L1436" s="261">
        <f>IF(ISBLANK(INDEX('Policy Characteristics'!F:F,MATCH($C1436,'Policy Characteristics'!$C:$C,0))),"",INDEX('Policy Characteristics'!F:F,MATCH($C1436,'Policy Characteristics'!$C:$C,0)))</f>
        <v>-0.9</v>
      </c>
      <c r="M1436" s="261">
        <f>IF(ISBLANK(INDEX('Policy Characteristics'!G:G,MATCH($C1436,'Policy Characteristics'!$C:$C,0))),"",INDEX('Policy Characteristics'!G:G,MATCH($C1436,'Policy Characteristics'!$C:$C,0)))</f>
        <v>0.9</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of BAU price</v>
      </c>
      <c r="P1436" s="254"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6" s="254" t="str">
        <f>IF(ISBLANK(INDEX('Policy Characteristics'!K:K,MATCH($C1436,'Policy Characteristics'!$C:$C,0))),"",INDEX('Policy Characteristics'!K:K,MATCH($C1436,'Policy Characteristics'!$C:$C,0)))</f>
        <v>fuels.html#fuel-taxes</v>
      </c>
      <c r="R1436" s="254" t="str">
        <f>IF(ISBLANK(INDEX('Policy Characteristics'!L:L,MATCH($C1436,'Policy Characteristics'!$C:$C,0))),"",INDEX('Policy Characteristics'!L:L,MATCH($C1436,'Policy Characteristics'!$C:$C,0)))</f>
        <v>fuel-taxes.html</v>
      </c>
    </row>
    <row r="1437" spans="1:18" s="4" customFormat="1">
      <c r="A1437" s="254" t="str">
        <f>IF(ISBLANK(INDEX('Policy Characteristics'!A:A,MATCH($C1437,'Policy Characteristics'!$C:$C,0))),"",INDEX('Policy Characteristics'!A:A,MATCH($C1437,'Policy Characteristics'!$C:$C,0)))</f>
        <v>Cross-Sector</v>
      </c>
      <c r="B1437" s="262" t="str">
        <f>IF(ISBLANK(INDEX('Policy Characteristics'!B:B,MATCH($C1437,'Policy Characteristics'!$C:$C,0))),"",INDEX('Policy Characteristics'!B:B,MATCH($C1437,'Policy Characteristics'!$C:$C,0)))</f>
        <v>Fuel Taxes or Subsidies</v>
      </c>
      <c r="C1437" s="320" t="str">
        <f t="shared" si="61"/>
        <v>Additional Fuel Tax or Subsidy Rate by Fuel</v>
      </c>
      <c r="D1437" s="6" t="s">
        <v>51</v>
      </c>
      <c r="E1437" s="45" t="s">
        <v>333</v>
      </c>
      <c r="F1437" s="6" t="s">
        <v>92</v>
      </c>
      <c r="G1437" s="45" t="s">
        <v>9</v>
      </c>
      <c r="H1437" s="43">
        <v>2369</v>
      </c>
      <c r="I1437" s="325" t="s">
        <v>44</v>
      </c>
      <c r="J1437" s="255" t="str">
        <f>IF(ISBLANK(INDEX('Policy Characteristics'!D:D,MATCH($C1437,'Policy Characteristics'!$C:$C,0))),"",INDEX('Policy Characteristics'!D:D,MATCH($C1437,'Policy Characteristics'!$C:$C,0)))</f>
        <v>Fuel Taxes or Subsidies</v>
      </c>
      <c r="K1437" s="254" t="str">
        <f>IF(ISBLANK(INDEX('Policy Characteristics'!E:E,MATCH($C1437,'Policy Characteristics'!$C:$C,0))),"",INDEX('Policy Characteristics'!E:E,MATCH($C1437,'Policy Characteristics'!$C:$C,0)))</f>
        <v>cross fuel tax</v>
      </c>
      <c r="L1437" s="261">
        <f>IF(ISBLANK(INDEX('Policy Characteristics'!F:F,MATCH($C1437,'Policy Characteristics'!$C:$C,0))),"",INDEX('Policy Characteristics'!F:F,MATCH($C1437,'Policy Characteristics'!$C:$C,0)))</f>
        <v>-0.9</v>
      </c>
      <c r="M1437" s="261">
        <f>IF(ISBLANK(INDEX('Policy Characteristics'!G:G,MATCH($C1437,'Policy Characteristics'!$C:$C,0))),"",INDEX('Policy Characteristics'!G:G,MATCH($C1437,'Policy Characteristics'!$C:$C,0)))</f>
        <v>0.9</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of BAU price</v>
      </c>
      <c r="P1437" s="254"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7" s="254" t="str">
        <f>IF(ISBLANK(INDEX('Policy Characteristics'!K:K,MATCH($C1437,'Policy Characteristics'!$C:$C,0))),"",INDEX('Policy Characteristics'!K:K,MATCH($C1437,'Policy Characteristics'!$C:$C,0)))</f>
        <v>fuels.html#fuel-taxes</v>
      </c>
      <c r="R1437" s="254" t="str">
        <f>IF(ISBLANK(INDEX('Policy Characteristics'!L:L,MATCH($C1437,'Policy Characteristics'!$C:$C,0))),"",INDEX('Policy Characteristics'!L:L,MATCH($C1437,'Policy Characteristics'!$C:$C,0)))</f>
        <v>fuel-taxes.html</v>
      </c>
    </row>
    <row r="1438" spans="1:18" s="4" customFormat="1">
      <c r="A1438" s="254" t="str">
        <f>IF(ISBLANK(INDEX('Policy Characteristics'!A:A,MATCH($C1438,'Policy Characteristics'!$C:$C,0))),"",INDEX('Policy Characteristics'!A:A,MATCH($C1438,'Policy Characteristics'!$C:$C,0)))</f>
        <v>Cross-Sector</v>
      </c>
      <c r="B1438" s="262" t="str">
        <f>IF(ISBLANK(INDEX('Policy Characteristics'!B:B,MATCH($C1438,'Policy Characteristics'!$C:$C,0))),"",INDEX('Policy Characteristics'!B:B,MATCH($C1438,'Policy Characteristics'!$C:$C,0)))</f>
        <v>Fuel Taxes or Subsidies</v>
      </c>
      <c r="C1438" s="320" t="str">
        <f t="shared" si="61"/>
        <v>Additional Fuel Tax or Subsidy Rate by Fuel</v>
      </c>
      <c r="D1438" s="6" t="s">
        <v>53</v>
      </c>
      <c r="E1438" s="45" t="s">
        <v>333</v>
      </c>
      <c r="F1438" s="6" t="s">
        <v>95</v>
      </c>
      <c r="G1438" s="45" t="s">
        <v>9</v>
      </c>
      <c r="H1438" s="43">
        <v>2370</v>
      </c>
      <c r="I1438" s="325" t="s">
        <v>44</v>
      </c>
      <c r="J1438" s="255" t="str">
        <f>IF(ISBLANK(INDEX('Policy Characteristics'!D:D,MATCH($C1438,'Policy Characteristics'!$C:$C,0))),"",INDEX('Policy Characteristics'!D:D,MATCH($C1438,'Policy Characteristics'!$C:$C,0)))</f>
        <v>Fuel Taxes or Subsidies</v>
      </c>
      <c r="K1438" s="254" t="str">
        <f>IF(ISBLANK(INDEX('Policy Characteristics'!E:E,MATCH($C1438,'Policy Characteristics'!$C:$C,0))),"",INDEX('Policy Characteristics'!E:E,MATCH($C1438,'Policy Characteristics'!$C:$C,0)))</f>
        <v>cross fuel tax</v>
      </c>
      <c r="L1438" s="261">
        <f>IF(ISBLANK(INDEX('Policy Characteristics'!F:F,MATCH($C1438,'Policy Characteristics'!$C:$C,0))),"",INDEX('Policy Characteristics'!F:F,MATCH($C1438,'Policy Characteristics'!$C:$C,0)))</f>
        <v>-0.9</v>
      </c>
      <c r="M1438" s="261">
        <f>IF(ISBLANK(INDEX('Policy Characteristics'!G:G,MATCH($C1438,'Policy Characteristics'!$C:$C,0))),"",INDEX('Policy Characteristics'!G:G,MATCH($C1438,'Policy Characteristics'!$C:$C,0)))</f>
        <v>0.9</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of BAU price</v>
      </c>
      <c r="P1438" s="254"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8" s="254" t="str">
        <f>IF(ISBLANK(INDEX('Policy Characteristics'!K:K,MATCH($C1438,'Policy Characteristics'!$C:$C,0))),"",INDEX('Policy Characteristics'!K:K,MATCH($C1438,'Policy Characteristics'!$C:$C,0)))</f>
        <v>fuels.html#fuel-taxes</v>
      </c>
      <c r="R1438" s="254" t="str">
        <f>IF(ISBLANK(INDEX('Policy Characteristics'!L:L,MATCH($C1438,'Policy Characteristics'!$C:$C,0))),"",INDEX('Policy Characteristics'!L:L,MATCH($C1438,'Policy Characteristics'!$C:$C,0)))</f>
        <v>fuel-taxes.html</v>
      </c>
    </row>
    <row r="1439" spans="1:18" s="4" customFormat="1">
      <c r="A1439" s="254" t="str">
        <f>IF(ISBLANK(INDEX('Policy Characteristics'!A:A,MATCH($C1439,'Policy Characteristics'!$C:$C,0))),"",INDEX('Policy Characteristics'!A:A,MATCH($C1439,'Policy Characteristics'!$C:$C,0)))</f>
        <v>Cross-Sector</v>
      </c>
      <c r="B1439" s="262" t="str">
        <f>IF(ISBLANK(INDEX('Policy Characteristics'!B:B,MATCH($C1439,'Policy Characteristics'!$C:$C,0))),"",INDEX('Policy Characteristics'!B:B,MATCH($C1439,'Policy Characteristics'!$C:$C,0)))</f>
        <v>Fuel Taxes or Subsidies</v>
      </c>
      <c r="C1439" s="320" t="str">
        <f t="shared" si="61"/>
        <v>Additional Fuel Tax or Subsidy Rate by Fuel</v>
      </c>
      <c r="D1439" s="6" t="s">
        <v>54</v>
      </c>
      <c r="E1439" s="45" t="s">
        <v>333</v>
      </c>
      <c r="F1439" s="6" t="s">
        <v>96</v>
      </c>
      <c r="G1439" s="45" t="s">
        <v>9</v>
      </c>
      <c r="H1439" s="43">
        <v>2371</v>
      </c>
      <c r="I1439" s="325" t="s">
        <v>43</v>
      </c>
      <c r="J1439" s="255" t="str">
        <f>IF(ISBLANK(INDEX('Policy Characteristics'!D:D,MATCH($C1439,'Policy Characteristics'!$C:$C,0))),"",INDEX('Policy Characteristics'!D:D,MATCH($C1439,'Policy Characteristics'!$C:$C,0)))</f>
        <v>Fuel Taxes or Subsidies</v>
      </c>
      <c r="K1439" s="254" t="str">
        <f>IF(ISBLANK(INDEX('Policy Characteristics'!E:E,MATCH($C1439,'Policy Characteristics'!$C:$C,0))),"",INDEX('Policy Characteristics'!E:E,MATCH($C1439,'Policy Characteristics'!$C:$C,0)))</f>
        <v>cross fuel tax</v>
      </c>
      <c r="L1439" s="261">
        <f>IF(ISBLANK(INDEX('Policy Characteristics'!F:F,MATCH($C1439,'Policy Characteristics'!$C:$C,0))),"",INDEX('Policy Characteristics'!F:F,MATCH($C1439,'Policy Characteristics'!$C:$C,0)))</f>
        <v>-0.9</v>
      </c>
      <c r="M1439" s="261">
        <f>IF(ISBLANK(INDEX('Policy Characteristics'!G:G,MATCH($C1439,'Policy Characteristics'!$C:$C,0))),"",INDEX('Policy Characteristics'!G:G,MATCH($C1439,'Policy Characteristics'!$C:$C,0)))</f>
        <v>0.9</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of BAU price</v>
      </c>
      <c r="P1439" s="254"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9" s="254" t="str">
        <f>IF(ISBLANK(INDEX('Policy Characteristics'!K:K,MATCH($C1439,'Policy Characteristics'!$C:$C,0))),"",INDEX('Policy Characteristics'!K:K,MATCH($C1439,'Policy Characteristics'!$C:$C,0)))</f>
        <v>fuels.html#fuel-taxes</v>
      </c>
      <c r="R1439" s="254" t="str">
        <f>IF(ISBLANK(INDEX('Policy Characteristics'!L:L,MATCH($C1439,'Policy Characteristics'!$C:$C,0))),"",INDEX('Policy Characteristics'!L:L,MATCH($C1439,'Policy Characteristics'!$C:$C,0)))</f>
        <v>fuel-taxes.html</v>
      </c>
    </row>
    <row r="1440" spans="1:18" s="4" customFormat="1">
      <c r="A1440" s="254" t="str">
        <f>IF(ISBLANK(INDEX('Policy Characteristics'!A:A,MATCH($C1440,'Policy Characteristics'!$C:$C,0))),"",INDEX('Policy Characteristics'!A:A,MATCH($C1440,'Policy Characteristics'!$C:$C,0)))</f>
        <v>Cross-Sector</v>
      </c>
      <c r="B1440" s="262" t="str">
        <f>IF(ISBLANK(INDEX('Policy Characteristics'!B:B,MATCH($C1440,'Policy Characteristics'!$C:$C,0))),"",INDEX('Policy Characteristics'!B:B,MATCH($C1440,'Policy Characteristics'!$C:$C,0)))</f>
        <v>Fuel Taxes or Subsidies</v>
      </c>
      <c r="C1440" s="320" t="str">
        <f t="shared" si="61"/>
        <v>Additional Fuel Tax or Subsidy Rate by Fuel</v>
      </c>
      <c r="D1440" s="6" t="s">
        <v>55</v>
      </c>
      <c r="E1440" s="45" t="s">
        <v>333</v>
      </c>
      <c r="F1440" s="6" t="s">
        <v>97</v>
      </c>
      <c r="G1440" s="45" t="s">
        <v>9</v>
      </c>
      <c r="H1440" s="43">
        <v>2372</v>
      </c>
      <c r="I1440" s="325" t="s">
        <v>44</v>
      </c>
      <c r="J1440" s="255" t="str">
        <f>IF(ISBLANK(INDEX('Policy Characteristics'!D:D,MATCH($C1440,'Policy Characteristics'!$C:$C,0))),"",INDEX('Policy Characteristics'!D:D,MATCH($C1440,'Policy Characteristics'!$C:$C,0)))</f>
        <v>Fuel Taxes or Subsidies</v>
      </c>
      <c r="K1440" s="254" t="str">
        <f>IF(ISBLANK(INDEX('Policy Characteristics'!E:E,MATCH($C1440,'Policy Characteristics'!$C:$C,0))),"",INDEX('Policy Characteristics'!E:E,MATCH($C1440,'Policy Characteristics'!$C:$C,0)))</f>
        <v>cross fuel tax</v>
      </c>
      <c r="L1440" s="261">
        <f>IF(ISBLANK(INDEX('Policy Characteristics'!F:F,MATCH($C1440,'Policy Characteristics'!$C:$C,0))),"",INDEX('Policy Characteristics'!F:F,MATCH($C1440,'Policy Characteristics'!$C:$C,0)))</f>
        <v>-0.9</v>
      </c>
      <c r="M1440" s="261">
        <f>IF(ISBLANK(INDEX('Policy Characteristics'!G:G,MATCH($C1440,'Policy Characteristics'!$C:$C,0))),"",INDEX('Policy Characteristics'!G:G,MATCH($C1440,'Policy Characteristics'!$C:$C,0)))</f>
        <v>0.9</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of BAU price</v>
      </c>
      <c r="P1440" s="254"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0" s="254" t="str">
        <f>IF(ISBLANK(INDEX('Policy Characteristics'!K:K,MATCH($C1440,'Policy Characteristics'!$C:$C,0))),"",INDEX('Policy Characteristics'!K:K,MATCH($C1440,'Policy Characteristics'!$C:$C,0)))</f>
        <v>fuels.html#fuel-taxes</v>
      </c>
      <c r="R1440" s="254" t="str">
        <f>IF(ISBLANK(INDEX('Policy Characteristics'!L:L,MATCH($C1440,'Policy Characteristics'!$C:$C,0))),"",INDEX('Policy Characteristics'!L:L,MATCH($C1440,'Policy Characteristics'!$C:$C,0)))</f>
        <v>fuel-taxes.html</v>
      </c>
    </row>
    <row r="1441" spans="1:18" s="4" customFormat="1">
      <c r="A1441" s="254" t="str">
        <f>IF(ISBLANK(INDEX('Policy Characteristics'!A:A,MATCH($C1441,'Policy Characteristics'!$C:$C,0))),"",INDEX('Policy Characteristics'!A:A,MATCH($C1441,'Policy Characteristics'!$C:$C,0)))</f>
        <v>Cross-Sector</v>
      </c>
      <c r="B1441" s="262" t="str">
        <f>IF(ISBLANK(INDEX('Policy Characteristics'!B:B,MATCH($C1441,'Policy Characteristics'!$C:$C,0))),"",INDEX('Policy Characteristics'!B:B,MATCH($C1441,'Policy Characteristics'!$C:$C,0)))</f>
        <v>Fuel Taxes or Subsidies</v>
      </c>
      <c r="C1441" s="320" t="str">
        <f t="shared" si="61"/>
        <v>Additional Fuel Tax or Subsidy Rate by Fuel</v>
      </c>
      <c r="D1441" s="6" t="s">
        <v>56</v>
      </c>
      <c r="E1441" s="45" t="s">
        <v>333</v>
      </c>
      <c r="F1441" s="6" t="s">
        <v>98</v>
      </c>
      <c r="G1441" s="45" t="s">
        <v>9</v>
      </c>
      <c r="H1441" s="43">
        <v>2373</v>
      </c>
      <c r="I1441" s="325" t="s">
        <v>44</v>
      </c>
      <c r="J1441" s="255" t="str">
        <f>IF(ISBLANK(INDEX('Policy Characteristics'!D:D,MATCH($C1441,'Policy Characteristics'!$C:$C,0))),"",INDEX('Policy Characteristics'!D:D,MATCH($C1441,'Policy Characteristics'!$C:$C,0)))</f>
        <v>Fuel Taxes or Subsidies</v>
      </c>
      <c r="K1441" s="254" t="str">
        <f>IF(ISBLANK(INDEX('Policy Characteristics'!E:E,MATCH($C1441,'Policy Characteristics'!$C:$C,0))),"",INDEX('Policy Characteristics'!E:E,MATCH($C1441,'Policy Characteristics'!$C:$C,0)))</f>
        <v>cross fuel tax</v>
      </c>
      <c r="L1441" s="261">
        <f>IF(ISBLANK(INDEX('Policy Characteristics'!F:F,MATCH($C1441,'Policy Characteristics'!$C:$C,0))),"",INDEX('Policy Characteristics'!F:F,MATCH($C1441,'Policy Characteristics'!$C:$C,0)))</f>
        <v>-0.9</v>
      </c>
      <c r="M1441" s="261">
        <f>IF(ISBLANK(INDEX('Policy Characteristics'!G:G,MATCH($C1441,'Policy Characteristics'!$C:$C,0))),"",INDEX('Policy Characteristics'!G:G,MATCH($C1441,'Policy Characteristics'!$C:$C,0)))</f>
        <v>0.9</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of BAU price</v>
      </c>
      <c r="P1441" s="254"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1" s="254" t="str">
        <f>IF(ISBLANK(INDEX('Policy Characteristics'!K:K,MATCH($C1441,'Policy Characteristics'!$C:$C,0))),"",INDEX('Policy Characteristics'!K:K,MATCH($C1441,'Policy Characteristics'!$C:$C,0)))</f>
        <v>fuels.html#fuel-taxes</v>
      </c>
      <c r="R1441" s="254" t="str">
        <f>IF(ISBLANK(INDEX('Policy Characteristics'!L:L,MATCH($C1441,'Policy Characteristics'!$C:$C,0))),"",INDEX('Policy Characteristics'!L:L,MATCH($C1441,'Policy Characteristics'!$C:$C,0)))</f>
        <v>fuel-taxes.html</v>
      </c>
    </row>
    <row r="1442" spans="1:18">
      <c r="A1442" s="254" t="str">
        <f>IF(ISBLANK(INDEX('Policy Characteristics'!A:A,MATCH($C1442,'Policy Characteristics'!$C:$C,0))),"",INDEX('Policy Characteristics'!A:A,MATCH($C1442,'Policy Characteristics'!$C:$C,0)))</f>
        <v>Cross-Sector</v>
      </c>
      <c r="B1442" s="262" t="str">
        <f>IF(ISBLANK(INDEX('Policy Characteristics'!B:B,MATCH($C1442,'Policy Characteristics'!$C:$C,0))),"",INDEX('Policy Characteristics'!B:B,MATCH($C1442,'Policy Characteristics'!$C:$C,0)))</f>
        <v>Fuel Taxes or Subsidies</v>
      </c>
      <c r="C1442" s="320" t="str">
        <f t="shared" si="61"/>
        <v>Additional Fuel Tax or Subsidy Rate by Fuel</v>
      </c>
      <c r="D1442" s="6" t="s">
        <v>2473</v>
      </c>
      <c r="E1442" s="45" t="s">
        <v>333</v>
      </c>
      <c r="F1442" s="6" t="s">
        <v>2474</v>
      </c>
      <c r="G1442" s="45" t="s">
        <v>9</v>
      </c>
      <c r="H1442" s="43">
        <v>2374</v>
      </c>
      <c r="I1442" s="325" t="s">
        <v>43</v>
      </c>
      <c r="J1442" s="255" t="str">
        <f>IF(ISBLANK(INDEX('Policy Characteristics'!D:D,MATCH($C1442,'Policy Characteristics'!$C:$C,0))),"",INDEX('Policy Characteristics'!D:D,MATCH($C1442,'Policy Characteristics'!$C:$C,0)))</f>
        <v>Fuel Taxes or Subsidies</v>
      </c>
      <c r="K1442" s="254" t="str">
        <f>IF(ISBLANK(INDEX('Policy Characteristics'!E:E,MATCH($C1442,'Policy Characteristics'!$C:$C,0))),"",INDEX('Policy Characteristics'!E:E,MATCH($C1442,'Policy Characteristics'!$C:$C,0)))</f>
        <v>cross fuel tax</v>
      </c>
      <c r="L1442" s="261">
        <f>IF(ISBLANK(INDEX('Policy Characteristics'!F:F,MATCH($C1442,'Policy Characteristics'!$C:$C,0))),"",INDEX('Policy Characteristics'!F:F,MATCH($C1442,'Policy Characteristics'!$C:$C,0)))</f>
        <v>-0.9</v>
      </c>
      <c r="M1442" s="261">
        <f>IF(ISBLANK(INDEX('Policy Characteristics'!G:G,MATCH($C1442,'Policy Characteristics'!$C:$C,0))),"",INDEX('Policy Characteristics'!G:G,MATCH($C1442,'Policy Characteristics'!$C:$C,0)))</f>
        <v>0.9</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of BAU price</v>
      </c>
      <c r="P1442" s="254"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2" s="254" t="str">
        <f>IF(ISBLANK(INDEX('Policy Characteristics'!K:K,MATCH($C1442,'Policy Characteristics'!$C:$C,0))),"",INDEX('Policy Characteristics'!K:K,MATCH($C1442,'Policy Characteristics'!$C:$C,0)))</f>
        <v>fuels.html#fuel-taxes</v>
      </c>
      <c r="R1442" s="254" t="str">
        <f>IF(ISBLANK(INDEX('Policy Characteristics'!L:L,MATCH($C1442,'Policy Characteristics'!$C:$C,0))),"",INDEX('Policy Characteristics'!L:L,MATCH($C1442,'Policy Characteristics'!$C:$C,0)))</f>
        <v>fuel-taxes.html</v>
      </c>
    </row>
    <row r="1443" spans="1:18">
      <c r="A1443" s="254" t="str">
        <f>IF(ISBLANK(INDEX('Policy Characteristics'!A:A,MATCH($C1443,'Policy Characteristics'!$C:$C,0))),"",INDEX('Policy Characteristics'!A:A,MATCH($C1443,'Policy Characteristics'!$C:$C,0)))</f>
        <v>Cross-Sector</v>
      </c>
      <c r="B1443" s="262" t="str">
        <f>IF(ISBLANK(INDEX('Policy Characteristics'!B:B,MATCH($C1443,'Policy Characteristics'!$C:$C,0))),"",INDEX('Policy Characteristics'!B:B,MATCH($C1443,'Policy Characteristics'!$C:$C,0)))</f>
        <v>Fuel Taxes or Subsidies</v>
      </c>
      <c r="C1443" s="320" t="str">
        <f t="shared" si="61"/>
        <v>Additional Fuel Tax or Subsidy Rate by Fuel</v>
      </c>
      <c r="D1443" s="6" t="s">
        <v>75</v>
      </c>
      <c r="E1443" s="45" t="s">
        <v>333</v>
      </c>
      <c r="F1443" s="6" t="s">
        <v>99</v>
      </c>
      <c r="G1443" s="45" t="s">
        <v>9</v>
      </c>
      <c r="H1443" s="43">
        <v>2375</v>
      </c>
      <c r="I1443" s="325" t="s">
        <v>44</v>
      </c>
      <c r="J1443" s="255" t="str">
        <f>IF(ISBLANK(INDEX('Policy Characteristics'!D:D,MATCH($C1443,'Policy Characteristics'!$C:$C,0))),"",INDEX('Policy Characteristics'!D:D,MATCH($C1443,'Policy Characteristics'!$C:$C,0)))</f>
        <v>Fuel Taxes or Subsidies</v>
      </c>
      <c r="K1443" s="254" t="str">
        <f>IF(ISBLANK(INDEX('Policy Characteristics'!E:E,MATCH($C1443,'Policy Characteristics'!$C:$C,0))),"",INDEX('Policy Characteristics'!E:E,MATCH($C1443,'Policy Characteristics'!$C:$C,0)))</f>
        <v>cross fuel tax</v>
      </c>
      <c r="L1443" s="261">
        <f>IF(ISBLANK(INDEX('Policy Characteristics'!F:F,MATCH($C1443,'Policy Characteristics'!$C:$C,0))),"",INDEX('Policy Characteristics'!F:F,MATCH($C1443,'Policy Characteristics'!$C:$C,0)))</f>
        <v>-0.9</v>
      </c>
      <c r="M1443" s="261">
        <f>IF(ISBLANK(INDEX('Policy Characteristics'!G:G,MATCH($C1443,'Policy Characteristics'!$C:$C,0))),"",INDEX('Policy Characteristics'!G:G,MATCH($C1443,'Policy Characteristics'!$C:$C,0)))</f>
        <v>0.9</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of BAU price</v>
      </c>
      <c r="P1443" s="254"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3" s="254" t="str">
        <f>IF(ISBLANK(INDEX('Policy Characteristics'!K:K,MATCH($C1443,'Policy Characteristics'!$C:$C,0))),"",INDEX('Policy Characteristics'!K:K,MATCH($C1443,'Policy Characteristics'!$C:$C,0)))</f>
        <v>fuels.html#fuel-taxes</v>
      </c>
      <c r="R1443" s="254" t="str">
        <f>IF(ISBLANK(INDEX('Policy Characteristics'!L:L,MATCH($C1443,'Policy Characteristics'!$C:$C,0))),"",INDEX('Policy Characteristics'!L:L,MATCH($C1443,'Policy Characteristics'!$C:$C,0)))</f>
        <v>fuel-taxes.html</v>
      </c>
    </row>
    <row r="1444" spans="1:18">
      <c r="A1444" s="254" t="str">
        <f>IF(ISBLANK(INDEX('Policy Characteristics'!A:A,MATCH($C1444,'Policy Characteristics'!$C:$C,0))),"",INDEX('Policy Characteristics'!A:A,MATCH($C1444,'Policy Characteristics'!$C:$C,0)))</f>
        <v>Cross-Sector</v>
      </c>
      <c r="B1444" s="262" t="str">
        <f>IF(ISBLANK(INDEX('Policy Characteristics'!B:B,MATCH($C1444,'Policy Characteristics'!$C:$C,0))),"",INDEX('Policy Characteristics'!B:B,MATCH($C1444,'Policy Characteristics'!$C:$C,0)))</f>
        <v>Fuel Taxes or Subsidies</v>
      </c>
      <c r="C1444" s="320" t="str">
        <f t="shared" si="61"/>
        <v>Additional Fuel Tax or Subsidy Rate by Fuel</v>
      </c>
      <c r="D1444" s="6" t="s">
        <v>442</v>
      </c>
      <c r="E1444" s="45" t="s">
        <v>333</v>
      </c>
      <c r="F1444" s="6" t="s">
        <v>443</v>
      </c>
      <c r="G1444" s="45" t="s">
        <v>9</v>
      </c>
      <c r="H1444" s="43">
        <v>2376</v>
      </c>
      <c r="I1444" s="325" t="s">
        <v>44</v>
      </c>
      <c r="J1444" s="255" t="str">
        <f>IF(ISBLANK(INDEX('Policy Characteristics'!D:D,MATCH($C1444,'Policy Characteristics'!$C:$C,0))),"",INDEX('Policy Characteristics'!D:D,MATCH($C1444,'Policy Characteristics'!$C:$C,0)))</f>
        <v>Fuel Taxes or Subsidies</v>
      </c>
      <c r="K1444" s="254" t="str">
        <f>IF(ISBLANK(INDEX('Policy Characteristics'!E:E,MATCH($C1444,'Policy Characteristics'!$C:$C,0))),"",INDEX('Policy Characteristics'!E:E,MATCH($C1444,'Policy Characteristics'!$C:$C,0)))</f>
        <v>cross fuel tax</v>
      </c>
      <c r="L1444" s="261">
        <f>IF(ISBLANK(INDEX('Policy Characteristics'!F:F,MATCH($C1444,'Policy Characteristics'!$C:$C,0))),"",INDEX('Policy Characteristics'!F:F,MATCH($C1444,'Policy Characteristics'!$C:$C,0)))</f>
        <v>-0.9</v>
      </c>
      <c r="M1444" s="261">
        <f>IF(ISBLANK(INDEX('Policy Characteristics'!G:G,MATCH($C1444,'Policy Characteristics'!$C:$C,0))),"",INDEX('Policy Characteristics'!G:G,MATCH($C1444,'Policy Characteristics'!$C:$C,0)))</f>
        <v>0.9</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of BAU price</v>
      </c>
      <c r="P1444" s="254"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4" s="254" t="str">
        <f>IF(ISBLANK(INDEX('Policy Characteristics'!K:K,MATCH($C1444,'Policy Characteristics'!$C:$C,0))),"",INDEX('Policy Characteristics'!K:K,MATCH($C1444,'Policy Characteristics'!$C:$C,0)))</f>
        <v>fuels.html#fuel-taxes</v>
      </c>
      <c r="R1444" s="254" t="str">
        <f>IF(ISBLANK(INDEX('Policy Characteristics'!L:L,MATCH($C1444,'Policy Characteristics'!$C:$C,0))),"",INDEX('Policy Characteristics'!L:L,MATCH($C1444,'Policy Characteristics'!$C:$C,0)))</f>
        <v>fuel-taxes.html</v>
      </c>
    </row>
    <row r="1445" spans="1:18">
      <c r="A1445" s="254" t="str">
        <f>IF(ISBLANK(INDEX('Policy Characteristics'!A:A,MATCH($C1445,'Policy Characteristics'!$C:$C,0))),"",INDEX('Policy Characteristics'!A:A,MATCH($C1445,'Policy Characteristics'!$C:$C,0)))</f>
        <v>Cross-Sector</v>
      </c>
      <c r="B1445" s="262" t="str">
        <f>IF(ISBLANK(INDEX('Policy Characteristics'!B:B,MATCH($C1445,'Policy Characteristics'!$C:$C,0))),"",INDEX('Policy Characteristics'!B:B,MATCH($C1445,'Policy Characteristics'!$C:$C,0)))</f>
        <v>Fuel Taxes or Subsidies</v>
      </c>
      <c r="C1445" s="320" t="str">
        <f t="shared" si="61"/>
        <v>Additional Fuel Tax or Subsidy Rate by Fuel</v>
      </c>
      <c r="D1445" s="6" t="s">
        <v>2465</v>
      </c>
      <c r="E1445" s="45" t="s">
        <v>333</v>
      </c>
      <c r="F1445" s="6" t="s">
        <v>2469</v>
      </c>
      <c r="G1445" s="45" t="s">
        <v>9</v>
      </c>
      <c r="H1445" s="43">
        <v>2377</v>
      </c>
      <c r="I1445" s="325" t="s">
        <v>44</v>
      </c>
      <c r="J1445" s="255" t="str">
        <f>IF(ISBLANK(INDEX('Policy Characteristics'!D:D,MATCH($C1445,'Policy Characteristics'!$C:$C,0))),"",INDEX('Policy Characteristics'!D:D,MATCH($C1445,'Policy Characteristics'!$C:$C,0)))</f>
        <v>Fuel Taxes or Subsidies</v>
      </c>
      <c r="K1445" s="254" t="str">
        <f>IF(ISBLANK(INDEX('Policy Characteristics'!E:E,MATCH($C1445,'Policy Characteristics'!$C:$C,0))),"",INDEX('Policy Characteristics'!E:E,MATCH($C1445,'Policy Characteristics'!$C:$C,0)))</f>
        <v>cross fuel tax</v>
      </c>
      <c r="L1445" s="261">
        <f>IF(ISBLANK(INDEX('Policy Characteristics'!F:F,MATCH($C1445,'Policy Characteristics'!$C:$C,0))),"",INDEX('Policy Characteristics'!F:F,MATCH($C1445,'Policy Characteristics'!$C:$C,0)))</f>
        <v>-0.9</v>
      </c>
      <c r="M1445" s="261">
        <f>IF(ISBLANK(INDEX('Policy Characteristics'!G:G,MATCH($C1445,'Policy Characteristics'!$C:$C,0))),"",INDEX('Policy Characteristics'!G:G,MATCH($C1445,'Policy Characteristics'!$C:$C,0)))</f>
        <v>0.9</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BAU price</v>
      </c>
      <c r="P1445" s="254"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5" s="254" t="str">
        <f>IF(ISBLANK(INDEX('Policy Characteristics'!K:K,MATCH($C1445,'Policy Characteristics'!$C:$C,0))),"",INDEX('Policy Characteristics'!K:K,MATCH($C1445,'Policy Characteristics'!$C:$C,0)))</f>
        <v>fuels.html#fuel-taxes</v>
      </c>
      <c r="R1445" s="254" t="str">
        <f>IF(ISBLANK(INDEX('Policy Characteristics'!L:L,MATCH($C1445,'Policy Characteristics'!$C:$C,0))),"",INDEX('Policy Characteristics'!L:L,MATCH($C1445,'Policy Characteristics'!$C:$C,0)))</f>
        <v>fuel-taxes.html</v>
      </c>
    </row>
    <row r="1446" spans="1:18">
      <c r="A1446" s="254" t="str">
        <f>IF(ISBLANK(INDEX('Policy Characteristics'!A:A,MATCH($C1446,'Policy Characteristics'!$C:$C,0))),"",INDEX('Policy Characteristics'!A:A,MATCH($C1446,'Policy Characteristics'!$C:$C,0)))</f>
        <v>Cross-Sector</v>
      </c>
      <c r="B1446" s="262" t="str">
        <f>IF(ISBLANK(INDEX('Policy Characteristics'!B:B,MATCH($C1446,'Policy Characteristics'!$C:$C,0))),"",INDEX('Policy Characteristics'!B:B,MATCH($C1446,'Policy Characteristics'!$C:$C,0)))</f>
        <v>Fuel Taxes or Subsidies</v>
      </c>
      <c r="C1446" s="320" t="str">
        <f t="shared" si="61"/>
        <v>Additional Fuel Tax or Subsidy Rate by Fuel</v>
      </c>
      <c r="D1446" s="6" t="s">
        <v>2475</v>
      </c>
      <c r="E1446" s="45" t="s">
        <v>333</v>
      </c>
      <c r="F1446" s="6" t="s">
        <v>2476</v>
      </c>
      <c r="G1446" s="45" t="s">
        <v>9</v>
      </c>
      <c r="H1446" s="43">
        <v>2378</v>
      </c>
      <c r="I1446" s="325" t="s">
        <v>43</v>
      </c>
      <c r="J1446" s="255" t="str">
        <f>IF(ISBLANK(INDEX('Policy Characteristics'!D:D,MATCH($C1446,'Policy Characteristics'!$C:$C,0))),"",INDEX('Policy Characteristics'!D:D,MATCH($C1446,'Policy Characteristics'!$C:$C,0)))</f>
        <v>Fuel Taxes or Subsidies</v>
      </c>
      <c r="K1446" s="254" t="str">
        <f>IF(ISBLANK(INDEX('Policy Characteristics'!E:E,MATCH($C1446,'Policy Characteristics'!$C:$C,0))),"",INDEX('Policy Characteristics'!E:E,MATCH($C1446,'Policy Characteristics'!$C:$C,0)))</f>
        <v>cross fuel tax</v>
      </c>
      <c r="L1446" s="261">
        <f>IF(ISBLANK(INDEX('Policy Characteristics'!F:F,MATCH($C1446,'Policy Characteristics'!$C:$C,0))),"",INDEX('Policy Characteristics'!F:F,MATCH($C1446,'Policy Characteristics'!$C:$C,0)))</f>
        <v>-0.9</v>
      </c>
      <c r="M1446" s="261">
        <f>IF(ISBLANK(INDEX('Policy Characteristics'!G:G,MATCH($C1446,'Policy Characteristics'!$C:$C,0))),"",INDEX('Policy Characteristics'!G:G,MATCH($C1446,'Policy Characteristics'!$C:$C,0)))</f>
        <v>0.9</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BAU price</v>
      </c>
      <c r="P1446" s="254"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6" s="254" t="str">
        <f>IF(ISBLANK(INDEX('Policy Characteristics'!K:K,MATCH($C1446,'Policy Characteristics'!$C:$C,0))),"",INDEX('Policy Characteristics'!K:K,MATCH($C1446,'Policy Characteristics'!$C:$C,0)))</f>
        <v>fuels.html#fuel-taxes</v>
      </c>
      <c r="R1446" s="254" t="str">
        <f>IF(ISBLANK(INDEX('Policy Characteristics'!L:L,MATCH($C1446,'Policy Characteristics'!$C:$C,0))),"",INDEX('Policy Characteristics'!L:L,MATCH($C1446,'Policy Characteristics'!$C:$C,0)))</f>
        <v>fuel-taxes.html</v>
      </c>
    </row>
    <row r="1447" spans="1:18">
      <c r="A1447" s="254" t="str">
        <f>IF(ISBLANK(INDEX('Policy Characteristics'!A:A,MATCH($C1447,'Policy Characteristics'!$C:$C,0))),"",INDEX('Policy Characteristics'!A:A,MATCH($C1447,'Policy Characteristics'!$C:$C,0)))</f>
        <v>Cross-Sector</v>
      </c>
      <c r="B1447" s="262" t="str">
        <f>IF(ISBLANK(INDEX('Policy Characteristics'!B:B,MATCH($C1447,'Policy Characteristics'!$C:$C,0))),"",INDEX('Policy Characteristics'!B:B,MATCH($C1447,'Policy Characteristics'!$C:$C,0)))</f>
        <v>Fuel Taxes or Subsidies</v>
      </c>
      <c r="C1447" s="320" t="str">
        <f t="shared" si="61"/>
        <v>Additional Fuel Tax or Subsidy Rate by Fuel</v>
      </c>
      <c r="D1447" s="6" t="s">
        <v>2466</v>
      </c>
      <c r="E1447" s="45" t="s">
        <v>333</v>
      </c>
      <c r="F1447" s="6" t="s">
        <v>2470</v>
      </c>
      <c r="G1447" s="45" t="s">
        <v>9</v>
      </c>
      <c r="H1447" s="43">
        <v>2379</v>
      </c>
      <c r="I1447" s="325" t="s">
        <v>43</v>
      </c>
      <c r="J1447" s="255" t="str">
        <f>IF(ISBLANK(INDEX('Policy Characteristics'!D:D,MATCH($C1447,'Policy Characteristics'!$C:$C,0))),"",INDEX('Policy Characteristics'!D:D,MATCH($C1447,'Policy Characteristics'!$C:$C,0)))</f>
        <v>Fuel Taxes or Subsidies</v>
      </c>
      <c r="K1447" s="254" t="str">
        <f>IF(ISBLANK(INDEX('Policy Characteristics'!E:E,MATCH($C1447,'Policy Characteristics'!$C:$C,0))),"",INDEX('Policy Characteristics'!E:E,MATCH($C1447,'Policy Characteristics'!$C:$C,0)))</f>
        <v>cross fuel tax</v>
      </c>
      <c r="L1447" s="261">
        <f>IF(ISBLANK(INDEX('Policy Characteristics'!F:F,MATCH($C1447,'Policy Characteristics'!$C:$C,0))),"",INDEX('Policy Characteristics'!F:F,MATCH($C1447,'Policy Characteristics'!$C:$C,0)))</f>
        <v>-0.9</v>
      </c>
      <c r="M1447" s="261">
        <f>IF(ISBLANK(INDEX('Policy Characteristics'!G:G,MATCH($C1447,'Policy Characteristics'!$C:$C,0))),"",INDEX('Policy Characteristics'!G:G,MATCH($C1447,'Policy Characteristics'!$C:$C,0)))</f>
        <v>0.9</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of BAU price</v>
      </c>
      <c r="P1447" s="254"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7" s="254" t="str">
        <f>IF(ISBLANK(INDEX('Policy Characteristics'!K:K,MATCH($C1447,'Policy Characteristics'!$C:$C,0))),"",INDEX('Policy Characteristics'!K:K,MATCH($C1447,'Policy Characteristics'!$C:$C,0)))</f>
        <v>fuels.html#fuel-taxes</v>
      </c>
      <c r="R1447" s="254" t="str">
        <f>IF(ISBLANK(INDEX('Policy Characteristics'!L:L,MATCH($C1447,'Policy Characteristics'!$C:$C,0))),"",INDEX('Policy Characteristics'!L:L,MATCH($C1447,'Policy Characteristics'!$C:$C,0)))</f>
        <v>fuel-taxes.html</v>
      </c>
    </row>
    <row r="1448" spans="1:18">
      <c r="A1448" s="254" t="str">
        <f>IF(ISBLANK(INDEX('Policy Characteristics'!A:A,MATCH($C1448,'Policy Characteristics'!$C:$C,0))),"",INDEX('Policy Characteristics'!A:A,MATCH($C1448,'Policy Characteristics'!$C:$C,0)))</f>
        <v>Cross-Sector</v>
      </c>
      <c r="B1448" s="262" t="str">
        <f>IF(ISBLANK(INDEX('Policy Characteristics'!B:B,MATCH($C1448,'Policy Characteristics'!$C:$C,0))),"",INDEX('Policy Characteristics'!B:B,MATCH($C1448,'Policy Characteristics'!$C:$C,0)))</f>
        <v>Fuel Taxes or Subsidies</v>
      </c>
      <c r="C1448" s="320" t="str">
        <f t="shared" si="61"/>
        <v>Additional Fuel Tax or Subsidy Rate by Fuel</v>
      </c>
      <c r="D1448" s="6" t="s">
        <v>2467</v>
      </c>
      <c r="E1448" s="45" t="s">
        <v>333</v>
      </c>
      <c r="F1448" s="6" t="s">
        <v>2471</v>
      </c>
      <c r="G1448" s="45" t="s">
        <v>9</v>
      </c>
      <c r="H1448" s="43">
        <v>2380</v>
      </c>
      <c r="I1448" s="325" t="s">
        <v>44</v>
      </c>
      <c r="J1448" s="255" t="str">
        <f>IF(ISBLANK(INDEX('Policy Characteristics'!D:D,MATCH($C1448,'Policy Characteristics'!$C:$C,0))),"",INDEX('Policy Characteristics'!D:D,MATCH($C1448,'Policy Characteristics'!$C:$C,0)))</f>
        <v>Fuel Taxes or Subsidies</v>
      </c>
      <c r="K1448" s="254" t="str">
        <f>IF(ISBLANK(INDEX('Policy Characteristics'!E:E,MATCH($C1448,'Policy Characteristics'!$C:$C,0))),"",INDEX('Policy Characteristics'!E:E,MATCH($C1448,'Policy Characteristics'!$C:$C,0)))</f>
        <v>cross fuel tax</v>
      </c>
      <c r="L1448" s="261">
        <f>IF(ISBLANK(INDEX('Policy Characteristics'!F:F,MATCH($C1448,'Policy Characteristics'!$C:$C,0))),"",INDEX('Policy Characteristics'!F:F,MATCH($C1448,'Policy Characteristics'!$C:$C,0)))</f>
        <v>-0.9</v>
      </c>
      <c r="M1448" s="261">
        <f>IF(ISBLANK(INDEX('Policy Characteristics'!G:G,MATCH($C1448,'Policy Characteristics'!$C:$C,0))),"",INDEX('Policy Characteristics'!G:G,MATCH($C1448,'Policy Characteristics'!$C:$C,0)))</f>
        <v>0.9</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BAU price</v>
      </c>
      <c r="P1448" s="254"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8" s="254" t="str">
        <f>IF(ISBLANK(INDEX('Policy Characteristics'!K:K,MATCH($C1448,'Policy Characteristics'!$C:$C,0))),"",INDEX('Policy Characteristics'!K:K,MATCH($C1448,'Policy Characteristics'!$C:$C,0)))</f>
        <v>fuels.html#fuel-taxes</v>
      </c>
      <c r="R1448" s="254" t="str">
        <f>IF(ISBLANK(INDEX('Policy Characteristics'!L:L,MATCH($C1448,'Policy Characteristics'!$C:$C,0))),"",INDEX('Policy Characteristics'!L:L,MATCH($C1448,'Policy Characteristics'!$C:$C,0)))</f>
        <v>fuel-taxes.html</v>
      </c>
    </row>
    <row r="1449" spans="1:18">
      <c r="A1449" s="254" t="str">
        <f>IF(ISBLANK(INDEX('Policy Characteristics'!A:A,MATCH($C1449,'Policy Characteristics'!$C:$C,0))),"",INDEX('Policy Characteristics'!A:A,MATCH($C1449,'Policy Characteristics'!$C:$C,0)))</f>
        <v>Cross-Sector</v>
      </c>
      <c r="B1449" s="262" t="str">
        <f>IF(ISBLANK(INDEX('Policy Characteristics'!B:B,MATCH($C1449,'Policy Characteristics'!$C:$C,0))),"",INDEX('Policy Characteristics'!B:B,MATCH($C1449,'Policy Characteristics'!$C:$C,0)))</f>
        <v>Fuel Taxes or Subsidies</v>
      </c>
      <c r="C1449" s="320" t="str">
        <f t="shared" si="61"/>
        <v>Additional Fuel Tax or Subsidy Rate by Fuel</v>
      </c>
      <c r="D1449" s="6" t="s">
        <v>2468</v>
      </c>
      <c r="E1449" s="45" t="s">
        <v>333</v>
      </c>
      <c r="F1449" s="6" t="s">
        <v>2472</v>
      </c>
      <c r="G1449" s="45" t="s">
        <v>9</v>
      </c>
      <c r="H1449" s="43">
        <v>2381</v>
      </c>
      <c r="I1449" s="325" t="s">
        <v>43</v>
      </c>
      <c r="J1449" s="255" t="str">
        <f>IF(ISBLANK(INDEX('Policy Characteristics'!D:D,MATCH($C1449,'Policy Characteristics'!$C:$C,0))),"",INDEX('Policy Characteristics'!D:D,MATCH($C1449,'Policy Characteristics'!$C:$C,0)))</f>
        <v>Fuel Taxes or Subsidies</v>
      </c>
      <c r="K1449" s="254" t="str">
        <f>IF(ISBLANK(INDEX('Policy Characteristics'!E:E,MATCH($C1449,'Policy Characteristics'!$C:$C,0))),"",INDEX('Policy Characteristics'!E:E,MATCH($C1449,'Policy Characteristics'!$C:$C,0)))</f>
        <v>cross fuel tax</v>
      </c>
      <c r="L1449" s="261">
        <f>IF(ISBLANK(INDEX('Policy Characteristics'!F:F,MATCH($C1449,'Policy Characteristics'!$C:$C,0))),"",INDEX('Policy Characteristics'!F:F,MATCH($C1449,'Policy Characteristics'!$C:$C,0)))</f>
        <v>-0.9</v>
      </c>
      <c r="M1449" s="261">
        <f>IF(ISBLANK(INDEX('Policy Characteristics'!G:G,MATCH($C1449,'Policy Characteristics'!$C:$C,0))),"",INDEX('Policy Characteristics'!G:G,MATCH($C1449,'Policy Characteristics'!$C:$C,0)))</f>
        <v>0.9</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BAU price</v>
      </c>
      <c r="P1449" s="254"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9" s="254" t="str">
        <f>IF(ISBLANK(INDEX('Policy Characteristics'!K:K,MATCH($C1449,'Policy Characteristics'!$C:$C,0))),"",INDEX('Policy Characteristics'!K:K,MATCH($C1449,'Policy Characteristics'!$C:$C,0)))</f>
        <v>fuels.html#fuel-taxes</v>
      </c>
      <c r="R1449" s="254" t="str">
        <f>IF(ISBLANK(INDEX('Policy Characteristics'!L:L,MATCH($C1449,'Policy Characteristics'!$C:$C,0))),"",INDEX('Policy Characteristics'!L:L,MATCH($C1449,'Policy Characteristics'!$C:$C,0)))</f>
        <v>fuel-taxes.html</v>
      </c>
    </row>
    <row r="1450" spans="1:18" s="4" customFormat="1">
      <c r="A1450" s="254" t="str">
        <f>IF(ISBLANK(INDEX('Policy Characteristics'!A:A,MATCH($C1450,'Policy Characteristics'!$C:$C,0))),"",INDEX('Policy Characteristics'!A:A,MATCH($C1450,'Policy Characteristics'!$C:$C,0)))</f>
        <v>Cross-Sector</v>
      </c>
      <c r="B1450" s="262" t="str">
        <f>IF(ISBLANK(INDEX('Policy Characteristics'!B:B,MATCH($C1450,'Policy Characteristics'!$C:$C,0))),"",INDEX('Policy Characteristics'!B:B,MATCH($C1450,'Policy Characteristics'!$C:$C,0)))</f>
        <v>Fuel Taxes or Subsidies</v>
      </c>
      <c r="C1450" s="320" t="str">
        <f t="shared" si="61"/>
        <v>Additional Fuel Tax or Subsidy Rate by Fuel</v>
      </c>
      <c r="D1450" s="45" t="s">
        <v>52</v>
      </c>
      <c r="E1450" s="45" t="s">
        <v>2495</v>
      </c>
      <c r="F1450" s="45" t="s">
        <v>93</v>
      </c>
      <c r="G1450" s="45" t="s">
        <v>2488</v>
      </c>
      <c r="H1450" s="43">
        <v>2382</v>
      </c>
      <c r="I1450" s="324" t="s">
        <v>43</v>
      </c>
      <c r="J1450" s="255" t="str">
        <f>IF(ISBLANK(INDEX('Policy Characteristics'!D:D,MATCH($C1450,'Policy Characteristics'!$C:$C,0))),"",INDEX('Policy Characteristics'!D:D,MATCH($C1450,'Policy Characteristics'!$C:$C,0)))</f>
        <v>Fuel Taxes or Subsidies</v>
      </c>
      <c r="K1450" s="254" t="str">
        <f>IF(ISBLANK(INDEX('Policy Characteristics'!E:E,MATCH($C1450,'Policy Characteristics'!$C:$C,0))),"",INDEX('Policy Characteristics'!E:E,MATCH($C1450,'Policy Characteristics'!$C:$C,0)))</f>
        <v>cross fuel tax</v>
      </c>
      <c r="L1450" s="261">
        <f>IF(ISBLANK(INDEX('Policy Characteristics'!F:F,MATCH($C1450,'Policy Characteristics'!$C:$C,0))),"",INDEX('Policy Characteristics'!F:F,MATCH($C1450,'Policy Characteristics'!$C:$C,0)))</f>
        <v>-0.9</v>
      </c>
      <c r="M1450" s="261">
        <f>IF(ISBLANK(INDEX('Policy Characteristics'!G:G,MATCH($C1450,'Policy Characteristics'!$C:$C,0))),"",INDEX('Policy Characteristics'!G:G,MATCH($C1450,'Policy Characteristics'!$C:$C,0)))</f>
        <v>0.9</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of BAU price</v>
      </c>
      <c r="P1450" s="254"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0" s="254" t="str">
        <f>IF(ISBLANK(INDEX('Policy Characteristics'!K:K,MATCH($C1450,'Policy Characteristics'!$C:$C,0))),"",INDEX('Policy Characteristics'!K:K,MATCH($C1450,'Policy Characteristics'!$C:$C,0)))</f>
        <v>fuels.html#fuel-taxes</v>
      </c>
      <c r="R1450" s="254" t="str">
        <f>IF(ISBLANK(INDEX('Policy Characteristics'!L:L,MATCH($C1450,'Policy Characteristics'!$C:$C,0))),"",INDEX('Policy Characteristics'!L:L,MATCH($C1450,'Policy Characteristics'!$C:$C,0)))</f>
        <v>fuel-taxes.html</v>
      </c>
    </row>
    <row r="1451" spans="1:18" s="4" customFormat="1">
      <c r="A1451" s="254" t="str">
        <f>IF(ISBLANK(INDEX('Policy Characteristics'!A:A,MATCH($C1451,'Policy Characteristics'!$C:$C,0))),"",INDEX('Policy Characteristics'!A:A,MATCH($C1451,'Policy Characteristics'!$C:$C,0)))</f>
        <v>Cross-Sector</v>
      </c>
      <c r="B1451" s="262" t="str">
        <f>IF(ISBLANK(INDEX('Policy Characteristics'!B:B,MATCH($C1451,'Policy Characteristics'!$C:$C,0))),"",INDEX('Policy Characteristics'!B:B,MATCH($C1451,'Policy Characteristics'!$C:$C,0)))</f>
        <v>Fuel Taxes or Subsidies</v>
      </c>
      <c r="C1451" s="320" t="str">
        <f t="shared" si="61"/>
        <v>Additional Fuel Tax or Subsidy Rate by Fuel</v>
      </c>
      <c r="D1451" s="6" t="s">
        <v>449</v>
      </c>
      <c r="E1451" s="45" t="s">
        <v>2495</v>
      </c>
      <c r="F1451" s="6" t="s">
        <v>446</v>
      </c>
      <c r="G1451" s="45" t="s">
        <v>2488</v>
      </c>
      <c r="H1451" s="43">
        <v>2383</v>
      </c>
      <c r="I1451" s="325" t="s">
        <v>44</v>
      </c>
      <c r="J1451" s="255" t="str">
        <f>IF(ISBLANK(INDEX('Policy Characteristics'!D:D,MATCH($C1451,'Policy Characteristics'!$C:$C,0))),"",INDEX('Policy Characteristics'!D:D,MATCH($C1451,'Policy Characteristics'!$C:$C,0)))</f>
        <v>Fuel Taxes or Subsidies</v>
      </c>
      <c r="K1451" s="254" t="str">
        <f>IF(ISBLANK(INDEX('Policy Characteristics'!E:E,MATCH($C1451,'Policy Characteristics'!$C:$C,0))),"",INDEX('Policy Characteristics'!E:E,MATCH($C1451,'Policy Characteristics'!$C:$C,0)))</f>
        <v>cross fuel tax</v>
      </c>
      <c r="L1451" s="261">
        <f>IF(ISBLANK(INDEX('Policy Characteristics'!F:F,MATCH($C1451,'Policy Characteristics'!$C:$C,0))),"",INDEX('Policy Characteristics'!F:F,MATCH($C1451,'Policy Characteristics'!$C:$C,0)))</f>
        <v>-0.9</v>
      </c>
      <c r="M1451" s="261">
        <f>IF(ISBLANK(INDEX('Policy Characteristics'!G:G,MATCH($C1451,'Policy Characteristics'!$C:$C,0))),"",INDEX('Policy Characteristics'!G:G,MATCH($C1451,'Policy Characteristics'!$C:$C,0)))</f>
        <v>0.9</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of BAU price</v>
      </c>
      <c r="P1451" s="254"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1" s="254" t="str">
        <f>IF(ISBLANK(INDEX('Policy Characteristics'!K:K,MATCH($C1451,'Policy Characteristics'!$C:$C,0))),"",INDEX('Policy Characteristics'!K:K,MATCH($C1451,'Policy Characteristics'!$C:$C,0)))</f>
        <v>fuels.html#fuel-taxes</v>
      </c>
      <c r="R1451" s="254" t="str">
        <f>IF(ISBLANK(INDEX('Policy Characteristics'!L:L,MATCH($C1451,'Policy Characteristics'!$C:$C,0))),"",INDEX('Policy Characteristics'!L:L,MATCH($C1451,'Policy Characteristics'!$C:$C,0)))</f>
        <v>fuel-taxes.html</v>
      </c>
    </row>
    <row r="1452" spans="1:18" s="4" customFormat="1">
      <c r="A1452" s="254" t="str">
        <f>IF(ISBLANK(INDEX('Policy Characteristics'!A:A,MATCH($C1452,'Policy Characteristics'!$C:$C,0))),"",INDEX('Policy Characteristics'!A:A,MATCH($C1452,'Policy Characteristics'!$C:$C,0)))</f>
        <v>Cross-Sector</v>
      </c>
      <c r="B1452" s="262" t="str">
        <f>IF(ISBLANK(INDEX('Policy Characteristics'!B:B,MATCH($C1452,'Policy Characteristics'!$C:$C,0))),"",INDEX('Policy Characteristics'!B:B,MATCH($C1452,'Policy Characteristics'!$C:$C,0)))</f>
        <v>Fuel Taxes or Subsidies</v>
      </c>
      <c r="C1452" s="320" t="str">
        <f t="shared" si="61"/>
        <v>Additional Fuel Tax or Subsidy Rate by Fuel</v>
      </c>
      <c r="D1452" s="6" t="s">
        <v>46</v>
      </c>
      <c r="E1452" s="45" t="s">
        <v>2495</v>
      </c>
      <c r="F1452" s="6" t="s">
        <v>87</v>
      </c>
      <c r="G1452" s="45" t="s">
        <v>2488</v>
      </c>
      <c r="H1452" s="43">
        <v>2384</v>
      </c>
      <c r="I1452" s="325" t="s">
        <v>43</v>
      </c>
      <c r="J1452" s="255" t="str">
        <f>IF(ISBLANK(INDEX('Policy Characteristics'!D:D,MATCH($C1452,'Policy Characteristics'!$C:$C,0))),"",INDEX('Policy Characteristics'!D:D,MATCH($C1452,'Policy Characteristics'!$C:$C,0)))</f>
        <v>Fuel Taxes or Subsidies</v>
      </c>
      <c r="K1452" s="254" t="str">
        <f>IF(ISBLANK(INDEX('Policy Characteristics'!E:E,MATCH($C1452,'Policy Characteristics'!$C:$C,0))),"",INDEX('Policy Characteristics'!E:E,MATCH($C1452,'Policy Characteristics'!$C:$C,0)))</f>
        <v>cross fuel tax</v>
      </c>
      <c r="L1452" s="261">
        <f>IF(ISBLANK(INDEX('Policy Characteristics'!F:F,MATCH($C1452,'Policy Characteristics'!$C:$C,0))),"",INDEX('Policy Characteristics'!F:F,MATCH($C1452,'Policy Characteristics'!$C:$C,0)))</f>
        <v>-0.9</v>
      </c>
      <c r="M1452" s="261">
        <f>IF(ISBLANK(INDEX('Policy Characteristics'!G:G,MATCH($C1452,'Policy Characteristics'!$C:$C,0))),"",INDEX('Policy Characteristics'!G:G,MATCH($C1452,'Policy Characteristics'!$C:$C,0)))</f>
        <v>0.9</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of BAU price</v>
      </c>
      <c r="P1452" s="254"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2" s="254" t="str">
        <f>IF(ISBLANK(INDEX('Policy Characteristics'!K:K,MATCH($C1452,'Policy Characteristics'!$C:$C,0))),"",INDEX('Policy Characteristics'!K:K,MATCH($C1452,'Policy Characteristics'!$C:$C,0)))</f>
        <v>fuels.html#fuel-taxes</v>
      </c>
      <c r="R1452" s="254" t="str">
        <f>IF(ISBLANK(INDEX('Policy Characteristics'!L:L,MATCH($C1452,'Policy Characteristics'!$C:$C,0))),"",INDEX('Policy Characteristics'!L:L,MATCH($C1452,'Policy Characteristics'!$C:$C,0)))</f>
        <v>fuel-taxes.html</v>
      </c>
    </row>
    <row r="1453" spans="1:18" s="4" customFormat="1">
      <c r="A1453" s="254" t="str">
        <f>IF(ISBLANK(INDEX('Policy Characteristics'!A:A,MATCH($C1453,'Policy Characteristics'!$C:$C,0))),"",INDEX('Policy Characteristics'!A:A,MATCH($C1453,'Policy Characteristics'!$C:$C,0)))</f>
        <v>Cross-Sector</v>
      </c>
      <c r="B1453" s="262" t="str">
        <f>IF(ISBLANK(INDEX('Policy Characteristics'!B:B,MATCH($C1453,'Policy Characteristics'!$C:$C,0))),"",INDEX('Policy Characteristics'!B:B,MATCH($C1453,'Policy Characteristics'!$C:$C,0)))</f>
        <v>Fuel Taxes or Subsidies</v>
      </c>
      <c r="C1453" s="320" t="str">
        <f t="shared" si="61"/>
        <v>Additional Fuel Tax or Subsidy Rate by Fuel</v>
      </c>
      <c r="D1453" s="6" t="s">
        <v>47</v>
      </c>
      <c r="E1453" s="45" t="s">
        <v>2495</v>
      </c>
      <c r="F1453" s="6" t="s">
        <v>88</v>
      </c>
      <c r="G1453" s="45" t="s">
        <v>2488</v>
      </c>
      <c r="H1453" s="43">
        <v>2385</v>
      </c>
      <c r="I1453" s="325" t="s">
        <v>44</v>
      </c>
      <c r="J1453" s="255" t="str">
        <f>IF(ISBLANK(INDEX('Policy Characteristics'!D:D,MATCH($C1453,'Policy Characteristics'!$C:$C,0))),"",INDEX('Policy Characteristics'!D:D,MATCH($C1453,'Policy Characteristics'!$C:$C,0)))</f>
        <v>Fuel Taxes or Subsidies</v>
      </c>
      <c r="K1453" s="254" t="str">
        <f>IF(ISBLANK(INDEX('Policy Characteristics'!E:E,MATCH($C1453,'Policy Characteristics'!$C:$C,0))),"",INDEX('Policy Characteristics'!E:E,MATCH($C1453,'Policy Characteristics'!$C:$C,0)))</f>
        <v>cross fuel tax</v>
      </c>
      <c r="L1453" s="261">
        <f>IF(ISBLANK(INDEX('Policy Characteristics'!F:F,MATCH($C1453,'Policy Characteristics'!$C:$C,0))),"",INDEX('Policy Characteristics'!F:F,MATCH($C1453,'Policy Characteristics'!$C:$C,0)))</f>
        <v>-0.9</v>
      </c>
      <c r="M1453" s="261">
        <f>IF(ISBLANK(INDEX('Policy Characteristics'!G:G,MATCH($C1453,'Policy Characteristics'!$C:$C,0))),"",INDEX('Policy Characteristics'!G:G,MATCH($C1453,'Policy Characteristics'!$C:$C,0)))</f>
        <v>0.9</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of BAU price</v>
      </c>
      <c r="P1453" s="254"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3" s="254" t="str">
        <f>IF(ISBLANK(INDEX('Policy Characteristics'!K:K,MATCH($C1453,'Policy Characteristics'!$C:$C,0))),"",INDEX('Policy Characteristics'!K:K,MATCH($C1453,'Policy Characteristics'!$C:$C,0)))</f>
        <v>fuels.html#fuel-taxes</v>
      </c>
      <c r="R1453" s="254" t="str">
        <f>IF(ISBLANK(INDEX('Policy Characteristics'!L:L,MATCH($C1453,'Policy Characteristics'!$C:$C,0))),"",INDEX('Policy Characteristics'!L:L,MATCH($C1453,'Policy Characteristics'!$C:$C,0)))</f>
        <v>fuel-taxes.html</v>
      </c>
    </row>
    <row r="1454" spans="1:18" s="4" customFormat="1">
      <c r="A1454" s="254" t="str">
        <f>IF(ISBLANK(INDEX('Policy Characteristics'!A:A,MATCH($C1454,'Policy Characteristics'!$C:$C,0))),"",INDEX('Policy Characteristics'!A:A,MATCH($C1454,'Policy Characteristics'!$C:$C,0)))</f>
        <v>Cross-Sector</v>
      </c>
      <c r="B1454" s="262" t="str">
        <f>IF(ISBLANK(INDEX('Policy Characteristics'!B:B,MATCH($C1454,'Policy Characteristics'!$C:$C,0))),"",INDEX('Policy Characteristics'!B:B,MATCH($C1454,'Policy Characteristics'!$C:$C,0)))</f>
        <v>Fuel Taxes or Subsidies</v>
      </c>
      <c r="C1454" s="320" t="str">
        <f t="shared" si="61"/>
        <v>Additional Fuel Tax or Subsidy Rate by Fuel</v>
      </c>
      <c r="D1454" s="6" t="s">
        <v>51</v>
      </c>
      <c r="E1454" s="45" t="s">
        <v>2495</v>
      </c>
      <c r="F1454" s="6" t="s">
        <v>92</v>
      </c>
      <c r="G1454" s="45" t="s">
        <v>2488</v>
      </c>
      <c r="H1454" s="43">
        <v>2386</v>
      </c>
      <c r="I1454" s="325" t="s">
        <v>44</v>
      </c>
      <c r="J1454" s="255" t="str">
        <f>IF(ISBLANK(INDEX('Policy Characteristics'!D:D,MATCH($C1454,'Policy Characteristics'!$C:$C,0))),"",INDEX('Policy Characteristics'!D:D,MATCH($C1454,'Policy Characteristics'!$C:$C,0)))</f>
        <v>Fuel Taxes or Subsidies</v>
      </c>
      <c r="K1454" s="254" t="str">
        <f>IF(ISBLANK(INDEX('Policy Characteristics'!E:E,MATCH($C1454,'Policy Characteristics'!$C:$C,0))),"",INDEX('Policy Characteristics'!E:E,MATCH($C1454,'Policy Characteristics'!$C:$C,0)))</f>
        <v>cross fuel tax</v>
      </c>
      <c r="L1454" s="261">
        <f>IF(ISBLANK(INDEX('Policy Characteristics'!F:F,MATCH($C1454,'Policy Characteristics'!$C:$C,0))),"",INDEX('Policy Characteristics'!F:F,MATCH($C1454,'Policy Characteristics'!$C:$C,0)))</f>
        <v>-0.9</v>
      </c>
      <c r="M1454" s="261">
        <f>IF(ISBLANK(INDEX('Policy Characteristics'!G:G,MATCH($C1454,'Policy Characteristics'!$C:$C,0))),"",INDEX('Policy Characteristics'!G:G,MATCH($C1454,'Policy Characteristics'!$C:$C,0)))</f>
        <v>0.9</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of BAU price</v>
      </c>
      <c r="P1454" s="254"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4" s="254" t="str">
        <f>IF(ISBLANK(INDEX('Policy Characteristics'!K:K,MATCH($C1454,'Policy Characteristics'!$C:$C,0))),"",INDEX('Policy Characteristics'!K:K,MATCH($C1454,'Policy Characteristics'!$C:$C,0)))</f>
        <v>fuels.html#fuel-taxes</v>
      </c>
      <c r="R1454" s="254" t="str">
        <f>IF(ISBLANK(INDEX('Policy Characteristics'!L:L,MATCH($C1454,'Policy Characteristics'!$C:$C,0))),"",INDEX('Policy Characteristics'!L:L,MATCH($C1454,'Policy Characteristics'!$C:$C,0)))</f>
        <v>fuel-taxes.html</v>
      </c>
    </row>
    <row r="1455" spans="1:18" s="4" customFormat="1">
      <c r="A1455" s="254" t="str">
        <f>IF(ISBLANK(INDEX('Policy Characteristics'!A:A,MATCH($C1455,'Policy Characteristics'!$C:$C,0))),"",INDEX('Policy Characteristics'!A:A,MATCH($C1455,'Policy Characteristics'!$C:$C,0)))</f>
        <v>Cross-Sector</v>
      </c>
      <c r="B1455" s="262" t="str">
        <f>IF(ISBLANK(INDEX('Policy Characteristics'!B:B,MATCH($C1455,'Policy Characteristics'!$C:$C,0))),"",INDEX('Policy Characteristics'!B:B,MATCH($C1455,'Policy Characteristics'!$C:$C,0)))</f>
        <v>Fuel Taxes or Subsidies</v>
      </c>
      <c r="C1455" s="320" t="str">
        <f t="shared" si="61"/>
        <v>Additional Fuel Tax or Subsidy Rate by Fuel</v>
      </c>
      <c r="D1455" s="6" t="s">
        <v>53</v>
      </c>
      <c r="E1455" s="45" t="s">
        <v>2495</v>
      </c>
      <c r="F1455" s="6" t="s">
        <v>95</v>
      </c>
      <c r="G1455" s="45" t="s">
        <v>2488</v>
      </c>
      <c r="H1455" s="43">
        <v>2387</v>
      </c>
      <c r="I1455" s="325" t="s">
        <v>44</v>
      </c>
      <c r="J1455" s="255" t="str">
        <f>IF(ISBLANK(INDEX('Policy Characteristics'!D:D,MATCH($C1455,'Policy Characteristics'!$C:$C,0))),"",INDEX('Policy Characteristics'!D:D,MATCH($C1455,'Policy Characteristics'!$C:$C,0)))</f>
        <v>Fuel Taxes or Subsidies</v>
      </c>
      <c r="K1455" s="254" t="str">
        <f>IF(ISBLANK(INDEX('Policy Characteristics'!E:E,MATCH($C1455,'Policy Characteristics'!$C:$C,0))),"",INDEX('Policy Characteristics'!E:E,MATCH($C1455,'Policy Characteristics'!$C:$C,0)))</f>
        <v>cross fuel tax</v>
      </c>
      <c r="L1455" s="261">
        <f>IF(ISBLANK(INDEX('Policy Characteristics'!F:F,MATCH($C1455,'Policy Characteristics'!$C:$C,0))),"",INDEX('Policy Characteristics'!F:F,MATCH($C1455,'Policy Characteristics'!$C:$C,0)))</f>
        <v>-0.9</v>
      </c>
      <c r="M1455" s="261">
        <f>IF(ISBLANK(INDEX('Policy Characteristics'!G:G,MATCH($C1455,'Policy Characteristics'!$C:$C,0))),"",INDEX('Policy Characteristics'!G:G,MATCH($C1455,'Policy Characteristics'!$C:$C,0)))</f>
        <v>0.9</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of BAU price</v>
      </c>
      <c r="P1455" s="254"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5" s="254" t="str">
        <f>IF(ISBLANK(INDEX('Policy Characteristics'!K:K,MATCH($C1455,'Policy Characteristics'!$C:$C,0))),"",INDEX('Policy Characteristics'!K:K,MATCH($C1455,'Policy Characteristics'!$C:$C,0)))</f>
        <v>fuels.html#fuel-taxes</v>
      </c>
      <c r="R1455" s="254" t="str">
        <f>IF(ISBLANK(INDEX('Policy Characteristics'!L:L,MATCH($C1455,'Policy Characteristics'!$C:$C,0))),"",INDEX('Policy Characteristics'!L:L,MATCH($C1455,'Policy Characteristics'!$C:$C,0)))</f>
        <v>fuel-taxes.html</v>
      </c>
    </row>
    <row r="1456" spans="1:18" s="4" customFormat="1">
      <c r="A1456" s="254" t="str">
        <f>IF(ISBLANK(INDEX('Policy Characteristics'!A:A,MATCH($C1456,'Policy Characteristics'!$C:$C,0))),"",INDEX('Policy Characteristics'!A:A,MATCH($C1456,'Policy Characteristics'!$C:$C,0)))</f>
        <v>Cross-Sector</v>
      </c>
      <c r="B1456" s="262" t="str">
        <f>IF(ISBLANK(INDEX('Policy Characteristics'!B:B,MATCH($C1456,'Policy Characteristics'!$C:$C,0))),"",INDEX('Policy Characteristics'!B:B,MATCH($C1456,'Policy Characteristics'!$C:$C,0)))</f>
        <v>Fuel Taxes or Subsidies</v>
      </c>
      <c r="C1456" s="320" t="str">
        <f t="shared" si="61"/>
        <v>Additional Fuel Tax or Subsidy Rate by Fuel</v>
      </c>
      <c r="D1456" s="6" t="s">
        <v>54</v>
      </c>
      <c r="E1456" s="45" t="s">
        <v>2495</v>
      </c>
      <c r="F1456" s="6" t="s">
        <v>96</v>
      </c>
      <c r="G1456" s="45" t="s">
        <v>2488</v>
      </c>
      <c r="H1456" s="43">
        <v>2388</v>
      </c>
      <c r="I1456" s="325" t="s">
        <v>44</v>
      </c>
      <c r="J1456" s="255" t="str">
        <f>IF(ISBLANK(INDEX('Policy Characteristics'!D:D,MATCH($C1456,'Policy Characteristics'!$C:$C,0))),"",INDEX('Policy Characteristics'!D:D,MATCH($C1456,'Policy Characteristics'!$C:$C,0)))</f>
        <v>Fuel Taxes or Subsidies</v>
      </c>
      <c r="K1456" s="254" t="str">
        <f>IF(ISBLANK(INDEX('Policy Characteristics'!E:E,MATCH($C1456,'Policy Characteristics'!$C:$C,0))),"",INDEX('Policy Characteristics'!E:E,MATCH($C1456,'Policy Characteristics'!$C:$C,0)))</f>
        <v>cross fuel tax</v>
      </c>
      <c r="L1456" s="261">
        <f>IF(ISBLANK(INDEX('Policy Characteristics'!F:F,MATCH($C1456,'Policy Characteristics'!$C:$C,0))),"",INDEX('Policy Characteristics'!F:F,MATCH($C1456,'Policy Characteristics'!$C:$C,0)))</f>
        <v>-0.9</v>
      </c>
      <c r="M1456" s="261">
        <f>IF(ISBLANK(INDEX('Policy Characteristics'!G:G,MATCH($C1456,'Policy Characteristics'!$C:$C,0))),"",INDEX('Policy Characteristics'!G:G,MATCH($C1456,'Policy Characteristics'!$C:$C,0)))</f>
        <v>0.9</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of BAU price</v>
      </c>
      <c r="P1456" s="254"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6" s="254" t="str">
        <f>IF(ISBLANK(INDEX('Policy Characteristics'!K:K,MATCH($C1456,'Policy Characteristics'!$C:$C,0))),"",INDEX('Policy Characteristics'!K:K,MATCH($C1456,'Policy Characteristics'!$C:$C,0)))</f>
        <v>fuels.html#fuel-taxes</v>
      </c>
      <c r="R1456" s="254" t="str">
        <f>IF(ISBLANK(INDEX('Policy Characteristics'!L:L,MATCH($C1456,'Policy Characteristics'!$C:$C,0))),"",INDEX('Policy Characteristics'!L:L,MATCH($C1456,'Policy Characteristics'!$C:$C,0)))</f>
        <v>fuel-taxes.html</v>
      </c>
    </row>
    <row r="1457" spans="1:18" s="4" customFormat="1">
      <c r="A1457" s="254" t="str">
        <f>IF(ISBLANK(INDEX('Policy Characteristics'!A:A,MATCH($C1457,'Policy Characteristics'!$C:$C,0))),"",INDEX('Policy Characteristics'!A:A,MATCH($C1457,'Policy Characteristics'!$C:$C,0)))</f>
        <v>Cross-Sector</v>
      </c>
      <c r="B1457" s="262" t="str">
        <f>IF(ISBLANK(INDEX('Policy Characteristics'!B:B,MATCH($C1457,'Policy Characteristics'!$C:$C,0))),"",INDEX('Policy Characteristics'!B:B,MATCH($C1457,'Policy Characteristics'!$C:$C,0)))</f>
        <v>Fuel Taxes or Subsidies</v>
      </c>
      <c r="C1457" s="320" t="str">
        <f t="shared" si="61"/>
        <v>Additional Fuel Tax or Subsidy Rate by Fuel</v>
      </c>
      <c r="D1457" s="6" t="s">
        <v>55</v>
      </c>
      <c r="E1457" s="45" t="s">
        <v>2495</v>
      </c>
      <c r="F1457" s="6" t="s">
        <v>97</v>
      </c>
      <c r="G1457" s="45" t="s">
        <v>2488</v>
      </c>
      <c r="H1457" s="43">
        <v>2389</v>
      </c>
      <c r="I1457" s="325" t="s">
        <v>44</v>
      </c>
      <c r="J1457" s="255" t="str">
        <f>IF(ISBLANK(INDEX('Policy Characteristics'!D:D,MATCH($C1457,'Policy Characteristics'!$C:$C,0))),"",INDEX('Policy Characteristics'!D:D,MATCH($C1457,'Policy Characteristics'!$C:$C,0)))</f>
        <v>Fuel Taxes or Subsidies</v>
      </c>
      <c r="K1457" s="254" t="str">
        <f>IF(ISBLANK(INDEX('Policy Characteristics'!E:E,MATCH($C1457,'Policy Characteristics'!$C:$C,0))),"",INDEX('Policy Characteristics'!E:E,MATCH($C1457,'Policy Characteristics'!$C:$C,0)))</f>
        <v>cross fuel tax</v>
      </c>
      <c r="L1457" s="261">
        <f>IF(ISBLANK(INDEX('Policy Characteristics'!F:F,MATCH($C1457,'Policy Characteristics'!$C:$C,0))),"",INDEX('Policy Characteristics'!F:F,MATCH($C1457,'Policy Characteristics'!$C:$C,0)))</f>
        <v>-0.9</v>
      </c>
      <c r="M1457" s="261">
        <f>IF(ISBLANK(INDEX('Policy Characteristics'!G:G,MATCH($C1457,'Policy Characteristics'!$C:$C,0))),"",INDEX('Policy Characteristics'!G:G,MATCH($C1457,'Policy Characteristics'!$C:$C,0)))</f>
        <v>0.9</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of BAU price</v>
      </c>
      <c r="P1457" s="254"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7" s="254" t="str">
        <f>IF(ISBLANK(INDEX('Policy Characteristics'!K:K,MATCH($C1457,'Policy Characteristics'!$C:$C,0))),"",INDEX('Policy Characteristics'!K:K,MATCH($C1457,'Policy Characteristics'!$C:$C,0)))</f>
        <v>fuels.html#fuel-taxes</v>
      </c>
      <c r="R1457" s="254" t="str">
        <f>IF(ISBLANK(INDEX('Policy Characteristics'!L:L,MATCH($C1457,'Policy Characteristics'!$C:$C,0))),"",INDEX('Policy Characteristics'!L:L,MATCH($C1457,'Policy Characteristics'!$C:$C,0)))</f>
        <v>fuel-taxes.html</v>
      </c>
    </row>
    <row r="1458" spans="1:18" s="4" customFormat="1">
      <c r="A1458" s="254" t="str">
        <f>IF(ISBLANK(INDEX('Policy Characteristics'!A:A,MATCH($C1458,'Policy Characteristics'!$C:$C,0))),"",INDEX('Policy Characteristics'!A:A,MATCH($C1458,'Policy Characteristics'!$C:$C,0)))</f>
        <v>Cross-Sector</v>
      </c>
      <c r="B1458" s="262" t="str">
        <f>IF(ISBLANK(INDEX('Policy Characteristics'!B:B,MATCH($C1458,'Policy Characteristics'!$C:$C,0))),"",INDEX('Policy Characteristics'!B:B,MATCH($C1458,'Policy Characteristics'!$C:$C,0)))</f>
        <v>Fuel Taxes or Subsidies</v>
      </c>
      <c r="C1458" s="320" t="str">
        <f t="shared" si="61"/>
        <v>Additional Fuel Tax or Subsidy Rate by Fuel</v>
      </c>
      <c r="D1458" s="6" t="s">
        <v>56</v>
      </c>
      <c r="E1458" s="45" t="s">
        <v>2495</v>
      </c>
      <c r="F1458" s="6" t="s">
        <v>98</v>
      </c>
      <c r="G1458" s="45" t="s">
        <v>2488</v>
      </c>
      <c r="H1458" s="43">
        <v>2390</v>
      </c>
      <c r="I1458" s="325" t="s">
        <v>44</v>
      </c>
      <c r="J1458" s="255" t="str">
        <f>IF(ISBLANK(INDEX('Policy Characteristics'!D:D,MATCH($C1458,'Policy Characteristics'!$C:$C,0))),"",INDEX('Policy Characteristics'!D:D,MATCH($C1458,'Policy Characteristics'!$C:$C,0)))</f>
        <v>Fuel Taxes or Subsidies</v>
      </c>
      <c r="K1458" s="254" t="str">
        <f>IF(ISBLANK(INDEX('Policy Characteristics'!E:E,MATCH($C1458,'Policy Characteristics'!$C:$C,0))),"",INDEX('Policy Characteristics'!E:E,MATCH($C1458,'Policy Characteristics'!$C:$C,0)))</f>
        <v>cross fuel tax</v>
      </c>
      <c r="L1458" s="261">
        <f>IF(ISBLANK(INDEX('Policy Characteristics'!F:F,MATCH($C1458,'Policy Characteristics'!$C:$C,0))),"",INDEX('Policy Characteristics'!F:F,MATCH($C1458,'Policy Characteristics'!$C:$C,0)))</f>
        <v>-0.9</v>
      </c>
      <c r="M1458" s="261">
        <f>IF(ISBLANK(INDEX('Policy Characteristics'!G:G,MATCH($C1458,'Policy Characteristics'!$C:$C,0))),"",INDEX('Policy Characteristics'!G:G,MATCH($C1458,'Policy Characteristics'!$C:$C,0)))</f>
        <v>0.9</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of BAU price</v>
      </c>
      <c r="P1458" s="254"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8" s="254" t="str">
        <f>IF(ISBLANK(INDEX('Policy Characteristics'!K:K,MATCH($C1458,'Policy Characteristics'!$C:$C,0))),"",INDEX('Policy Characteristics'!K:K,MATCH($C1458,'Policy Characteristics'!$C:$C,0)))</f>
        <v>fuels.html#fuel-taxes</v>
      </c>
      <c r="R1458" s="254" t="str">
        <f>IF(ISBLANK(INDEX('Policy Characteristics'!L:L,MATCH($C1458,'Policy Characteristics'!$C:$C,0))),"",INDEX('Policy Characteristics'!L:L,MATCH($C1458,'Policy Characteristics'!$C:$C,0)))</f>
        <v>fuel-taxes.html</v>
      </c>
    </row>
    <row r="1459" spans="1:18">
      <c r="A1459" s="254" t="str">
        <f>IF(ISBLANK(INDEX('Policy Characteristics'!A:A,MATCH($C1459,'Policy Characteristics'!$C:$C,0))),"",INDEX('Policy Characteristics'!A:A,MATCH($C1459,'Policy Characteristics'!$C:$C,0)))</f>
        <v>Cross-Sector</v>
      </c>
      <c r="B1459" s="262" t="str">
        <f>IF(ISBLANK(INDEX('Policy Characteristics'!B:B,MATCH($C1459,'Policy Characteristics'!$C:$C,0))),"",INDEX('Policy Characteristics'!B:B,MATCH($C1459,'Policy Characteristics'!$C:$C,0)))</f>
        <v>Fuel Taxes or Subsidies</v>
      </c>
      <c r="C1459" s="320" t="str">
        <f t="shared" si="61"/>
        <v>Additional Fuel Tax or Subsidy Rate by Fuel</v>
      </c>
      <c r="D1459" s="6" t="s">
        <v>2473</v>
      </c>
      <c r="E1459" s="45" t="s">
        <v>2495</v>
      </c>
      <c r="F1459" s="6" t="s">
        <v>2474</v>
      </c>
      <c r="G1459" s="45" t="s">
        <v>2488</v>
      </c>
      <c r="H1459" s="43">
        <v>2391</v>
      </c>
      <c r="I1459" s="325" t="s">
        <v>44</v>
      </c>
      <c r="J1459" s="255" t="str">
        <f>IF(ISBLANK(INDEX('Policy Characteristics'!D:D,MATCH($C1459,'Policy Characteristics'!$C:$C,0))),"",INDEX('Policy Characteristics'!D:D,MATCH($C1459,'Policy Characteristics'!$C:$C,0)))</f>
        <v>Fuel Taxes or Subsidies</v>
      </c>
      <c r="K1459" s="254" t="str">
        <f>IF(ISBLANK(INDEX('Policy Characteristics'!E:E,MATCH($C1459,'Policy Characteristics'!$C:$C,0))),"",INDEX('Policy Characteristics'!E:E,MATCH($C1459,'Policy Characteristics'!$C:$C,0)))</f>
        <v>cross fuel tax</v>
      </c>
      <c r="L1459" s="261">
        <f>IF(ISBLANK(INDEX('Policy Characteristics'!F:F,MATCH($C1459,'Policy Characteristics'!$C:$C,0))),"",INDEX('Policy Characteristics'!F:F,MATCH($C1459,'Policy Characteristics'!$C:$C,0)))</f>
        <v>-0.9</v>
      </c>
      <c r="M1459" s="261">
        <f>IF(ISBLANK(INDEX('Policy Characteristics'!G:G,MATCH($C1459,'Policy Characteristics'!$C:$C,0))),"",INDEX('Policy Characteristics'!G:G,MATCH($C1459,'Policy Characteristics'!$C:$C,0)))</f>
        <v>0.9</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of BAU price</v>
      </c>
      <c r="P1459" s="254"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9" s="254" t="str">
        <f>IF(ISBLANK(INDEX('Policy Characteristics'!K:K,MATCH($C1459,'Policy Characteristics'!$C:$C,0))),"",INDEX('Policy Characteristics'!K:K,MATCH($C1459,'Policy Characteristics'!$C:$C,0)))</f>
        <v>fuels.html#fuel-taxes</v>
      </c>
      <c r="R1459" s="254" t="str">
        <f>IF(ISBLANK(INDEX('Policy Characteristics'!L:L,MATCH($C1459,'Policy Characteristics'!$C:$C,0))),"",INDEX('Policy Characteristics'!L:L,MATCH($C1459,'Policy Characteristics'!$C:$C,0)))</f>
        <v>fuel-taxes.html</v>
      </c>
    </row>
    <row r="1460" spans="1:18">
      <c r="A1460" s="254" t="str">
        <f>IF(ISBLANK(INDEX('Policy Characteristics'!A:A,MATCH($C1460,'Policy Characteristics'!$C:$C,0))),"",INDEX('Policy Characteristics'!A:A,MATCH($C1460,'Policy Characteristics'!$C:$C,0)))</f>
        <v>Cross-Sector</v>
      </c>
      <c r="B1460" s="262" t="str">
        <f>IF(ISBLANK(INDEX('Policy Characteristics'!B:B,MATCH($C1460,'Policy Characteristics'!$C:$C,0))),"",INDEX('Policy Characteristics'!B:B,MATCH($C1460,'Policy Characteristics'!$C:$C,0)))</f>
        <v>Fuel Taxes or Subsidies</v>
      </c>
      <c r="C1460" s="320" t="str">
        <f t="shared" si="61"/>
        <v>Additional Fuel Tax or Subsidy Rate by Fuel</v>
      </c>
      <c r="D1460" s="6" t="s">
        <v>75</v>
      </c>
      <c r="E1460" s="45" t="s">
        <v>2495</v>
      </c>
      <c r="F1460" s="6" t="s">
        <v>99</v>
      </c>
      <c r="G1460" s="45" t="s">
        <v>2488</v>
      </c>
      <c r="H1460" s="43">
        <v>2392</v>
      </c>
      <c r="I1460" s="325" t="s">
        <v>44</v>
      </c>
      <c r="J1460" s="255" t="str">
        <f>IF(ISBLANK(INDEX('Policy Characteristics'!D:D,MATCH($C1460,'Policy Characteristics'!$C:$C,0))),"",INDEX('Policy Characteristics'!D:D,MATCH($C1460,'Policy Characteristics'!$C:$C,0)))</f>
        <v>Fuel Taxes or Subsidies</v>
      </c>
      <c r="K1460" s="254" t="str">
        <f>IF(ISBLANK(INDEX('Policy Characteristics'!E:E,MATCH($C1460,'Policy Characteristics'!$C:$C,0))),"",INDEX('Policy Characteristics'!E:E,MATCH($C1460,'Policy Characteristics'!$C:$C,0)))</f>
        <v>cross fuel tax</v>
      </c>
      <c r="L1460" s="261">
        <f>IF(ISBLANK(INDEX('Policy Characteristics'!F:F,MATCH($C1460,'Policy Characteristics'!$C:$C,0))),"",INDEX('Policy Characteristics'!F:F,MATCH($C1460,'Policy Characteristics'!$C:$C,0)))</f>
        <v>-0.9</v>
      </c>
      <c r="M1460" s="261">
        <f>IF(ISBLANK(INDEX('Policy Characteristics'!G:G,MATCH($C1460,'Policy Characteristics'!$C:$C,0))),"",INDEX('Policy Characteristics'!G:G,MATCH($C1460,'Policy Characteristics'!$C:$C,0)))</f>
        <v>0.9</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of BAU price</v>
      </c>
      <c r="P1460" s="254"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0" s="254" t="str">
        <f>IF(ISBLANK(INDEX('Policy Characteristics'!K:K,MATCH($C1460,'Policy Characteristics'!$C:$C,0))),"",INDEX('Policy Characteristics'!K:K,MATCH($C1460,'Policy Characteristics'!$C:$C,0)))</f>
        <v>fuels.html#fuel-taxes</v>
      </c>
      <c r="R1460" s="254" t="str">
        <f>IF(ISBLANK(INDEX('Policy Characteristics'!L:L,MATCH($C1460,'Policy Characteristics'!$C:$C,0))),"",INDEX('Policy Characteristics'!L:L,MATCH($C1460,'Policy Characteristics'!$C:$C,0)))</f>
        <v>fuel-taxes.html</v>
      </c>
    </row>
    <row r="1461" spans="1:18">
      <c r="A1461" s="254" t="str">
        <f>IF(ISBLANK(INDEX('Policy Characteristics'!A:A,MATCH($C1461,'Policy Characteristics'!$C:$C,0))),"",INDEX('Policy Characteristics'!A:A,MATCH($C1461,'Policy Characteristics'!$C:$C,0)))</f>
        <v>Cross-Sector</v>
      </c>
      <c r="B1461" s="262" t="str">
        <f>IF(ISBLANK(INDEX('Policy Characteristics'!B:B,MATCH($C1461,'Policy Characteristics'!$C:$C,0))),"",INDEX('Policy Characteristics'!B:B,MATCH($C1461,'Policy Characteristics'!$C:$C,0)))</f>
        <v>Fuel Taxes or Subsidies</v>
      </c>
      <c r="C1461" s="320" t="str">
        <f t="shared" si="61"/>
        <v>Additional Fuel Tax or Subsidy Rate by Fuel</v>
      </c>
      <c r="D1461" s="6" t="s">
        <v>442</v>
      </c>
      <c r="E1461" s="45" t="s">
        <v>2495</v>
      </c>
      <c r="F1461" s="6" t="s">
        <v>443</v>
      </c>
      <c r="G1461" s="45" t="s">
        <v>2488</v>
      </c>
      <c r="H1461" s="43">
        <v>2393</v>
      </c>
      <c r="I1461" s="325" t="s">
        <v>44</v>
      </c>
      <c r="J1461" s="255" t="str">
        <f>IF(ISBLANK(INDEX('Policy Characteristics'!D:D,MATCH($C1461,'Policy Characteristics'!$C:$C,0))),"",INDEX('Policy Characteristics'!D:D,MATCH($C1461,'Policy Characteristics'!$C:$C,0)))</f>
        <v>Fuel Taxes or Subsidies</v>
      </c>
      <c r="K1461" s="254" t="str">
        <f>IF(ISBLANK(INDEX('Policy Characteristics'!E:E,MATCH($C1461,'Policy Characteristics'!$C:$C,0))),"",INDEX('Policy Characteristics'!E:E,MATCH($C1461,'Policy Characteristics'!$C:$C,0)))</f>
        <v>cross fuel tax</v>
      </c>
      <c r="L1461" s="261">
        <f>IF(ISBLANK(INDEX('Policy Characteristics'!F:F,MATCH($C1461,'Policy Characteristics'!$C:$C,0))),"",INDEX('Policy Characteristics'!F:F,MATCH($C1461,'Policy Characteristics'!$C:$C,0)))</f>
        <v>-0.9</v>
      </c>
      <c r="M1461" s="261">
        <f>IF(ISBLANK(INDEX('Policy Characteristics'!G:G,MATCH($C1461,'Policy Characteristics'!$C:$C,0))),"",INDEX('Policy Characteristics'!G:G,MATCH($C1461,'Policy Characteristics'!$C:$C,0)))</f>
        <v>0.9</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of BAU price</v>
      </c>
      <c r="P1461" s="254"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1" s="254" t="str">
        <f>IF(ISBLANK(INDEX('Policy Characteristics'!K:K,MATCH($C1461,'Policy Characteristics'!$C:$C,0))),"",INDEX('Policy Characteristics'!K:K,MATCH($C1461,'Policy Characteristics'!$C:$C,0)))</f>
        <v>fuels.html#fuel-taxes</v>
      </c>
      <c r="R1461" s="254" t="str">
        <f>IF(ISBLANK(INDEX('Policy Characteristics'!L:L,MATCH($C1461,'Policy Characteristics'!$C:$C,0))),"",INDEX('Policy Characteristics'!L:L,MATCH($C1461,'Policy Characteristics'!$C:$C,0)))</f>
        <v>fuel-taxes.html</v>
      </c>
    </row>
    <row r="1462" spans="1:18">
      <c r="A1462" s="254" t="str">
        <f>IF(ISBLANK(INDEX('Policy Characteristics'!A:A,MATCH($C1462,'Policy Characteristics'!$C:$C,0))),"",INDEX('Policy Characteristics'!A:A,MATCH($C1462,'Policy Characteristics'!$C:$C,0)))</f>
        <v>Cross-Sector</v>
      </c>
      <c r="B1462" s="262" t="str">
        <f>IF(ISBLANK(INDEX('Policy Characteristics'!B:B,MATCH($C1462,'Policy Characteristics'!$C:$C,0))),"",INDEX('Policy Characteristics'!B:B,MATCH($C1462,'Policy Characteristics'!$C:$C,0)))</f>
        <v>Fuel Taxes or Subsidies</v>
      </c>
      <c r="C1462" s="320" t="str">
        <f t="shared" si="61"/>
        <v>Additional Fuel Tax or Subsidy Rate by Fuel</v>
      </c>
      <c r="D1462" s="6" t="s">
        <v>2465</v>
      </c>
      <c r="E1462" s="45" t="s">
        <v>2495</v>
      </c>
      <c r="F1462" s="6" t="s">
        <v>2469</v>
      </c>
      <c r="G1462" s="45" t="s">
        <v>2488</v>
      </c>
      <c r="H1462" s="43">
        <v>2394</v>
      </c>
      <c r="I1462" s="325" t="s">
        <v>44</v>
      </c>
      <c r="J1462" s="255" t="str">
        <f>IF(ISBLANK(INDEX('Policy Characteristics'!D:D,MATCH($C1462,'Policy Characteristics'!$C:$C,0))),"",INDEX('Policy Characteristics'!D:D,MATCH($C1462,'Policy Characteristics'!$C:$C,0)))</f>
        <v>Fuel Taxes or Subsidies</v>
      </c>
      <c r="K1462" s="254" t="str">
        <f>IF(ISBLANK(INDEX('Policy Characteristics'!E:E,MATCH($C1462,'Policy Characteristics'!$C:$C,0))),"",INDEX('Policy Characteristics'!E:E,MATCH($C1462,'Policy Characteristics'!$C:$C,0)))</f>
        <v>cross fuel tax</v>
      </c>
      <c r="L1462" s="261">
        <f>IF(ISBLANK(INDEX('Policy Characteristics'!F:F,MATCH($C1462,'Policy Characteristics'!$C:$C,0))),"",INDEX('Policy Characteristics'!F:F,MATCH($C1462,'Policy Characteristics'!$C:$C,0)))</f>
        <v>-0.9</v>
      </c>
      <c r="M1462" s="261">
        <f>IF(ISBLANK(INDEX('Policy Characteristics'!G:G,MATCH($C1462,'Policy Characteristics'!$C:$C,0))),"",INDEX('Policy Characteristics'!G:G,MATCH($C1462,'Policy Characteristics'!$C:$C,0)))</f>
        <v>0.9</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of BAU price</v>
      </c>
      <c r="P1462" s="254"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2" s="254" t="str">
        <f>IF(ISBLANK(INDEX('Policy Characteristics'!K:K,MATCH($C1462,'Policy Characteristics'!$C:$C,0))),"",INDEX('Policy Characteristics'!K:K,MATCH($C1462,'Policy Characteristics'!$C:$C,0)))</f>
        <v>fuels.html#fuel-taxes</v>
      </c>
      <c r="R1462" s="254" t="str">
        <f>IF(ISBLANK(INDEX('Policy Characteristics'!L:L,MATCH($C1462,'Policy Characteristics'!$C:$C,0))),"",INDEX('Policy Characteristics'!L:L,MATCH($C1462,'Policy Characteristics'!$C:$C,0)))</f>
        <v>fuel-taxes.html</v>
      </c>
    </row>
    <row r="1463" spans="1:18">
      <c r="A1463" s="254" t="str">
        <f>IF(ISBLANK(INDEX('Policy Characteristics'!A:A,MATCH($C1463,'Policy Characteristics'!$C:$C,0))),"",INDEX('Policy Characteristics'!A:A,MATCH($C1463,'Policy Characteristics'!$C:$C,0)))</f>
        <v>Cross-Sector</v>
      </c>
      <c r="B1463" s="262" t="str">
        <f>IF(ISBLANK(INDEX('Policy Characteristics'!B:B,MATCH($C1463,'Policy Characteristics'!$C:$C,0))),"",INDEX('Policy Characteristics'!B:B,MATCH($C1463,'Policy Characteristics'!$C:$C,0)))</f>
        <v>Fuel Taxes or Subsidies</v>
      </c>
      <c r="C1463" s="320" t="str">
        <f t="shared" si="61"/>
        <v>Additional Fuel Tax or Subsidy Rate by Fuel</v>
      </c>
      <c r="D1463" s="6" t="s">
        <v>2475</v>
      </c>
      <c r="E1463" s="45" t="s">
        <v>2495</v>
      </c>
      <c r="F1463" s="6" t="s">
        <v>2476</v>
      </c>
      <c r="G1463" s="45" t="s">
        <v>2488</v>
      </c>
      <c r="H1463" s="43">
        <v>2395</v>
      </c>
      <c r="I1463" s="325" t="s">
        <v>44</v>
      </c>
      <c r="J1463" s="255" t="str">
        <f>IF(ISBLANK(INDEX('Policy Characteristics'!D:D,MATCH($C1463,'Policy Characteristics'!$C:$C,0))),"",INDEX('Policy Characteristics'!D:D,MATCH($C1463,'Policy Characteristics'!$C:$C,0)))</f>
        <v>Fuel Taxes or Subsidies</v>
      </c>
      <c r="K1463" s="254" t="str">
        <f>IF(ISBLANK(INDEX('Policy Characteristics'!E:E,MATCH($C1463,'Policy Characteristics'!$C:$C,0))),"",INDEX('Policy Characteristics'!E:E,MATCH($C1463,'Policy Characteristics'!$C:$C,0)))</f>
        <v>cross fuel tax</v>
      </c>
      <c r="L1463" s="261">
        <f>IF(ISBLANK(INDEX('Policy Characteristics'!F:F,MATCH($C1463,'Policy Characteristics'!$C:$C,0))),"",INDEX('Policy Characteristics'!F:F,MATCH($C1463,'Policy Characteristics'!$C:$C,0)))</f>
        <v>-0.9</v>
      </c>
      <c r="M1463" s="261">
        <f>IF(ISBLANK(INDEX('Policy Characteristics'!G:G,MATCH($C1463,'Policy Characteristics'!$C:$C,0))),"",INDEX('Policy Characteristics'!G:G,MATCH($C1463,'Policy Characteristics'!$C:$C,0)))</f>
        <v>0.9</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of BAU price</v>
      </c>
      <c r="P1463" s="254"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3" s="254" t="str">
        <f>IF(ISBLANK(INDEX('Policy Characteristics'!K:K,MATCH($C1463,'Policy Characteristics'!$C:$C,0))),"",INDEX('Policy Characteristics'!K:K,MATCH($C1463,'Policy Characteristics'!$C:$C,0)))</f>
        <v>fuels.html#fuel-taxes</v>
      </c>
      <c r="R1463" s="254" t="str">
        <f>IF(ISBLANK(INDEX('Policy Characteristics'!L:L,MATCH($C1463,'Policy Characteristics'!$C:$C,0))),"",INDEX('Policy Characteristics'!L:L,MATCH($C1463,'Policy Characteristics'!$C:$C,0)))</f>
        <v>fuel-taxes.html</v>
      </c>
    </row>
    <row r="1464" spans="1:18">
      <c r="A1464" s="254" t="str">
        <f>IF(ISBLANK(INDEX('Policy Characteristics'!A:A,MATCH($C1464,'Policy Characteristics'!$C:$C,0))),"",INDEX('Policy Characteristics'!A:A,MATCH($C1464,'Policy Characteristics'!$C:$C,0)))</f>
        <v>Cross-Sector</v>
      </c>
      <c r="B1464" s="262" t="str">
        <f>IF(ISBLANK(INDEX('Policy Characteristics'!B:B,MATCH($C1464,'Policy Characteristics'!$C:$C,0))),"",INDEX('Policy Characteristics'!B:B,MATCH($C1464,'Policy Characteristics'!$C:$C,0)))</f>
        <v>Fuel Taxes or Subsidies</v>
      </c>
      <c r="C1464" s="320" t="str">
        <f t="shared" si="61"/>
        <v>Additional Fuel Tax or Subsidy Rate by Fuel</v>
      </c>
      <c r="D1464" s="6" t="s">
        <v>2466</v>
      </c>
      <c r="E1464" s="45" t="s">
        <v>2495</v>
      </c>
      <c r="F1464" s="6" t="s">
        <v>2470</v>
      </c>
      <c r="G1464" s="45" t="s">
        <v>2488</v>
      </c>
      <c r="H1464" s="43">
        <v>2396</v>
      </c>
      <c r="I1464" s="325" t="s">
        <v>44</v>
      </c>
      <c r="J1464" s="255" t="str">
        <f>IF(ISBLANK(INDEX('Policy Characteristics'!D:D,MATCH($C1464,'Policy Characteristics'!$C:$C,0))),"",INDEX('Policy Characteristics'!D:D,MATCH($C1464,'Policy Characteristics'!$C:$C,0)))</f>
        <v>Fuel Taxes or Subsidies</v>
      </c>
      <c r="K1464" s="254" t="str">
        <f>IF(ISBLANK(INDEX('Policy Characteristics'!E:E,MATCH($C1464,'Policy Characteristics'!$C:$C,0))),"",INDEX('Policy Characteristics'!E:E,MATCH($C1464,'Policy Characteristics'!$C:$C,0)))</f>
        <v>cross fuel tax</v>
      </c>
      <c r="L1464" s="261">
        <f>IF(ISBLANK(INDEX('Policy Characteristics'!F:F,MATCH($C1464,'Policy Characteristics'!$C:$C,0))),"",INDEX('Policy Characteristics'!F:F,MATCH($C1464,'Policy Characteristics'!$C:$C,0)))</f>
        <v>-0.9</v>
      </c>
      <c r="M1464" s="261">
        <f>IF(ISBLANK(INDEX('Policy Characteristics'!G:G,MATCH($C1464,'Policy Characteristics'!$C:$C,0))),"",INDEX('Policy Characteristics'!G:G,MATCH($C1464,'Policy Characteristics'!$C:$C,0)))</f>
        <v>0.9</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of BAU price</v>
      </c>
      <c r="P1464" s="254"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4" s="254" t="str">
        <f>IF(ISBLANK(INDEX('Policy Characteristics'!K:K,MATCH($C1464,'Policy Characteristics'!$C:$C,0))),"",INDEX('Policy Characteristics'!K:K,MATCH($C1464,'Policy Characteristics'!$C:$C,0)))</f>
        <v>fuels.html#fuel-taxes</v>
      </c>
      <c r="R1464" s="254" t="str">
        <f>IF(ISBLANK(INDEX('Policy Characteristics'!L:L,MATCH($C1464,'Policy Characteristics'!$C:$C,0))),"",INDEX('Policy Characteristics'!L:L,MATCH($C1464,'Policy Characteristics'!$C:$C,0)))</f>
        <v>fuel-taxes.html</v>
      </c>
    </row>
    <row r="1465" spans="1:18">
      <c r="A1465" s="254" t="str">
        <f>IF(ISBLANK(INDEX('Policy Characteristics'!A:A,MATCH($C1465,'Policy Characteristics'!$C:$C,0))),"",INDEX('Policy Characteristics'!A:A,MATCH($C1465,'Policy Characteristics'!$C:$C,0)))</f>
        <v>Cross-Sector</v>
      </c>
      <c r="B1465" s="262" t="str">
        <f>IF(ISBLANK(INDEX('Policy Characteristics'!B:B,MATCH($C1465,'Policy Characteristics'!$C:$C,0))),"",INDEX('Policy Characteristics'!B:B,MATCH($C1465,'Policy Characteristics'!$C:$C,0)))</f>
        <v>Fuel Taxes or Subsidies</v>
      </c>
      <c r="C1465" s="320" t="str">
        <f t="shared" si="61"/>
        <v>Additional Fuel Tax or Subsidy Rate by Fuel</v>
      </c>
      <c r="D1465" s="6" t="s">
        <v>2467</v>
      </c>
      <c r="E1465" s="45" t="s">
        <v>2495</v>
      </c>
      <c r="F1465" s="6" t="s">
        <v>2471</v>
      </c>
      <c r="G1465" s="45" t="s">
        <v>2488</v>
      </c>
      <c r="H1465" s="43">
        <v>2397</v>
      </c>
      <c r="I1465" s="325" t="s">
        <v>44</v>
      </c>
      <c r="J1465" s="255" t="str">
        <f>IF(ISBLANK(INDEX('Policy Characteristics'!D:D,MATCH($C1465,'Policy Characteristics'!$C:$C,0))),"",INDEX('Policy Characteristics'!D:D,MATCH($C1465,'Policy Characteristics'!$C:$C,0)))</f>
        <v>Fuel Taxes or Subsidies</v>
      </c>
      <c r="K1465" s="254" t="str">
        <f>IF(ISBLANK(INDEX('Policy Characteristics'!E:E,MATCH($C1465,'Policy Characteristics'!$C:$C,0))),"",INDEX('Policy Characteristics'!E:E,MATCH($C1465,'Policy Characteristics'!$C:$C,0)))</f>
        <v>cross fuel tax</v>
      </c>
      <c r="L1465" s="261">
        <f>IF(ISBLANK(INDEX('Policy Characteristics'!F:F,MATCH($C1465,'Policy Characteristics'!$C:$C,0))),"",INDEX('Policy Characteristics'!F:F,MATCH($C1465,'Policy Characteristics'!$C:$C,0)))</f>
        <v>-0.9</v>
      </c>
      <c r="M1465" s="261">
        <f>IF(ISBLANK(INDEX('Policy Characteristics'!G:G,MATCH($C1465,'Policy Characteristics'!$C:$C,0))),"",INDEX('Policy Characteristics'!G:G,MATCH($C1465,'Policy Characteristics'!$C:$C,0)))</f>
        <v>0.9</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of BAU price</v>
      </c>
      <c r="P1465" s="254"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5" s="254" t="str">
        <f>IF(ISBLANK(INDEX('Policy Characteristics'!K:K,MATCH($C1465,'Policy Characteristics'!$C:$C,0))),"",INDEX('Policy Characteristics'!K:K,MATCH($C1465,'Policy Characteristics'!$C:$C,0)))</f>
        <v>fuels.html#fuel-taxes</v>
      </c>
      <c r="R1465" s="254" t="str">
        <f>IF(ISBLANK(INDEX('Policy Characteristics'!L:L,MATCH($C1465,'Policy Characteristics'!$C:$C,0))),"",INDEX('Policy Characteristics'!L:L,MATCH($C1465,'Policy Characteristics'!$C:$C,0)))</f>
        <v>fuel-taxes.html</v>
      </c>
    </row>
    <row r="1466" spans="1:18">
      <c r="A1466" s="254" t="str">
        <f>IF(ISBLANK(INDEX('Policy Characteristics'!A:A,MATCH($C1466,'Policy Characteristics'!$C:$C,0))),"",INDEX('Policy Characteristics'!A:A,MATCH($C1466,'Policy Characteristics'!$C:$C,0)))</f>
        <v>Cross-Sector</v>
      </c>
      <c r="B1466" s="262" t="str">
        <f>IF(ISBLANK(INDEX('Policy Characteristics'!B:B,MATCH($C1466,'Policy Characteristics'!$C:$C,0))),"",INDEX('Policy Characteristics'!B:B,MATCH($C1466,'Policy Characteristics'!$C:$C,0)))</f>
        <v>Fuel Taxes or Subsidies</v>
      </c>
      <c r="C1466" s="320" t="str">
        <f t="shared" si="61"/>
        <v>Additional Fuel Tax or Subsidy Rate by Fuel</v>
      </c>
      <c r="D1466" s="6" t="s">
        <v>2468</v>
      </c>
      <c r="E1466" s="45" t="s">
        <v>2495</v>
      </c>
      <c r="F1466" s="6" t="s">
        <v>2472</v>
      </c>
      <c r="G1466" s="45" t="s">
        <v>2488</v>
      </c>
      <c r="H1466" s="43">
        <v>2398</v>
      </c>
      <c r="I1466" s="325" t="s">
        <v>44</v>
      </c>
      <c r="J1466" s="255" t="str">
        <f>IF(ISBLANK(INDEX('Policy Characteristics'!D:D,MATCH($C1466,'Policy Characteristics'!$C:$C,0))),"",INDEX('Policy Characteristics'!D:D,MATCH($C1466,'Policy Characteristics'!$C:$C,0)))</f>
        <v>Fuel Taxes or Subsidies</v>
      </c>
      <c r="K1466" s="254" t="str">
        <f>IF(ISBLANK(INDEX('Policy Characteristics'!E:E,MATCH($C1466,'Policy Characteristics'!$C:$C,0))),"",INDEX('Policy Characteristics'!E:E,MATCH($C1466,'Policy Characteristics'!$C:$C,0)))</f>
        <v>cross fuel tax</v>
      </c>
      <c r="L1466" s="261">
        <f>IF(ISBLANK(INDEX('Policy Characteristics'!F:F,MATCH($C1466,'Policy Characteristics'!$C:$C,0))),"",INDEX('Policy Characteristics'!F:F,MATCH($C1466,'Policy Characteristics'!$C:$C,0)))</f>
        <v>-0.9</v>
      </c>
      <c r="M1466" s="261">
        <f>IF(ISBLANK(INDEX('Policy Characteristics'!G:G,MATCH($C1466,'Policy Characteristics'!$C:$C,0))),"",INDEX('Policy Characteristics'!G:G,MATCH($C1466,'Policy Characteristics'!$C:$C,0)))</f>
        <v>0.9</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of BAU price</v>
      </c>
      <c r="P1466" s="254"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6" s="254" t="str">
        <f>IF(ISBLANK(INDEX('Policy Characteristics'!K:K,MATCH($C1466,'Policy Characteristics'!$C:$C,0))),"",INDEX('Policy Characteristics'!K:K,MATCH($C1466,'Policy Characteristics'!$C:$C,0)))</f>
        <v>fuels.html#fuel-taxes</v>
      </c>
      <c r="R1466" s="254" t="str">
        <f>IF(ISBLANK(INDEX('Policy Characteristics'!L:L,MATCH($C1466,'Policy Characteristics'!$C:$C,0))),"",INDEX('Policy Characteristics'!L:L,MATCH($C1466,'Policy Characteristics'!$C:$C,0)))</f>
        <v>fuel-taxes.html</v>
      </c>
    </row>
    <row r="1467" spans="1:18" s="4" customFormat="1">
      <c r="A1467" s="254" t="str">
        <f>IF(ISBLANK(INDEX('Policy Characteristics'!A:A,MATCH($C1467,'Policy Characteristics'!$C:$C,0))),"",INDEX('Policy Characteristics'!A:A,MATCH($C1467,'Policy Characteristics'!$C:$C,0)))</f>
        <v>Cross-Sector</v>
      </c>
      <c r="B1467" s="262" t="str">
        <f>IF(ISBLANK(INDEX('Policy Characteristics'!B:B,MATCH($C1467,'Policy Characteristics'!$C:$C,0))),"",INDEX('Policy Characteristics'!B:B,MATCH($C1467,'Policy Characteristics'!$C:$C,0)))</f>
        <v>Fuel Taxes or Subsidies</v>
      </c>
      <c r="C1467" s="320" t="str">
        <f t="shared" si="61"/>
        <v>Additional Fuel Tax or Subsidy Rate by Fuel</v>
      </c>
      <c r="D1467" s="45" t="s">
        <v>52</v>
      </c>
      <c r="E1467" s="45" t="s">
        <v>3795</v>
      </c>
      <c r="F1467" s="45" t="s">
        <v>93</v>
      </c>
      <c r="G1467" s="45" t="s">
        <v>2428</v>
      </c>
      <c r="H1467" s="43">
        <v>2399</v>
      </c>
      <c r="I1467" s="324" t="s">
        <v>44</v>
      </c>
      <c r="J1467" s="255" t="str">
        <f>IF(ISBLANK(INDEX('Policy Characteristics'!D:D,MATCH($C1467,'Policy Characteristics'!$C:$C,0))),"",INDEX('Policy Characteristics'!D:D,MATCH($C1467,'Policy Characteristics'!$C:$C,0)))</f>
        <v>Fuel Taxes or Subsidies</v>
      </c>
      <c r="K1467" s="254" t="str">
        <f>IF(ISBLANK(INDEX('Policy Characteristics'!E:E,MATCH($C1467,'Policy Characteristics'!$C:$C,0))),"",INDEX('Policy Characteristics'!E:E,MATCH($C1467,'Policy Characteristics'!$C:$C,0)))</f>
        <v>cross fuel tax</v>
      </c>
      <c r="L1467" s="261">
        <f>IF(ISBLANK(INDEX('Policy Characteristics'!F:F,MATCH($C1467,'Policy Characteristics'!$C:$C,0))),"",INDEX('Policy Characteristics'!F:F,MATCH($C1467,'Policy Characteristics'!$C:$C,0)))</f>
        <v>-0.9</v>
      </c>
      <c r="M1467" s="261">
        <f>IF(ISBLANK(INDEX('Policy Characteristics'!G:G,MATCH($C1467,'Policy Characteristics'!$C:$C,0))),"",INDEX('Policy Characteristics'!G:G,MATCH($C1467,'Policy Characteristics'!$C:$C,0)))</f>
        <v>0.9</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of BAU price</v>
      </c>
      <c r="P1467" s="254"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7" s="254" t="str">
        <f>IF(ISBLANK(INDEX('Policy Characteristics'!K:K,MATCH($C1467,'Policy Characteristics'!$C:$C,0))),"",INDEX('Policy Characteristics'!K:K,MATCH($C1467,'Policy Characteristics'!$C:$C,0)))</f>
        <v>fuels.html#fuel-taxes</v>
      </c>
      <c r="R1467" s="254" t="str">
        <f>IF(ISBLANK(INDEX('Policy Characteristics'!L:L,MATCH($C1467,'Policy Characteristics'!$C:$C,0))),"",INDEX('Policy Characteristics'!L:L,MATCH($C1467,'Policy Characteristics'!$C:$C,0)))</f>
        <v>fuel-taxes.html</v>
      </c>
    </row>
    <row r="1468" spans="1:18" s="4" customFormat="1">
      <c r="A1468" s="254" t="str">
        <f>IF(ISBLANK(INDEX('Policy Characteristics'!A:A,MATCH($C1468,'Policy Characteristics'!$C:$C,0))),"",INDEX('Policy Characteristics'!A:A,MATCH($C1468,'Policy Characteristics'!$C:$C,0)))</f>
        <v>Cross-Sector</v>
      </c>
      <c r="B1468" s="262" t="str">
        <f>IF(ISBLANK(INDEX('Policy Characteristics'!B:B,MATCH($C1468,'Policy Characteristics'!$C:$C,0))),"",INDEX('Policy Characteristics'!B:B,MATCH($C1468,'Policy Characteristics'!$C:$C,0)))</f>
        <v>Fuel Taxes or Subsidies</v>
      </c>
      <c r="C1468" s="320" t="str">
        <f t="shared" si="61"/>
        <v>Additional Fuel Tax or Subsidy Rate by Fuel</v>
      </c>
      <c r="D1468" s="6" t="s">
        <v>449</v>
      </c>
      <c r="E1468" s="45" t="s">
        <v>3795</v>
      </c>
      <c r="F1468" s="6" t="s">
        <v>446</v>
      </c>
      <c r="G1468" s="45" t="s">
        <v>2428</v>
      </c>
      <c r="H1468" s="43">
        <v>2400</v>
      </c>
      <c r="I1468" s="324" t="s">
        <v>44</v>
      </c>
      <c r="J1468" s="255" t="str">
        <f>IF(ISBLANK(INDEX('Policy Characteristics'!D:D,MATCH($C1468,'Policy Characteristics'!$C:$C,0))),"",INDEX('Policy Characteristics'!D:D,MATCH($C1468,'Policy Characteristics'!$C:$C,0)))</f>
        <v>Fuel Taxes or Subsidies</v>
      </c>
      <c r="K1468" s="254" t="str">
        <f>IF(ISBLANK(INDEX('Policy Characteristics'!E:E,MATCH($C1468,'Policy Characteristics'!$C:$C,0))),"",INDEX('Policy Characteristics'!E:E,MATCH($C1468,'Policy Characteristics'!$C:$C,0)))</f>
        <v>cross fuel tax</v>
      </c>
      <c r="L1468" s="261">
        <f>IF(ISBLANK(INDEX('Policy Characteristics'!F:F,MATCH($C1468,'Policy Characteristics'!$C:$C,0))),"",INDEX('Policy Characteristics'!F:F,MATCH($C1468,'Policy Characteristics'!$C:$C,0)))</f>
        <v>-0.9</v>
      </c>
      <c r="M1468" s="261">
        <f>IF(ISBLANK(INDEX('Policy Characteristics'!G:G,MATCH($C1468,'Policy Characteristics'!$C:$C,0))),"",INDEX('Policy Characteristics'!G:G,MATCH($C1468,'Policy Characteristics'!$C:$C,0)))</f>
        <v>0.9</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of BAU price</v>
      </c>
      <c r="P1468" s="254"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8" s="254" t="str">
        <f>IF(ISBLANK(INDEX('Policy Characteristics'!K:K,MATCH($C1468,'Policy Characteristics'!$C:$C,0))),"",INDEX('Policy Characteristics'!K:K,MATCH($C1468,'Policy Characteristics'!$C:$C,0)))</f>
        <v>fuels.html#fuel-taxes</v>
      </c>
      <c r="R1468" s="254" t="str">
        <f>IF(ISBLANK(INDEX('Policy Characteristics'!L:L,MATCH($C1468,'Policy Characteristics'!$C:$C,0))),"",INDEX('Policy Characteristics'!L:L,MATCH($C1468,'Policy Characteristics'!$C:$C,0)))</f>
        <v>fuel-taxes.html</v>
      </c>
    </row>
    <row r="1469" spans="1:18" s="4" customFormat="1">
      <c r="A1469" s="254" t="str">
        <f>IF(ISBLANK(INDEX('Policy Characteristics'!A:A,MATCH($C1469,'Policy Characteristics'!$C:$C,0))),"",INDEX('Policy Characteristics'!A:A,MATCH($C1469,'Policy Characteristics'!$C:$C,0)))</f>
        <v>Cross-Sector</v>
      </c>
      <c r="B1469" s="262" t="str">
        <f>IF(ISBLANK(INDEX('Policy Characteristics'!B:B,MATCH($C1469,'Policy Characteristics'!$C:$C,0))),"",INDEX('Policy Characteristics'!B:B,MATCH($C1469,'Policy Characteristics'!$C:$C,0)))</f>
        <v>Fuel Taxes or Subsidies</v>
      </c>
      <c r="C1469" s="320" t="str">
        <f t="shared" si="61"/>
        <v>Additional Fuel Tax or Subsidy Rate by Fuel</v>
      </c>
      <c r="D1469" s="6" t="s">
        <v>46</v>
      </c>
      <c r="E1469" s="45" t="s">
        <v>3795</v>
      </c>
      <c r="F1469" s="6" t="s">
        <v>87</v>
      </c>
      <c r="G1469" s="45" t="s">
        <v>2428</v>
      </c>
      <c r="H1469" s="43">
        <v>2401</v>
      </c>
      <c r="I1469" s="324" t="s">
        <v>44</v>
      </c>
      <c r="J1469" s="255" t="str">
        <f>IF(ISBLANK(INDEX('Policy Characteristics'!D:D,MATCH($C1469,'Policy Characteristics'!$C:$C,0))),"",INDEX('Policy Characteristics'!D:D,MATCH($C1469,'Policy Characteristics'!$C:$C,0)))</f>
        <v>Fuel Taxes or Subsidies</v>
      </c>
      <c r="K1469" s="254" t="str">
        <f>IF(ISBLANK(INDEX('Policy Characteristics'!E:E,MATCH($C1469,'Policy Characteristics'!$C:$C,0))),"",INDEX('Policy Characteristics'!E:E,MATCH($C1469,'Policy Characteristics'!$C:$C,0)))</f>
        <v>cross fuel tax</v>
      </c>
      <c r="L1469" s="261">
        <f>IF(ISBLANK(INDEX('Policy Characteristics'!F:F,MATCH($C1469,'Policy Characteristics'!$C:$C,0))),"",INDEX('Policy Characteristics'!F:F,MATCH($C1469,'Policy Characteristics'!$C:$C,0)))</f>
        <v>-0.9</v>
      </c>
      <c r="M1469" s="261">
        <f>IF(ISBLANK(INDEX('Policy Characteristics'!G:G,MATCH($C1469,'Policy Characteristics'!$C:$C,0))),"",INDEX('Policy Characteristics'!G:G,MATCH($C1469,'Policy Characteristics'!$C:$C,0)))</f>
        <v>0.9</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of BAU price</v>
      </c>
      <c r="P1469" s="254"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9" s="254" t="str">
        <f>IF(ISBLANK(INDEX('Policy Characteristics'!K:K,MATCH($C1469,'Policy Characteristics'!$C:$C,0))),"",INDEX('Policy Characteristics'!K:K,MATCH($C1469,'Policy Characteristics'!$C:$C,0)))</f>
        <v>fuels.html#fuel-taxes</v>
      </c>
      <c r="R1469" s="254" t="str">
        <f>IF(ISBLANK(INDEX('Policy Characteristics'!L:L,MATCH($C1469,'Policy Characteristics'!$C:$C,0))),"",INDEX('Policy Characteristics'!L:L,MATCH($C1469,'Policy Characteristics'!$C:$C,0)))</f>
        <v>fuel-taxes.html</v>
      </c>
    </row>
    <row r="1470" spans="1:18" s="4" customFormat="1">
      <c r="A1470" s="254" t="str">
        <f>IF(ISBLANK(INDEX('Policy Characteristics'!A:A,MATCH($C1470,'Policy Characteristics'!$C:$C,0))),"",INDEX('Policy Characteristics'!A:A,MATCH($C1470,'Policy Characteristics'!$C:$C,0)))</f>
        <v>Cross-Sector</v>
      </c>
      <c r="B1470" s="262" t="str">
        <f>IF(ISBLANK(INDEX('Policy Characteristics'!B:B,MATCH($C1470,'Policy Characteristics'!$C:$C,0))),"",INDEX('Policy Characteristics'!B:B,MATCH($C1470,'Policy Characteristics'!$C:$C,0)))</f>
        <v>Fuel Taxes or Subsidies</v>
      </c>
      <c r="C1470" s="320" t="str">
        <f t="shared" si="61"/>
        <v>Additional Fuel Tax or Subsidy Rate by Fuel</v>
      </c>
      <c r="D1470" s="6" t="s">
        <v>47</v>
      </c>
      <c r="E1470" s="45" t="s">
        <v>3795</v>
      </c>
      <c r="F1470" s="6" t="s">
        <v>88</v>
      </c>
      <c r="G1470" s="45" t="s">
        <v>2428</v>
      </c>
      <c r="H1470" s="43">
        <v>2402</v>
      </c>
      <c r="I1470" s="324" t="s">
        <v>44</v>
      </c>
      <c r="J1470" s="255" t="str">
        <f>IF(ISBLANK(INDEX('Policy Characteristics'!D:D,MATCH($C1470,'Policy Characteristics'!$C:$C,0))),"",INDEX('Policy Characteristics'!D:D,MATCH($C1470,'Policy Characteristics'!$C:$C,0)))</f>
        <v>Fuel Taxes or Subsidies</v>
      </c>
      <c r="K1470" s="254" t="str">
        <f>IF(ISBLANK(INDEX('Policy Characteristics'!E:E,MATCH($C1470,'Policy Characteristics'!$C:$C,0))),"",INDEX('Policy Characteristics'!E:E,MATCH($C1470,'Policy Characteristics'!$C:$C,0)))</f>
        <v>cross fuel tax</v>
      </c>
      <c r="L1470" s="261">
        <f>IF(ISBLANK(INDEX('Policy Characteristics'!F:F,MATCH($C1470,'Policy Characteristics'!$C:$C,0))),"",INDEX('Policy Characteristics'!F:F,MATCH($C1470,'Policy Characteristics'!$C:$C,0)))</f>
        <v>-0.9</v>
      </c>
      <c r="M1470" s="261">
        <f>IF(ISBLANK(INDEX('Policy Characteristics'!G:G,MATCH($C1470,'Policy Characteristics'!$C:$C,0))),"",INDEX('Policy Characteristics'!G:G,MATCH($C1470,'Policy Characteristics'!$C:$C,0)))</f>
        <v>0.9</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of BAU price</v>
      </c>
      <c r="P1470" s="254"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0" s="254" t="str">
        <f>IF(ISBLANK(INDEX('Policy Characteristics'!K:K,MATCH($C1470,'Policy Characteristics'!$C:$C,0))),"",INDEX('Policy Characteristics'!K:K,MATCH($C1470,'Policy Characteristics'!$C:$C,0)))</f>
        <v>fuels.html#fuel-taxes</v>
      </c>
      <c r="R1470" s="254" t="str">
        <f>IF(ISBLANK(INDEX('Policy Characteristics'!L:L,MATCH($C1470,'Policy Characteristics'!$C:$C,0))),"",INDEX('Policy Characteristics'!L:L,MATCH($C1470,'Policy Characteristics'!$C:$C,0)))</f>
        <v>fuel-taxes.html</v>
      </c>
    </row>
    <row r="1471" spans="1:18" s="4" customFormat="1">
      <c r="A1471" s="254" t="str">
        <f>IF(ISBLANK(INDEX('Policy Characteristics'!A:A,MATCH($C1471,'Policy Characteristics'!$C:$C,0))),"",INDEX('Policy Characteristics'!A:A,MATCH($C1471,'Policy Characteristics'!$C:$C,0)))</f>
        <v>Cross-Sector</v>
      </c>
      <c r="B1471" s="262" t="str">
        <f>IF(ISBLANK(INDEX('Policy Characteristics'!B:B,MATCH($C1471,'Policy Characteristics'!$C:$C,0))),"",INDEX('Policy Characteristics'!B:B,MATCH($C1471,'Policy Characteristics'!$C:$C,0)))</f>
        <v>Fuel Taxes or Subsidies</v>
      </c>
      <c r="C1471" s="320" t="str">
        <f t="shared" si="61"/>
        <v>Additional Fuel Tax or Subsidy Rate by Fuel</v>
      </c>
      <c r="D1471" s="6" t="s">
        <v>51</v>
      </c>
      <c r="E1471" s="45" t="s">
        <v>3795</v>
      </c>
      <c r="F1471" s="6" t="s">
        <v>92</v>
      </c>
      <c r="G1471" s="45" t="s">
        <v>2428</v>
      </c>
      <c r="H1471" s="43">
        <v>2403</v>
      </c>
      <c r="I1471" s="324" t="s">
        <v>44</v>
      </c>
      <c r="J1471" s="255" t="str">
        <f>IF(ISBLANK(INDEX('Policy Characteristics'!D:D,MATCH($C1471,'Policy Characteristics'!$C:$C,0))),"",INDEX('Policy Characteristics'!D:D,MATCH($C1471,'Policy Characteristics'!$C:$C,0)))</f>
        <v>Fuel Taxes or Subsidies</v>
      </c>
      <c r="K1471" s="254" t="str">
        <f>IF(ISBLANK(INDEX('Policy Characteristics'!E:E,MATCH($C1471,'Policy Characteristics'!$C:$C,0))),"",INDEX('Policy Characteristics'!E:E,MATCH($C1471,'Policy Characteristics'!$C:$C,0)))</f>
        <v>cross fuel tax</v>
      </c>
      <c r="L1471" s="261">
        <f>IF(ISBLANK(INDEX('Policy Characteristics'!F:F,MATCH($C1471,'Policy Characteristics'!$C:$C,0))),"",INDEX('Policy Characteristics'!F:F,MATCH($C1471,'Policy Characteristics'!$C:$C,0)))</f>
        <v>-0.9</v>
      </c>
      <c r="M1471" s="261">
        <f>IF(ISBLANK(INDEX('Policy Characteristics'!G:G,MATCH($C1471,'Policy Characteristics'!$C:$C,0))),"",INDEX('Policy Characteristics'!G:G,MATCH($C1471,'Policy Characteristics'!$C:$C,0)))</f>
        <v>0.9</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of BAU price</v>
      </c>
      <c r="P1471" s="254"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1" s="254" t="str">
        <f>IF(ISBLANK(INDEX('Policy Characteristics'!K:K,MATCH($C1471,'Policy Characteristics'!$C:$C,0))),"",INDEX('Policy Characteristics'!K:K,MATCH($C1471,'Policy Characteristics'!$C:$C,0)))</f>
        <v>fuels.html#fuel-taxes</v>
      </c>
      <c r="R1471" s="254" t="str">
        <f>IF(ISBLANK(INDEX('Policy Characteristics'!L:L,MATCH($C1471,'Policy Characteristics'!$C:$C,0))),"",INDEX('Policy Characteristics'!L:L,MATCH($C1471,'Policy Characteristics'!$C:$C,0)))</f>
        <v>fuel-taxes.html</v>
      </c>
    </row>
    <row r="1472" spans="1:18" s="4" customFormat="1">
      <c r="A1472" s="254" t="str">
        <f>IF(ISBLANK(INDEX('Policy Characteristics'!A:A,MATCH($C1472,'Policy Characteristics'!$C:$C,0))),"",INDEX('Policy Characteristics'!A:A,MATCH($C1472,'Policy Characteristics'!$C:$C,0)))</f>
        <v>Cross-Sector</v>
      </c>
      <c r="B1472" s="262" t="str">
        <f>IF(ISBLANK(INDEX('Policy Characteristics'!B:B,MATCH($C1472,'Policy Characteristics'!$C:$C,0))),"",INDEX('Policy Characteristics'!B:B,MATCH($C1472,'Policy Characteristics'!$C:$C,0)))</f>
        <v>Fuel Taxes or Subsidies</v>
      </c>
      <c r="C1472" s="320" t="str">
        <f t="shared" si="61"/>
        <v>Additional Fuel Tax or Subsidy Rate by Fuel</v>
      </c>
      <c r="D1472" s="6" t="s">
        <v>53</v>
      </c>
      <c r="E1472" s="45" t="s">
        <v>3795</v>
      </c>
      <c r="F1472" s="6" t="s">
        <v>95</v>
      </c>
      <c r="G1472" s="45" t="s">
        <v>2428</v>
      </c>
      <c r="H1472" s="43">
        <v>2404</v>
      </c>
      <c r="I1472" s="324" t="s">
        <v>44</v>
      </c>
      <c r="J1472" s="255" t="str">
        <f>IF(ISBLANK(INDEX('Policy Characteristics'!D:D,MATCH($C1472,'Policy Characteristics'!$C:$C,0))),"",INDEX('Policy Characteristics'!D:D,MATCH($C1472,'Policy Characteristics'!$C:$C,0)))</f>
        <v>Fuel Taxes or Subsidies</v>
      </c>
      <c r="K1472" s="254" t="str">
        <f>IF(ISBLANK(INDEX('Policy Characteristics'!E:E,MATCH($C1472,'Policy Characteristics'!$C:$C,0))),"",INDEX('Policy Characteristics'!E:E,MATCH($C1472,'Policy Characteristics'!$C:$C,0)))</f>
        <v>cross fuel tax</v>
      </c>
      <c r="L1472" s="261">
        <f>IF(ISBLANK(INDEX('Policy Characteristics'!F:F,MATCH($C1472,'Policy Characteristics'!$C:$C,0))),"",INDEX('Policy Characteristics'!F:F,MATCH($C1472,'Policy Characteristics'!$C:$C,0)))</f>
        <v>-0.9</v>
      </c>
      <c r="M1472" s="261">
        <f>IF(ISBLANK(INDEX('Policy Characteristics'!G:G,MATCH($C1472,'Policy Characteristics'!$C:$C,0))),"",INDEX('Policy Characteristics'!G:G,MATCH($C1472,'Policy Characteristics'!$C:$C,0)))</f>
        <v>0.9</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of BAU price</v>
      </c>
      <c r="P1472" s="254"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2" s="254" t="str">
        <f>IF(ISBLANK(INDEX('Policy Characteristics'!K:K,MATCH($C1472,'Policy Characteristics'!$C:$C,0))),"",INDEX('Policy Characteristics'!K:K,MATCH($C1472,'Policy Characteristics'!$C:$C,0)))</f>
        <v>fuels.html#fuel-taxes</v>
      </c>
      <c r="R1472" s="254" t="str">
        <f>IF(ISBLANK(INDEX('Policy Characteristics'!L:L,MATCH($C1472,'Policy Characteristics'!$C:$C,0))),"",INDEX('Policy Characteristics'!L:L,MATCH($C1472,'Policy Characteristics'!$C:$C,0)))</f>
        <v>fuel-taxes.html</v>
      </c>
    </row>
    <row r="1473" spans="1:18" s="4" customFormat="1">
      <c r="A1473" s="254" t="str">
        <f>IF(ISBLANK(INDEX('Policy Characteristics'!A:A,MATCH($C1473,'Policy Characteristics'!$C:$C,0))),"",INDEX('Policy Characteristics'!A:A,MATCH($C1473,'Policy Characteristics'!$C:$C,0)))</f>
        <v>Cross-Sector</v>
      </c>
      <c r="B1473" s="262" t="str">
        <f>IF(ISBLANK(INDEX('Policy Characteristics'!B:B,MATCH($C1473,'Policy Characteristics'!$C:$C,0))),"",INDEX('Policy Characteristics'!B:B,MATCH($C1473,'Policy Characteristics'!$C:$C,0)))</f>
        <v>Fuel Taxes or Subsidies</v>
      </c>
      <c r="C1473" s="320" t="str">
        <f t="shared" si="61"/>
        <v>Additional Fuel Tax or Subsidy Rate by Fuel</v>
      </c>
      <c r="D1473" s="6" t="s">
        <v>54</v>
      </c>
      <c r="E1473" s="45" t="s">
        <v>3795</v>
      </c>
      <c r="F1473" s="6" t="s">
        <v>96</v>
      </c>
      <c r="G1473" s="45" t="s">
        <v>2428</v>
      </c>
      <c r="H1473" s="43">
        <v>2405</v>
      </c>
      <c r="I1473" s="324" t="s">
        <v>44</v>
      </c>
      <c r="J1473" s="255" t="str">
        <f>IF(ISBLANK(INDEX('Policy Characteristics'!D:D,MATCH($C1473,'Policy Characteristics'!$C:$C,0))),"",INDEX('Policy Characteristics'!D:D,MATCH($C1473,'Policy Characteristics'!$C:$C,0)))</f>
        <v>Fuel Taxes or Subsidies</v>
      </c>
      <c r="K1473" s="254" t="str">
        <f>IF(ISBLANK(INDEX('Policy Characteristics'!E:E,MATCH($C1473,'Policy Characteristics'!$C:$C,0))),"",INDEX('Policy Characteristics'!E:E,MATCH($C1473,'Policy Characteristics'!$C:$C,0)))</f>
        <v>cross fuel tax</v>
      </c>
      <c r="L1473" s="261">
        <f>IF(ISBLANK(INDEX('Policy Characteristics'!F:F,MATCH($C1473,'Policy Characteristics'!$C:$C,0))),"",INDEX('Policy Characteristics'!F:F,MATCH($C1473,'Policy Characteristics'!$C:$C,0)))</f>
        <v>-0.9</v>
      </c>
      <c r="M1473" s="261">
        <f>IF(ISBLANK(INDEX('Policy Characteristics'!G:G,MATCH($C1473,'Policy Characteristics'!$C:$C,0))),"",INDEX('Policy Characteristics'!G:G,MATCH($C1473,'Policy Characteristics'!$C:$C,0)))</f>
        <v>0.9</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of BAU price</v>
      </c>
      <c r="P1473" s="254"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3" s="254" t="str">
        <f>IF(ISBLANK(INDEX('Policy Characteristics'!K:K,MATCH($C1473,'Policy Characteristics'!$C:$C,0))),"",INDEX('Policy Characteristics'!K:K,MATCH($C1473,'Policy Characteristics'!$C:$C,0)))</f>
        <v>fuels.html#fuel-taxes</v>
      </c>
      <c r="R1473" s="254" t="str">
        <f>IF(ISBLANK(INDEX('Policy Characteristics'!L:L,MATCH($C1473,'Policy Characteristics'!$C:$C,0))),"",INDEX('Policy Characteristics'!L:L,MATCH($C1473,'Policy Characteristics'!$C:$C,0)))</f>
        <v>fuel-taxes.html</v>
      </c>
    </row>
    <row r="1474" spans="1:18" s="4" customFormat="1">
      <c r="A1474" s="254" t="str">
        <f>IF(ISBLANK(INDEX('Policy Characteristics'!A:A,MATCH($C1474,'Policy Characteristics'!$C:$C,0))),"",INDEX('Policy Characteristics'!A:A,MATCH($C1474,'Policy Characteristics'!$C:$C,0)))</f>
        <v>Cross-Sector</v>
      </c>
      <c r="B1474" s="262" t="str">
        <f>IF(ISBLANK(INDEX('Policy Characteristics'!B:B,MATCH($C1474,'Policy Characteristics'!$C:$C,0))),"",INDEX('Policy Characteristics'!B:B,MATCH($C1474,'Policy Characteristics'!$C:$C,0)))</f>
        <v>Fuel Taxes or Subsidies</v>
      </c>
      <c r="C1474" s="320" t="str">
        <f t="shared" si="61"/>
        <v>Additional Fuel Tax or Subsidy Rate by Fuel</v>
      </c>
      <c r="D1474" s="6" t="s">
        <v>55</v>
      </c>
      <c r="E1474" s="45" t="s">
        <v>3795</v>
      </c>
      <c r="F1474" s="6" t="s">
        <v>97</v>
      </c>
      <c r="G1474" s="45" t="s">
        <v>2428</v>
      </c>
      <c r="H1474" s="43">
        <v>2406</v>
      </c>
      <c r="I1474" s="324" t="s">
        <v>44</v>
      </c>
      <c r="J1474" s="255" t="str">
        <f>IF(ISBLANK(INDEX('Policy Characteristics'!D:D,MATCH($C1474,'Policy Characteristics'!$C:$C,0))),"",INDEX('Policy Characteristics'!D:D,MATCH($C1474,'Policy Characteristics'!$C:$C,0)))</f>
        <v>Fuel Taxes or Subsidies</v>
      </c>
      <c r="K1474" s="254" t="str">
        <f>IF(ISBLANK(INDEX('Policy Characteristics'!E:E,MATCH($C1474,'Policy Characteristics'!$C:$C,0))),"",INDEX('Policy Characteristics'!E:E,MATCH($C1474,'Policy Characteristics'!$C:$C,0)))</f>
        <v>cross fuel tax</v>
      </c>
      <c r="L1474" s="261">
        <f>IF(ISBLANK(INDEX('Policy Characteristics'!F:F,MATCH($C1474,'Policy Characteristics'!$C:$C,0))),"",INDEX('Policy Characteristics'!F:F,MATCH($C1474,'Policy Characteristics'!$C:$C,0)))</f>
        <v>-0.9</v>
      </c>
      <c r="M1474" s="261">
        <f>IF(ISBLANK(INDEX('Policy Characteristics'!G:G,MATCH($C1474,'Policy Characteristics'!$C:$C,0))),"",INDEX('Policy Characteristics'!G:G,MATCH($C1474,'Policy Characteristics'!$C:$C,0)))</f>
        <v>0.9</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of BAU price</v>
      </c>
      <c r="P1474" s="254"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4" s="254" t="str">
        <f>IF(ISBLANK(INDEX('Policy Characteristics'!K:K,MATCH($C1474,'Policy Characteristics'!$C:$C,0))),"",INDEX('Policy Characteristics'!K:K,MATCH($C1474,'Policy Characteristics'!$C:$C,0)))</f>
        <v>fuels.html#fuel-taxes</v>
      </c>
      <c r="R1474" s="254" t="str">
        <f>IF(ISBLANK(INDEX('Policy Characteristics'!L:L,MATCH($C1474,'Policy Characteristics'!$C:$C,0))),"",INDEX('Policy Characteristics'!L:L,MATCH($C1474,'Policy Characteristics'!$C:$C,0)))</f>
        <v>fuel-taxes.html</v>
      </c>
    </row>
    <row r="1475" spans="1:18" s="4" customFormat="1">
      <c r="A1475" s="254" t="str">
        <f>IF(ISBLANK(INDEX('Policy Characteristics'!A:A,MATCH($C1475,'Policy Characteristics'!$C:$C,0))),"",INDEX('Policy Characteristics'!A:A,MATCH($C1475,'Policy Characteristics'!$C:$C,0)))</f>
        <v>Cross-Sector</v>
      </c>
      <c r="B1475" s="262" t="str">
        <f>IF(ISBLANK(INDEX('Policy Characteristics'!B:B,MATCH($C1475,'Policy Characteristics'!$C:$C,0))),"",INDEX('Policy Characteristics'!B:B,MATCH($C1475,'Policy Characteristics'!$C:$C,0)))</f>
        <v>Fuel Taxes or Subsidies</v>
      </c>
      <c r="C1475" s="320" t="str">
        <f t="shared" si="61"/>
        <v>Additional Fuel Tax or Subsidy Rate by Fuel</v>
      </c>
      <c r="D1475" s="6" t="s">
        <v>56</v>
      </c>
      <c r="E1475" s="45" t="s">
        <v>3795</v>
      </c>
      <c r="F1475" s="6" t="s">
        <v>98</v>
      </c>
      <c r="G1475" s="45" t="s">
        <v>2428</v>
      </c>
      <c r="H1475" s="43">
        <v>2407</v>
      </c>
      <c r="I1475" s="324" t="s">
        <v>44</v>
      </c>
      <c r="J1475" s="255" t="str">
        <f>IF(ISBLANK(INDEX('Policy Characteristics'!D:D,MATCH($C1475,'Policy Characteristics'!$C:$C,0))),"",INDEX('Policy Characteristics'!D:D,MATCH($C1475,'Policy Characteristics'!$C:$C,0)))</f>
        <v>Fuel Taxes or Subsidies</v>
      </c>
      <c r="K1475" s="254" t="str">
        <f>IF(ISBLANK(INDEX('Policy Characteristics'!E:E,MATCH($C1475,'Policy Characteristics'!$C:$C,0))),"",INDEX('Policy Characteristics'!E:E,MATCH($C1475,'Policy Characteristics'!$C:$C,0)))</f>
        <v>cross fuel tax</v>
      </c>
      <c r="L1475" s="261">
        <f>IF(ISBLANK(INDEX('Policy Characteristics'!F:F,MATCH($C1475,'Policy Characteristics'!$C:$C,0))),"",INDEX('Policy Characteristics'!F:F,MATCH($C1475,'Policy Characteristics'!$C:$C,0)))</f>
        <v>-0.9</v>
      </c>
      <c r="M1475" s="261">
        <f>IF(ISBLANK(INDEX('Policy Characteristics'!G:G,MATCH($C1475,'Policy Characteristics'!$C:$C,0))),"",INDEX('Policy Characteristics'!G:G,MATCH($C1475,'Policy Characteristics'!$C:$C,0)))</f>
        <v>0.9</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of BAU price</v>
      </c>
      <c r="P1475" s="254"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5" s="254" t="str">
        <f>IF(ISBLANK(INDEX('Policy Characteristics'!K:K,MATCH($C1475,'Policy Characteristics'!$C:$C,0))),"",INDEX('Policy Characteristics'!K:K,MATCH($C1475,'Policy Characteristics'!$C:$C,0)))</f>
        <v>fuels.html#fuel-taxes</v>
      </c>
      <c r="R1475" s="254" t="str">
        <f>IF(ISBLANK(INDEX('Policy Characteristics'!L:L,MATCH($C1475,'Policy Characteristics'!$C:$C,0))),"",INDEX('Policy Characteristics'!L:L,MATCH($C1475,'Policy Characteristics'!$C:$C,0)))</f>
        <v>fuel-taxes.html</v>
      </c>
    </row>
    <row r="1476" spans="1:18">
      <c r="A1476" s="254" t="str">
        <f>IF(ISBLANK(INDEX('Policy Characteristics'!A:A,MATCH($C1476,'Policy Characteristics'!$C:$C,0))),"",INDEX('Policy Characteristics'!A:A,MATCH($C1476,'Policy Characteristics'!$C:$C,0)))</f>
        <v>Cross-Sector</v>
      </c>
      <c r="B1476" s="262" t="str">
        <f>IF(ISBLANK(INDEX('Policy Characteristics'!B:B,MATCH($C1476,'Policy Characteristics'!$C:$C,0))),"",INDEX('Policy Characteristics'!B:B,MATCH($C1476,'Policy Characteristics'!$C:$C,0)))</f>
        <v>Fuel Taxes or Subsidies</v>
      </c>
      <c r="C1476" s="320" t="str">
        <f t="shared" si="61"/>
        <v>Additional Fuel Tax or Subsidy Rate by Fuel</v>
      </c>
      <c r="D1476" s="6" t="s">
        <v>2473</v>
      </c>
      <c r="E1476" s="45" t="s">
        <v>3795</v>
      </c>
      <c r="F1476" s="6" t="s">
        <v>2474</v>
      </c>
      <c r="G1476" s="45" t="s">
        <v>2428</v>
      </c>
      <c r="H1476" s="43">
        <v>2408</v>
      </c>
      <c r="I1476" s="324" t="s">
        <v>44</v>
      </c>
      <c r="J1476" s="255" t="str">
        <f>IF(ISBLANK(INDEX('Policy Characteristics'!D:D,MATCH($C1476,'Policy Characteristics'!$C:$C,0))),"",INDEX('Policy Characteristics'!D:D,MATCH($C1476,'Policy Characteristics'!$C:$C,0)))</f>
        <v>Fuel Taxes or Subsidies</v>
      </c>
      <c r="K1476" s="254" t="str">
        <f>IF(ISBLANK(INDEX('Policy Characteristics'!E:E,MATCH($C1476,'Policy Characteristics'!$C:$C,0))),"",INDEX('Policy Characteristics'!E:E,MATCH($C1476,'Policy Characteristics'!$C:$C,0)))</f>
        <v>cross fuel tax</v>
      </c>
      <c r="L1476" s="261">
        <f>IF(ISBLANK(INDEX('Policy Characteristics'!F:F,MATCH($C1476,'Policy Characteristics'!$C:$C,0))),"",INDEX('Policy Characteristics'!F:F,MATCH($C1476,'Policy Characteristics'!$C:$C,0)))</f>
        <v>-0.9</v>
      </c>
      <c r="M1476" s="261">
        <f>IF(ISBLANK(INDEX('Policy Characteristics'!G:G,MATCH($C1476,'Policy Characteristics'!$C:$C,0))),"",INDEX('Policy Characteristics'!G:G,MATCH($C1476,'Policy Characteristics'!$C:$C,0)))</f>
        <v>0.9</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of BAU price</v>
      </c>
      <c r="P1476" s="254"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6" s="254" t="str">
        <f>IF(ISBLANK(INDEX('Policy Characteristics'!K:K,MATCH($C1476,'Policy Characteristics'!$C:$C,0))),"",INDEX('Policy Characteristics'!K:K,MATCH($C1476,'Policy Characteristics'!$C:$C,0)))</f>
        <v>fuels.html#fuel-taxes</v>
      </c>
      <c r="R1476" s="254" t="str">
        <f>IF(ISBLANK(INDEX('Policy Characteristics'!L:L,MATCH($C1476,'Policy Characteristics'!$C:$C,0))),"",INDEX('Policy Characteristics'!L:L,MATCH($C1476,'Policy Characteristics'!$C:$C,0)))</f>
        <v>fuel-taxes.html</v>
      </c>
    </row>
    <row r="1477" spans="1:18">
      <c r="A1477" s="254" t="str">
        <f>IF(ISBLANK(INDEX('Policy Characteristics'!A:A,MATCH($C1477,'Policy Characteristics'!$C:$C,0))),"",INDEX('Policy Characteristics'!A:A,MATCH($C1477,'Policy Characteristics'!$C:$C,0)))</f>
        <v>Cross-Sector</v>
      </c>
      <c r="B1477" s="262" t="str">
        <f>IF(ISBLANK(INDEX('Policy Characteristics'!B:B,MATCH($C1477,'Policy Characteristics'!$C:$C,0))),"",INDEX('Policy Characteristics'!B:B,MATCH($C1477,'Policy Characteristics'!$C:$C,0)))</f>
        <v>Fuel Taxes or Subsidies</v>
      </c>
      <c r="C1477" s="320" t="str">
        <f t="shared" si="61"/>
        <v>Additional Fuel Tax or Subsidy Rate by Fuel</v>
      </c>
      <c r="D1477" s="6" t="s">
        <v>75</v>
      </c>
      <c r="E1477" s="45" t="s">
        <v>3795</v>
      </c>
      <c r="F1477" s="6" t="s">
        <v>99</v>
      </c>
      <c r="G1477" s="45" t="s">
        <v>2428</v>
      </c>
      <c r="H1477" s="43">
        <v>2409</v>
      </c>
      <c r="I1477" s="324" t="s">
        <v>44</v>
      </c>
      <c r="J1477" s="255" t="str">
        <f>IF(ISBLANK(INDEX('Policy Characteristics'!D:D,MATCH($C1477,'Policy Characteristics'!$C:$C,0))),"",INDEX('Policy Characteristics'!D:D,MATCH($C1477,'Policy Characteristics'!$C:$C,0)))</f>
        <v>Fuel Taxes or Subsidies</v>
      </c>
      <c r="K1477" s="254" t="str">
        <f>IF(ISBLANK(INDEX('Policy Characteristics'!E:E,MATCH($C1477,'Policy Characteristics'!$C:$C,0))),"",INDEX('Policy Characteristics'!E:E,MATCH($C1477,'Policy Characteristics'!$C:$C,0)))</f>
        <v>cross fuel tax</v>
      </c>
      <c r="L1477" s="261">
        <f>IF(ISBLANK(INDEX('Policy Characteristics'!F:F,MATCH($C1477,'Policy Characteristics'!$C:$C,0))),"",INDEX('Policy Characteristics'!F:F,MATCH($C1477,'Policy Characteristics'!$C:$C,0)))</f>
        <v>-0.9</v>
      </c>
      <c r="M1477" s="261">
        <f>IF(ISBLANK(INDEX('Policy Characteristics'!G:G,MATCH($C1477,'Policy Characteristics'!$C:$C,0))),"",INDEX('Policy Characteristics'!G:G,MATCH($C1477,'Policy Characteristics'!$C:$C,0)))</f>
        <v>0.9</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of BAU price</v>
      </c>
      <c r="P1477" s="254"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7" s="254" t="str">
        <f>IF(ISBLANK(INDEX('Policy Characteristics'!K:K,MATCH($C1477,'Policy Characteristics'!$C:$C,0))),"",INDEX('Policy Characteristics'!K:K,MATCH($C1477,'Policy Characteristics'!$C:$C,0)))</f>
        <v>fuels.html#fuel-taxes</v>
      </c>
      <c r="R1477" s="254" t="str">
        <f>IF(ISBLANK(INDEX('Policy Characteristics'!L:L,MATCH($C1477,'Policy Characteristics'!$C:$C,0))),"",INDEX('Policy Characteristics'!L:L,MATCH($C1477,'Policy Characteristics'!$C:$C,0)))</f>
        <v>fuel-taxes.html</v>
      </c>
    </row>
    <row r="1478" spans="1:18">
      <c r="A1478" s="254" t="str">
        <f>IF(ISBLANK(INDEX('Policy Characteristics'!A:A,MATCH($C1478,'Policy Characteristics'!$C:$C,0))),"",INDEX('Policy Characteristics'!A:A,MATCH($C1478,'Policy Characteristics'!$C:$C,0)))</f>
        <v>Cross-Sector</v>
      </c>
      <c r="B1478" s="262" t="str">
        <f>IF(ISBLANK(INDEX('Policy Characteristics'!B:B,MATCH($C1478,'Policy Characteristics'!$C:$C,0))),"",INDEX('Policy Characteristics'!B:B,MATCH($C1478,'Policy Characteristics'!$C:$C,0)))</f>
        <v>Fuel Taxes or Subsidies</v>
      </c>
      <c r="C1478" s="320" t="str">
        <f t="shared" si="61"/>
        <v>Additional Fuel Tax or Subsidy Rate by Fuel</v>
      </c>
      <c r="D1478" s="6" t="s">
        <v>442</v>
      </c>
      <c r="E1478" s="45" t="s">
        <v>3795</v>
      </c>
      <c r="F1478" s="6" t="s">
        <v>443</v>
      </c>
      <c r="G1478" s="45" t="s">
        <v>2428</v>
      </c>
      <c r="H1478" s="43">
        <v>2410</v>
      </c>
      <c r="I1478" s="324" t="s">
        <v>44</v>
      </c>
      <c r="J1478" s="255" t="str">
        <f>IF(ISBLANK(INDEX('Policy Characteristics'!D:D,MATCH($C1478,'Policy Characteristics'!$C:$C,0))),"",INDEX('Policy Characteristics'!D:D,MATCH($C1478,'Policy Characteristics'!$C:$C,0)))</f>
        <v>Fuel Taxes or Subsidies</v>
      </c>
      <c r="K1478" s="254" t="str">
        <f>IF(ISBLANK(INDEX('Policy Characteristics'!E:E,MATCH($C1478,'Policy Characteristics'!$C:$C,0))),"",INDEX('Policy Characteristics'!E:E,MATCH($C1478,'Policy Characteristics'!$C:$C,0)))</f>
        <v>cross fuel tax</v>
      </c>
      <c r="L1478" s="261">
        <f>IF(ISBLANK(INDEX('Policy Characteristics'!F:F,MATCH($C1478,'Policy Characteristics'!$C:$C,0))),"",INDEX('Policy Characteristics'!F:F,MATCH($C1478,'Policy Characteristics'!$C:$C,0)))</f>
        <v>-0.9</v>
      </c>
      <c r="M1478" s="261">
        <f>IF(ISBLANK(INDEX('Policy Characteristics'!G:G,MATCH($C1478,'Policy Characteristics'!$C:$C,0))),"",INDEX('Policy Characteristics'!G:G,MATCH($C1478,'Policy Characteristics'!$C:$C,0)))</f>
        <v>0.9</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of BAU price</v>
      </c>
      <c r="P1478" s="254"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8" s="254" t="str">
        <f>IF(ISBLANK(INDEX('Policy Characteristics'!K:K,MATCH($C1478,'Policy Characteristics'!$C:$C,0))),"",INDEX('Policy Characteristics'!K:K,MATCH($C1478,'Policy Characteristics'!$C:$C,0)))</f>
        <v>fuels.html#fuel-taxes</v>
      </c>
      <c r="R1478" s="254" t="str">
        <f>IF(ISBLANK(INDEX('Policy Characteristics'!L:L,MATCH($C1478,'Policy Characteristics'!$C:$C,0))),"",INDEX('Policy Characteristics'!L:L,MATCH($C1478,'Policy Characteristics'!$C:$C,0)))</f>
        <v>fuel-taxes.html</v>
      </c>
    </row>
    <row r="1479" spans="1:18">
      <c r="A1479" s="254" t="str">
        <f>IF(ISBLANK(INDEX('Policy Characteristics'!A:A,MATCH($C1479,'Policy Characteristics'!$C:$C,0))),"",INDEX('Policy Characteristics'!A:A,MATCH($C1479,'Policy Characteristics'!$C:$C,0)))</f>
        <v>Cross-Sector</v>
      </c>
      <c r="B1479" s="262" t="str">
        <f>IF(ISBLANK(INDEX('Policy Characteristics'!B:B,MATCH($C1479,'Policy Characteristics'!$C:$C,0))),"",INDEX('Policy Characteristics'!B:B,MATCH($C1479,'Policy Characteristics'!$C:$C,0)))</f>
        <v>Fuel Taxes or Subsidies</v>
      </c>
      <c r="C1479" s="320" t="str">
        <f t="shared" si="61"/>
        <v>Additional Fuel Tax or Subsidy Rate by Fuel</v>
      </c>
      <c r="D1479" s="6" t="s">
        <v>2465</v>
      </c>
      <c r="E1479" s="45" t="s">
        <v>3795</v>
      </c>
      <c r="F1479" s="6" t="s">
        <v>2469</v>
      </c>
      <c r="G1479" s="45" t="s">
        <v>2428</v>
      </c>
      <c r="H1479" s="43">
        <v>2411</v>
      </c>
      <c r="I1479" s="324" t="s">
        <v>44</v>
      </c>
      <c r="J1479" s="255" t="str">
        <f>IF(ISBLANK(INDEX('Policy Characteristics'!D:D,MATCH($C1479,'Policy Characteristics'!$C:$C,0))),"",INDEX('Policy Characteristics'!D:D,MATCH($C1479,'Policy Characteristics'!$C:$C,0)))</f>
        <v>Fuel Taxes or Subsidies</v>
      </c>
      <c r="K1479" s="254" t="str">
        <f>IF(ISBLANK(INDEX('Policy Characteristics'!E:E,MATCH($C1479,'Policy Characteristics'!$C:$C,0))),"",INDEX('Policy Characteristics'!E:E,MATCH($C1479,'Policy Characteristics'!$C:$C,0)))</f>
        <v>cross fuel tax</v>
      </c>
      <c r="L1479" s="261">
        <f>IF(ISBLANK(INDEX('Policy Characteristics'!F:F,MATCH($C1479,'Policy Characteristics'!$C:$C,0))),"",INDEX('Policy Characteristics'!F:F,MATCH($C1479,'Policy Characteristics'!$C:$C,0)))</f>
        <v>-0.9</v>
      </c>
      <c r="M1479" s="261">
        <f>IF(ISBLANK(INDEX('Policy Characteristics'!G:G,MATCH($C1479,'Policy Characteristics'!$C:$C,0))),"",INDEX('Policy Characteristics'!G:G,MATCH($C1479,'Policy Characteristics'!$C:$C,0)))</f>
        <v>0.9</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of BAU price</v>
      </c>
      <c r="P1479" s="254"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9" s="254" t="str">
        <f>IF(ISBLANK(INDEX('Policy Characteristics'!K:K,MATCH($C1479,'Policy Characteristics'!$C:$C,0))),"",INDEX('Policy Characteristics'!K:K,MATCH($C1479,'Policy Characteristics'!$C:$C,0)))</f>
        <v>fuels.html#fuel-taxes</v>
      </c>
      <c r="R1479" s="254" t="str">
        <f>IF(ISBLANK(INDEX('Policy Characteristics'!L:L,MATCH($C1479,'Policy Characteristics'!$C:$C,0))),"",INDEX('Policy Characteristics'!L:L,MATCH($C1479,'Policy Characteristics'!$C:$C,0)))</f>
        <v>fuel-taxes.html</v>
      </c>
    </row>
    <row r="1480" spans="1:18">
      <c r="A1480" s="254" t="str">
        <f>IF(ISBLANK(INDEX('Policy Characteristics'!A:A,MATCH($C1480,'Policy Characteristics'!$C:$C,0))),"",INDEX('Policy Characteristics'!A:A,MATCH($C1480,'Policy Characteristics'!$C:$C,0)))</f>
        <v>Cross-Sector</v>
      </c>
      <c r="B1480" s="262" t="str">
        <f>IF(ISBLANK(INDEX('Policy Characteristics'!B:B,MATCH($C1480,'Policy Characteristics'!$C:$C,0))),"",INDEX('Policy Characteristics'!B:B,MATCH($C1480,'Policy Characteristics'!$C:$C,0)))</f>
        <v>Fuel Taxes or Subsidies</v>
      </c>
      <c r="C1480" s="320" t="str">
        <f t="shared" si="61"/>
        <v>Additional Fuel Tax or Subsidy Rate by Fuel</v>
      </c>
      <c r="D1480" s="6" t="s">
        <v>2475</v>
      </c>
      <c r="E1480" s="45" t="s">
        <v>3795</v>
      </c>
      <c r="F1480" s="6" t="s">
        <v>2476</v>
      </c>
      <c r="G1480" s="45" t="s">
        <v>2428</v>
      </c>
      <c r="H1480" s="43">
        <v>2412</v>
      </c>
      <c r="I1480" s="324" t="s">
        <v>44</v>
      </c>
      <c r="J1480" s="255" t="str">
        <f>IF(ISBLANK(INDEX('Policy Characteristics'!D:D,MATCH($C1480,'Policy Characteristics'!$C:$C,0))),"",INDEX('Policy Characteristics'!D:D,MATCH($C1480,'Policy Characteristics'!$C:$C,0)))</f>
        <v>Fuel Taxes or Subsidies</v>
      </c>
      <c r="K1480" s="254" t="str">
        <f>IF(ISBLANK(INDEX('Policy Characteristics'!E:E,MATCH($C1480,'Policy Characteristics'!$C:$C,0))),"",INDEX('Policy Characteristics'!E:E,MATCH($C1480,'Policy Characteristics'!$C:$C,0)))</f>
        <v>cross fuel tax</v>
      </c>
      <c r="L1480" s="261">
        <f>IF(ISBLANK(INDEX('Policy Characteristics'!F:F,MATCH($C1480,'Policy Characteristics'!$C:$C,0))),"",INDEX('Policy Characteristics'!F:F,MATCH($C1480,'Policy Characteristics'!$C:$C,0)))</f>
        <v>-0.9</v>
      </c>
      <c r="M1480" s="261">
        <f>IF(ISBLANK(INDEX('Policy Characteristics'!G:G,MATCH($C1480,'Policy Characteristics'!$C:$C,0))),"",INDEX('Policy Characteristics'!G:G,MATCH($C1480,'Policy Characteristics'!$C:$C,0)))</f>
        <v>0.9</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of BAU price</v>
      </c>
      <c r="P1480" s="254"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0" s="254" t="str">
        <f>IF(ISBLANK(INDEX('Policy Characteristics'!K:K,MATCH($C1480,'Policy Characteristics'!$C:$C,0))),"",INDEX('Policy Characteristics'!K:K,MATCH($C1480,'Policy Characteristics'!$C:$C,0)))</f>
        <v>fuels.html#fuel-taxes</v>
      </c>
      <c r="R1480" s="254" t="str">
        <f>IF(ISBLANK(INDEX('Policy Characteristics'!L:L,MATCH($C1480,'Policy Characteristics'!$C:$C,0))),"",INDEX('Policy Characteristics'!L:L,MATCH($C1480,'Policy Characteristics'!$C:$C,0)))</f>
        <v>fuel-taxes.html</v>
      </c>
    </row>
    <row r="1481" spans="1:18">
      <c r="A1481" s="254" t="str">
        <f>IF(ISBLANK(INDEX('Policy Characteristics'!A:A,MATCH($C1481,'Policy Characteristics'!$C:$C,0))),"",INDEX('Policy Characteristics'!A:A,MATCH($C1481,'Policy Characteristics'!$C:$C,0)))</f>
        <v>Cross-Sector</v>
      </c>
      <c r="B1481" s="262" t="str">
        <f>IF(ISBLANK(INDEX('Policy Characteristics'!B:B,MATCH($C1481,'Policy Characteristics'!$C:$C,0))),"",INDEX('Policy Characteristics'!B:B,MATCH($C1481,'Policy Characteristics'!$C:$C,0)))</f>
        <v>Fuel Taxes or Subsidies</v>
      </c>
      <c r="C1481" s="320" t="str">
        <f t="shared" si="61"/>
        <v>Additional Fuel Tax or Subsidy Rate by Fuel</v>
      </c>
      <c r="D1481" s="6" t="s">
        <v>2466</v>
      </c>
      <c r="E1481" s="45" t="s">
        <v>3795</v>
      </c>
      <c r="F1481" s="6" t="s">
        <v>2470</v>
      </c>
      <c r="G1481" s="45" t="s">
        <v>2428</v>
      </c>
      <c r="H1481" s="43">
        <v>2413</v>
      </c>
      <c r="I1481" s="324" t="s">
        <v>44</v>
      </c>
      <c r="J1481" s="255" t="str">
        <f>IF(ISBLANK(INDEX('Policy Characteristics'!D:D,MATCH($C1481,'Policy Characteristics'!$C:$C,0))),"",INDEX('Policy Characteristics'!D:D,MATCH($C1481,'Policy Characteristics'!$C:$C,0)))</f>
        <v>Fuel Taxes or Subsidies</v>
      </c>
      <c r="K1481" s="254" t="str">
        <f>IF(ISBLANK(INDEX('Policy Characteristics'!E:E,MATCH($C1481,'Policy Characteristics'!$C:$C,0))),"",INDEX('Policy Characteristics'!E:E,MATCH($C1481,'Policy Characteristics'!$C:$C,0)))</f>
        <v>cross fuel tax</v>
      </c>
      <c r="L1481" s="261">
        <f>IF(ISBLANK(INDEX('Policy Characteristics'!F:F,MATCH($C1481,'Policy Characteristics'!$C:$C,0))),"",INDEX('Policy Characteristics'!F:F,MATCH($C1481,'Policy Characteristics'!$C:$C,0)))</f>
        <v>-0.9</v>
      </c>
      <c r="M1481" s="261">
        <f>IF(ISBLANK(INDEX('Policy Characteristics'!G:G,MATCH($C1481,'Policy Characteristics'!$C:$C,0))),"",INDEX('Policy Characteristics'!G:G,MATCH($C1481,'Policy Characteristics'!$C:$C,0)))</f>
        <v>0.9</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of BAU price</v>
      </c>
      <c r="P1481" s="254"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1" s="254" t="str">
        <f>IF(ISBLANK(INDEX('Policy Characteristics'!K:K,MATCH($C1481,'Policy Characteristics'!$C:$C,0))),"",INDEX('Policy Characteristics'!K:K,MATCH($C1481,'Policy Characteristics'!$C:$C,0)))</f>
        <v>fuels.html#fuel-taxes</v>
      </c>
      <c r="R1481" s="254" t="str">
        <f>IF(ISBLANK(INDEX('Policy Characteristics'!L:L,MATCH($C1481,'Policy Characteristics'!$C:$C,0))),"",INDEX('Policy Characteristics'!L:L,MATCH($C1481,'Policy Characteristics'!$C:$C,0)))</f>
        <v>fuel-taxes.html</v>
      </c>
    </row>
    <row r="1482" spans="1:18">
      <c r="A1482" s="254" t="str">
        <f>IF(ISBLANK(INDEX('Policy Characteristics'!A:A,MATCH($C1482,'Policy Characteristics'!$C:$C,0))),"",INDEX('Policy Characteristics'!A:A,MATCH($C1482,'Policy Characteristics'!$C:$C,0)))</f>
        <v>Cross-Sector</v>
      </c>
      <c r="B1482" s="262" t="str">
        <f>IF(ISBLANK(INDEX('Policy Characteristics'!B:B,MATCH($C1482,'Policy Characteristics'!$C:$C,0))),"",INDEX('Policy Characteristics'!B:B,MATCH($C1482,'Policy Characteristics'!$C:$C,0)))</f>
        <v>Fuel Taxes or Subsidies</v>
      </c>
      <c r="C1482" s="320" t="str">
        <f t="shared" si="61"/>
        <v>Additional Fuel Tax or Subsidy Rate by Fuel</v>
      </c>
      <c r="D1482" s="6" t="s">
        <v>2467</v>
      </c>
      <c r="E1482" s="45" t="s">
        <v>3795</v>
      </c>
      <c r="F1482" s="6" t="s">
        <v>2471</v>
      </c>
      <c r="G1482" s="45" t="s">
        <v>2428</v>
      </c>
      <c r="H1482" s="43">
        <v>2414</v>
      </c>
      <c r="I1482" s="324" t="s">
        <v>44</v>
      </c>
      <c r="J1482" s="255" t="str">
        <f>IF(ISBLANK(INDEX('Policy Characteristics'!D:D,MATCH($C1482,'Policy Characteristics'!$C:$C,0))),"",INDEX('Policy Characteristics'!D:D,MATCH($C1482,'Policy Characteristics'!$C:$C,0)))</f>
        <v>Fuel Taxes or Subsidies</v>
      </c>
      <c r="K1482" s="254" t="str">
        <f>IF(ISBLANK(INDEX('Policy Characteristics'!E:E,MATCH($C1482,'Policy Characteristics'!$C:$C,0))),"",INDEX('Policy Characteristics'!E:E,MATCH($C1482,'Policy Characteristics'!$C:$C,0)))</f>
        <v>cross fuel tax</v>
      </c>
      <c r="L1482" s="261">
        <f>IF(ISBLANK(INDEX('Policy Characteristics'!F:F,MATCH($C1482,'Policy Characteristics'!$C:$C,0))),"",INDEX('Policy Characteristics'!F:F,MATCH($C1482,'Policy Characteristics'!$C:$C,0)))</f>
        <v>-0.9</v>
      </c>
      <c r="M1482" s="261">
        <f>IF(ISBLANK(INDEX('Policy Characteristics'!G:G,MATCH($C1482,'Policy Characteristics'!$C:$C,0))),"",INDEX('Policy Characteristics'!G:G,MATCH($C1482,'Policy Characteristics'!$C:$C,0)))</f>
        <v>0.9</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of BAU price</v>
      </c>
      <c r="P1482" s="254"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2" s="254" t="str">
        <f>IF(ISBLANK(INDEX('Policy Characteristics'!K:K,MATCH($C1482,'Policy Characteristics'!$C:$C,0))),"",INDEX('Policy Characteristics'!K:K,MATCH($C1482,'Policy Characteristics'!$C:$C,0)))</f>
        <v>fuels.html#fuel-taxes</v>
      </c>
      <c r="R1482" s="254" t="str">
        <f>IF(ISBLANK(INDEX('Policy Characteristics'!L:L,MATCH($C1482,'Policy Characteristics'!$C:$C,0))),"",INDEX('Policy Characteristics'!L:L,MATCH($C1482,'Policy Characteristics'!$C:$C,0)))</f>
        <v>fuel-taxes.html</v>
      </c>
    </row>
    <row r="1483" spans="1:18">
      <c r="A1483" s="254" t="str">
        <f>IF(ISBLANK(INDEX('Policy Characteristics'!A:A,MATCH($C1483,'Policy Characteristics'!$C:$C,0))),"",INDEX('Policy Characteristics'!A:A,MATCH($C1483,'Policy Characteristics'!$C:$C,0)))</f>
        <v>Cross-Sector</v>
      </c>
      <c r="B1483" s="262" t="str">
        <f>IF(ISBLANK(INDEX('Policy Characteristics'!B:B,MATCH($C1483,'Policy Characteristics'!$C:$C,0))),"",INDEX('Policy Characteristics'!B:B,MATCH($C1483,'Policy Characteristics'!$C:$C,0)))</f>
        <v>Fuel Taxes or Subsidies</v>
      </c>
      <c r="C1483" s="320" t="str">
        <f t="shared" si="61"/>
        <v>Additional Fuel Tax or Subsidy Rate by Fuel</v>
      </c>
      <c r="D1483" s="6" t="s">
        <v>2468</v>
      </c>
      <c r="E1483" s="45" t="s">
        <v>3795</v>
      </c>
      <c r="F1483" s="6" t="s">
        <v>2472</v>
      </c>
      <c r="G1483" s="45" t="s">
        <v>2428</v>
      </c>
      <c r="H1483" s="43">
        <v>2415</v>
      </c>
      <c r="I1483" s="324" t="s">
        <v>44</v>
      </c>
      <c r="J1483" s="255" t="str">
        <f>IF(ISBLANK(INDEX('Policy Characteristics'!D:D,MATCH($C1483,'Policy Characteristics'!$C:$C,0))),"",INDEX('Policy Characteristics'!D:D,MATCH($C1483,'Policy Characteristics'!$C:$C,0)))</f>
        <v>Fuel Taxes or Subsidies</v>
      </c>
      <c r="K1483" s="254" t="str">
        <f>IF(ISBLANK(INDEX('Policy Characteristics'!E:E,MATCH($C1483,'Policy Characteristics'!$C:$C,0))),"",INDEX('Policy Characteristics'!E:E,MATCH($C1483,'Policy Characteristics'!$C:$C,0)))</f>
        <v>cross fuel tax</v>
      </c>
      <c r="L1483" s="261">
        <f>IF(ISBLANK(INDEX('Policy Characteristics'!F:F,MATCH($C1483,'Policy Characteristics'!$C:$C,0))),"",INDEX('Policy Characteristics'!F:F,MATCH($C1483,'Policy Characteristics'!$C:$C,0)))</f>
        <v>-0.9</v>
      </c>
      <c r="M1483" s="261">
        <f>IF(ISBLANK(INDEX('Policy Characteristics'!G:G,MATCH($C1483,'Policy Characteristics'!$C:$C,0))),"",INDEX('Policy Characteristics'!G:G,MATCH($C1483,'Policy Characteristics'!$C:$C,0)))</f>
        <v>0.9</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of BAU price</v>
      </c>
      <c r="P1483" s="254"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3" s="254" t="str">
        <f>IF(ISBLANK(INDEX('Policy Characteristics'!K:K,MATCH($C1483,'Policy Characteristics'!$C:$C,0))),"",INDEX('Policy Characteristics'!K:K,MATCH($C1483,'Policy Characteristics'!$C:$C,0)))</f>
        <v>fuels.html#fuel-taxes</v>
      </c>
      <c r="R1483" s="254" t="str">
        <f>IF(ISBLANK(INDEX('Policy Characteristics'!L:L,MATCH($C1483,'Policy Characteristics'!$C:$C,0))),"",INDEX('Policy Characteristics'!L:L,MATCH($C1483,'Policy Characteristics'!$C:$C,0)))</f>
        <v>fuel-taxes.html</v>
      </c>
    </row>
    <row r="1484" spans="1:18" s="4" customFormat="1">
      <c r="A1484" s="254" t="str">
        <f>IF(ISBLANK(INDEX('Policy Characteristics'!A:A,MATCH($C1484,'Policy Characteristics'!$C:$C,0))),"",INDEX('Policy Characteristics'!A:A,MATCH($C1484,'Policy Characteristics'!$C:$C,0)))</f>
        <v>Cross-Sector</v>
      </c>
      <c r="B1484" s="262" t="str">
        <f>IF(ISBLANK(INDEX('Policy Characteristics'!B:B,MATCH($C1484,'Policy Characteristics'!$C:$C,0))),"",INDEX('Policy Characteristics'!B:B,MATCH($C1484,'Policy Characteristics'!$C:$C,0)))</f>
        <v>Fuel Taxes or Subsidies</v>
      </c>
      <c r="C1484" s="320" t="str">
        <f t="shared" si="61"/>
        <v>Additional Fuel Tax or Subsidy Rate by Fuel</v>
      </c>
      <c r="D1484" s="45" t="s">
        <v>52</v>
      </c>
      <c r="E1484" s="45" t="s">
        <v>3796</v>
      </c>
      <c r="F1484" s="45" t="s">
        <v>93</v>
      </c>
      <c r="G1484" s="45" t="s">
        <v>2794</v>
      </c>
      <c r="H1484" s="43">
        <v>2416</v>
      </c>
      <c r="I1484" s="324" t="s">
        <v>43</v>
      </c>
      <c r="J1484" s="255" t="str">
        <f>IF(ISBLANK(INDEX('Policy Characteristics'!D:D,MATCH($C1484,'Policy Characteristics'!$C:$C,0))),"",INDEX('Policy Characteristics'!D:D,MATCH($C1484,'Policy Characteristics'!$C:$C,0)))</f>
        <v>Fuel Taxes or Subsidies</v>
      </c>
      <c r="K1484" s="254" t="str">
        <f>IF(ISBLANK(INDEX('Policy Characteristics'!E:E,MATCH($C1484,'Policy Characteristics'!$C:$C,0))),"",INDEX('Policy Characteristics'!E:E,MATCH($C1484,'Policy Characteristics'!$C:$C,0)))</f>
        <v>cross fuel tax</v>
      </c>
      <c r="L1484" s="261">
        <f>IF(ISBLANK(INDEX('Policy Characteristics'!F:F,MATCH($C1484,'Policy Characteristics'!$C:$C,0))),"",INDEX('Policy Characteristics'!F:F,MATCH($C1484,'Policy Characteristics'!$C:$C,0)))</f>
        <v>-0.9</v>
      </c>
      <c r="M1484" s="261">
        <f>IF(ISBLANK(INDEX('Policy Characteristics'!G:G,MATCH($C1484,'Policy Characteristics'!$C:$C,0))),"",INDEX('Policy Characteristics'!G:G,MATCH($C1484,'Policy Characteristics'!$C:$C,0)))</f>
        <v>0.9</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of BAU price</v>
      </c>
      <c r="P1484" s="254"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4" s="254" t="str">
        <f>IF(ISBLANK(INDEX('Policy Characteristics'!K:K,MATCH($C1484,'Policy Characteristics'!$C:$C,0))),"",INDEX('Policy Characteristics'!K:K,MATCH($C1484,'Policy Characteristics'!$C:$C,0)))</f>
        <v>fuels.html#fuel-taxes</v>
      </c>
      <c r="R1484" s="254" t="str">
        <f>IF(ISBLANK(INDEX('Policy Characteristics'!L:L,MATCH($C1484,'Policy Characteristics'!$C:$C,0))),"",INDEX('Policy Characteristics'!L:L,MATCH($C1484,'Policy Characteristics'!$C:$C,0)))</f>
        <v>fuel-taxes.html</v>
      </c>
    </row>
    <row r="1485" spans="1:18" s="4" customFormat="1">
      <c r="A1485" s="254" t="str">
        <f>IF(ISBLANK(INDEX('Policy Characteristics'!A:A,MATCH($C1485,'Policy Characteristics'!$C:$C,0))),"",INDEX('Policy Characteristics'!A:A,MATCH($C1485,'Policy Characteristics'!$C:$C,0)))</f>
        <v>Cross-Sector</v>
      </c>
      <c r="B1485" s="262" t="str">
        <f>IF(ISBLANK(INDEX('Policy Characteristics'!B:B,MATCH($C1485,'Policy Characteristics'!$C:$C,0))),"",INDEX('Policy Characteristics'!B:B,MATCH($C1485,'Policy Characteristics'!$C:$C,0)))</f>
        <v>Fuel Taxes or Subsidies</v>
      </c>
      <c r="C1485" s="320" t="str">
        <f t="shared" si="61"/>
        <v>Additional Fuel Tax or Subsidy Rate by Fuel</v>
      </c>
      <c r="D1485" s="6" t="s">
        <v>449</v>
      </c>
      <c r="E1485" s="45" t="s">
        <v>3796</v>
      </c>
      <c r="F1485" s="6" t="s">
        <v>446</v>
      </c>
      <c r="G1485" s="45" t="s">
        <v>2794</v>
      </c>
      <c r="H1485" s="43">
        <v>2417</v>
      </c>
      <c r="I1485" s="325" t="s">
        <v>44</v>
      </c>
      <c r="J1485" s="255" t="str">
        <f>IF(ISBLANK(INDEX('Policy Characteristics'!D:D,MATCH($C1485,'Policy Characteristics'!$C:$C,0))),"",INDEX('Policy Characteristics'!D:D,MATCH($C1485,'Policy Characteristics'!$C:$C,0)))</f>
        <v>Fuel Taxes or Subsidies</v>
      </c>
      <c r="K1485" s="254" t="str">
        <f>IF(ISBLANK(INDEX('Policy Characteristics'!E:E,MATCH($C1485,'Policy Characteristics'!$C:$C,0))),"",INDEX('Policy Characteristics'!E:E,MATCH($C1485,'Policy Characteristics'!$C:$C,0)))</f>
        <v>cross fuel tax</v>
      </c>
      <c r="L1485" s="261">
        <f>IF(ISBLANK(INDEX('Policy Characteristics'!F:F,MATCH($C1485,'Policy Characteristics'!$C:$C,0))),"",INDEX('Policy Characteristics'!F:F,MATCH($C1485,'Policy Characteristics'!$C:$C,0)))</f>
        <v>-0.9</v>
      </c>
      <c r="M1485" s="261">
        <f>IF(ISBLANK(INDEX('Policy Characteristics'!G:G,MATCH($C1485,'Policy Characteristics'!$C:$C,0))),"",INDEX('Policy Characteristics'!G:G,MATCH($C1485,'Policy Characteristics'!$C:$C,0)))</f>
        <v>0.9</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of BAU price</v>
      </c>
      <c r="P1485" s="254"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5" s="254" t="str">
        <f>IF(ISBLANK(INDEX('Policy Characteristics'!K:K,MATCH($C1485,'Policy Characteristics'!$C:$C,0))),"",INDEX('Policy Characteristics'!K:K,MATCH($C1485,'Policy Characteristics'!$C:$C,0)))</f>
        <v>fuels.html#fuel-taxes</v>
      </c>
      <c r="R1485" s="254" t="str">
        <f>IF(ISBLANK(INDEX('Policy Characteristics'!L:L,MATCH($C1485,'Policy Characteristics'!$C:$C,0))),"",INDEX('Policy Characteristics'!L:L,MATCH($C1485,'Policy Characteristics'!$C:$C,0)))</f>
        <v>fuel-taxes.html</v>
      </c>
    </row>
    <row r="1486" spans="1:18" s="4" customFormat="1">
      <c r="A1486" s="254" t="str">
        <f>IF(ISBLANK(INDEX('Policy Characteristics'!A:A,MATCH($C1486,'Policy Characteristics'!$C:$C,0))),"",INDEX('Policy Characteristics'!A:A,MATCH($C1486,'Policy Characteristics'!$C:$C,0)))</f>
        <v>Cross-Sector</v>
      </c>
      <c r="B1486" s="262" t="str">
        <f>IF(ISBLANK(INDEX('Policy Characteristics'!B:B,MATCH($C1486,'Policy Characteristics'!$C:$C,0))),"",INDEX('Policy Characteristics'!B:B,MATCH($C1486,'Policy Characteristics'!$C:$C,0)))</f>
        <v>Fuel Taxes or Subsidies</v>
      </c>
      <c r="C1486" s="320" t="str">
        <f t="shared" si="61"/>
        <v>Additional Fuel Tax or Subsidy Rate by Fuel</v>
      </c>
      <c r="D1486" s="6" t="s">
        <v>46</v>
      </c>
      <c r="E1486" s="45" t="s">
        <v>3796</v>
      </c>
      <c r="F1486" s="6" t="s">
        <v>87</v>
      </c>
      <c r="G1486" s="45" t="s">
        <v>2794</v>
      </c>
      <c r="H1486" s="43">
        <v>2418</v>
      </c>
      <c r="I1486" s="325" t="s">
        <v>44</v>
      </c>
      <c r="J1486" s="255" t="str">
        <f>IF(ISBLANK(INDEX('Policy Characteristics'!D:D,MATCH($C1486,'Policy Characteristics'!$C:$C,0))),"",INDEX('Policy Characteristics'!D:D,MATCH($C1486,'Policy Characteristics'!$C:$C,0)))</f>
        <v>Fuel Taxes or Subsidies</v>
      </c>
      <c r="K1486" s="254" t="str">
        <f>IF(ISBLANK(INDEX('Policy Characteristics'!E:E,MATCH($C1486,'Policy Characteristics'!$C:$C,0))),"",INDEX('Policy Characteristics'!E:E,MATCH($C1486,'Policy Characteristics'!$C:$C,0)))</f>
        <v>cross fuel tax</v>
      </c>
      <c r="L1486" s="261">
        <f>IF(ISBLANK(INDEX('Policy Characteristics'!F:F,MATCH($C1486,'Policy Characteristics'!$C:$C,0))),"",INDEX('Policy Characteristics'!F:F,MATCH($C1486,'Policy Characteristics'!$C:$C,0)))</f>
        <v>-0.9</v>
      </c>
      <c r="M1486" s="261">
        <f>IF(ISBLANK(INDEX('Policy Characteristics'!G:G,MATCH($C1486,'Policy Characteristics'!$C:$C,0))),"",INDEX('Policy Characteristics'!G:G,MATCH($C1486,'Policy Characteristics'!$C:$C,0)))</f>
        <v>0.9</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of BAU price</v>
      </c>
      <c r="P1486" s="254"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6" s="254" t="str">
        <f>IF(ISBLANK(INDEX('Policy Characteristics'!K:K,MATCH($C1486,'Policy Characteristics'!$C:$C,0))),"",INDEX('Policy Characteristics'!K:K,MATCH($C1486,'Policy Characteristics'!$C:$C,0)))</f>
        <v>fuels.html#fuel-taxes</v>
      </c>
      <c r="R1486" s="254" t="str">
        <f>IF(ISBLANK(INDEX('Policy Characteristics'!L:L,MATCH($C1486,'Policy Characteristics'!$C:$C,0))),"",INDEX('Policy Characteristics'!L:L,MATCH($C1486,'Policy Characteristics'!$C:$C,0)))</f>
        <v>fuel-taxes.html</v>
      </c>
    </row>
    <row r="1487" spans="1:18" s="4" customFormat="1">
      <c r="A1487" s="254" t="str">
        <f>IF(ISBLANK(INDEX('Policy Characteristics'!A:A,MATCH($C1487,'Policy Characteristics'!$C:$C,0))),"",INDEX('Policy Characteristics'!A:A,MATCH($C1487,'Policy Characteristics'!$C:$C,0)))</f>
        <v>Cross-Sector</v>
      </c>
      <c r="B1487" s="262" t="str">
        <f>IF(ISBLANK(INDEX('Policy Characteristics'!B:B,MATCH($C1487,'Policy Characteristics'!$C:$C,0))),"",INDEX('Policy Characteristics'!B:B,MATCH($C1487,'Policy Characteristics'!$C:$C,0)))</f>
        <v>Fuel Taxes or Subsidies</v>
      </c>
      <c r="C1487" s="320" t="str">
        <f t="shared" si="61"/>
        <v>Additional Fuel Tax or Subsidy Rate by Fuel</v>
      </c>
      <c r="D1487" s="6" t="s">
        <v>47</v>
      </c>
      <c r="E1487" s="45" t="s">
        <v>3796</v>
      </c>
      <c r="F1487" s="6" t="s">
        <v>88</v>
      </c>
      <c r="G1487" s="45" t="s">
        <v>2794</v>
      </c>
      <c r="H1487" s="43">
        <v>2419</v>
      </c>
      <c r="I1487" s="325" t="s">
        <v>44</v>
      </c>
      <c r="J1487" s="255" t="str">
        <f>IF(ISBLANK(INDEX('Policy Characteristics'!D:D,MATCH($C1487,'Policy Characteristics'!$C:$C,0))),"",INDEX('Policy Characteristics'!D:D,MATCH($C1487,'Policy Characteristics'!$C:$C,0)))</f>
        <v>Fuel Taxes or Subsidies</v>
      </c>
      <c r="K1487" s="254" t="str">
        <f>IF(ISBLANK(INDEX('Policy Characteristics'!E:E,MATCH($C1487,'Policy Characteristics'!$C:$C,0))),"",INDEX('Policy Characteristics'!E:E,MATCH($C1487,'Policy Characteristics'!$C:$C,0)))</f>
        <v>cross fuel tax</v>
      </c>
      <c r="L1487" s="261">
        <f>IF(ISBLANK(INDEX('Policy Characteristics'!F:F,MATCH($C1487,'Policy Characteristics'!$C:$C,0))),"",INDEX('Policy Characteristics'!F:F,MATCH($C1487,'Policy Characteristics'!$C:$C,0)))</f>
        <v>-0.9</v>
      </c>
      <c r="M1487" s="261">
        <f>IF(ISBLANK(INDEX('Policy Characteristics'!G:G,MATCH($C1487,'Policy Characteristics'!$C:$C,0))),"",INDEX('Policy Characteristics'!G:G,MATCH($C1487,'Policy Characteristics'!$C:$C,0)))</f>
        <v>0.9</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of BAU price</v>
      </c>
      <c r="P1487" s="254"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7" s="254" t="str">
        <f>IF(ISBLANK(INDEX('Policy Characteristics'!K:K,MATCH($C1487,'Policy Characteristics'!$C:$C,0))),"",INDEX('Policy Characteristics'!K:K,MATCH($C1487,'Policy Characteristics'!$C:$C,0)))</f>
        <v>fuels.html#fuel-taxes</v>
      </c>
      <c r="R1487" s="254" t="str">
        <f>IF(ISBLANK(INDEX('Policy Characteristics'!L:L,MATCH($C1487,'Policy Characteristics'!$C:$C,0))),"",INDEX('Policy Characteristics'!L:L,MATCH($C1487,'Policy Characteristics'!$C:$C,0)))</f>
        <v>fuel-taxes.html</v>
      </c>
    </row>
    <row r="1488" spans="1:18" s="4" customFormat="1">
      <c r="A1488" s="254" t="str">
        <f>IF(ISBLANK(INDEX('Policy Characteristics'!A:A,MATCH($C1488,'Policy Characteristics'!$C:$C,0))),"",INDEX('Policy Characteristics'!A:A,MATCH($C1488,'Policy Characteristics'!$C:$C,0)))</f>
        <v>Cross-Sector</v>
      </c>
      <c r="B1488" s="262" t="str">
        <f>IF(ISBLANK(INDEX('Policy Characteristics'!B:B,MATCH($C1488,'Policy Characteristics'!$C:$C,0))),"",INDEX('Policy Characteristics'!B:B,MATCH($C1488,'Policy Characteristics'!$C:$C,0)))</f>
        <v>Fuel Taxes or Subsidies</v>
      </c>
      <c r="C1488" s="320" t="str">
        <f t="shared" si="61"/>
        <v>Additional Fuel Tax or Subsidy Rate by Fuel</v>
      </c>
      <c r="D1488" s="6" t="s">
        <v>51</v>
      </c>
      <c r="E1488" s="45" t="s">
        <v>3796</v>
      </c>
      <c r="F1488" s="6" t="s">
        <v>92</v>
      </c>
      <c r="G1488" s="45" t="s">
        <v>2794</v>
      </c>
      <c r="H1488" s="43">
        <v>2420</v>
      </c>
      <c r="I1488" s="325" t="s">
        <v>44</v>
      </c>
      <c r="J1488" s="255" t="str">
        <f>IF(ISBLANK(INDEX('Policy Characteristics'!D:D,MATCH($C1488,'Policy Characteristics'!$C:$C,0))),"",INDEX('Policy Characteristics'!D:D,MATCH($C1488,'Policy Characteristics'!$C:$C,0)))</f>
        <v>Fuel Taxes or Subsidies</v>
      </c>
      <c r="K1488" s="254" t="str">
        <f>IF(ISBLANK(INDEX('Policy Characteristics'!E:E,MATCH($C1488,'Policy Characteristics'!$C:$C,0))),"",INDEX('Policy Characteristics'!E:E,MATCH($C1488,'Policy Characteristics'!$C:$C,0)))</f>
        <v>cross fuel tax</v>
      </c>
      <c r="L1488" s="261">
        <f>IF(ISBLANK(INDEX('Policy Characteristics'!F:F,MATCH($C1488,'Policy Characteristics'!$C:$C,0))),"",INDEX('Policy Characteristics'!F:F,MATCH($C1488,'Policy Characteristics'!$C:$C,0)))</f>
        <v>-0.9</v>
      </c>
      <c r="M1488" s="261">
        <f>IF(ISBLANK(INDEX('Policy Characteristics'!G:G,MATCH($C1488,'Policy Characteristics'!$C:$C,0))),"",INDEX('Policy Characteristics'!G:G,MATCH($C1488,'Policy Characteristics'!$C:$C,0)))</f>
        <v>0.9</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of BAU price</v>
      </c>
      <c r="P1488" s="254"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8" s="254" t="str">
        <f>IF(ISBLANK(INDEX('Policy Characteristics'!K:K,MATCH($C1488,'Policy Characteristics'!$C:$C,0))),"",INDEX('Policy Characteristics'!K:K,MATCH($C1488,'Policy Characteristics'!$C:$C,0)))</f>
        <v>fuels.html#fuel-taxes</v>
      </c>
      <c r="R1488" s="254" t="str">
        <f>IF(ISBLANK(INDEX('Policy Characteristics'!L:L,MATCH($C1488,'Policy Characteristics'!$C:$C,0))),"",INDEX('Policy Characteristics'!L:L,MATCH($C1488,'Policy Characteristics'!$C:$C,0)))</f>
        <v>fuel-taxes.html</v>
      </c>
    </row>
    <row r="1489" spans="1:18" s="4" customFormat="1">
      <c r="A1489" s="254" t="str">
        <f>IF(ISBLANK(INDEX('Policy Characteristics'!A:A,MATCH($C1489,'Policy Characteristics'!$C:$C,0))),"",INDEX('Policy Characteristics'!A:A,MATCH($C1489,'Policy Characteristics'!$C:$C,0)))</f>
        <v>Cross-Sector</v>
      </c>
      <c r="B1489" s="262" t="str">
        <f>IF(ISBLANK(INDEX('Policy Characteristics'!B:B,MATCH($C1489,'Policy Characteristics'!$C:$C,0))),"",INDEX('Policy Characteristics'!B:B,MATCH($C1489,'Policy Characteristics'!$C:$C,0)))</f>
        <v>Fuel Taxes or Subsidies</v>
      </c>
      <c r="C1489" s="320" t="str">
        <f t="shared" si="61"/>
        <v>Additional Fuel Tax or Subsidy Rate by Fuel</v>
      </c>
      <c r="D1489" s="6" t="s">
        <v>53</v>
      </c>
      <c r="E1489" s="45" t="s">
        <v>3796</v>
      </c>
      <c r="F1489" s="6" t="s">
        <v>95</v>
      </c>
      <c r="G1489" s="45" t="s">
        <v>2794</v>
      </c>
      <c r="H1489" s="43">
        <v>2421</v>
      </c>
      <c r="I1489" s="325" t="s">
        <v>44</v>
      </c>
      <c r="J1489" s="255" t="str">
        <f>IF(ISBLANK(INDEX('Policy Characteristics'!D:D,MATCH($C1489,'Policy Characteristics'!$C:$C,0))),"",INDEX('Policy Characteristics'!D:D,MATCH($C1489,'Policy Characteristics'!$C:$C,0)))</f>
        <v>Fuel Taxes or Subsidies</v>
      </c>
      <c r="K1489" s="254" t="str">
        <f>IF(ISBLANK(INDEX('Policy Characteristics'!E:E,MATCH($C1489,'Policy Characteristics'!$C:$C,0))),"",INDEX('Policy Characteristics'!E:E,MATCH($C1489,'Policy Characteristics'!$C:$C,0)))</f>
        <v>cross fuel tax</v>
      </c>
      <c r="L1489" s="261">
        <f>IF(ISBLANK(INDEX('Policy Characteristics'!F:F,MATCH($C1489,'Policy Characteristics'!$C:$C,0))),"",INDEX('Policy Characteristics'!F:F,MATCH($C1489,'Policy Characteristics'!$C:$C,0)))</f>
        <v>-0.9</v>
      </c>
      <c r="M1489" s="261">
        <f>IF(ISBLANK(INDEX('Policy Characteristics'!G:G,MATCH($C1489,'Policy Characteristics'!$C:$C,0))),"",INDEX('Policy Characteristics'!G:G,MATCH($C1489,'Policy Characteristics'!$C:$C,0)))</f>
        <v>0.9</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of BAU price</v>
      </c>
      <c r="P1489" s="254"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9" s="254" t="str">
        <f>IF(ISBLANK(INDEX('Policy Characteristics'!K:K,MATCH($C1489,'Policy Characteristics'!$C:$C,0))),"",INDEX('Policy Characteristics'!K:K,MATCH($C1489,'Policy Characteristics'!$C:$C,0)))</f>
        <v>fuels.html#fuel-taxes</v>
      </c>
      <c r="R1489" s="254" t="str">
        <f>IF(ISBLANK(INDEX('Policy Characteristics'!L:L,MATCH($C1489,'Policy Characteristics'!$C:$C,0))),"",INDEX('Policy Characteristics'!L:L,MATCH($C1489,'Policy Characteristics'!$C:$C,0)))</f>
        <v>fuel-taxes.html</v>
      </c>
    </row>
    <row r="1490" spans="1:18" s="4" customFormat="1">
      <c r="A1490" s="254" t="str">
        <f>IF(ISBLANK(INDEX('Policy Characteristics'!A:A,MATCH($C1490,'Policy Characteristics'!$C:$C,0))),"",INDEX('Policy Characteristics'!A:A,MATCH($C1490,'Policy Characteristics'!$C:$C,0)))</f>
        <v>Cross-Sector</v>
      </c>
      <c r="B1490" s="262" t="str">
        <f>IF(ISBLANK(INDEX('Policy Characteristics'!B:B,MATCH($C1490,'Policy Characteristics'!$C:$C,0))),"",INDEX('Policy Characteristics'!B:B,MATCH($C1490,'Policy Characteristics'!$C:$C,0)))</f>
        <v>Fuel Taxes or Subsidies</v>
      </c>
      <c r="C1490" s="320" t="str">
        <f t="shared" si="61"/>
        <v>Additional Fuel Tax or Subsidy Rate by Fuel</v>
      </c>
      <c r="D1490" s="6" t="s">
        <v>54</v>
      </c>
      <c r="E1490" s="45" t="s">
        <v>3796</v>
      </c>
      <c r="F1490" s="6" t="s">
        <v>96</v>
      </c>
      <c r="G1490" s="45" t="s">
        <v>2794</v>
      </c>
      <c r="H1490" s="43">
        <v>2422</v>
      </c>
      <c r="I1490" s="325" t="s">
        <v>44</v>
      </c>
      <c r="J1490" s="255" t="str">
        <f>IF(ISBLANK(INDEX('Policy Characteristics'!D:D,MATCH($C1490,'Policy Characteristics'!$C:$C,0))),"",INDEX('Policy Characteristics'!D:D,MATCH($C1490,'Policy Characteristics'!$C:$C,0)))</f>
        <v>Fuel Taxes or Subsidies</v>
      </c>
      <c r="K1490" s="254" t="str">
        <f>IF(ISBLANK(INDEX('Policy Characteristics'!E:E,MATCH($C1490,'Policy Characteristics'!$C:$C,0))),"",INDEX('Policy Characteristics'!E:E,MATCH($C1490,'Policy Characteristics'!$C:$C,0)))</f>
        <v>cross fuel tax</v>
      </c>
      <c r="L1490" s="261">
        <f>IF(ISBLANK(INDEX('Policy Characteristics'!F:F,MATCH($C1490,'Policy Characteristics'!$C:$C,0))),"",INDEX('Policy Characteristics'!F:F,MATCH($C1490,'Policy Characteristics'!$C:$C,0)))</f>
        <v>-0.9</v>
      </c>
      <c r="M1490" s="261">
        <f>IF(ISBLANK(INDEX('Policy Characteristics'!G:G,MATCH($C1490,'Policy Characteristics'!$C:$C,0))),"",INDEX('Policy Characteristics'!G:G,MATCH($C1490,'Policy Characteristics'!$C:$C,0)))</f>
        <v>0.9</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of BAU price</v>
      </c>
      <c r="P1490" s="254"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0" s="254" t="str">
        <f>IF(ISBLANK(INDEX('Policy Characteristics'!K:K,MATCH($C1490,'Policy Characteristics'!$C:$C,0))),"",INDEX('Policy Characteristics'!K:K,MATCH($C1490,'Policy Characteristics'!$C:$C,0)))</f>
        <v>fuels.html#fuel-taxes</v>
      </c>
      <c r="R1490" s="254" t="str">
        <f>IF(ISBLANK(INDEX('Policy Characteristics'!L:L,MATCH($C1490,'Policy Characteristics'!$C:$C,0))),"",INDEX('Policy Characteristics'!L:L,MATCH($C1490,'Policy Characteristics'!$C:$C,0)))</f>
        <v>fuel-taxes.html</v>
      </c>
    </row>
    <row r="1491" spans="1:18" s="4" customFormat="1">
      <c r="A1491" s="254" t="str">
        <f>IF(ISBLANK(INDEX('Policy Characteristics'!A:A,MATCH($C1491,'Policy Characteristics'!$C:$C,0))),"",INDEX('Policy Characteristics'!A:A,MATCH($C1491,'Policy Characteristics'!$C:$C,0)))</f>
        <v>Cross-Sector</v>
      </c>
      <c r="B1491" s="262" t="str">
        <f>IF(ISBLANK(INDEX('Policy Characteristics'!B:B,MATCH($C1491,'Policy Characteristics'!$C:$C,0))),"",INDEX('Policy Characteristics'!B:B,MATCH($C1491,'Policy Characteristics'!$C:$C,0)))</f>
        <v>Fuel Taxes or Subsidies</v>
      </c>
      <c r="C1491" s="320" t="str">
        <f t="shared" si="61"/>
        <v>Additional Fuel Tax or Subsidy Rate by Fuel</v>
      </c>
      <c r="D1491" s="6" t="s">
        <v>55</v>
      </c>
      <c r="E1491" s="45" t="s">
        <v>3796</v>
      </c>
      <c r="F1491" s="6" t="s">
        <v>97</v>
      </c>
      <c r="G1491" s="45" t="s">
        <v>2794</v>
      </c>
      <c r="H1491" s="43">
        <v>2423</v>
      </c>
      <c r="I1491" s="325" t="s">
        <v>44</v>
      </c>
      <c r="J1491" s="255" t="str">
        <f>IF(ISBLANK(INDEX('Policy Characteristics'!D:D,MATCH($C1491,'Policy Characteristics'!$C:$C,0))),"",INDEX('Policy Characteristics'!D:D,MATCH($C1491,'Policy Characteristics'!$C:$C,0)))</f>
        <v>Fuel Taxes or Subsidies</v>
      </c>
      <c r="K1491" s="254" t="str">
        <f>IF(ISBLANK(INDEX('Policy Characteristics'!E:E,MATCH($C1491,'Policy Characteristics'!$C:$C,0))),"",INDEX('Policy Characteristics'!E:E,MATCH($C1491,'Policy Characteristics'!$C:$C,0)))</f>
        <v>cross fuel tax</v>
      </c>
      <c r="L1491" s="261">
        <f>IF(ISBLANK(INDEX('Policy Characteristics'!F:F,MATCH($C1491,'Policy Characteristics'!$C:$C,0))),"",INDEX('Policy Characteristics'!F:F,MATCH($C1491,'Policy Characteristics'!$C:$C,0)))</f>
        <v>-0.9</v>
      </c>
      <c r="M1491" s="261">
        <f>IF(ISBLANK(INDEX('Policy Characteristics'!G:G,MATCH($C1491,'Policy Characteristics'!$C:$C,0))),"",INDEX('Policy Characteristics'!G:G,MATCH($C1491,'Policy Characteristics'!$C:$C,0)))</f>
        <v>0.9</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of BAU price</v>
      </c>
      <c r="P1491" s="254"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1" s="254" t="str">
        <f>IF(ISBLANK(INDEX('Policy Characteristics'!K:K,MATCH($C1491,'Policy Characteristics'!$C:$C,0))),"",INDEX('Policy Characteristics'!K:K,MATCH($C1491,'Policy Characteristics'!$C:$C,0)))</f>
        <v>fuels.html#fuel-taxes</v>
      </c>
      <c r="R1491" s="254" t="str">
        <f>IF(ISBLANK(INDEX('Policy Characteristics'!L:L,MATCH($C1491,'Policy Characteristics'!$C:$C,0))),"",INDEX('Policy Characteristics'!L:L,MATCH($C1491,'Policy Characteristics'!$C:$C,0)))</f>
        <v>fuel-taxes.html</v>
      </c>
    </row>
    <row r="1492" spans="1:18" s="4" customFormat="1">
      <c r="A1492" s="254" t="str">
        <f>IF(ISBLANK(INDEX('Policy Characteristics'!A:A,MATCH($C1492,'Policy Characteristics'!$C:$C,0))),"",INDEX('Policy Characteristics'!A:A,MATCH($C1492,'Policy Characteristics'!$C:$C,0)))</f>
        <v>Cross-Sector</v>
      </c>
      <c r="B1492" s="262" t="str">
        <f>IF(ISBLANK(INDEX('Policy Characteristics'!B:B,MATCH($C1492,'Policy Characteristics'!$C:$C,0))),"",INDEX('Policy Characteristics'!B:B,MATCH($C1492,'Policy Characteristics'!$C:$C,0)))</f>
        <v>Fuel Taxes or Subsidies</v>
      </c>
      <c r="C1492" s="320" t="str">
        <f t="shared" si="61"/>
        <v>Additional Fuel Tax or Subsidy Rate by Fuel</v>
      </c>
      <c r="D1492" s="6" t="s">
        <v>56</v>
      </c>
      <c r="E1492" s="45" t="s">
        <v>3796</v>
      </c>
      <c r="F1492" s="6" t="s">
        <v>98</v>
      </c>
      <c r="G1492" s="45" t="s">
        <v>2794</v>
      </c>
      <c r="H1492" s="43">
        <v>2424</v>
      </c>
      <c r="I1492" s="325" t="s">
        <v>44</v>
      </c>
      <c r="J1492" s="255" t="str">
        <f>IF(ISBLANK(INDEX('Policy Characteristics'!D:D,MATCH($C1492,'Policy Characteristics'!$C:$C,0))),"",INDEX('Policy Characteristics'!D:D,MATCH($C1492,'Policy Characteristics'!$C:$C,0)))</f>
        <v>Fuel Taxes or Subsidies</v>
      </c>
      <c r="K1492" s="254" t="str">
        <f>IF(ISBLANK(INDEX('Policy Characteristics'!E:E,MATCH($C1492,'Policy Characteristics'!$C:$C,0))),"",INDEX('Policy Characteristics'!E:E,MATCH($C1492,'Policy Characteristics'!$C:$C,0)))</f>
        <v>cross fuel tax</v>
      </c>
      <c r="L1492" s="261">
        <f>IF(ISBLANK(INDEX('Policy Characteristics'!F:F,MATCH($C1492,'Policy Characteristics'!$C:$C,0))),"",INDEX('Policy Characteristics'!F:F,MATCH($C1492,'Policy Characteristics'!$C:$C,0)))</f>
        <v>-0.9</v>
      </c>
      <c r="M1492" s="261">
        <f>IF(ISBLANK(INDEX('Policy Characteristics'!G:G,MATCH($C1492,'Policy Characteristics'!$C:$C,0))),"",INDEX('Policy Characteristics'!G:G,MATCH($C1492,'Policy Characteristics'!$C:$C,0)))</f>
        <v>0.9</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of BAU price</v>
      </c>
      <c r="P1492" s="254"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2" s="254" t="str">
        <f>IF(ISBLANK(INDEX('Policy Characteristics'!K:K,MATCH($C1492,'Policy Characteristics'!$C:$C,0))),"",INDEX('Policy Characteristics'!K:K,MATCH($C1492,'Policy Characteristics'!$C:$C,0)))</f>
        <v>fuels.html#fuel-taxes</v>
      </c>
      <c r="R1492" s="254" t="str">
        <f>IF(ISBLANK(INDEX('Policy Characteristics'!L:L,MATCH($C1492,'Policy Characteristics'!$C:$C,0))),"",INDEX('Policy Characteristics'!L:L,MATCH($C1492,'Policy Characteristics'!$C:$C,0)))</f>
        <v>fuel-taxes.html</v>
      </c>
    </row>
    <row r="1493" spans="1:18">
      <c r="A1493" s="254" t="str">
        <f>IF(ISBLANK(INDEX('Policy Characteristics'!A:A,MATCH($C1493,'Policy Characteristics'!$C:$C,0))),"",INDEX('Policy Characteristics'!A:A,MATCH($C1493,'Policy Characteristics'!$C:$C,0)))</f>
        <v>Cross-Sector</v>
      </c>
      <c r="B1493" s="262" t="str">
        <f>IF(ISBLANK(INDEX('Policy Characteristics'!B:B,MATCH($C1493,'Policy Characteristics'!$C:$C,0))),"",INDEX('Policy Characteristics'!B:B,MATCH($C1493,'Policy Characteristics'!$C:$C,0)))</f>
        <v>Fuel Taxes or Subsidies</v>
      </c>
      <c r="C1493" s="320" t="str">
        <f t="shared" si="61"/>
        <v>Additional Fuel Tax or Subsidy Rate by Fuel</v>
      </c>
      <c r="D1493" s="6" t="s">
        <v>2473</v>
      </c>
      <c r="E1493" s="45" t="s">
        <v>3796</v>
      </c>
      <c r="F1493" s="6" t="s">
        <v>2474</v>
      </c>
      <c r="G1493" s="45" t="s">
        <v>2794</v>
      </c>
      <c r="H1493" s="43">
        <v>2425</v>
      </c>
      <c r="I1493" s="325" t="s">
        <v>44</v>
      </c>
      <c r="J1493" s="255" t="str">
        <f>IF(ISBLANK(INDEX('Policy Characteristics'!D:D,MATCH($C1493,'Policy Characteristics'!$C:$C,0))),"",INDEX('Policy Characteristics'!D:D,MATCH($C1493,'Policy Characteristics'!$C:$C,0)))</f>
        <v>Fuel Taxes or Subsidies</v>
      </c>
      <c r="K1493" s="254" t="str">
        <f>IF(ISBLANK(INDEX('Policy Characteristics'!E:E,MATCH($C1493,'Policy Characteristics'!$C:$C,0))),"",INDEX('Policy Characteristics'!E:E,MATCH($C1493,'Policy Characteristics'!$C:$C,0)))</f>
        <v>cross fuel tax</v>
      </c>
      <c r="L1493" s="261">
        <f>IF(ISBLANK(INDEX('Policy Characteristics'!F:F,MATCH($C1493,'Policy Characteristics'!$C:$C,0))),"",INDEX('Policy Characteristics'!F:F,MATCH($C1493,'Policy Characteristics'!$C:$C,0)))</f>
        <v>-0.9</v>
      </c>
      <c r="M1493" s="261">
        <f>IF(ISBLANK(INDEX('Policy Characteristics'!G:G,MATCH($C1493,'Policy Characteristics'!$C:$C,0))),"",INDEX('Policy Characteristics'!G:G,MATCH($C1493,'Policy Characteristics'!$C:$C,0)))</f>
        <v>0.9</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of BAU price</v>
      </c>
      <c r="P1493" s="254"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3" s="254" t="str">
        <f>IF(ISBLANK(INDEX('Policy Characteristics'!K:K,MATCH($C1493,'Policy Characteristics'!$C:$C,0))),"",INDEX('Policy Characteristics'!K:K,MATCH($C1493,'Policy Characteristics'!$C:$C,0)))</f>
        <v>fuels.html#fuel-taxes</v>
      </c>
      <c r="R1493" s="254" t="str">
        <f>IF(ISBLANK(INDEX('Policy Characteristics'!L:L,MATCH($C1493,'Policy Characteristics'!$C:$C,0))),"",INDEX('Policy Characteristics'!L:L,MATCH($C1493,'Policy Characteristics'!$C:$C,0)))</f>
        <v>fuel-taxes.html</v>
      </c>
    </row>
    <row r="1494" spans="1:18">
      <c r="A1494" s="254" t="str">
        <f>IF(ISBLANK(INDEX('Policy Characteristics'!A:A,MATCH($C1494,'Policy Characteristics'!$C:$C,0))),"",INDEX('Policy Characteristics'!A:A,MATCH($C1494,'Policy Characteristics'!$C:$C,0)))</f>
        <v>Cross-Sector</v>
      </c>
      <c r="B1494" s="262" t="str">
        <f>IF(ISBLANK(INDEX('Policy Characteristics'!B:B,MATCH($C1494,'Policy Characteristics'!$C:$C,0))),"",INDEX('Policy Characteristics'!B:B,MATCH($C1494,'Policy Characteristics'!$C:$C,0)))</f>
        <v>Fuel Taxes or Subsidies</v>
      </c>
      <c r="C1494" s="320" t="str">
        <f t="shared" ref="C1494:C1500" si="62">C$1365</f>
        <v>Additional Fuel Tax or Subsidy Rate by Fuel</v>
      </c>
      <c r="D1494" s="6" t="s">
        <v>75</v>
      </c>
      <c r="E1494" s="45" t="s">
        <v>3796</v>
      </c>
      <c r="F1494" s="6" t="s">
        <v>99</v>
      </c>
      <c r="G1494" s="45" t="s">
        <v>2794</v>
      </c>
      <c r="H1494" s="43">
        <v>2426</v>
      </c>
      <c r="I1494" s="325" t="s">
        <v>44</v>
      </c>
      <c r="J1494" s="255" t="str">
        <f>IF(ISBLANK(INDEX('Policy Characteristics'!D:D,MATCH($C1494,'Policy Characteristics'!$C:$C,0))),"",INDEX('Policy Characteristics'!D:D,MATCH($C1494,'Policy Characteristics'!$C:$C,0)))</f>
        <v>Fuel Taxes or Subsidies</v>
      </c>
      <c r="K1494" s="254" t="str">
        <f>IF(ISBLANK(INDEX('Policy Characteristics'!E:E,MATCH($C1494,'Policy Characteristics'!$C:$C,0))),"",INDEX('Policy Characteristics'!E:E,MATCH($C1494,'Policy Characteristics'!$C:$C,0)))</f>
        <v>cross fuel tax</v>
      </c>
      <c r="L1494" s="261">
        <f>IF(ISBLANK(INDEX('Policy Characteristics'!F:F,MATCH($C1494,'Policy Characteristics'!$C:$C,0))),"",INDEX('Policy Characteristics'!F:F,MATCH($C1494,'Policy Characteristics'!$C:$C,0)))</f>
        <v>-0.9</v>
      </c>
      <c r="M1494" s="261">
        <f>IF(ISBLANK(INDEX('Policy Characteristics'!G:G,MATCH($C1494,'Policy Characteristics'!$C:$C,0))),"",INDEX('Policy Characteristics'!G:G,MATCH($C1494,'Policy Characteristics'!$C:$C,0)))</f>
        <v>0.9</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of BAU price</v>
      </c>
      <c r="P1494" s="254"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4" s="254" t="str">
        <f>IF(ISBLANK(INDEX('Policy Characteristics'!K:K,MATCH($C1494,'Policy Characteristics'!$C:$C,0))),"",INDEX('Policy Characteristics'!K:K,MATCH($C1494,'Policy Characteristics'!$C:$C,0)))</f>
        <v>fuels.html#fuel-taxes</v>
      </c>
      <c r="R1494" s="254" t="str">
        <f>IF(ISBLANK(INDEX('Policy Characteristics'!L:L,MATCH($C1494,'Policy Characteristics'!$C:$C,0))),"",INDEX('Policy Characteristics'!L:L,MATCH($C1494,'Policy Characteristics'!$C:$C,0)))</f>
        <v>fuel-taxes.html</v>
      </c>
    </row>
    <row r="1495" spans="1:18">
      <c r="A1495" s="254" t="str">
        <f>IF(ISBLANK(INDEX('Policy Characteristics'!A:A,MATCH($C1495,'Policy Characteristics'!$C:$C,0))),"",INDEX('Policy Characteristics'!A:A,MATCH($C1495,'Policy Characteristics'!$C:$C,0)))</f>
        <v>Cross-Sector</v>
      </c>
      <c r="B1495" s="262" t="str">
        <f>IF(ISBLANK(INDEX('Policy Characteristics'!B:B,MATCH($C1495,'Policy Characteristics'!$C:$C,0))),"",INDEX('Policy Characteristics'!B:B,MATCH($C1495,'Policy Characteristics'!$C:$C,0)))</f>
        <v>Fuel Taxes or Subsidies</v>
      </c>
      <c r="C1495" s="320" t="str">
        <f t="shared" si="62"/>
        <v>Additional Fuel Tax or Subsidy Rate by Fuel</v>
      </c>
      <c r="D1495" s="6" t="s">
        <v>442</v>
      </c>
      <c r="E1495" s="45" t="s">
        <v>3796</v>
      </c>
      <c r="F1495" s="6" t="s">
        <v>443</v>
      </c>
      <c r="G1495" s="45" t="s">
        <v>2794</v>
      </c>
      <c r="H1495" s="43">
        <v>2427</v>
      </c>
      <c r="I1495" s="325" t="s">
        <v>44</v>
      </c>
      <c r="J1495" s="255" t="str">
        <f>IF(ISBLANK(INDEX('Policy Characteristics'!D:D,MATCH($C1495,'Policy Characteristics'!$C:$C,0))),"",INDEX('Policy Characteristics'!D:D,MATCH($C1495,'Policy Characteristics'!$C:$C,0)))</f>
        <v>Fuel Taxes or Subsidies</v>
      </c>
      <c r="K1495" s="254" t="str">
        <f>IF(ISBLANK(INDEX('Policy Characteristics'!E:E,MATCH($C1495,'Policy Characteristics'!$C:$C,0))),"",INDEX('Policy Characteristics'!E:E,MATCH($C1495,'Policy Characteristics'!$C:$C,0)))</f>
        <v>cross fuel tax</v>
      </c>
      <c r="L1495" s="261">
        <f>IF(ISBLANK(INDEX('Policy Characteristics'!F:F,MATCH($C1495,'Policy Characteristics'!$C:$C,0))),"",INDEX('Policy Characteristics'!F:F,MATCH($C1495,'Policy Characteristics'!$C:$C,0)))</f>
        <v>-0.9</v>
      </c>
      <c r="M1495" s="261">
        <f>IF(ISBLANK(INDEX('Policy Characteristics'!G:G,MATCH($C1495,'Policy Characteristics'!$C:$C,0))),"",INDEX('Policy Characteristics'!G:G,MATCH($C1495,'Policy Characteristics'!$C:$C,0)))</f>
        <v>0.9</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of BAU price</v>
      </c>
      <c r="P1495" s="254"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5" s="254" t="str">
        <f>IF(ISBLANK(INDEX('Policy Characteristics'!K:K,MATCH($C1495,'Policy Characteristics'!$C:$C,0))),"",INDEX('Policy Characteristics'!K:K,MATCH($C1495,'Policy Characteristics'!$C:$C,0)))</f>
        <v>fuels.html#fuel-taxes</v>
      </c>
      <c r="R1495" s="254" t="str">
        <f>IF(ISBLANK(INDEX('Policy Characteristics'!L:L,MATCH($C1495,'Policy Characteristics'!$C:$C,0))),"",INDEX('Policy Characteristics'!L:L,MATCH($C1495,'Policy Characteristics'!$C:$C,0)))</f>
        <v>fuel-taxes.html</v>
      </c>
    </row>
    <row r="1496" spans="1:18">
      <c r="A1496" s="254" t="str">
        <f>IF(ISBLANK(INDEX('Policy Characteristics'!A:A,MATCH($C1496,'Policy Characteristics'!$C:$C,0))),"",INDEX('Policy Characteristics'!A:A,MATCH($C1496,'Policy Characteristics'!$C:$C,0)))</f>
        <v>Cross-Sector</v>
      </c>
      <c r="B1496" s="262" t="str">
        <f>IF(ISBLANK(INDEX('Policy Characteristics'!B:B,MATCH($C1496,'Policy Characteristics'!$C:$C,0))),"",INDEX('Policy Characteristics'!B:B,MATCH($C1496,'Policy Characteristics'!$C:$C,0)))</f>
        <v>Fuel Taxes or Subsidies</v>
      </c>
      <c r="C1496" s="320" t="str">
        <f t="shared" si="62"/>
        <v>Additional Fuel Tax or Subsidy Rate by Fuel</v>
      </c>
      <c r="D1496" s="6" t="s">
        <v>2465</v>
      </c>
      <c r="E1496" s="45" t="s">
        <v>3796</v>
      </c>
      <c r="F1496" s="6" t="s">
        <v>2469</v>
      </c>
      <c r="G1496" s="45" t="s">
        <v>2794</v>
      </c>
      <c r="H1496" s="43">
        <v>2428</v>
      </c>
      <c r="I1496" s="325" t="s">
        <v>44</v>
      </c>
      <c r="J1496" s="255" t="str">
        <f>IF(ISBLANK(INDEX('Policy Characteristics'!D:D,MATCH($C1496,'Policy Characteristics'!$C:$C,0))),"",INDEX('Policy Characteristics'!D:D,MATCH($C1496,'Policy Characteristics'!$C:$C,0)))</f>
        <v>Fuel Taxes or Subsidies</v>
      </c>
      <c r="K1496" s="254" t="str">
        <f>IF(ISBLANK(INDEX('Policy Characteristics'!E:E,MATCH($C1496,'Policy Characteristics'!$C:$C,0))),"",INDEX('Policy Characteristics'!E:E,MATCH($C1496,'Policy Characteristics'!$C:$C,0)))</f>
        <v>cross fuel tax</v>
      </c>
      <c r="L1496" s="261">
        <f>IF(ISBLANK(INDEX('Policy Characteristics'!F:F,MATCH($C1496,'Policy Characteristics'!$C:$C,0))),"",INDEX('Policy Characteristics'!F:F,MATCH($C1496,'Policy Characteristics'!$C:$C,0)))</f>
        <v>-0.9</v>
      </c>
      <c r="M1496" s="261">
        <f>IF(ISBLANK(INDEX('Policy Characteristics'!G:G,MATCH($C1496,'Policy Characteristics'!$C:$C,0))),"",INDEX('Policy Characteristics'!G:G,MATCH($C1496,'Policy Characteristics'!$C:$C,0)))</f>
        <v>0.9</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of BAU price</v>
      </c>
      <c r="P1496" s="254"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6" s="254" t="str">
        <f>IF(ISBLANK(INDEX('Policy Characteristics'!K:K,MATCH($C1496,'Policy Characteristics'!$C:$C,0))),"",INDEX('Policy Characteristics'!K:K,MATCH($C1496,'Policy Characteristics'!$C:$C,0)))</f>
        <v>fuels.html#fuel-taxes</v>
      </c>
      <c r="R1496" s="254" t="str">
        <f>IF(ISBLANK(INDEX('Policy Characteristics'!L:L,MATCH($C1496,'Policy Characteristics'!$C:$C,0))),"",INDEX('Policy Characteristics'!L:L,MATCH($C1496,'Policy Characteristics'!$C:$C,0)))</f>
        <v>fuel-taxes.html</v>
      </c>
    </row>
    <row r="1497" spans="1:18">
      <c r="A1497" s="254" t="str">
        <f>IF(ISBLANK(INDEX('Policy Characteristics'!A:A,MATCH($C1497,'Policy Characteristics'!$C:$C,0))),"",INDEX('Policy Characteristics'!A:A,MATCH($C1497,'Policy Characteristics'!$C:$C,0)))</f>
        <v>Cross-Sector</v>
      </c>
      <c r="B1497" s="262" t="str">
        <f>IF(ISBLANK(INDEX('Policy Characteristics'!B:B,MATCH($C1497,'Policy Characteristics'!$C:$C,0))),"",INDEX('Policy Characteristics'!B:B,MATCH($C1497,'Policy Characteristics'!$C:$C,0)))</f>
        <v>Fuel Taxes or Subsidies</v>
      </c>
      <c r="C1497" s="320" t="str">
        <f t="shared" si="62"/>
        <v>Additional Fuel Tax or Subsidy Rate by Fuel</v>
      </c>
      <c r="D1497" s="6" t="s">
        <v>2475</v>
      </c>
      <c r="E1497" s="45" t="s">
        <v>3796</v>
      </c>
      <c r="F1497" s="6" t="s">
        <v>2476</v>
      </c>
      <c r="G1497" s="45" t="s">
        <v>2794</v>
      </c>
      <c r="H1497" s="43">
        <v>2429</v>
      </c>
      <c r="I1497" s="325" t="s">
        <v>44</v>
      </c>
      <c r="J1497" s="255" t="str">
        <f>IF(ISBLANK(INDEX('Policy Characteristics'!D:D,MATCH($C1497,'Policy Characteristics'!$C:$C,0))),"",INDEX('Policy Characteristics'!D:D,MATCH($C1497,'Policy Characteristics'!$C:$C,0)))</f>
        <v>Fuel Taxes or Subsidies</v>
      </c>
      <c r="K1497" s="254" t="str">
        <f>IF(ISBLANK(INDEX('Policy Characteristics'!E:E,MATCH($C1497,'Policy Characteristics'!$C:$C,0))),"",INDEX('Policy Characteristics'!E:E,MATCH($C1497,'Policy Characteristics'!$C:$C,0)))</f>
        <v>cross fuel tax</v>
      </c>
      <c r="L1497" s="261">
        <f>IF(ISBLANK(INDEX('Policy Characteristics'!F:F,MATCH($C1497,'Policy Characteristics'!$C:$C,0))),"",INDEX('Policy Characteristics'!F:F,MATCH($C1497,'Policy Characteristics'!$C:$C,0)))</f>
        <v>-0.9</v>
      </c>
      <c r="M1497" s="261">
        <f>IF(ISBLANK(INDEX('Policy Characteristics'!G:G,MATCH($C1497,'Policy Characteristics'!$C:$C,0))),"",INDEX('Policy Characteristics'!G:G,MATCH($C1497,'Policy Characteristics'!$C:$C,0)))</f>
        <v>0.9</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of BAU price</v>
      </c>
      <c r="P1497" s="254"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7" s="254" t="str">
        <f>IF(ISBLANK(INDEX('Policy Characteristics'!K:K,MATCH($C1497,'Policy Characteristics'!$C:$C,0))),"",INDEX('Policy Characteristics'!K:K,MATCH($C1497,'Policy Characteristics'!$C:$C,0)))</f>
        <v>fuels.html#fuel-taxes</v>
      </c>
      <c r="R1497" s="254" t="str">
        <f>IF(ISBLANK(INDEX('Policy Characteristics'!L:L,MATCH($C1497,'Policy Characteristics'!$C:$C,0))),"",INDEX('Policy Characteristics'!L:L,MATCH($C1497,'Policy Characteristics'!$C:$C,0)))</f>
        <v>fuel-taxes.html</v>
      </c>
    </row>
    <row r="1498" spans="1:18">
      <c r="A1498" s="254" t="str">
        <f>IF(ISBLANK(INDEX('Policy Characteristics'!A:A,MATCH($C1498,'Policy Characteristics'!$C:$C,0))),"",INDEX('Policy Characteristics'!A:A,MATCH($C1498,'Policy Characteristics'!$C:$C,0)))</f>
        <v>Cross-Sector</v>
      </c>
      <c r="B1498" s="262" t="str">
        <f>IF(ISBLANK(INDEX('Policy Characteristics'!B:B,MATCH($C1498,'Policy Characteristics'!$C:$C,0))),"",INDEX('Policy Characteristics'!B:B,MATCH($C1498,'Policy Characteristics'!$C:$C,0)))</f>
        <v>Fuel Taxes or Subsidies</v>
      </c>
      <c r="C1498" s="320" t="str">
        <f t="shared" si="62"/>
        <v>Additional Fuel Tax or Subsidy Rate by Fuel</v>
      </c>
      <c r="D1498" s="6" t="s">
        <v>2466</v>
      </c>
      <c r="E1498" s="45" t="s">
        <v>3796</v>
      </c>
      <c r="F1498" s="6" t="s">
        <v>2470</v>
      </c>
      <c r="G1498" s="45" t="s">
        <v>2794</v>
      </c>
      <c r="H1498" s="43">
        <v>2430</v>
      </c>
      <c r="I1498" s="325" t="s">
        <v>44</v>
      </c>
      <c r="J1498" s="255" t="str">
        <f>IF(ISBLANK(INDEX('Policy Characteristics'!D:D,MATCH($C1498,'Policy Characteristics'!$C:$C,0))),"",INDEX('Policy Characteristics'!D:D,MATCH($C1498,'Policy Characteristics'!$C:$C,0)))</f>
        <v>Fuel Taxes or Subsidies</v>
      </c>
      <c r="K1498" s="254" t="str">
        <f>IF(ISBLANK(INDEX('Policy Characteristics'!E:E,MATCH($C1498,'Policy Characteristics'!$C:$C,0))),"",INDEX('Policy Characteristics'!E:E,MATCH($C1498,'Policy Characteristics'!$C:$C,0)))</f>
        <v>cross fuel tax</v>
      </c>
      <c r="L1498" s="261">
        <f>IF(ISBLANK(INDEX('Policy Characteristics'!F:F,MATCH($C1498,'Policy Characteristics'!$C:$C,0))),"",INDEX('Policy Characteristics'!F:F,MATCH($C1498,'Policy Characteristics'!$C:$C,0)))</f>
        <v>-0.9</v>
      </c>
      <c r="M1498" s="261">
        <f>IF(ISBLANK(INDEX('Policy Characteristics'!G:G,MATCH($C1498,'Policy Characteristics'!$C:$C,0))),"",INDEX('Policy Characteristics'!G:G,MATCH($C1498,'Policy Characteristics'!$C:$C,0)))</f>
        <v>0.9</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of BAU price</v>
      </c>
      <c r="P1498" s="254"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8" s="254" t="str">
        <f>IF(ISBLANK(INDEX('Policy Characteristics'!K:K,MATCH($C1498,'Policy Characteristics'!$C:$C,0))),"",INDEX('Policy Characteristics'!K:K,MATCH($C1498,'Policy Characteristics'!$C:$C,0)))</f>
        <v>fuels.html#fuel-taxes</v>
      </c>
      <c r="R1498" s="254" t="str">
        <f>IF(ISBLANK(INDEX('Policy Characteristics'!L:L,MATCH($C1498,'Policy Characteristics'!$C:$C,0))),"",INDEX('Policy Characteristics'!L:L,MATCH($C1498,'Policy Characteristics'!$C:$C,0)))</f>
        <v>fuel-taxes.html</v>
      </c>
    </row>
    <row r="1499" spans="1:18">
      <c r="A1499" s="254" t="str">
        <f>IF(ISBLANK(INDEX('Policy Characteristics'!A:A,MATCH($C1499,'Policy Characteristics'!$C:$C,0))),"",INDEX('Policy Characteristics'!A:A,MATCH($C1499,'Policy Characteristics'!$C:$C,0)))</f>
        <v>Cross-Sector</v>
      </c>
      <c r="B1499" s="262" t="str">
        <f>IF(ISBLANK(INDEX('Policy Characteristics'!B:B,MATCH($C1499,'Policy Characteristics'!$C:$C,0))),"",INDEX('Policy Characteristics'!B:B,MATCH($C1499,'Policy Characteristics'!$C:$C,0)))</f>
        <v>Fuel Taxes or Subsidies</v>
      </c>
      <c r="C1499" s="320" t="str">
        <f t="shared" si="62"/>
        <v>Additional Fuel Tax or Subsidy Rate by Fuel</v>
      </c>
      <c r="D1499" s="6" t="s">
        <v>2467</v>
      </c>
      <c r="E1499" s="45" t="s">
        <v>3796</v>
      </c>
      <c r="F1499" s="6" t="s">
        <v>2471</v>
      </c>
      <c r="G1499" s="45" t="s">
        <v>2794</v>
      </c>
      <c r="H1499" s="43">
        <v>2431</v>
      </c>
      <c r="I1499" s="325" t="s">
        <v>44</v>
      </c>
      <c r="J1499" s="255" t="str">
        <f>IF(ISBLANK(INDEX('Policy Characteristics'!D:D,MATCH($C1499,'Policy Characteristics'!$C:$C,0))),"",INDEX('Policy Characteristics'!D:D,MATCH($C1499,'Policy Characteristics'!$C:$C,0)))</f>
        <v>Fuel Taxes or Subsidies</v>
      </c>
      <c r="K1499" s="254" t="str">
        <f>IF(ISBLANK(INDEX('Policy Characteristics'!E:E,MATCH($C1499,'Policy Characteristics'!$C:$C,0))),"",INDEX('Policy Characteristics'!E:E,MATCH($C1499,'Policy Characteristics'!$C:$C,0)))</f>
        <v>cross fuel tax</v>
      </c>
      <c r="L1499" s="261">
        <f>IF(ISBLANK(INDEX('Policy Characteristics'!F:F,MATCH($C1499,'Policy Characteristics'!$C:$C,0))),"",INDEX('Policy Characteristics'!F:F,MATCH($C1499,'Policy Characteristics'!$C:$C,0)))</f>
        <v>-0.9</v>
      </c>
      <c r="M1499" s="261">
        <f>IF(ISBLANK(INDEX('Policy Characteristics'!G:G,MATCH($C1499,'Policy Characteristics'!$C:$C,0))),"",INDEX('Policy Characteristics'!G:G,MATCH($C1499,'Policy Characteristics'!$C:$C,0)))</f>
        <v>0.9</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of BAU price</v>
      </c>
      <c r="P1499" s="254"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9" s="254" t="str">
        <f>IF(ISBLANK(INDEX('Policy Characteristics'!K:K,MATCH($C1499,'Policy Characteristics'!$C:$C,0))),"",INDEX('Policy Characteristics'!K:K,MATCH($C1499,'Policy Characteristics'!$C:$C,0)))</f>
        <v>fuels.html#fuel-taxes</v>
      </c>
      <c r="R1499" s="254" t="str">
        <f>IF(ISBLANK(INDEX('Policy Characteristics'!L:L,MATCH($C1499,'Policy Characteristics'!$C:$C,0))),"",INDEX('Policy Characteristics'!L:L,MATCH($C1499,'Policy Characteristics'!$C:$C,0)))</f>
        <v>fuel-taxes.html</v>
      </c>
    </row>
    <row r="1500" spans="1:18">
      <c r="A1500" s="254" t="str">
        <f>IF(ISBLANK(INDEX('Policy Characteristics'!A:A,MATCH($C1500,'Policy Characteristics'!$C:$C,0))),"",INDEX('Policy Characteristics'!A:A,MATCH($C1500,'Policy Characteristics'!$C:$C,0)))</f>
        <v>Cross-Sector</v>
      </c>
      <c r="B1500" s="262" t="str">
        <f>IF(ISBLANK(INDEX('Policy Characteristics'!B:B,MATCH($C1500,'Policy Characteristics'!$C:$C,0))),"",INDEX('Policy Characteristics'!B:B,MATCH($C1500,'Policy Characteristics'!$C:$C,0)))</f>
        <v>Fuel Taxes or Subsidies</v>
      </c>
      <c r="C1500" s="320" t="str">
        <f t="shared" si="62"/>
        <v>Additional Fuel Tax or Subsidy Rate by Fuel</v>
      </c>
      <c r="D1500" s="6" t="s">
        <v>2468</v>
      </c>
      <c r="E1500" s="45" t="s">
        <v>3796</v>
      </c>
      <c r="F1500" s="6" t="s">
        <v>2472</v>
      </c>
      <c r="G1500" s="45" t="s">
        <v>2794</v>
      </c>
      <c r="H1500" s="43">
        <v>2432</v>
      </c>
      <c r="I1500" s="325" t="s">
        <v>44</v>
      </c>
      <c r="J1500" s="255" t="str">
        <f>IF(ISBLANK(INDEX('Policy Characteristics'!D:D,MATCH($C1500,'Policy Characteristics'!$C:$C,0))),"",INDEX('Policy Characteristics'!D:D,MATCH($C1500,'Policy Characteristics'!$C:$C,0)))</f>
        <v>Fuel Taxes or Subsidies</v>
      </c>
      <c r="K1500" s="254" t="str">
        <f>IF(ISBLANK(INDEX('Policy Characteristics'!E:E,MATCH($C1500,'Policy Characteristics'!$C:$C,0))),"",INDEX('Policy Characteristics'!E:E,MATCH($C1500,'Policy Characteristics'!$C:$C,0)))</f>
        <v>cross fuel tax</v>
      </c>
      <c r="L1500" s="261">
        <f>IF(ISBLANK(INDEX('Policy Characteristics'!F:F,MATCH($C1500,'Policy Characteristics'!$C:$C,0))),"",INDEX('Policy Characteristics'!F:F,MATCH($C1500,'Policy Characteristics'!$C:$C,0)))</f>
        <v>-0.9</v>
      </c>
      <c r="M1500" s="261">
        <f>IF(ISBLANK(INDEX('Policy Characteristics'!G:G,MATCH($C1500,'Policy Characteristics'!$C:$C,0))),"",INDEX('Policy Characteristics'!G:G,MATCH($C1500,'Policy Characteristics'!$C:$C,0)))</f>
        <v>0.9</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of BAU price</v>
      </c>
      <c r="P1500" s="254"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0" s="254" t="str">
        <f>IF(ISBLANK(INDEX('Policy Characteristics'!K:K,MATCH($C1500,'Policy Characteristics'!$C:$C,0))),"",INDEX('Policy Characteristics'!K:K,MATCH($C1500,'Policy Characteristics'!$C:$C,0)))</f>
        <v>fuels.html#fuel-taxes</v>
      </c>
      <c r="R1500" s="254" t="str">
        <f>IF(ISBLANK(INDEX('Policy Characteristics'!L:L,MATCH($C1500,'Policy Characteristics'!$C:$C,0))),"",INDEX('Policy Characteristics'!L:L,MATCH($C1500,'Policy Characteristics'!$C:$C,0)))</f>
        <v>fuel-taxes.html</v>
      </c>
    </row>
    <row r="1501" spans="1:18">
      <c r="A1501" s="254" t="str">
        <f>IF(ISBLANK(INDEX('Policy Characteristics'!A:A,MATCH($C1501,'Policy Characteristics'!$C:$C,0))),"",INDEX('Policy Characteristics'!A:A,MATCH($C1501,'Policy Characteristics'!$C:$C,0)))</f>
        <v>Cross-Sector</v>
      </c>
      <c r="B1501" s="262" t="str">
        <f>IF(ISBLANK(INDEX('Policy Characteristics'!B:B,MATCH($C1501,'Policy Characteristics'!$C:$C,0))),"",INDEX('Policy Characteristics'!B:B,MATCH($C1501,'Policy Characteristics'!$C:$C,0)))</f>
        <v>Non BAU Carbon Tax Vehicle Qualification</v>
      </c>
      <c r="C1501" t="s">
        <v>3742</v>
      </c>
      <c r="H1501" s="43">
        <v>2286</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
      </c>
      <c r="L1501" s="359">
        <f>IF(ISBLANK(INDEX('Policy Characteristics'!F:F,MATCH($C1501,'Policy Characteristics'!$C:$C,0))),"",INDEX('Policy Characteristics'!F:F,MATCH($C1501,'Policy Characteristics'!$C:$C,0)))</f>
        <v>0</v>
      </c>
      <c r="M1501" s="359">
        <f>IF(ISBLANK(INDEX('Policy Characteristics'!G:G,MATCH($C1501,'Policy Characteristics'!$C:$C,0))),"",INDEX('Policy Characteristics'!G:G,MATCH($C1501,'Policy Characteristics'!$C:$C,0)))</f>
        <v>1</v>
      </c>
      <c r="N1501" s="359">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on/off</v>
      </c>
      <c r="P1501" s="254" t="str">
        <f>IF(ISBLANK(INDEX('Policy Characteristics'!J:J,MATCH($C1501,'Policy Characteristics'!$C:$C,0))),"",INDEX('Policy Characteristics'!J:J,MATCH($C1501,'Policy Characteristics'!$C:$C,0)))</f>
        <v xml:space="preserve">**Description:** This lever determines which vehicle types are captured under the scope of a carbon tax. In some regions, only certain vehicle types are covered by a carbon tax or cap. </v>
      </c>
      <c r="Q1501" s="254" t="str">
        <f>IF(ISBLANK(INDEX('Policy Characteristics'!K:K,MATCH($C1501,'Policy Characteristics'!$C:$C,0))),"",INDEX('Policy Characteristics'!K:K,MATCH($C1501,'Policy Characteristics'!$C:$C,0)))</f>
        <v/>
      </c>
      <c r="R1501" s="254" t="str">
        <f>IF(ISBLANK(INDEX('Policy Characteristics'!L:L,MATCH($C1501,'Policy Characteristics'!$C:$C,0))),"",INDEX('Policy Characteristics'!L:L,MATCH($C1501,'Policy Characteristics'!$C:$C,0)))</f>
        <v/>
      </c>
    </row>
    <row r="1502" spans="1:18">
      <c r="A1502" s="254" t="str">
        <f>IF(ISBLANK(INDEX('Policy Characteristics'!A:A,MATCH($C1502,'Policy Characteristics'!$C:$C,0))),"",INDEX('Policy Characteristics'!A:A,MATCH($C1502,'Policy Characteristics'!$C:$C,0)))</f>
        <v>Cross-Sector</v>
      </c>
      <c r="B1502" s="262" t="str">
        <f>IF(ISBLANK(INDEX('Policy Characteristics'!B:B,MATCH($C1502,'Policy Characteristics'!$C:$C,0))),"",INDEX('Policy Characteristics'!B:B,MATCH($C1502,'Policy Characteristics'!$C:$C,0)))</f>
        <v>Non BAU Carbon Tax Industry Qualification</v>
      </c>
      <c r="C1502" t="s">
        <v>3743</v>
      </c>
      <c r="H1502" s="43">
        <v>2287</v>
      </c>
      <c r="I1502" s="322" t="s">
        <v>43</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
      </c>
      <c r="L1502" s="359">
        <f>IF(ISBLANK(INDEX('Policy Characteristics'!F:F,MATCH($C1502,'Policy Characteristics'!$C:$C,0))),"",INDEX('Policy Characteristics'!F:F,MATCH($C1502,'Policy Characteristics'!$C:$C,0)))</f>
        <v>0</v>
      </c>
      <c r="M1502" s="359">
        <f>IF(ISBLANK(INDEX('Policy Characteristics'!G:G,MATCH($C1502,'Policy Characteristics'!$C:$C,0))),"",INDEX('Policy Characteristics'!G:G,MATCH($C1502,'Policy Characteristics'!$C:$C,0)))</f>
        <v>1</v>
      </c>
      <c r="N1502" s="359">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on/off</v>
      </c>
      <c r="P1502" s="254" t="str">
        <f>IF(ISBLANK(INDEX('Policy Characteristics'!J:J,MATCH($C1502,'Policy Characteristics'!$C:$C,0))),"",INDEX('Policy Characteristics'!J:J,MATCH($C1502,'Policy Characteristics'!$C:$C,0)))</f>
        <v xml:space="preserve">**Description:** This lever determines which industry categories are captured under the scope of a carbon tax. In some regions, only certain industries are covered by a carbon tax or cap. </v>
      </c>
      <c r="Q1502" s="254" t="str">
        <f>IF(ISBLANK(INDEX('Policy Characteristics'!K:K,MATCH($C1502,'Policy Characteristics'!$C:$C,0))),"",INDEX('Policy Characteristics'!K:K,MATCH($C1502,'Policy Characteristics'!$C:$C,0)))</f>
        <v/>
      </c>
      <c r="R1502" s="254" t="str">
        <f>IF(ISBLANK(INDEX('Policy Characteristics'!L:L,MATCH($C1502,'Policy Characteristics'!$C:$C,0))),"",INDEX('Policy Characteristics'!L:L,MATCH($C1502,'Policy Characteristics'!$C:$C,0)))</f>
        <v/>
      </c>
    </row>
    <row r="1503" spans="1:18">
      <c r="A1503" s="254" t="str">
        <f>IF(ISBLANK(INDEX('Policy Characteristics'!A:A,MATCH($C1503,'Policy Characteristics'!$C:$C,0))),"",INDEX('Policy Characteristics'!A:A,MATCH($C1503,'Policy Characteristics'!$C:$C,0)))</f>
        <v>Cross-Sector</v>
      </c>
      <c r="B1503" s="262" t="str">
        <f>IF(ISBLANK(INDEX('Policy Characteristics'!B:B,MATCH($C1503,'Policy Characteristics'!$C:$C,0))),"",INDEX('Policy Characteristics'!B:B,MATCH($C1503,'Policy Characteristics'!$C:$C,0)))</f>
        <v>Non BAU CBAM Industry Qualification</v>
      </c>
      <c r="C1503" t="s">
        <v>3744</v>
      </c>
      <c r="H1503" s="43">
        <v>2288</v>
      </c>
      <c r="I1503" s="322" t="s">
        <v>43</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
      </c>
      <c r="L1503" s="359">
        <f>IF(ISBLANK(INDEX('Policy Characteristics'!F:F,MATCH($C1503,'Policy Characteristics'!$C:$C,0))),"",INDEX('Policy Characteristics'!F:F,MATCH($C1503,'Policy Characteristics'!$C:$C,0)))</f>
        <v>0</v>
      </c>
      <c r="M1503" s="359">
        <f>IF(ISBLANK(INDEX('Policy Characteristics'!G:G,MATCH($C1503,'Policy Characteristics'!$C:$C,0))),"",INDEX('Policy Characteristics'!G:G,MATCH($C1503,'Policy Characteristics'!$C:$C,0)))</f>
        <v>1</v>
      </c>
      <c r="N1503" s="359">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on/off</v>
      </c>
      <c r="P1503" s="254" t="str">
        <f>IF(ISBLANK(INDEX('Policy Characteristics'!J:J,MATCH($C1503,'Policy Characteristics'!$C:$C,0))),"",INDEX('Policy Characteristics'!J:J,MATCH($C1503,'Policy Characteristics'!$C:$C,0)))</f>
        <v>**Description:** This lever determines which industry categories are captured under the scope of a carbon border adjustment mechanism. In some regions, only certain industries are covered by a border mechanism.</v>
      </c>
      <c r="Q1503" s="254" t="str">
        <f>IF(ISBLANK(INDEX('Policy Characteristics'!K:K,MATCH($C1503,'Policy Characteristics'!$C:$C,0))),"",INDEX('Policy Characteristics'!K:K,MATCH($C1503,'Policy Characteristics'!$C:$C,0)))</f>
        <v/>
      </c>
      <c r="R1503" s="254" t="str">
        <f>IF(ISBLANK(INDEX('Policy Characteristics'!L:L,MATCH($C1503,'Policy Characteristics'!$C:$C,0))),"",INDEX('Policy Characteristics'!L:L,MATCH($C1503,'Policy Characteristics'!$C:$C,0)))</f>
        <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Capital Cost Reduction</v>
      </c>
      <c r="C1504" t="s">
        <v>288</v>
      </c>
      <c r="D1504" s="45" t="s">
        <v>115</v>
      </c>
      <c r="E1504" s="45"/>
      <c r="F1504" s="45" t="s">
        <v>315</v>
      </c>
      <c r="G1504" s="45"/>
      <c r="H1504" s="43">
        <v>85</v>
      </c>
      <c r="I1504" s="324" t="s">
        <v>43</v>
      </c>
      <c r="J1504" s="255" t="str">
        <f>IF(ISBLANK(INDEX('Policy Characteristics'!D:D,MATCH($C1504,'Policy Characteristics'!$C:$C,0))),"",INDEX('Policy Characteristics'!D:D,MATCH($C1504,'Policy Characteristics'!$C:$C,0)))</f>
        <v>R&amp;D Capital Cost Reductions</v>
      </c>
      <c r="K1504" s="254" t="str">
        <f>IF(ISBLANK(INDEX('Policy Characteristics'!E:E,MATCH($C1504,'Policy Characteristics'!$C:$C,0))),"",INDEX('Policy Characteristics'!E:E,MATCH($C1504,'Policy Characteristics'!$C:$C,0)))</f>
        <v>RnD building capital cost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cost</v>
      </c>
      <c r="P1504" s="254" t="str">
        <f>IF(ISBLANK(INDEX('Policy Characteristics'!J:J,MATCH($C1504,'Policy Characteristics'!$C:$C,0))),"",INDEX('Policy Characteristics'!J:J,MATCH($C1504,'Policy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Capital Cost Reduction</v>
      </c>
      <c r="C1505" s="254" t="str">
        <f t="shared" ref="C1505:C1509" si="63">C$1504</f>
        <v>RnD Building Capital Cost Perc Reduction</v>
      </c>
      <c r="D1505" s="45" t="s">
        <v>116</v>
      </c>
      <c r="E1505" s="45"/>
      <c r="F1505" s="45" t="s">
        <v>316</v>
      </c>
      <c r="G1505" s="45"/>
      <c r="H1505" s="43">
        <v>86</v>
      </c>
      <c r="I1505" s="324" t="s">
        <v>43</v>
      </c>
      <c r="J1505" s="255" t="str">
        <f>IF(ISBLANK(INDEX('Policy Characteristics'!D:D,MATCH($C1505,'Policy Characteristics'!$C:$C,0))),"",INDEX('Policy Characteristics'!D:D,MATCH($C1505,'Policy Characteristics'!$C:$C,0)))</f>
        <v>R&amp;D Capital Cost Reductions</v>
      </c>
      <c r="K1505" s="254" t="str">
        <f>IF(ISBLANK(INDEX('Policy Characteristics'!E:E,MATCH($C1505,'Policy Characteristics'!$C:$C,0))),"",INDEX('Policy Characteristics'!E:E,MATCH($C1505,'Policy Characteristics'!$C:$C,0)))</f>
        <v>RnD building capital cost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cost</v>
      </c>
      <c r="P1505" s="254" t="str">
        <f>IF(ISBLANK(INDEX('Policy Characteristics'!J:J,MATCH($C1505,'Policy Characteristics'!$C:$C,0))),"",INDEX('Policy Characteristics'!J:J,MATCH($C1505,'Policy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Capital Cost Reduction</v>
      </c>
      <c r="C1506" s="254" t="str">
        <f t="shared" si="63"/>
        <v>RnD Building Capital Cost Perc Reduction</v>
      </c>
      <c r="D1506" s="45" t="s">
        <v>117</v>
      </c>
      <c r="E1506" s="45"/>
      <c r="F1506" s="45" t="s">
        <v>317</v>
      </c>
      <c r="G1506" s="45"/>
      <c r="H1506" s="43">
        <v>87</v>
      </c>
      <c r="I1506" s="324" t="s">
        <v>43</v>
      </c>
      <c r="J1506" s="255" t="str">
        <f>IF(ISBLANK(INDEX('Policy Characteristics'!D:D,MATCH($C1506,'Policy Characteristics'!$C:$C,0))),"",INDEX('Policy Characteristics'!D:D,MATCH($C1506,'Policy Characteristics'!$C:$C,0)))</f>
        <v>R&amp;D Capital Cost Reductions</v>
      </c>
      <c r="K1506" s="254" t="str">
        <f>IF(ISBLANK(INDEX('Policy Characteristics'!E:E,MATCH($C1506,'Policy Characteristics'!$C:$C,0))),"",INDEX('Policy Characteristics'!E:E,MATCH($C1506,'Policy Characteristics'!$C:$C,0)))</f>
        <v>RnD building capital cost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cost</v>
      </c>
      <c r="P1506" s="254" t="str">
        <f>IF(ISBLANK(INDEX('Policy Characteristics'!J:J,MATCH($C1506,'Policy Characteristics'!$C:$C,0))),"",INDEX('Policy Characteristics'!J:J,MATCH($C1506,'Policy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Capital Cost Reduction</v>
      </c>
      <c r="C1507" s="254" t="str">
        <f t="shared" si="63"/>
        <v>RnD Building Capital Cost Perc Reduction</v>
      </c>
      <c r="D1507" s="45" t="s">
        <v>118</v>
      </c>
      <c r="E1507" s="45"/>
      <c r="F1507" s="45" t="s">
        <v>318</v>
      </c>
      <c r="G1507" s="45"/>
      <c r="H1507" s="43">
        <v>88</v>
      </c>
      <c r="I1507" s="324" t="s">
        <v>43</v>
      </c>
      <c r="J1507" s="255" t="str">
        <f>IF(ISBLANK(INDEX('Policy Characteristics'!D:D,MATCH($C1507,'Policy Characteristics'!$C:$C,0))),"",INDEX('Policy Characteristics'!D:D,MATCH($C1507,'Policy Characteristics'!$C:$C,0)))</f>
        <v>R&amp;D Capital Cost Reductions</v>
      </c>
      <c r="K1507" s="254" t="str">
        <f>IF(ISBLANK(INDEX('Policy Characteristics'!E:E,MATCH($C1507,'Policy Characteristics'!$C:$C,0))),"",INDEX('Policy Characteristics'!E:E,MATCH($C1507,'Policy Characteristics'!$C:$C,0)))</f>
        <v>RnD building capital cost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cost</v>
      </c>
      <c r="P1507" s="254"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Capital Cost Reduction</v>
      </c>
      <c r="C1508" s="254" t="str">
        <f t="shared" si="63"/>
        <v>RnD Building Capital Cost Perc Reduction</v>
      </c>
      <c r="D1508" s="45" t="s">
        <v>119</v>
      </c>
      <c r="E1508" s="45"/>
      <c r="F1508" s="45" t="s">
        <v>319</v>
      </c>
      <c r="G1508" s="45"/>
      <c r="H1508" s="43">
        <v>89</v>
      </c>
      <c r="I1508" s="324" t="s">
        <v>43</v>
      </c>
      <c r="J1508" s="255" t="str">
        <f>IF(ISBLANK(INDEX('Policy Characteristics'!D:D,MATCH($C1508,'Policy Characteristics'!$C:$C,0))),"",INDEX('Policy Characteristics'!D:D,MATCH($C1508,'Policy Characteristics'!$C:$C,0)))</f>
        <v>R&amp;D Capital Cost Reductions</v>
      </c>
      <c r="K1508" s="254" t="str">
        <f>IF(ISBLANK(INDEX('Policy Characteristics'!E:E,MATCH($C1508,'Policy Characteristics'!$C:$C,0))),"",INDEX('Policy Characteristics'!E:E,MATCH($C1508,'Policy Characteristics'!$C:$C,0)))</f>
        <v>RnD building capital cost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cost</v>
      </c>
      <c r="P1508" s="254"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Capital Cost Reduction</v>
      </c>
      <c r="C1509" s="254" t="str">
        <f t="shared" si="63"/>
        <v>RnD Building Capital Cost Perc Reduction</v>
      </c>
      <c r="D1509" s="45" t="s">
        <v>120</v>
      </c>
      <c r="E1509" s="45"/>
      <c r="F1509" s="45" t="s">
        <v>320</v>
      </c>
      <c r="G1509" s="45"/>
      <c r="H1509" s="43">
        <v>90</v>
      </c>
      <c r="I1509" s="324" t="s">
        <v>43</v>
      </c>
      <c r="J1509" s="255" t="str">
        <f>IF(ISBLANK(INDEX('Policy Characteristics'!D:D,MATCH($C1509,'Policy Characteristics'!$C:$C,0))),"",INDEX('Policy Characteristics'!D:D,MATCH($C1509,'Policy Characteristics'!$C:$C,0)))</f>
        <v>R&amp;D Capital Cost Reductions</v>
      </c>
      <c r="K1509" s="254" t="str">
        <f>IF(ISBLANK(INDEX('Policy Characteristics'!E:E,MATCH($C1509,'Policy Characteristics'!$C:$C,0))),"",INDEX('Policy Characteristics'!E:E,MATCH($C1509,'Policy Characteristics'!$C:$C,0)))</f>
        <v>RnD building capital cost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cost</v>
      </c>
      <c r="P1509" s="254"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Capital Cost Reduction</v>
      </c>
      <c r="C1510" t="s">
        <v>289</v>
      </c>
      <c r="D1510" s="45"/>
      <c r="E1510" s="45"/>
      <c r="F1510" s="45" t="s">
        <v>26</v>
      </c>
      <c r="G1510" s="45"/>
      <c r="H1510" s="43">
        <v>91</v>
      </c>
      <c r="I1510" s="324" t="s">
        <v>43</v>
      </c>
      <c r="J1510" s="255" t="str">
        <f>IF(ISBLANK(INDEX('Policy Characteristics'!D:D,MATCH($C1510,'Policy Characteristics'!$C:$C,0))),"",INDEX('Policy Characteristics'!D:D,MATCH($C1510,'Policy Characteristics'!$C:$C,0)))</f>
        <v>R&amp;D Capital Cost Reductions</v>
      </c>
      <c r="K1510" s="254" t="str">
        <f>IF(ISBLANK(INDEX('Policy Characteristics'!E:E,MATCH($C1510,'Policy Characteristics'!$C:$C,0))),"",INDEX('Policy Characteristics'!E:E,MATCH($C1510,'Policy Characteristics'!$C:$C,0)))</f>
        <v>RnD CCS capital cost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cost</v>
      </c>
      <c r="P1510" s="254"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Capital Cost Reduction</v>
      </c>
      <c r="C1511" t="s">
        <v>290</v>
      </c>
      <c r="D1511" s="45" t="s">
        <v>447</v>
      </c>
      <c r="E1511" s="45"/>
      <c r="F1511" s="45" t="s">
        <v>450</v>
      </c>
      <c r="G1511" s="45"/>
      <c r="H1511" s="43">
        <v>92</v>
      </c>
      <c r="I1511" s="324" t="s">
        <v>43</v>
      </c>
      <c r="J1511" s="255" t="str">
        <f>IF(ISBLANK(INDEX('Policy Characteristics'!D:D,MATCH($C1511,'Policy Characteristics'!$C:$C,0))),"",INDEX('Policy Characteristics'!D:D,MATCH($C1511,'Policy Characteristics'!$C:$C,0)))</f>
        <v>R&amp;D Capital Cost Reductions</v>
      </c>
      <c r="K1511" s="254" t="str">
        <f>IF(ISBLANK(INDEX('Policy Characteristics'!E:E,MATCH($C1511,'Policy Characteristics'!$C:$C,0))),"",INDEX('Policy Characteristics'!E:E,MATCH($C1511,'Policy Characteristics'!$C:$C,0)))</f>
        <v>RnD electricity capital cost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cost</v>
      </c>
      <c r="P1511" s="254"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Capital Cost Reduction</v>
      </c>
      <c r="C1512" s="254" t="str">
        <f t="shared" ref="C1512:C1534" si="64">C$1511</f>
        <v>RnD Electricity Capital Cost Perc Reduction</v>
      </c>
      <c r="D1512" s="6" t="s">
        <v>3493</v>
      </c>
      <c r="E1512" s="45"/>
      <c r="F1512" s="6" t="s">
        <v>3506</v>
      </c>
      <c r="G1512" s="45"/>
      <c r="H1512" s="43">
        <v>93</v>
      </c>
      <c r="I1512" s="324" t="s">
        <v>43</v>
      </c>
      <c r="J1512" s="255" t="str">
        <f>IF(ISBLANK(INDEX('Policy Characteristics'!D:D,MATCH($C1512,'Policy Characteristics'!$C:$C,0))),"",INDEX('Policy Characteristics'!D:D,MATCH($C1512,'Policy Characteristics'!$C:$C,0)))</f>
        <v>R&amp;D Capital Cost Reductions</v>
      </c>
      <c r="K1512" s="254" t="str">
        <f>IF(ISBLANK(INDEX('Policy Characteristics'!E:E,MATCH($C1512,'Policy Characteristics'!$C:$C,0))),"",INDEX('Policy Characteristics'!E:E,MATCH($C1512,'Policy Characteristics'!$C:$C,0)))</f>
        <v>RnD electricity capital cost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cost</v>
      </c>
      <c r="P1512" s="254"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c r="A1513" s="254" t="str">
        <f>IF(ISBLANK(INDEX('Policy Characteristics'!A:A,MATCH($C1513,'Policy Characteristics'!$C:$C,0))),"",INDEX('Policy Characteristics'!A:A,MATCH($C1513,'Policy Characteristics'!$C:$C,0)))</f>
        <v>Research and Development</v>
      </c>
      <c r="B1513" s="262" t="str">
        <f>IF(ISBLANK(INDEX('Policy Characteristics'!B:B,MATCH($C1513,'Policy Characteristics'!$C:$C,0))),"",INDEX('Policy Characteristics'!B:B,MATCH($C1513,'Policy Characteristics'!$C:$C,0)))</f>
        <v>Capital Cost Reduction</v>
      </c>
      <c r="C1513" s="254" t="str">
        <f t="shared" si="64"/>
        <v>RnD Electricity Capital Cost Perc Reduction</v>
      </c>
      <c r="D1513" s="6" t="s">
        <v>3494</v>
      </c>
      <c r="E1513" s="45"/>
      <c r="F1513" s="6" t="s">
        <v>3507</v>
      </c>
      <c r="G1513" s="45"/>
      <c r="H1513" s="43">
        <v>1810</v>
      </c>
      <c r="I1513" s="324" t="s">
        <v>43</v>
      </c>
      <c r="J1513" s="255" t="str">
        <f>IF(ISBLANK(INDEX('Policy Characteristics'!D:D,MATCH($C1513,'Policy Characteristics'!$C:$C,0))),"",INDEX('Policy Characteristics'!D:D,MATCH($C1513,'Policy Characteristics'!$C:$C,0)))</f>
        <v>R&amp;D Capital Cost Reductions</v>
      </c>
      <c r="K1513" s="254" t="str">
        <f>IF(ISBLANK(INDEX('Policy Characteristics'!E:E,MATCH($C1513,'Policy Characteristics'!$C:$C,0))),"",INDEX('Policy Characteristics'!E:E,MATCH($C1513,'Policy Characteristics'!$C:$C,0)))</f>
        <v>RnD electricity capital cost reduction</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0.4</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cost</v>
      </c>
      <c r="P1513" s="254"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254" t="str">
        <f>IF(ISBLANK(INDEX('Policy Characteristics'!K:K,MATCH($C1513,'Policy Characteristics'!$C:$C,0))),"",INDEX('Policy Characteristics'!K:K,MATCH($C1513,'Policy Characteristics'!$C:$C,0)))</f>
        <v>architectural-design.html#rnd</v>
      </c>
      <c r="R1513" s="254" t="str">
        <f>IF(ISBLANK(INDEX('Policy Characteristics'!L:L,MATCH($C1513,'Policy Characteristics'!$C:$C,0))),"",INDEX('Policy Characteristics'!L:L,MATCH($C1513,'Policy Characteristics'!$C:$C,0)))</f>
        <v>research-and-development.html</v>
      </c>
    </row>
    <row r="1514" spans="1:18">
      <c r="A1514" s="254" t="str">
        <f>IF(ISBLANK(INDEX('Policy Characteristics'!A:A,MATCH($C1514,'Policy Characteristics'!$C:$C,0))),"",INDEX('Policy Characteristics'!A:A,MATCH($C1514,'Policy Characteristics'!$C:$C,0)))</f>
        <v>Research and Development</v>
      </c>
      <c r="B1514" s="262" t="str">
        <f>IF(ISBLANK(INDEX('Policy Characteristics'!B:B,MATCH($C1514,'Policy Characteristics'!$C:$C,0))),"",INDEX('Policy Characteristics'!B:B,MATCH($C1514,'Policy Characteristics'!$C:$C,0)))</f>
        <v>Capital Cost Reduction</v>
      </c>
      <c r="C1514" s="254" t="str">
        <f t="shared" si="64"/>
        <v>RnD Electricity Capital Cost Perc Reduction</v>
      </c>
      <c r="D1514" s="6" t="s">
        <v>76</v>
      </c>
      <c r="E1514" s="45"/>
      <c r="F1514" s="6" t="s">
        <v>3508</v>
      </c>
      <c r="G1514" s="45"/>
      <c r="H1514" s="43">
        <v>94</v>
      </c>
      <c r="I1514" s="324" t="s">
        <v>43</v>
      </c>
      <c r="J1514" s="255" t="str">
        <f>IF(ISBLANK(INDEX('Policy Characteristics'!D:D,MATCH($C1514,'Policy Characteristics'!$C:$C,0))),"",INDEX('Policy Characteristics'!D:D,MATCH($C1514,'Policy Characteristics'!$C:$C,0)))</f>
        <v>R&amp;D Capital Cost Reductions</v>
      </c>
      <c r="K1514" s="254" t="str">
        <f>IF(ISBLANK(INDEX('Policy Characteristics'!E:E,MATCH($C1514,'Policy Characteristics'!$C:$C,0))),"",INDEX('Policy Characteristics'!E:E,MATCH($C1514,'Policy Characteristics'!$C:$C,0)))</f>
        <v>RnD electricity capital cost reduction</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0.4</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cost</v>
      </c>
      <c r="P1514" s="254"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254" t="str">
        <f>IF(ISBLANK(INDEX('Policy Characteristics'!K:K,MATCH($C1514,'Policy Characteristics'!$C:$C,0))),"",INDEX('Policy Characteristics'!K:K,MATCH($C1514,'Policy Characteristics'!$C:$C,0)))</f>
        <v>architectural-design.html#rnd</v>
      </c>
      <c r="R1514" s="254" t="str">
        <f>IF(ISBLANK(INDEX('Policy Characteristics'!L:L,MATCH($C1514,'Policy Characteristics'!$C:$C,0))),"",INDEX('Policy Characteristics'!L:L,MATCH($C1514,'Policy Characteristics'!$C:$C,0)))</f>
        <v>research-and-development.html</v>
      </c>
    </row>
    <row r="1515" spans="1:18">
      <c r="A1515" s="254" t="str">
        <f>IF(ISBLANK(INDEX('Policy Characteristics'!A:A,MATCH($C1515,'Policy Characteristics'!$C:$C,0))),"",INDEX('Policy Characteristics'!A:A,MATCH($C1515,'Policy Characteristics'!$C:$C,0)))</f>
        <v>Research and Development</v>
      </c>
      <c r="B1515" s="262" t="str">
        <f>IF(ISBLANK(INDEX('Policy Characteristics'!B:B,MATCH($C1515,'Policy Characteristics'!$C:$C,0))),"",INDEX('Policy Characteristics'!B:B,MATCH($C1515,'Policy Characteristics'!$C:$C,0)))</f>
        <v>Capital Cost Reduction</v>
      </c>
      <c r="C1515" s="254" t="str">
        <f t="shared" si="64"/>
        <v>RnD Electricity Capital Cost Perc Reduction</v>
      </c>
      <c r="D1515" s="6" t="s">
        <v>77</v>
      </c>
      <c r="E1515" s="45"/>
      <c r="F1515" s="6" t="s">
        <v>321</v>
      </c>
      <c r="G1515" s="45"/>
      <c r="H1515" s="43">
        <v>95</v>
      </c>
      <c r="I1515" s="324" t="s">
        <v>43</v>
      </c>
      <c r="J1515" s="255" t="str">
        <f>IF(ISBLANK(INDEX('Policy Characteristics'!D:D,MATCH($C1515,'Policy Characteristics'!$C:$C,0))),"",INDEX('Policy Characteristics'!D:D,MATCH($C1515,'Policy Characteristics'!$C:$C,0)))</f>
        <v>R&amp;D Capital Cost Reductions</v>
      </c>
      <c r="K1515" s="254" t="str">
        <f>IF(ISBLANK(INDEX('Policy Characteristics'!E:E,MATCH($C1515,'Policy Characteristics'!$C:$C,0))),"",INDEX('Policy Characteristics'!E:E,MATCH($C1515,'Policy Characteristics'!$C:$C,0)))</f>
        <v>RnD electricity capital cost reduction</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0.4</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cost</v>
      </c>
      <c r="P1515" s="254"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254" t="str">
        <f>IF(ISBLANK(INDEX('Policy Characteristics'!K:K,MATCH($C1515,'Policy Characteristics'!$C:$C,0))),"",INDEX('Policy Characteristics'!K:K,MATCH($C1515,'Policy Characteristics'!$C:$C,0)))</f>
        <v>architectural-design.html#rnd</v>
      </c>
      <c r="R1515" s="254" t="str">
        <f>IF(ISBLANK(INDEX('Policy Characteristics'!L:L,MATCH($C1515,'Policy Characteristics'!$C:$C,0))),"",INDEX('Policy Characteristics'!L:L,MATCH($C1515,'Policy Characteristics'!$C:$C,0)))</f>
        <v>research-and-development.html</v>
      </c>
    </row>
    <row r="1516" spans="1:18">
      <c r="A1516" s="254" t="str">
        <f>IF(ISBLANK(INDEX('Policy Characteristics'!A:A,MATCH($C1516,'Policy Characteristics'!$C:$C,0))),"",INDEX('Policy Characteristics'!A:A,MATCH($C1516,'Policy Characteristics'!$C:$C,0)))</f>
        <v>Research and Development</v>
      </c>
      <c r="B1516" s="262" t="str">
        <f>IF(ISBLANK(INDEX('Policy Characteristics'!B:B,MATCH($C1516,'Policy Characteristics'!$C:$C,0))),"",INDEX('Policy Characteristics'!B:B,MATCH($C1516,'Policy Characteristics'!$C:$C,0)))</f>
        <v>Capital Cost Reduction</v>
      </c>
      <c r="C1516" s="254" t="str">
        <f t="shared" si="64"/>
        <v>RnD Electricity Capital Cost Perc Reduction</v>
      </c>
      <c r="D1516" s="6" t="s">
        <v>448</v>
      </c>
      <c r="E1516" s="45"/>
      <c r="F1516" s="6" t="s">
        <v>452</v>
      </c>
      <c r="G1516" s="45"/>
      <c r="H1516" s="43">
        <v>96</v>
      </c>
      <c r="I1516" s="324" t="s">
        <v>43</v>
      </c>
      <c r="J1516" s="255" t="str">
        <f>IF(ISBLANK(INDEX('Policy Characteristics'!D:D,MATCH($C1516,'Policy Characteristics'!$C:$C,0))),"",INDEX('Policy Characteristics'!D:D,MATCH($C1516,'Policy Characteristics'!$C:$C,0)))</f>
        <v>R&amp;D Capital Cost Reductions</v>
      </c>
      <c r="K1516" s="254" t="str">
        <f>IF(ISBLANK(INDEX('Policy Characteristics'!E:E,MATCH($C1516,'Policy Characteristics'!$C:$C,0))),"",INDEX('Policy Characteristics'!E:E,MATCH($C1516,'Policy Characteristics'!$C:$C,0)))</f>
        <v>RnD electricity capital cost reduction</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0.4</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cost</v>
      </c>
      <c r="P1516" s="254"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254" t="str">
        <f>IF(ISBLANK(INDEX('Policy Characteristics'!K:K,MATCH($C1516,'Policy Characteristics'!$C:$C,0))),"",INDEX('Policy Characteristics'!K:K,MATCH($C1516,'Policy Characteristics'!$C:$C,0)))</f>
        <v>architectural-design.html#rnd</v>
      </c>
      <c r="R1516" s="254" t="str">
        <f>IF(ISBLANK(INDEX('Policy Characteristics'!L:L,MATCH($C1516,'Policy Characteristics'!$C:$C,0))),"",INDEX('Policy Characteristics'!L:L,MATCH($C1516,'Policy Characteristics'!$C:$C,0)))</f>
        <v>research-and-development.html</v>
      </c>
    </row>
    <row r="1517" spans="1:18">
      <c r="A1517" s="254" t="str">
        <f>IF(ISBLANK(INDEX('Policy Characteristics'!A:A,MATCH($C1517,'Policy Characteristics'!$C:$C,0))),"",INDEX('Policy Characteristics'!A:A,MATCH($C1517,'Policy Characteristics'!$C:$C,0)))</f>
        <v>Research and Development</v>
      </c>
      <c r="B1517" s="262" t="str">
        <f>IF(ISBLANK(INDEX('Policy Characteristics'!B:B,MATCH($C1517,'Policy Characteristics'!$C:$C,0))),"",INDEX('Policy Characteristics'!B:B,MATCH($C1517,'Policy Characteristics'!$C:$C,0)))</f>
        <v>Capital Cost Reduction</v>
      </c>
      <c r="C1517" s="254" t="str">
        <f t="shared" si="64"/>
        <v>RnD Electricity Capital Cost Perc Reduction</v>
      </c>
      <c r="D1517" s="6" t="s">
        <v>78</v>
      </c>
      <c r="E1517" s="45"/>
      <c r="F1517" s="6" t="s">
        <v>322</v>
      </c>
      <c r="G1517" s="45"/>
      <c r="H1517" s="43">
        <v>97</v>
      </c>
      <c r="I1517" s="324" t="s">
        <v>43</v>
      </c>
      <c r="J1517" s="255" t="str">
        <f>IF(ISBLANK(INDEX('Policy Characteristics'!D:D,MATCH($C1517,'Policy Characteristics'!$C:$C,0))),"",INDEX('Policy Characteristics'!D:D,MATCH($C1517,'Policy Characteristics'!$C:$C,0)))</f>
        <v>R&amp;D Capital Cost Reductions</v>
      </c>
      <c r="K1517" s="254" t="str">
        <f>IF(ISBLANK(INDEX('Policy Characteristics'!E:E,MATCH($C1517,'Policy Characteristics'!$C:$C,0))),"",INDEX('Policy Characteristics'!E:E,MATCH($C1517,'Policy Characteristics'!$C:$C,0)))</f>
        <v>RnD electricity capital cost reduction</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0.4</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cost</v>
      </c>
      <c r="P1517" s="254"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254" t="str">
        <f>IF(ISBLANK(INDEX('Policy Characteristics'!K:K,MATCH($C1517,'Policy Characteristics'!$C:$C,0))),"",INDEX('Policy Characteristics'!K:K,MATCH($C1517,'Policy Characteristics'!$C:$C,0)))</f>
        <v>architectural-design.html#rnd</v>
      </c>
      <c r="R1517" s="254" t="str">
        <f>IF(ISBLANK(INDEX('Policy Characteristics'!L:L,MATCH($C1517,'Policy Characteristics'!$C:$C,0))),"",INDEX('Policy Characteristics'!L:L,MATCH($C1517,'Policy Characteristics'!$C:$C,0)))</f>
        <v>research-and-development.html</v>
      </c>
    </row>
    <row r="1518" spans="1:18">
      <c r="A1518" s="254" t="str">
        <f>IF(ISBLANK(INDEX('Policy Characteristics'!A:A,MATCH($C1518,'Policy Characteristics'!$C:$C,0))),"",INDEX('Policy Characteristics'!A:A,MATCH($C1518,'Policy Characteristics'!$C:$C,0)))</f>
        <v>Research and Development</v>
      </c>
      <c r="B1518" s="262" t="str">
        <f>IF(ISBLANK(INDEX('Policy Characteristics'!B:B,MATCH($C1518,'Policy Characteristics'!$C:$C,0))),"",INDEX('Policy Characteristics'!B:B,MATCH($C1518,'Policy Characteristics'!$C:$C,0)))</f>
        <v>Capital Cost Reduction</v>
      </c>
      <c r="C1518" s="254" t="str">
        <f t="shared" si="64"/>
        <v>RnD Electricity Capital Cost Perc Reduction</v>
      </c>
      <c r="D1518" s="6" t="s">
        <v>79</v>
      </c>
      <c r="E1518" s="45"/>
      <c r="F1518" s="6" t="s">
        <v>323</v>
      </c>
      <c r="G1518" s="45"/>
      <c r="H1518" s="43">
        <v>98</v>
      </c>
      <c r="I1518" s="324" t="s">
        <v>43</v>
      </c>
      <c r="J1518" s="255" t="str">
        <f>IF(ISBLANK(INDEX('Policy Characteristics'!D:D,MATCH($C1518,'Policy Characteristics'!$C:$C,0))),"",INDEX('Policy Characteristics'!D:D,MATCH($C1518,'Policy Characteristics'!$C:$C,0)))</f>
        <v>R&amp;D Capital Cost Reductions</v>
      </c>
      <c r="K1518" s="254" t="str">
        <f>IF(ISBLANK(INDEX('Policy Characteristics'!E:E,MATCH($C1518,'Policy Characteristics'!$C:$C,0))),"",INDEX('Policy Characteristics'!E:E,MATCH($C1518,'Policy Characteristics'!$C:$C,0)))</f>
        <v>RnD electricity capital cost reduction</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0.4</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cost</v>
      </c>
      <c r="P1518" s="254"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254" t="str">
        <f>IF(ISBLANK(INDEX('Policy Characteristics'!K:K,MATCH($C1518,'Policy Characteristics'!$C:$C,0))),"",INDEX('Policy Characteristics'!K:K,MATCH($C1518,'Policy Characteristics'!$C:$C,0)))</f>
        <v>architectural-design.html#rnd</v>
      </c>
      <c r="R1518" s="254" t="str">
        <f>IF(ISBLANK(INDEX('Policy Characteristics'!L:L,MATCH($C1518,'Policy Characteristics'!$C:$C,0))),"",INDEX('Policy Characteristics'!L:L,MATCH($C1518,'Policy Characteristics'!$C:$C,0)))</f>
        <v>research-and-development.html</v>
      </c>
    </row>
    <row r="1519" spans="1:18">
      <c r="A1519" s="254" t="str">
        <f>IF(ISBLANK(INDEX('Policy Characteristics'!A:A,MATCH($C1519,'Policy Characteristics'!$C:$C,0))),"",INDEX('Policy Characteristics'!A:A,MATCH($C1519,'Policy Characteristics'!$C:$C,0)))</f>
        <v>Research and Development</v>
      </c>
      <c r="B1519" s="262" t="str">
        <f>IF(ISBLANK(INDEX('Policy Characteristics'!B:B,MATCH($C1519,'Policy Characteristics'!$C:$C,0))),"",INDEX('Policy Characteristics'!B:B,MATCH($C1519,'Policy Characteristics'!$C:$C,0)))</f>
        <v>Capital Cost Reduction</v>
      </c>
      <c r="C1519" s="254" t="str">
        <f t="shared" si="64"/>
        <v>RnD Electricity Capital Cost Perc Reduction</v>
      </c>
      <c r="D1519" s="6" t="s">
        <v>80</v>
      </c>
      <c r="E1519" s="45"/>
      <c r="F1519" s="6" t="s">
        <v>324</v>
      </c>
      <c r="G1519" s="45"/>
      <c r="H1519" s="43">
        <v>99</v>
      </c>
      <c r="I1519" s="324" t="s">
        <v>43</v>
      </c>
      <c r="J1519" s="255" t="str">
        <f>IF(ISBLANK(INDEX('Policy Characteristics'!D:D,MATCH($C1519,'Policy Characteristics'!$C:$C,0))),"",INDEX('Policy Characteristics'!D:D,MATCH($C1519,'Policy Characteristics'!$C:$C,0)))</f>
        <v>R&amp;D Capital Cost Reductions</v>
      </c>
      <c r="K1519" s="254" t="str">
        <f>IF(ISBLANK(INDEX('Policy Characteristics'!E:E,MATCH($C1519,'Policy Characteristics'!$C:$C,0))),"",INDEX('Policy Characteristics'!E:E,MATCH($C1519,'Policy Characteristics'!$C:$C,0)))</f>
        <v>RnD electricity capital cost reduction</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0.4</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cost</v>
      </c>
      <c r="P1519" s="254"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254" t="str">
        <f>IF(ISBLANK(INDEX('Policy Characteristics'!K:K,MATCH($C1519,'Policy Characteristics'!$C:$C,0))),"",INDEX('Policy Characteristics'!K:K,MATCH($C1519,'Policy Characteristics'!$C:$C,0)))</f>
        <v>architectural-design.html#rnd</v>
      </c>
      <c r="R1519" s="254" t="str">
        <f>IF(ISBLANK(INDEX('Policy Characteristics'!L:L,MATCH($C1519,'Policy Characteristics'!$C:$C,0))),"",INDEX('Policy Characteristics'!L:L,MATCH($C1519,'Policy Characteristics'!$C:$C,0)))</f>
        <v>research-and-development.html</v>
      </c>
    </row>
    <row r="1520" spans="1:18">
      <c r="A1520" s="254" t="str">
        <f>IF(ISBLANK(INDEX('Policy Characteristics'!A:A,MATCH($C1520,'Policy Characteristics'!$C:$C,0))),"",INDEX('Policy Characteristics'!A:A,MATCH($C1520,'Policy Characteristics'!$C:$C,0)))</f>
        <v>Research and Development</v>
      </c>
      <c r="B1520" s="262" t="str">
        <f>IF(ISBLANK(INDEX('Policy Characteristics'!B:B,MATCH($C1520,'Policy Characteristics'!$C:$C,0))),"",INDEX('Policy Characteristics'!B:B,MATCH($C1520,'Policy Characteristics'!$C:$C,0)))</f>
        <v>Capital Cost Reduction</v>
      </c>
      <c r="C1520" s="254" t="str">
        <f t="shared" si="64"/>
        <v>RnD Electricity Capital Cost Perc Reduction</v>
      </c>
      <c r="D1520" s="6" t="s">
        <v>2425</v>
      </c>
      <c r="E1520" s="45"/>
      <c r="F1520" s="6" t="s">
        <v>3509</v>
      </c>
      <c r="G1520" s="45"/>
      <c r="H1520" s="43">
        <v>192</v>
      </c>
      <c r="I1520" s="324" t="s">
        <v>43</v>
      </c>
      <c r="J1520" s="255" t="str">
        <f>IF(ISBLANK(INDEX('Policy Characteristics'!D:D,MATCH($C1520,'Policy Characteristics'!$C:$C,0))),"",INDEX('Policy Characteristics'!D:D,MATCH($C1520,'Policy Characteristics'!$C:$C,0)))</f>
        <v>R&amp;D Capital Cost Reductions</v>
      </c>
      <c r="K1520" s="254" t="str">
        <f>IF(ISBLANK(INDEX('Policy Characteristics'!E:E,MATCH($C1520,'Policy Characteristics'!$C:$C,0))),"",INDEX('Policy Characteristics'!E:E,MATCH($C1520,'Policy Characteristics'!$C:$C,0)))</f>
        <v>RnD electricity capital cost reduction</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0.4</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cost</v>
      </c>
      <c r="P1520" s="254"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254" t="str">
        <f>IF(ISBLANK(INDEX('Policy Characteristics'!K:K,MATCH($C1520,'Policy Characteristics'!$C:$C,0))),"",INDEX('Policy Characteristics'!K:K,MATCH($C1520,'Policy Characteristics'!$C:$C,0)))</f>
        <v>architectural-design.html#rnd</v>
      </c>
      <c r="R1520" s="254" t="str">
        <f>IF(ISBLANK(INDEX('Policy Characteristics'!L:L,MATCH($C1520,'Policy Characteristics'!$C:$C,0))),"",INDEX('Policy Characteristics'!L:L,MATCH($C1520,'Policy Characteristics'!$C:$C,0)))</f>
        <v>research-and-development.html</v>
      </c>
    </row>
    <row r="1521" spans="1:18">
      <c r="A1521" s="254" t="str">
        <f>IF(ISBLANK(INDEX('Policy Characteristics'!A:A,MATCH($C1521,'Policy Characteristics'!$C:$C,0))),"",INDEX('Policy Characteristics'!A:A,MATCH($C1521,'Policy Characteristics'!$C:$C,0)))</f>
        <v>Research and Development</v>
      </c>
      <c r="B1521" s="262" t="str">
        <f>IF(ISBLANK(INDEX('Policy Characteristics'!B:B,MATCH($C1521,'Policy Characteristics'!$C:$C,0))),"",INDEX('Policy Characteristics'!B:B,MATCH($C1521,'Policy Characteristics'!$C:$C,0)))</f>
        <v>Capital Cost Reduction</v>
      </c>
      <c r="C1521" s="254" t="str">
        <f t="shared" si="64"/>
        <v>RnD Electricity Capital Cost Perc Reduction</v>
      </c>
      <c r="D1521" s="6" t="s">
        <v>308</v>
      </c>
      <c r="E1521" s="45"/>
      <c r="F1521" s="6" t="s">
        <v>3510</v>
      </c>
      <c r="G1521" s="45"/>
      <c r="H1521" s="43">
        <v>180</v>
      </c>
      <c r="I1521" s="324" t="s">
        <v>43</v>
      </c>
      <c r="J1521" s="255" t="str">
        <f>IF(ISBLANK(INDEX('Policy Characteristics'!D:D,MATCH($C1521,'Policy Characteristics'!$C:$C,0))),"",INDEX('Policy Characteristics'!D:D,MATCH($C1521,'Policy Characteristics'!$C:$C,0)))</f>
        <v>R&amp;D Capital Cost Reductions</v>
      </c>
      <c r="K1521" s="254" t="str">
        <f>IF(ISBLANK(INDEX('Policy Characteristics'!E:E,MATCH($C1521,'Policy Characteristics'!$C:$C,0))),"",INDEX('Policy Characteristics'!E:E,MATCH($C1521,'Policy Characteristics'!$C:$C,0)))</f>
        <v>RnD electricity capital cost reduction</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0.4</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cost</v>
      </c>
      <c r="P1521" s="254"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254" t="str">
        <f>IF(ISBLANK(INDEX('Policy Characteristics'!K:K,MATCH($C1521,'Policy Characteristics'!$C:$C,0))),"",INDEX('Policy Characteristics'!K:K,MATCH($C1521,'Policy Characteristics'!$C:$C,0)))</f>
        <v>architectural-design.html#rnd</v>
      </c>
      <c r="R1521" s="254" t="str">
        <f>IF(ISBLANK(INDEX('Policy Characteristics'!L:L,MATCH($C1521,'Policy Characteristics'!$C:$C,0))),"",INDEX('Policy Characteristics'!L:L,MATCH($C1521,'Policy Characteristics'!$C:$C,0)))</f>
        <v>research-and-development.html</v>
      </c>
    </row>
    <row r="1522" spans="1:18">
      <c r="A1522" s="254" t="str">
        <f>IF(ISBLANK(INDEX('Policy Characteristics'!A:A,MATCH($C1522,'Policy Characteristics'!$C:$C,0))),"",INDEX('Policy Characteristics'!A:A,MATCH($C1522,'Policy Characteristics'!$C:$C,0)))</f>
        <v>Research and Development</v>
      </c>
      <c r="B1522" s="262" t="str">
        <f>IF(ISBLANK(INDEX('Policy Characteristics'!B:B,MATCH($C1522,'Policy Characteristics'!$C:$C,0))),"",INDEX('Policy Characteristics'!B:B,MATCH($C1522,'Policy Characteristics'!$C:$C,0)))</f>
        <v>Capital Cost Reduction</v>
      </c>
      <c r="C1522" s="254" t="str">
        <f t="shared" si="64"/>
        <v>RnD Electricity Capital Cost Perc Reduction</v>
      </c>
      <c r="D1522" s="6" t="s">
        <v>309</v>
      </c>
      <c r="E1522" s="45"/>
      <c r="F1522" s="6" t="s">
        <v>2257</v>
      </c>
      <c r="G1522" s="45"/>
      <c r="H1522" s="43">
        <v>183</v>
      </c>
      <c r="I1522" s="324" t="s">
        <v>43</v>
      </c>
      <c r="J1522" s="255" t="str">
        <f>IF(ISBLANK(INDEX('Policy Characteristics'!D:D,MATCH($C1522,'Policy Characteristics'!$C:$C,0))),"",INDEX('Policy Characteristics'!D:D,MATCH($C1522,'Policy Characteristics'!$C:$C,0)))</f>
        <v>R&amp;D Capital Cost Reductions</v>
      </c>
      <c r="K1522" s="254" t="str">
        <f>IF(ISBLANK(INDEX('Policy Characteristics'!E:E,MATCH($C1522,'Policy Characteristics'!$C:$C,0))),"",INDEX('Policy Characteristics'!E:E,MATCH($C1522,'Policy Characteristics'!$C:$C,0)))</f>
        <v>RnD electricity capital cost reduction</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0.4</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cost</v>
      </c>
      <c r="P1522" s="254"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254" t="str">
        <f>IF(ISBLANK(INDEX('Policy Characteristics'!K:K,MATCH($C1522,'Policy Characteristics'!$C:$C,0))),"",INDEX('Policy Characteristics'!K:K,MATCH($C1522,'Policy Characteristics'!$C:$C,0)))</f>
        <v>architectural-design.html#rnd</v>
      </c>
      <c r="R1522" s="254" t="str">
        <f>IF(ISBLANK(INDEX('Policy Characteristics'!L:L,MATCH($C1522,'Policy Characteristics'!$C:$C,0))),"",INDEX('Policy Characteristics'!L:L,MATCH($C1522,'Policy Characteristics'!$C:$C,0)))</f>
        <v>research-and-development.html</v>
      </c>
    </row>
    <row r="1523" spans="1:18">
      <c r="A1523" s="254" t="str">
        <f>IF(ISBLANK(INDEX('Policy Characteristics'!A:A,MATCH($C1523,'Policy Characteristics'!$C:$C,0))),"",INDEX('Policy Characteristics'!A:A,MATCH($C1523,'Policy Characteristics'!$C:$C,0)))</f>
        <v>Research and Development</v>
      </c>
      <c r="B1523" s="262" t="str">
        <f>IF(ISBLANK(INDEX('Policy Characteristics'!B:B,MATCH($C1523,'Policy Characteristics'!$C:$C,0))),"",INDEX('Policy Characteristics'!B:B,MATCH($C1523,'Policy Characteristics'!$C:$C,0)))</f>
        <v>Capital Cost Reduction</v>
      </c>
      <c r="C1523" s="254" t="str">
        <f t="shared" si="64"/>
        <v>RnD Electricity Capital Cost Perc Reduction</v>
      </c>
      <c r="D1523" s="6" t="s">
        <v>444</v>
      </c>
      <c r="E1523" s="45"/>
      <c r="F1523" s="6" t="s">
        <v>445</v>
      </c>
      <c r="G1523" s="45"/>
      <c r="H1523" s="43">
        <v>1811</v>
      </c>
      <c r="I1523" s="324" t="s">
        <v>43</v>
      </c>
      <c r="J1523" s="255" t="str">
        <f>IF(ISBLANK(INDEX('Policy Characteristics'!D:D,MATCH($C1523,'Policy Characteristics'!$C:$C,0))),"",INDEX('Policy Characteristics'!D:D,MATCH($C1523,'Policy Characteristics'!$C:$C,0)))</f>
        <v>R&amp;D Capital Cost Reductions</v>
      </c>
      <c r="K1523" s="254" t="str">
        <f>IF(ISBLANK(INDEX('Policy Characteristics'!E:E,MATCH($C1523,'Policy Characteristics'!$C:$C,0))),"",INDEX('Policy Characteristics'!E:E,MATCH($C1523,'Policy Characteristics'!$C:$C,0)))</f>
        <v>RnD electricity capital cost reduction</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0.4</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cost</v>
      </c>
      <c r="P1523" s="254"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254" t="str">
        <f>IF(ISBLANK(INDEX('Policy Characteristics'!K:K,MATCH($C1523,'Policy Characteristics'!$C:$C,0))),"",INDEX('Policy Characteristics'!K:K,MATCH($C1523,'Policy Characteristics'!$C:$C,0)))</f>
        <v>architectural-design.html#rnd</v>
      </c>
      <c r="R1523" s="254" t="str">
        <f>IF(ISBLANK(INDEX('Policy Characteristics'!L:L,MATCH($C1523,'Policy Characteristics'!$C:$C,0))),"",INDEX('Policy Characteristics'!L:L,MATCH($C1523,'Policy Characteristics'!$C:$C,0)))</f>
        <v>research-and-development.html</v>
      </c>
    </row>
    <row r="1524" spans="1:18">
      <c r="A1524" s="254" t="str">
        <f>IF(ISBLANK(INDEX('Policy Characteristics'!A:A,MATCH($C1524,'Policy Characteristics'!$C:$C,0))),"",INDEX('Policy Characteristics'!A:A,MATCH($C1524,'Policy Characteristics'!$C:$C,0)))</f>
        <v>Research and Development</v>
      </c>
      <c r="B1524" s="262" t="str">
        <f>IF(ISBLANK(INDEX('Policy Characteristics'!B:B,MATCH($C1524,'Policy Characteristics'!$C:$C,0))),"",INDEX('Policy Characteristics'!B:B,MATCH($C1524,'Policy Characteristics'!$C:$C,0)))</f>
        <v>Capital Cost Reduction</v>
      </c>
      <c r="C1524" s="254" t="str">
        <f t="shared" si="64"/>
        <v>RnD Electricity Capital Cost Perc Reduction</v>
      </c>
      <c r="D1524" s="6" t="s">
        <v>453</v>
      </c>
      <c r="E1524" s="45"/>
      <c r="F1524" s="6" t="s">
        <v>455</v>
      </c>
      <c r="G1524" s="45"/>
      <c r="H1524" s="43">
        <v>1812</v>
      </c>
      <c r="I1524" s="324" t="s">
        <v>43</v>
      </c>
      <c r="J1524" s="255" t="str">
        <f>IF(ISBLANK(INDEX('Policy Characteristics'!D:D,MATCH($C1524,'Policy Characteristics'!$C:$C,0))),"",INDEX('Policy Characteristics'!D:D,MATCH($C1524,'Policy Characteristics'!$C:$C,0)))</f>
        <v>R&amp;D Capital Cost Reductions</v>
      </c>
      <c r="K1524" s="254" t="str">
        <f>IF(ISBLANK(INDEX('Policy Characteristics'!E:E,MATCH($C1524,'Policy Characteristics'!$C:$C,0))),"",INDEX('Policy Characteristics'!E:E,MATCH($C1524,'Policy Characteristics'!$C:$C,0)))</f>
        <v>RnD electricity capital cost reduction</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0.4</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cost</v>
      </c>
      <c r="P1524" s="254"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254" t="str">
        <f>IF(ISBLANK(INDEX('Policy Characteristics'!K:K,MATCH($C1524,'Policy Characteristics'!$C:$C,0))),"",INDEX('Policy Characteristics'!K:K,MATCH($C1524,'Policy Characteristics'!$C:$C,0)))</f>
        <v>architectural-design.html#rnd</v>
      </c>
      <c r="R1524" s="254" t="str">
        <f>IF(ISBLANK(INDEX('Policy Characteristics'!L:L,MATCH($C1524,'Policy Characteristics'!$C:$C,0))),"",INDEX('Policy Characteristics'!L:L,MATCH($C1524,'Policy Characteristics'!$C:$C,0)))</f>
        <v>research-and-development.html</v>
      </c>
    </row>
    <row r="1525" spans="1:18">
      <c r="A1525" s="254" t="str">
        <f>IF(ISBLANK(INDEX('Policy Characteristics'!A:A,MATCH($C1525,'Policy Characteristics'!$C:$C,0))),"",INDEX('Policy Characteristics'!A:A,MATCH($C1525,'Policy Characteristics'!$C:$C,0)))</f>
        <v>Research and Development</v>
      </c>
      <c r="B1525" s="262" t="str">
        <f>IF(ISBLANK(INDEX('Policy Characteristics'!B:B,MATCH($C1525,'Policy Characteristics'!$C:$C,0))),"",INDEX('Policy Characteristics'!B:B,MATCH($C1525,'Policy Characteristics'!$C:$C,0)))</f>
        <v>Capital Cost Reduction</v>
      </c>
      <c r="C1525" s="254" t="str">
        <f t="shared" si="64"/>
        <v>RnD Electricity Capital Cost Perc Reduction</v>
      </c>
      <c r="D1525" s="6" t="s">
        <v>2749</v>
      </c>
      <c r="E1525" s="45"/>
      <c r="F1525" s="6" t="s">
        <v>3511</v>
      </c>
      <c r="G1525" s="45"/>
      <c r="H1525" s="43">
        <v>1813</v>
      </c>
      <c r="I1525" s="324" t="s">
        <v>44</v>
      </c>
      <c r="J1525" s="255" t="str">
        <f>IF(ISBLANK(INDEX('Policy Characteristics'!D:D,MATCH($C1525,'Policy Characteristics'!$C:$C,0))),"",INDEX('Policy Characteristics'!D:D,MATCH($C1525,'Policy Characteristics'!$C:$C,0)))</f>
        <v>R&amp;D Capital Cost Reductions</v>
      </c>
      <c r="K1525" s="254" t="str">
        <f>IF(ISBLANK(INDEX('Policy Characteristics'!E:E,MATCH($C1525,'Policy Characteristics'!$C:$C,0))),"",INDEX('Policy Characteristics'!E:E,MATCH($C1525,'Policy Characteristics'!$C:$C,0)))</f>
        <v>RnD electricity capital cost reduction</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0.4</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cost</v>
      </c>
      <c r="P1525" s="254"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254" t="str">
        <f>IF(ISBLANK(INDEX('Policy Characteristics'!K:K,MATCH($C1525,'Policy Characteristics'!$C:$C,0))),"",INDEX('Policy Characteristics'!K:K,MATCH($C1525,'Policy Characteristics'!$C:$C,0)))</f>
        <v>architectural-design.html#rnd</v>
      </c>
      <c r="R1525" s="254" t="str">
        <f>IF(ISBLANK(INDEX('Policy Characteristics'!L:L,MATCH($C1525,'Policy Characteristics'!$C:$C,0))),"",INDEX('Policy Characteristics'!L:L,MATCH($C1525,'Policy Characteristics'!$C:$C,0)))</f>
        <v>research-and-development.html</v>
      </c>
    </row>
    <row r="1526" spans="1:18">
      <c r="A1526" s="254" t="str">
        <f>IF(ISBLANK(INDEX('Policy Characteristics'!A:A,MATCH($C1526,'Policy Characteristics'!$C:$C,0))),"",INDEX('Policy Characteristics'!A:A,MATCH($C1526,'Policy Characteristics'!$C:$C,0)))</f>
        <v>Research and Development</v>
      </c>
      <c r="B1526" s="262" t="str">
        <f>IF(ISBLANK(INDEX('Policy Characteristics'!B:B,MATCH($C1526,'Policy Characteristics'!$C:$C,0))),"",INDEX('Policy Characteristics'!B:B,MATCH($C1526,'Policy Characteristics'!$C:$C,0)))</f>
        <v>Capital Cost Reduction</v>
      </c>
      <c r="C1526" s="254" t="str">
        <f t="shared" si="64"/>
        <v>RnD Electricity Capital Cost Perc Reduction</v>
      </c>
      <c r="D1526" s="6" t="s">
        <v>2750</v>
      </c>
      <c r="E1526" s="45"/>
      <c r="F1526" s="6" t="s">
        <v>3512</v>
      </c>
      <c r="G1526" s="45"/>
      <c r="H1526" s="43">
        <v>1814</v>
      </c>
      <c r="I1526" s="324" t="s">
        <v>44</v>
      </c>
      <c r="J1526" s="255" t="str">
        <f>IF(ISBLANK(INDEX('Policy Characteristics'!D:D,MATCH($C1526,'Policy Characteristics'!$C:$C,0))),"",INDEX('Policy Characteristics'!D:D,MATCH($C1526,'Policy Characteristics'!$C:$C,0)))</f>
        <v>R&amp;D Capital Cost Reductions</v>
      </c>
      <c r="K1526" s="254" t="str">
        <f>IF(ISBLANK(INDEX('Policy Characteristics'!E:E,MATCH($C1526,'Policy Characteristics'!$C:$C,0))),"",INDEX('Policy Characteristics'!E:E,MATCH($C1526,'Policy Characteristics'!$C:$C,0)))</f>
        <v>RnD electricity capital cost reduction</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0.4</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cost</v>
      </c>
      <c r="P1526" s="254"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254" t="str">
        <f>IF(ISBLANK(INDEX('Policy Characteristics'!K:K,MATCH($C1526,'Policy Characteristics'!$C:$C,0))),"",INDEX('Policy Characteristics'!K:K,MATCH($C1526,'Policy Characteristics'!$C:$C,0)))</f>
        <v>architectural-design.html#rnd</v>
      </c>
      <c r="R1526" s="254" t="str">
        <f>IF(ISBLANK(INDEX('Policy Characteristics'!L:L,MATCH($C1526,'Policy Characteristics'!$C:$C,0))),"",INDEX('Policy Characteristics'!L:L,MATCH($C1526,'Policy Characteristics'!$C:$C,0)))</f>
        <v>research-and-development.html</v>
      </c>
    </row>
    <row r="1527" spans="1:18">
      <c r="A1527" s="254" t="str">
        <f>IF(ISBLANK(INDEX('Policy Characteristics'!A:A,MATCH($C1527,'Policy Characteristics'!$C:$C,0))),"",INDEX('Policy Characteristics'!A:A,MATCH($C1527,'Policy Characteristics'!$C:$C,0)))</f>
        <v>Research and Development</v>
      </c>
      <c r="B1527" s="262" t="str">
        <f>IF(ISBLANK(INDEX('Policy Characteristics'!B:B,MATCH($C1527,'Policy Characteristics'!$C:$C,0))),"",INDEX('Policy Characteristics'!B:B,MATCH($C1527,'Policy Characteristics'!$C:$C,0)))</f>
        <v>Capital Cost Reduction</v>
      </c>
      <c r="C1527" s="254" t="str">
        <f t="shared" si="64"/>
        <v>RnD Electricity Capital Cost Perc Reduction</v>
      </c>
      <c r="D1527" s="6" t="s">
        <v>2751</v>
      </c>
      <c r="E1527" s="45"/>
      <c r="F1527" s="6" t="s">
        <v>3513</v>
      </c>
      <c r="G1527" s="45"/>
      <c r="H1527" s="43">
        <v>1815</v>
      </c>
      <c r="I1527" s="324" t="s">
        <v>43</v>
      </c>
      <c r="J1527" s="255" t="str">
        <f>IF(ISBLANK(INDEX('Policy Characteristics'!D:D,MATCH($C1527,'Policy Characteristics'!$C:$C,0))),"",INDEX('Policy Characteristics'!D:D,MATCH($C1527,'Policy Characteristics'!$C:$C,0)))</f>
        <v>R&amp;D Capital Cost Reductions</v>
      </c>
      <c r="K1527" s="254" t="str">
        <f>IF(ISBLANK(INDEX('Policy Characteristics'!E:E,MATCH($C1527,'Policy Characteristics'!$C:$C,0))),"",INDEX('Policy Characteristics'!E:E,MATCH($C1527,'Policy Characteristics'!$C:$C,0)))</f>
        <v>RnD electricity capital cost reduction</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0.4</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cost</v>
      </c>
      <c r="P1527" s="254"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254" t="str">
        <f>IF(ISBLANK(INDEX('Policy Characteristics'!K:K,MATCH($C1527,'Policy Characteristics'!$C:$C,0))),"",INDEX('Policy Characteristics'!K:K,MATCH($C1527,'Policy Characteristics'!$C:$C,0)))</f>
        <v>architectural-design.html#rnd</v>
      </c>
      <c r="R1527" s="254" t="str">
        <f>IF(ISBLANK(INDEX('Policy Characteristics'!L:L,MATCH($C1527,'Policy Characteristics'!$C:$C,0))),"",INDEX('Policy Characteristics'!L:L,MATCH($C1527,'Policy Characteristics'!$C:$C,0)))</f>
        <v>research-and-development.html</v>
      </c>
    </row>
    <row r="1528" spans="1:18">
      <c r="A1528" s="254" t="str">
        <f>IF(ISBLANK(INDEX('Policy Characteristics'!A:A,MATCH($C1528,'Policy Characteristics'!$C:$C,0))),"",INDEX('Policy Characteristics'!A:A,MATCH($C1528,'Policy Characteristics'!$C:$C,0)))</f>
        <v>Research and Development</v>
      </c>
      <c r="B1528" s="262" t="str">
        <f>IF(ISBLANK(INDEX('Policy Characteristics'!B:B,MATCH($C1528,'Policy Characteristics'!$C:$C,0))),"",INDEX('Policy Characteristics'!B:B,MATCH($C1528,'Policy Characteristics'!$C:$C,0)))</f>
        <v>Capital Cost Reduction</v>
      </c>
      <c r="C1528" s="254" t="str">
        <f t="shared" si="64"/>
        <v>RnD Electricity Capital Cost Perc Reduction</v>
      </c>
      <c r="D1528" s="6" t="s">
        <v>3492</v>
      </c>
      <c r="E1528" s="45"/>
      <c r="F1528" s="6" t="s">
        <v>3514</v>
      </c>
      <c r="G1528" s="45"/>
      <c r="H1528" s="43">
        <v>1816</v>
      </c>
      <c r="I1528" s="324" t="s">
        <v>43</v>
      </c>
      <c r="J1528" s="255" t="str">
        <f>IF(ISBLANK(INDEX('Policy Characteristics'!D:D,MATCH($C1528,'Policy Characteristics'!$C:$C,0))),"",INDEX('Policy Characteristics'!D:D,MATCH($C1528,'Policy Characteristics'!$C:$C,0)))</f>
        <v>R&amp;D Capital Cost Reductions</v>
      </c>
      <c r="K1528" s="254" t="str">
        <f>IF(ISBLANK(INDEX('Policy Characteristics'!E:E,MATCH($C1528,'Policy Characteristics'!$C:$C,0))),"",INDEX('Policy Characteristics'!E:E,MATCH($C1528,'Policy Characteristics'!$C:$C,0)))</f>
        <v>RnD electricity capital cost reduction</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0.4</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cost</v>
      </c>
      <c r="P1528" s="254"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254" t="str">
        <f>IF(ISBLANK(INDEX('Policy Characteristics'!K:K,MATCH($C1528,'Policy Characteristics'!$C:$C,0))),"",INDEX('Policy Characteristics'!K:K,MATCH($C1528,'Policy Characteristics'!$C:$C,0)))</f>
        <v>architectural-design.html#rnd</v>
      </c>
      <c r="R1528" s="254" t="str">
        <f>IF(ISBLANK(INDEX('Policy Characteristics'!L:L,MATCH($C1528,'Policy Characteristics'!$C:$C,0))),"",INDEX('Policy Characteristics'!L:L,MATCH($C1528,'Policy Characteristics'!$C:$C,0)))</f>
        <v>research-and-development.html</v>
      </c>
    </row>
    <row r="1529" spans="1:18">
      <c r="A1529" s="254" t="str">
        <f>IF(ISBLANK(INDEX('Policy Characteristics'!A:A,MATCH($C1529,'Policy Characteristics'!$C:$C,0))),"",INDEX('Policy Characteristics'!A:A,MATCH($C1529,'Policy Characteristics'!$C:$C,0)))</f>
        <v>Research and Development</v>
      </c>
      <c r="B1529" s="262" t="str">
        <f>IF(ISBLANK(INDEX('Policy Characteristics'!B:B,MATCH($C1529,'Policy Characteristics'!$C:$C,0))),"",INDEX('Policy Characteristics'!B:B,MATCH($C1529,'Policy Characteristics'!$C:$C,0)))</f>
        <v>Capital Cost Reduction</v>
      </c>
      <c r="C1529" s="254" t="str">
        <f t="shared" si="64"/>
        <v>RnD Electricity Capital Cost Perc Reduction</v>
      </c>
      <c r="D1529" s="6" t="s">
        <v>3495</v>
      </c>
      <c r="E1529" s="45"/>
      <c r="F1529" s="6" t="s">
        <v>3515</v>
      </c>
      <c r="G1529" s="45"/>
      <c r="H1529" s="43">
        <v>1817</v>
      </c>
      <c r="I1529" s="324" t="s">
        <v>43</v>
      </c>
      <c r="J1529" s="255" t="str">
        <f>IF(ISBLANK(INDEX('Policy Characteristics'!D:D,MATCH($C1529,'Policy Characteristics'!$C:$C,0))),"",INDEX('Policy Characteristics'!D:D,MATCH($C1529,'Policy Characteristics'!$C:$C,0)))</f>
        <v>R&amp;D Capital Cost Reductions</v>
      </c>
      <c r="K1529" s="254" t="str">
        <f>IF(ISBLANK(INDEX('Policy Characteristics'!E:E,MATCH($C1529,'Policy Characteristics'!$C:$C,0))),"",INDEX('Policy Characteristics'!E:E,MATCH($C1529,'Policy Characteristics'!$C:$C,0)))</f>
        <v>RnD electricity capital cost reduction</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0.4</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cost</v>
      </c>
      <c r="P1529" s="254"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254" t="str">
        <f>IF(ISBLANK(INDEX('Policy Characteristics'!K:K,MATCH($C1529,'Policy Characteristics'!$C:$C,0))),"",INDEX('Policy Characteristics'!K:K,MATCH($C1529,'Policy Characteristics'!$C:$C,0)))</f>
        <v>architectural-design.html#rnd</v>
      </c>
      <c r="R1529" s="254" t="str">
        <f>IF(ISBLANK(INDEX('Policy Characteristics'!L:L,MATCH($C1529,'Policy Characteristics'!$C:$C,0))),"",INDEX('Policy Characteristics'!L:L,MATCH($C1529,'Policy Characteristics'!$C:$C,0)))</f>
        <v>research-and-development.html</v>
      </c>
    </row>
    <row r="1530" spans="1:18">
      <c r="A1530" s="254" t="str">
        <f>IF(ISBLANK(INDEX('Policy Characteristics'!A:A,MATCH($C1530,'Policy Characteristics'!$C:$C,0))),"",INDEX('Policy Characteristics'!A:A,MATCH($C1530,'Policy Characteristics'!$C:$C,0)))</f>
        <v>Research and Development</v>
      </c>
      <c r="B1530" s="262" t="str">
        <f>IF(ISBLANK(INDEX('Policy Characteristics'!B:B,MATCH($C1530,'Policy Characteristics'!$C:$C,0))),"",INDEX('Policy Characteristics'!B:B,MATCH($C1530,'Policy Characteristics'!$C:$C,0)))</f>
        <v>Capital Cost Reduction</v>
      </c>
      <c r="C1530" s="254" t="str">
        <f t="shared" si="64"/>
        <v>RnD Electricity Capital Cost Perc Reduction</v>
      </c>
      <c r="D1530" s="6" t="s">
        <v>3496</v>
      </c>
      <c r="E1530" s="45"/>
      <c r="F1530" s="6" t="s">
        <v>3516</v>
      </c>
      <c r="G1530" s="45"/>
      <c r="H1530" s="43">
        <v>1818</v>
      </c>
      <c r="I1530" s="324" t="s">
        <v>43</v>
      </c>
      <c r="J1530" s="255" t="str">
        <f>IF(ISBLANK(INDEX('Policy Characteristics'!D:D,MATCH($C1530,'Policy Characteristics'!$C:$C,0))),"",INDEX('Policy Characteristics'!D:D,MATCH($C1530,'Policy Characteristics'!$C:$C,0)))</f>
        <v>R&amp;D Capital Cost Reductions</v>
      </c>
      <c r="K1530" s="254" t="str">
        <f>IF(ISBLANK(INDEX('Policy Characteristics'!E:E,MATCH($C1530,'Policy Characteristics'!$C:$C,0))),"",INDEX('Policy Characteristics'!E:E,MATCH($C1530,'Policy Characteristics'!$C:$C,0)))</f>
        <v>RnD electricity capital cost reduction</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0.4</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cost</v>
      </c>
      <c r="P1530" s="254"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254" t="str">
        <f>IF(ISBLANK(INDEX('Policy Characteristics'!K:K,MATCH($C1530,'Policy Characteristics'!$C:$C,0))),"",INDEX('Policy Characteristics'!K:K,MATCH($C1530,'Policy Characteristics'!$C:$C,0)))</f>
        <v>architectural-design.html#rnd</v>
      </c>
      <c r="R1530" s="254" t="str">
        <f>IF(ISBLANK(INDEX('Policy Characteristics'!L:L,MATCH($C1530,'Policy Characteristics'!$C:$C,0))),"",INDEX('Policy Characteristics'!L:L,MATCH($C1530,'Policy Characteristics'!$C:$C,0)))</f>
        <v>research-and-development.html</v>
      </c>
    </row>
    <row r="1531" spans="1:18">
      <c r="A1531" s="254" t="str">
        <f>IF(ISBLANK(INDEX('Policy Characteristics'!A:A,MATCH($C1531,'Policy Characteristics'!$C:$C,0))),"",INDEX('Policy Characteristics'!A:A,MATCH($C1531,'Policy Characteristics'!$C:$C,0)))</f>
        <v>Research and Development</v>
      </c>
      <c r="B1531" s="262" t="str">
        <f>IF(ISBLANK(INDEX('Policy Characteristics'!B:B,MATCH($C1531,'Policy Characteristics'!$C:$C,0))),"",INDEX('Policy Characteristics'!B:B,MATCH($C1531,'Policy Characteristics'!$C:$C,0)))</f>
        <v>Capital Cost Reduction</v>
      </c>
      <c r="C1531" s="254" t="str">
        <f t="shared" si="64"/>
        <v>RnD Electricity Capital Cost Perc Reduction</v>
      </c>
      <c r="D1531" s="6" t="s">
        <v>3497</v>
      </c>
      <c r="E1531" s="45"/>
      <c r="F1531" s="6" t="s">
        <v>3517</v>
      </c>
      <c r="G1531" s="45"/>
      <c r="H1531" s="43">
        <v>1819</v>
      </c>
      <c r="I1531" s="324" t="s">
        <v>43</v>
      </c>
      <c r="J1531" s="255" t="str">
        <f>IF(ISBLANK(INDEX('Policy Characteristics'!D:D,MATCH($C1531,'Policy Characteristics'!$C:$C,0))),"",INDEX('Policy Characteristics'!D:D,MATCH($C1531,'Policy Characteristics'!$C:$C,0)))</f>
        <v>R&amp;D Capital Cost Reductions</v>
      </c>
      <c r="K1531" s="254" t="str">
        <f>IF(ISBLANK(INDEX('Policy Characteristics'!E:E,MATCH($C1531,'Policy Characteristics'!$C:$C,0))),"",INDEX('Policy Characteristics'!E:E,MATCH($C1531,'Policy Characteristics'!$C:$C,0)))</f>
        <v>RnD electricity capital cost reduction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0.4</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cost</v>
      </c>
      <c r="P1531" s="254"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254" t="str">
        <f>IF(ISBLANK(INDEX('Policy Characteristics'!K:K,MATCH($C1531,'Policy Characteristics'!$C:$C,0))),"",INDEX('Policy Characteristics'!K:K,MATCH($C1531,'Policy Characteristics'!$C:$C,0)))</f>
        <v>architectural-design.html#rnd</v>
      </c>
      <c r="R1531" s="254" t="str">
        <f>IF(ISBLANK(INDEX('Policy Characteristics'!L:L,MATCH($C1531,'Policy Characteristics'!$C:$C,0))),"",INDEX('Policy Characteristics'!L:L,MATCH($C1531,'Policy Characteristics'!$C:$C,0)))</f>
        <v>research-and-development.html</v>
      </c>
    </row>
    <row r="1532" spans="1:18">
      <c r="A1532" s="254" t="str">
        <f>IF(ISBLANK(INDEX('Policy Characteristics'!A:A,MATCH($C1532,'Policy Characteristics'!$C:$C,0))),"",INDEX('Policy Characteristics'!A:A,MATCH($C1532,'Policy Characteristics'!$C:$C,0)))</f>
        <v>Research and Development</v>
      </c>
      <c r="B1532" s="262" t="str">
        <f>IF(ISBLANK(INDEX('Policy Characteristics'!B:B,MATCH($C1532,'Policy Characteristics'!$C:$C,0))),"",INDEX('Policy Characteristics'!B:B,MATCH($C1532,'Policy Characteristics'!$C:$C,0)))</f>
        <v>Capital Cost Reduction</v>
      </c>
      <c r="C1532" s="254" t="str">
        <f t="shared" si="64"/>
        <v>RnD Electricity Capital Cost Perc Reduction</v>
      </c>
      <c r="D1532" s="6" t="s">
        <v>3498</v>
      </c>
      <c r="E1532" s="45"/>
      <c r="F1532" s="6" t="s">
        <v>3518</v>
      </c>
      <c r="G1532" s="45"/>
      <c r="H1532" s="43">
        <v>1820</v>
      </c>
      <c r="I1532" s="324" t="s">
        <v>43</v>
      </c>
      <c r="J1532" s="255" t="str">
        <f>IF(ISBLANK(INDEX('Policy Characteristics'!D:D,MATCH($C1532,'Policy Characteristics'!$C:$C,0))),"",INDEX('Policy Characteristics'!D:D,MATCH($C1532,'Policy Characteristics'!$C:$C,0)))</f>
        <v>R&amp;D Capital Cost Reductions</v>
      </c>
      <c r="K1532" s="254" t="str">
        <f>IF(ISBLANK(INDEX('Policy Characteristics'!E:E,MATCH($C1532,'Policy Characteristics'!$C:$C,0))),"",INDEX('Policy Characteristics'!E:E,MATCH($C1532,'Policy Characteristics'!$C:$C,0)))</f>
        <v>RnD electricity capital cost reduction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0.4</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cost</v>
      </c>
      <c r="P1532" s="254"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254" t="str">
        <f>IF(ISBLANK(INDEX('Policy Characteristics'!K:K,MATCH($C1532,'Policy Characteristics'!$C:$C,0))),"",INDEX('Policy Characteristics'!K:K,MATCH($C1532,'Policy Characteristics'!$C:$C,0)))</f>
        <v>architectural-design.html#rnd</v>
      </c>
      <c r="R1532" s="254" t="str">
        <f>IF(ISBLANK(INDEX('Policy Characteristics'!L:L,MATCH($C1532,'Policy Characteristics'!$C:$C,0))),"",INDEX('Policy Characteristics'!L:L,MATCH($C1532,'Policy Characteristics'!$C:$C,0)))</f>
        <v>research-and-development.html</v>
      </c>
    </row>
    <row r="1533" spans="1:18">
      <c r="A1533" s="254" t="str">
        <f>IF(ISBLANK(INDEX('Policy Characteristics'!A:A,MATCH($C1533,'Policy Characteristics'!$C:$C,0))),"",INDEX('Policy Characteristics'!A:A,MATCH($C1533,'Policy Characteristics'!$C:$C,0)))</f>
        <v>Research and Development</v>
      </c>
      <c r="B1533" s="262" t="str">
        <f>IF(ISBLANK(INDEX('Policy Characteristics'!B:B,MATCH($C1533,'Policy Characteristics'!$C:$C,0))),"",INDEX('Policy Characteristics'!B:B,MATCH($C1533,'Policy Characteristics'!$C:$C,0)))</f>
        <v>Capital Cost Reduction</v>
      </c>
      <c r="C1533" s="254" t="str">
        <f t="shared" si="64"/>
        <v>RnD Electricity Capital Cost Perc Reduction</v>
      </c>
      <c r="D1533" s="6" t="s">
        <v>3587</v>
      </c>
      <c r="E1533" s="45"/>
      <c r="F1533" s="6" t="s">
        <v>3589</v>
      </c>
      <c r="G1533" s="45"/>
      <c r="H1533" s="43">
        <v>1821</v>
      </c>
      <c r="I1533" s="324" t="s">
        <v>43</v>
      </c>
      <c r="J1533" s="255" t="str">
        <f>IF(ISBLANK(INDEX('Policy Characteristics'!D:D,MATCH($C1533,'Policy Characteristics'!$C:$C,0))),"",INDEX('Policy Characteristics'!D:D,MATCH($C1533,'Policy Characteristics'!$C:$C,0)))</f>
        <v>R&amp;D Capital Cost Reductions</v>
      </c>
      <c r="K1533" s="254" t="str">
        <f>IF(ISBLANK(INDEX('Policy Characteristics'!E:E,MATCH($C1533,'Policy Characteristics'!$C:$C,0))),"",INDEX('Policy Characteristics'!E:E,MATCH($C1533,'Policy Characteristics'!$C:$C,0)))</f>
        <v>RnD electricity capital cost reduction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0.4</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cost</v>
      </c>
      <c r="P1533" s="254"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254" t="str">
        <f>IF(ISBLANK(INDEX('Policy Characteristics'!K:K,MATCH($C1533,'Policy Characteristics'!$C:$C,0))),"",INDEX('Policy Characteristics'!K:K,MATCH($C1533,'Policy Characteristics'!$C:$C,0)))</f>
        <v>architectural-design.html#rnd</v>
      </c>
      <c r="R1533" s="254" t="str">
        <f>IF(ISBLANK(INDEX('Policy Characteristics'!L:L,MATCH($C1533,'Policy Characteristics'!$C:$C,0))),"",INDEX('Policy Characteristics'!L:L,MATCH($C1533,'Policy Characteristics'!$C:$C,0)))</f>
        <v>research-and-development.html</v>
      </c>
    </row>
    <row r="1534" spans="1:18">
      <c r="A1534" s="254" t="str">
        <f>IF(ISBLANK(INDEX('Policy Characteristics'!A:A,MATCH($C1534,'Policy Characteristics'!$C:$C,0))),"",INDEX('Policy Characteristics'!A:A,MATCH($C1534,'Policy Characteristics'!$C:$C,0)))</f>
        <v>Research and Development</v>
      </c>
      <c r="B1534" s="262" t="str">
        <f>IF(ISBLANK(INDEX('Policy Characteristics'!B:B,MATCH($C1534,'Policy Characteristics'!$C:$C,0))),"",INDEX('Policy Characteristics'!B:B,MATCH($C1534,'Policy Characteristics'!$C:$C,0)))</f>
        <v>Capital Cost Reduction</v>
      </c>
      <c r="C1534" s="254" t="str">
        <f t="shared" si="64"/>
        <v>RnD Electricity Capital Cost Perc Reduction</v>
      </c>
      <c r="D1534" s="6" t="s">
        <v>3588</v>
      </c>
      <c r="E1534" s="45"/>
      <c r="F1534" s="6" t="s">
        <v>3590</v>
      </c>
      <c r="G1534" s="45"/>
      <c r="H1534" s="43">
        <v>2245</v>
      </c>
      <c r="I1534" s="324" t="s">
        <v>43</v>
      </c>
      <c r="J1534" s="255" t="str">
        <f>IF(ISBLANK(INDEX('Policy Characteristics'!D:D,MATCH($C1534,'Policy Characteristics'!$C:$C,0))),"",INDEX('Policy Characteristics'!D:D,MATCH($C1534,'Policy Characteristics'!$C:$C,0)))</f>
        <v>R&amp;D Capital Cost Reductions</v>
      </c>
      <c r="K1534" s="254" t="str">
        <f>IF(ISBLANK(INDEX('Policy Characteristics'!E:E,MATCH($C1534,'Policy Characteristics'!$C:$C,0))),"",INDEX('Policy Characteristics'!E:E,MATCH($C1534,'Policy Characteristics'!$C:$C,0)))</f>
        <v>RnD electricity capital cost reduction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0.4</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cost</v>
      </c>
      <c r="P1534" s="254"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254" t="str">
        <f>IF(ISBLANK(INDEX('Policy Characteristics'!K:K,MATCH($C1534,'Policy Characteristics'!$C:$C,0))),"",INDEX('Policy Characteristics'!K:K,MATCH($C1534,'Policy Characteristics'!$C:$C,0)))</f>
        <v>architectural-design.html#rnd</v>
      </c>
      <c r="R1534" s="254" t="str">
        <f>IF(ISBLANK(INDEX('Policy Characteristics'!L:L,MATCH($C1534,'Policy Characteristics'!$C:$C,0))),"",INDEX('Policy Characteristics'!L:L,MATCH($C1534,'Policy Characteristics'!$C:$C,0)))</f>
        <v>research-and-development.html</v>
      </c>
    </row>
    <row r="1535" spans="1:18">
      <c r="A1535" s="254" t="str">
        <f>IF(ISBLANK(INDEX('Policy Characteristics'!A:A,MATCH($C1535,'Policy Characteristics'!$C:$C,0))),"",INDEX('Policy Characteristics'!A:A,MATCH($C1535,'Policy Characteristics'!$C:$C,0)))</f>
        <v>Research and Development</v>
      </c>
      <c r="B1535" s="262" t="str">
        <f>IF(ISBLANK(INDEX('Policy Characteristics'!B:B,MATCH($C1535,'Policy Characteristics'!$C:$C,0))),"",INDEX('Policy Characteristics'!B:B,MATCH($C1535,'Policy Characteristics'!$C:$C,0)))</f>
        <v>Capital Cost Reduction</v>
      </c>
      <c r="C1535" t="s">
        <v>291</v>
      </c>
      <c r="D1535" t="s">
        <v>3064</v>
      </c>
      <c r="E1535" s="45"/>
      <c r="F1535" s="6" t="s">
        <v>3091</v>
      </c>
      <c r="G1535" s="45"/>
      <c r="H1535" s="43">
        <v>1462</v>
      </c>
      <c r="I1535" s="324" t="s">
        <v>43</v>
      </c>
      <c r="J1535" s="255" t="str">
        <f>IF(ISBLANK(INDEX('Policy Characteristics'!D:D,MATCH($C1535,'Policy Characteristics'!$C:$C,0))),"",INDEX('Policy Characteristics'!D:D,MATCH($C1535,'Policy Characteristics'!$C:$C,0)))</f>
        <v>R&amp;D Capital Cost Reductions</v>
      </c>
      <c r="K1535" s="254" t="str">
        <f>IF(ISBLANK(INDEX('Policy Characteristics'!E:E,MATCH($C1535,'Policy Characteristics'!$C:$C,0))),"",INDEX('Policy Characteristics'!E:E,MATCH($C1535,'Policy Characteristics'!$C:$C,0)))</f>
        <v>RnD industry capital cost reduction</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0.4</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cost</v>
      </c>
      <c r="P1535" s="254"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254" t="str">
        <f>IF(ISBLANK(INDEX('Policy Characteristics'!K:K,MATCH($C1535,'Policy Characteristics'!$C:$C,0))),"",INDEX('Policy Characteristics'!K:K,MATCH($C1535,'Policy Characteristics'!$C:$C,0)))</f>
        <v>architectural-design.html#rnd</v>
      </c>
      <c r="R1535" s="254" t="str">
        <f>IF(ISBLANK(INDEX('Policy Characteristics'!L:L,MATCH($C1535,'Policy Characteristics'!$C:$C,0))),"",INDEX('Policy Characteristics'!L:L,MATCH($C1535,'Policy Characteristics'!$C:$C,0)))</f>
        <v>research-and-development.html</v>
      </c>
    </row>
    <row r="1536" spans="1:18">
      <c r="A1536" s="254" t="str">
        <f>IF(ISBLANK(INDEX('Policy Characteristics'!A:A,MATCH($C1536,'Policy Characteristics'!$C:$C,0))),"",INDEX('Policy Characteristics'!A:A,MATCH($C1536,'Policy Characteristics'!$C:$C,0)))</f>
        <v>Research and Development</v>
      </c>
      <c r="B1536" s="262" t="str">
        <f>IF(ISBLANK(INDEX('Policy Characteristics'!B:B,MATCH($C1536,'Policy Characteristics'!$C:$C,0))),"",INDEX('Policy Characteristics'!B:B,MATCH($C1536,'Policy Characteristics'!$C:$C,0)))</f>
        <v>Capital Cost Reduction</v>
      </c>
      <c r="C1536" s="254" t="str">
        <f t="shared" ref="C1536:C1559" si="65">C$1535</f>
        <v>RnD Industry Capital Cost Perc Reduction</v>
      </c>
      <c r="D1536" t="s">
        <v>3065</v>
      </c>
      <c r="E1536" s="45"/>
      <c r="F1536" s="6" t="s">
        <v>3092</v>
      </c>
      <c r="G1536" s="45"/>
      <c r="H1536" s="43">
        <v>1463</v>
      </c>
      <c r="I1536" s="324" t="s">
        <v>43</v>
      </c>
      <c r="J1536" s="255" t="str">
        <f>IF(ISBLANK(INDEX('Policy Characteristics'!D:D,MATCH($C1536,'Policy Characteristics'!$C:$C,0))),"",INDEX('Policy Characteristics'!D:D,MATCH($C1536,'Policy Characteristics'!$C:$C,0)))</f>
        <v>R&amp;D Capital Cost Reductions</v>
      </c>
      <c r="K1536" s="254" t="str">
        <f>IF(ISBLANK(INDEX('Policy Characteristics'!E:E,MATCH($C1536,'Policy Characteristics'!$C:$C,0))),"",INDEX('Policy Characteristics'!E:E,MATCH($C1536,'Policy Characteristics'!$C:$C,0)))</f>
        <v>RnD industry capital cost reduction</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0.4</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cost</v>
      </c>
      <c r="P1536" s="254"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254" t="str">
        <f>IF(ISBLANK(INDEX('Policy Characteristics'!K:K,MATCH($C1536,'Policy Characteristics'!$C:$C,0))),"",INDEX('Policy Characteristics'!K:K,MATCH($C1536,'Policy Characteristics'!$C:$C,0)))</f>
        <v>architectural-design.html#rnd</v>
      </c>
      <c r="R1536" s="254" t="str">
        <f>IF(ISBLANK(INDEX('Policy Characteristics'!L:L,MATCH($C1536,'Policy Characteristics'!$C:$C,0))),"",INDEX('Policy Characteristics'!L:L,MATCH($C1536,'Policy Characteristics'!$C:$C,0)))</f>
        <v>research-and-development.html</v>
      </c>
    </row>
    <row r="1537" spans="1:18">
      <c r="A1537" s="254" t="str">
        <f>IF(ISBLANK(INDEX('Policy Characteristics'!A:A,MATCH($C1537,'Policy Characteristics'!$C:$C,0))),"",INDEX('Policy Characteristics'!A:A,MATCH($C1537,'Policy Characteristics'!$C:$C,0)))</f>
        <v>Research and Development</v>
      </c>
      <c r="B1537" s="262" t="str">
        <f>IF(ISBLANK(INDEX('Policy Characteristics'!B:B,MATCH($C1537,'Policy Characteristics'!$C:$C,0))),"",INDEX('Policy Characteristics'!B:B,MATCH($C1537,'Policy Characteristics'!$C:$C,0)))</f>
        <v>Capital Cost Reduction</v>
      </c>
      <c r="C1537" s="254" t="str">
        <f t="shared" si="65"/>
        <v>RnD Industry Capital Cost Perc Reduction</v>
      </c>
      <c r="D1537" t="s">
        <v>3066</v>
      </c>
      <c r="E1537" s="45"/>
      <c r="F1537" s="6" t="s">
        <v>3093</v>
      </c>
      <c r="G1537" s="45"/>
      <c r="H1537" s="43">
        <v>1464</v>
      </c>
      <c r="I1537" s="324" t="s">
        <v>43</v>
      </c>
      <c r="J1537" s="255" t="str">
        <f>IF(ISBLANK(INDEX('Policy Characteristics'!D:D,MATCH($C1537,'Policy Characteristics'!$C:$C,0))),"",INDEX('Policy Characteristics'!D:D,MATCH($C1537,'Policy Characteristics'!$C:$C,0)))</f>
        <v>R&amp;D Capital Cost Reductions</v>
      </c>
      <c r="K1537" s="254" t="str">
        <f>IF(ISBLANK(INDEX('Policy Characteristics'!E:E,MATCH($C1537,'Policy Characteristics'!$C:$C,0))),"",INDEX('Policy Characteristics'!E:E,MATCH($C1537,'Policy Characteristics'!$C:$C,0)))</f>
        <v>RnD industry capital cost reduction</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0.4</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cost</v>
      </c>
      <c r="P1537" s="254"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254" t="str">
        <f>IF(ISBLANK(INDEX('Policy Characteristics'!K:K,MATCH($C1537,'Policy Characteristics'!$C:$C,0))),"",INDEX('Policy Characteristics'!K:K,MATCH($C1537,'Policy Characteristics'!$C:$C,0)))</f>
        <v>architectural-design.html#rnd</v>
      </c>
      <c r="R1537" s="254" t="str">
        <f>IF(ISBLANK(INDEX('Policy Characteristics'!L:L,MATCH($C1537,'Policy Characteristics'!$C:$C,0))),"",INDEX('Policy Characteristics'!L:L,MATCH($C1537,'Policy Characteristics'!$C:$C,0)))</f>
        <v>research-and-development.html</v>
      </c>
    </row>
    <row r="1538" spans="1:18">
      <c r="A1538" s="254" t="str">
        <f>IF(ISBLANK(INDEX('Policy Characteristics'!A:A,MATCH($C1538,'Policy Characteristics'!$C:$C,0))),"",INDEX('Policy Characteristics'!A:A,MATCH($C1538,'Policy Characteristics'!$C:$C,0)))</f>
        <v>Research and Development</v>
      </c>
      <c r="B1538" s="262" t="str">
        <f>IF(ISBLANK(INDEX('Policy Characteristics'!B:B,MATCH($C1538,'Policy Characteristics'!$C:$C,0))),"",INDEX('Policy Characteristics'!B:B,MATCH($C1538,'Policy Characteristics'!$C:$C,0)))</f>
        <v>Capital Cost Reduction</v>
      </c>
      <c r="C1538" s="254" t="str">
        <f t="shared" si="65"/>
        <v>RnD Industry Capital Cost Perc Reduction</v>
      </c>
      <c r="D1538" t="s">
        <v>3067</v>
      </c>
      <c r="E1538" s="45"/>
      <c r="F1538" s="6" t="s">
        <v>3094</v>
      </c>
      <c r="G1538" s="45"/>
      <c r="H1538" s="43">
        <v>1465</v>
      </c>
      <c r="I1538" s="324" t="s">
        <v>43</v>
      </c>
      <c r="J1538" s="255" t="str">
        <f>IF(ISBLANK(INDEX('Policy Characteristics'!D:D,MATCH($C1538,'Policy Characteristics'!$C:$C,0))),"",INDEX('Policy Characteristics'!D:D,MATCH($C1538,'Policy Characteristics'!$C:$C,0)))</f>
        <v>R&amp;D Capital Cost Reductions</v>
      </c>
      <c r="K1538" s="254" t="str">
        <f>IF(ISBLANK(INDEX('Policy Characteristics'!E:E,MATCH($C1538,'Policy Characteristics'!$C:$C,0))),"",INDEX('Policy Characteristics'!E:E,MATCH($C1538,'Policy Characteristics'!$C:$C,0)))</f>
        <v>RnD industry capital cost reduction</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0.4</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cost</v>
      </c>
      <c r="P1538" s="254"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254" t="str">
        <f>IF(ISBLANK(INDEX('Policy Characteristics'!K:K,MATCH($C1538,'Policy Characteristics'!$C:$C,0))),"",INDEX('Policy Characteristics'!K:K,MATCH($C1538,'Policy Characteristics'!$C:$C,0)))</f>
        <v>architectural-design.html#rnd</v>
      </c>
      <c r="R1538" s="254" t="str">
        <f>IF(ISBLANK(INDEX('Policy Characteristics'!L:L,MATCH($C1538,'Policy Characteristics'!$C:$C,0))),"",INDEX('Policy Characteristics'!L:L,MATCH($C1538,'Policy Characteristics'!$C:$C,0)))</f>
        <v>research-and-development.html</v>
      </c>
    </row>
    <row r="1539" spans="1:18">
      <c r="A1539" s="254" t="str">
        <f>IF(ISBLANK(INDEX('Policy Characteristics'!A:A,MATCH($C1539,'Policy Characteristics'!$C:$C,0))),"",INDEX('Policy Characteristics'!A:A,MATCH($C1539,'Policy Characteristics'!$C:$C,0)))</f>
        <v>Research and Development</v>
      </c>
      <c r="B1539" s="262" t="str">
        <f>IF(ISBLANK(INDEX('Policy Characteristics'!B:B,MATCH($C1539,'Policy Characteristics'!$C:$C,0))),"",INDEX('Policy Characteristics'!B:B,MATCH($C1539,'Policy Characteristics'!$C:$C,0)))</f>
        <v>Capital Cost Reduction</v>
      </c>
      <c r="C1539" s="254" t="str">
        <f t="shared" si="65"/>
        <v>RnD Industry Capital Cost Perc Reduction</v>
      </c>
      <c r="D1539" t="s">
        <v>3068</v>
      </c>
      <c r="E1539" s="45"/>
      <c r="F1539" s="6" t="s">
        <v>3095</v>
      </c>
      <c r="G1539" s="45"/>
      <c r="H1539" s="43">
        <v>1466</v>
      </c>
      <c r="I1539" s="324" t="s">
        <v>43</v>
      </c>
      <c r="J1539" s="255" t="str">
        <f>IF(ISBLANK(INDEX('Policy Characteristics'!D:D,MATCH($C1539,'Policy Characteristics'!$C:$C,0))),"",INDEX('Policy Characteristics'!D:D,MATCH($C1539,'Policy Characteristics'!$C:$C,0)))</f>
        <v>R&amp;D Capital Cost Reductions</v>
      </c>
      <c r="K1539" s="254" t="str">
        <f>IF(ISBLANK(INDEX('Policy Characteristics'!E:E,MATCH($C1539,'Policy Characteristics'!$C:$C,0))),"",INDEX('Policy Characteristics'!E:E,MATCH($C1539,'Policy Characteristics'!$C:$C,0)))</f>
        <v>RnD industry capital cost reduction</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0.4</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cost</v>
      </c>
      <c r="P1539" s="254"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254" t="str">
        <f>IF(ISBLANK(INDEX('Policy Characteristics'!K:K,MATCH($C1539,'Policy Characteristics'!$C:$C,0))),"",INDEX('Policy Characteristics'!K:K,MATCH($C1539,'Policy Characteristics'!$C:$C,0)))</f>
        <v>architectural-design.html#rnd</v>
      </c>
      <c r="R1539" s="254" t="str">
        <f>IF(ISBLANK(INDEX('Policy Characteristics'!L:L,MATCH($C1539,'Policy Characteristics'!$C:$C,0))),"",INDEX('Policy Characteristics'!L:L,MATCH($C1539,'Policy Characteristics'!$C:$C,0)))</f>
        <v>research-and-development.html</v>
      </c>
    </row>
    <row r="1540" spans="1:18">
      <c r="A1540" s="254" t="str">
        <f>IF(ISBLANK(INDEX('Policy Characteristics'!A:A,MATCH($C1540,'Policy Characteristics'!$C:$C,0))),"",INDEX('Policy Characteristics'!A:A,MATCH($C1540,'Policy Characteristics'!$C:$C,0)))</f>
        <v>Research and Development</v>
      </c>
      <c r="B1540" s="262" t="str">
        <f>IF(ISBLANK(INDEX('Policy Characteristics'!B:B,MATCH($C1540,'Policy Characteristics'!$C:$C,0))),"",INDEX('Policy Characteristics'!B:B,MATCH($C1540,'Policy Characteristics'!$C:$C,0)))</f>
        <v>Capital Cost Reduction</v>
      </c>
      <c r="C1540" s="254" t="str">
        <f t="shared" si="65"/>
        <v>RnD Industry Capital Cost Perc Reduction</v>
      </c>
      <c r="D1540" t="s">
        <v>3069</v>
      </c>
      <c r="E1540" s="45"/>
      <c r="F1540" s="6" t="s">
        <v>3096</v>
      </c>
      <c r="G1540" s="45"/>
      <c r="H1540" s="43">
        <v>1467</v>
      </c>
      <c r="I1540" s="324" t="s">
        <v>43</v>
      </c>
      <c r="J1540" s="255" t="str">
        <f>IF(ISBLANK(INDEX('Policy Characteristics'!D:D,MATCH($C1540,'Policy Characteristics'!$C:$C,0))),"",INDEX('Policy Characteristics'!D:D,MATCH($C1540,'Policy Characteristics'!$C:$C,0)))</f>
        <v>R&amp;D Capital Cost Reductions</v>
      </c>
      <c r="K1540" s="254" t="str">
        <f>IF(ISBLANK(INDEX('Policy Characteristics'!E:E,MATCH($C1540,'Policy Characteristics'!$C:$C,0))),"",INDEX('Policy Characteristics'!E:E,MATCH($C1540,'Policy Characteristics'!$C:$C,0)))</f>
        <v>RnD industry capital cost reduction</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0.4</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cost</v>
      </c>
      <c r="P1540" s="254"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254" t="str">
        <f>IF(ISBLANK(INDEX('Policy Characteristics'!K:K,MATCH($C1540,'Policy Characteristics'!$C:$C,0))),"",INDEX('Policy Characteristics'!K:K,MATCH($C1540,'Policy Characteristics'!$C:$C,0)))</f>
        <v>architectural-design.html#rnd</v>
      </c>
      <c r="R1540" s="254" t="str">
        <f>IF(ISBLANK(INDEX('Policy Characteristics'!L:L,MATCH($C1540,'Policy Characteristics'!$C:$C,0))),"",INDEX('Policy Characteristics'!L:L,MATCH($C1540,'Policy Characteristics'!$C:$C,0)))</f>
        <v>research-and-development.html</v>
      </c>
    </row>
    <row r="1541" spans="1:18">
      <c r="A1541" s="254" t="str">
        <f>IF(ISBLANK(INDEX('Policy Characteristics'!A:A,MATCH($C1541,'Policy Characteristics'!$C:$C,0))),"",INDEX('Policy Characteristics'!A:A,MATCH($C1541,'Policy Characteristics'!$C:$C,0)))</f>
        <v>Research and Development</v>
      </c>
      <c r="B1541" s="262" t="str">
        <f>IF(ISBLANK(INDEX('Policy Characteristics'!B:B,MATCH($C1541,'Policy Characteristics'!$C:$C,0))),"",INDEX('Policy Characteristics'!B:B,MATCH($C1541,'Policy Characteristics'!$C:$C,0)))</f>
        <v>Capital Cost Reduction</v>
      </c>
      <c r="C1541" s="254" t="str">
        <f t="shared" si="65"/>
        <v>RnD Industry Capital Cost Perc Reduction</v>
      </c>
      <c r="D1541" t="s">
        <v>3070</v>
      </c>
      <c r="E1541" s="45"/>
      <c r="F1541" s="6" t="s">
        <v>3097</v>
      </c>
      <c r="G1541" s="45"/>
      <c r="H1541" s="43">
        <v>1468</v>
      </c>
      <c r="I1541" s="324" t="s">
        <v>43</v>
      </c>
      <c r="J1541" s="255" t="str">
        <f>IF(ISBLANK(INDEX('Policy Characteristics'!D:D,MATCH($C1541,'Policy Characteristics'!$C:$C,0))),"",INDEX('Policy Characteristics'!D:D,MATCH($C1541,'Policy Characteristics'!$C:$C,0)))</f>
        <v>R&amp;D Capital Cost Reductions</v>
      </c>
      <c r="K1541" s="254" t="str">
        <f>IF(ISBLANK(INDEX('Policy Characteristics'!E:E,MATCH($C1541,'Policy Characteristics'!$C:$C,0))),"",INDEX('Policy Characteristics'!E:E,MATCH($C1541,'Policy Characteristics'!$C:$C,0)))</f>
        <v>RnD industry capital cost reduction</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0.4</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cost</v>
      </c>
      <c r="P1541" s="254"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254" t="str">
        <f>IF(ISBLANK(INDEX('Policy Characteristics'!K:K,MATCH($C1541,'Policy Characteristics'!$C:$C,0))),"",INDEX('Policy Characteristics'!K:K,MATCH($C1541,'Policy Characteristics'!$C:$C,0)))</f>
        <v>architectural-design.html#rnd</v>
      </c>
      <c r="R1541" s="254" t="str">
        <f>IF(ISBLANK(INDEX('Policy Characteristics'!L:L,MATCH($C1541,'Policy Characteristics'!$C:$C,0))),"",INDEX('Policy Characteristics'!L:L,MATCH($C1541,'Policy Characteristics'!$C:$C,0)))</f>
        <v>research-and-development.html</v>
      </c>
    </row>
    <row r="1542" spans="1:18">
      <c r="A1542" s="254" t="str">
        <f>IF(ISBLANK(INDEX('Policy Characteristics'!A:A,MATCH($C1542,'Policy Characteristics'!$C:$C,0))),"",INDEX('Policy Characteristics'!A:A,MATCH($C1542,'Policy Characteristics'!$C:$C,0)))</f>
        <v>Research and Development</v>
      </c>
      <c r="B1542" s="262" t="str">
        <f>IF(ISBLANK(INDEX('Policy Characteristics'!B:B,MATCH($C1542,'Policy Characteristics'!$C:$C,0))),"",INDEX('Policy Characteristics'!B:B,MATCH($C1542,'Policy Characteristics'!$C:$C,0)))</f>
        <v>Capital Cost Reduction</v>
      </c>
      <c r="C1542" s="254" t="str">
        <f t="shared" si="65"/>
        <v>RnD Industry Capital Cost Perc Reduction</v>
      </c>
      <c r="D1542" t="s">
        <v>3071</v>
      </c>
      <c r="E1542" s="45"/>
      <c r="F1542" s="6" t="s">
        <v>3098</v>
      </c>
      <c r="G1542" s="45"/>
      <c r="H1542" s="43">
        <v>1469</v>
      </c>
      <c r="I1542" s="324" t="s">
        <v>43</v>
      </c>
      <c r="J1542" s="255" t="str">
        <f>IF(ISBLANK(INDEX('Policy Characteristics'!D:D,MATCH($C1542,'Policy Characteristics'!$C:$C,0))),"",INDEX('Policy Characteristics'!D:D,MATCH($C1542,'Policy Characteristics'!$C:$C,0)))</f>
        <v>R&amp;D Capital Cost Reductions</v>
      </c>
      <c r="K1542" s="254" t="str">
        <f>IF(ISBLANK(INDEX('Policy Characteristics'!E:E,MATCH($C1542,'Policy Characteristics'!$C:$C,0))),"",INDEX('Policy Characteristics'!E:E,MATCH($C1542,'Policy Characteristics'!$C:$C,0)))</f>
        <v>RnD industry capital cost reduction</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0.4</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cost</v>
      </c>
      <c r="P1542" s="254"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254" t="str">
        <f>IF(ISBLANK(INDEX('Policy Characteristics'!K:K,MATCH($C1542,'Policy Characteristics'!$C:$C,0))),"",INDEX('Policy Characteristics'!K:K,MATCH($C1542,'Policy Characteristics'!$C:$C,0)))</f>
        <v>architectural-design.html#rnd</v>
      </c>
      <c r="R1542" s="254" t="str">
        <f>IF(ISBLANK(INDEX('Policy Characteristics'!L:L,MATCH($C1542,'Policy Characteristics'!$C:$C,0))),"",INDEX('Policy Characteristics'!L:L,MATCH($C1542,'Policy Characteristics'!$C:$C,0)))</f>
        <v>research-and-development.html</v>
      </c>
    </row>
    <row r="1543" spans="1:18">
      <c r="A1543" s="254" t="str">
        <f>IF(ISBLANK(INDEX('Policy Characteristics'!A:A,MATCH($C1543,'Policy Characteristics'!$C:$C,0))),"",INDEX('Policy Characteristics'!A:A,MATCH($C1543,'Policy Characteristics'!$C:$C,0)))</f>
        <v>Research and Development</v>
      </c>
      <c r="B1543" s="262" t="str">
        <f>IF(ISBLANK(INDEX('Policy Characteristics'!B:B,MATCH($C1543,'Policy Characteristics'!$C:$C,0))),"",INDEX('Policy Characteristics'!B:B,MATCH($C1543,'Policy Characteristics'!$C:$C,0)))</f>
        <v>Capital Cost Reduction</v>
      </c>
      <c r="C1543" s="254" t="str">
        <f t="shared" si="65"/>
        <v>RnD Industry Capital Cost Perc Reduction</v>
      </c>
      <c r="D1543" t="s">
        <v>3072</v>
      </c>
      <c r="E1543" s="45"/>
      <c r="F1543" s="6" t="s">
        <v>3099</v>
      </c>
      <c r="G1543" s="45"/>
      <c r="H1543" s="43">
        <v>1470</v>
      </c>
      <c r="I1543" s="324" t="s">
        <v>43</v>
      </c>
      <c r="J1543" s="255" t="str">
        <f>IF(ISBLANK(INDEX('Policy Characteristics'!D:D,MATCH($C1543,'Policy Characteristics'!$C:$C,0))),"",INDEX('Policy Characteristics'!D:D,MATCH($C1543,'Policy Characteristics'!$C:$C,0)))</f>
        <v>R&amp;D Capital Cost Reductions</v>
      </c>
      <c r="K1543" s="254" t="str">
        <f>IF(ISBLANK(INDEX('Policy Characteristics'!E:E,MATCH($C1543,'Policy Characteristics'!$C:$C,0))),"",INDEX('Policy Characteristics'!E:E,MATCH($C1543,'Policy Characteristics'!$C:$C,0)))</f>
        <v>RnD industry capital cost reduction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0.4</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cost</v>
      </c>
      <c r="P1543" s="254"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254" t="str">
        <f>IF(ISBLANK(INDEX('Policy Characteristics'!K:K,MATCH($C1543,'Policy Characteristics'!$C:$C,0))),"",INDEX('Policy Characteristics'!K:K,MATCH($C1543,'Policy Characteristics'!$C:$C,0)))</f>
        <v>architectural-design.html#rnd</v>
      </c>
      <c r="R1543" s="254" t="str">
        <f>IF(ISBLANK(INDEX('Policy Characteristics'!L:L,MATCH($C1543,'Policy Characteristics'!$C:$C,0))),"",INDEX('Policy Characteristics'!L:L,MATCH($C1543,'Policy Characteristics'!$C:$C,0)))</f>
        <v>research-and-development.html</v>
      </c>
    </row>
    <row r="1544" spans="1:18">
      <c r="A1544" s="254" t="str">
        <f>IF(ISBLANK(INDEX('Policy Characteristics'!A:A,MATCH($C1544,'Policy Characteristics'!$C:$C,0))),"",INDEX('Policy Characteristics'!A:A,MATCH($C1544,'Policy Characteristics'!$C:$C,0)))</f>
        <v>Research and Development</v>
      </c>
      <c r="B1544" s="262" t="str">
        <f>IF(ISBLANK(INDEX('Policy Characteristics'!B:B,MATCH($C1544,'Policy Characteristics'!$C:$C,0))),"",INDEX('Policy Characteristics'!B:B,MATCH($C1544,'Policy Characteristics'!$C:$C,0)))</f>
        <v>Capital Cost Reduction</v>
      </c>
      <c r="C1544" s="254" t="str">
        <f t="shared" si="65"/>
        <v>RnD Industry Capital Cost Perc Reduction</v>
      </c>
      <c r="D1544" t="s">
        <v>3073</v>
      </c>
      <c r="E1544" s="45"/>
      <c r="F1544" s="6" t="s">
        <v>326</v>
      </c>
      <c r="G1544" s="45"/>
      <c r="H1544" s="43">
        <v>1471</v>
      </c>
      <c r="I1544" s="324" t="s">
        <v>43</v>
      </c>
      <c r="J1544" s="255" t="str">
        <f>IF(ISBLANK(INDEX('Policy Characteristics'!D:D,MATCH($C1544,'Policy Characteristics'!$C:$C,0))),"",INDEX('Policy Characteristics'!D:D,MATCH($C1544,'Policy Characteristics'!$C:$C,0)))</f>
        <v>R&amp;D Capital Cost Reductions</v>
      </c>
      <c r="K1544" s="254" t="str">
        <f>IF(ISBLANK(INDEX('Policy Characteristics'!E:E,MATCH($C1544,'Policy Characteristics'!$C:$C,0))),"",INDEX('Policy Characteristics'!E:E,MATCH($C1544,'Policy Characteristics'!$C:$C,0)))</f>
        <v>RnD industry capital cost reduction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0.4</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cost</v>
      </c>
      <c r="P1544" s="254"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254" t="str">
        <f>IF(ISBLANK(INDEX('Policy Characteristics'!K:K,MATCH($C1544,'Policy Characteristics'!$C:$C,0))),"",INDEX('Policy Characteristics'!K:K,MATCH($C1544,'Policy Characteristics'!$C:$C,0)))</f>
        <v>architectural-design.html#rnd</v>
      </c>
      <c r="R1544" s="254" t="str">
        <f>IF(ISBLANK(INDEX('Policy Characteristics'!L:L,MATCH($C1544,'Policy Characteristics'!$C:$C,0))),"",INDEX('Policy Characteristics'!L:L,MATCH($C1544,'Policy Characteristics'!$C:$C,0)))</f>
        <v>research-and-development.html</v>
      </c>
    </row>
    <row r="1545" spans="1:18">
      <c r="A1545" s="254" t="str">
        <f>IF(ISBLANK(INDEX('Policy Characteristics'!A:A,MATCH($C1545,'Policy Characteristics'!$C:$C,0))),"",INDEX('Policy Characteristics'!A:A,MATCH($C1545,'Policy Characteristics'!$C:$C,0)))</f>
        <v>Research and Development</v>
      </c>
      <c r="B1545" s="262" t="str">
        <f>IF(ISBLANK(INDEX('Policy Characteristics'!B:B,MATCH($C1545,'Policy Characteristics'!$C:$C,0))),"",INDEX('Policy Characteristics'!B:B,MATCH($C1545,'Policy Characteristics'!$C:$C,0)))</f>
        <v>Capital Cost Reduction</v>
      </c>
      <c r="C1545" s="254" t="str">
        <f t="shared" si="65"/>
        <v>RnD Industry Capital Cost Perc Reduction</v>
      </c>
      <c r="D1545" t="s">
        <v>3074</v>
      </c>
      <c r="E1545" s="45"/>
      <c r="F1545" s="6" t="s">
        <v>3100</v>
      </c>
      <c r="G1545" s="45"/>
      <c r="H1545" s="43">
        <v>1472</v>
      </c>
      <c r="I1545" s="324" t="s">
        <v>43</v>
      </c>
      <c r="J1545" s="255" t="str">
        <f>IF(ISBLANK(INDEX('Policy Characteristics'!D:D,MATCH($C1545,'Policy Characteristics'!$C:$C,0))),"",INDEX('Policy Characteristics'!D:D,MATCH($C1545,'Policy Characteristics'!$C:$C,0)))</f>
        <v>R&amp;D Capital Cost Reductions</v>
      </c>
      <c r="K1545" s="254" t="str">
        <f>IF(ISBLANK(INDEX('Policy Characteristics'!E:E,MATCH($C1545,'Policy Characteristics'!$C:$C,0))),"",INDEX('Policy Characteristics'!E:E,MATCH($C1545,'Policy Characteristics'!$C:$C,0)))</f>
        <v>RnD industry capital cost reduction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0.4</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reduction in cost</v>
      </c>
      <c r="P1545" s="254"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254" t="str">
        <f>IF(ISBLANK(INDEX('Policy Characteristics'!K:K,MATCH($C1545,'Policy Characteristics'!$C:$C,0))),"",INDEX('Policy Characteristics'!K:K,MATCH($C1545,'Policy Characteristics'!$C:$C,0)))</f>
        <v>architectural-design.html#rnd</v>
      </c>
      <c r="R1545" s="254" t="str">
        <f>IF(ISBLANK(INDEX('Policy Characteristics'!L:L,MATCH($C1545,'Policy Characteristics'!$C:$C,0))),"",INDEX('Policy Characteristics'!L:L,MATCH($C1545,'Policy Characteristics'!$C:$C,0)))</f>
        <v>research-and-development.html</v>
      </c>
    </row>
    <row r="1546" spans="1:18">
      <c r="A1546" s="254" t="str">
        <f>IF(ISBLANK(INDEX('Policy Characteristics'!A:A,MATCH($C1546,'Policy Characteristics'!$C:$C,0))),"",INDEX('Policy Characteristics'!A:A,MATCH($C1546,'Policy Characteristics'!$C:$C,0)))</f>
        <v>Research and Development</v>
      </c>
      <c r="B1546" s="262" t="str">
        <f>IF(ISBLANK(INDEX('Policy Characteristics'!B:B,MATCH($C1546,'Policy Characteristics'!$C:$C,0))),"",INDEX('Policy Characteristics'!B:B,MATCH($C1546,'Policy Characteristics'!$C:$C,0)))</f>
        <v>Capital Cost Reduction</v>
      </c>
      <c r="C1546" s="254" t="str">
        <f t="shared" si="65"/>
        <v>RnD Industry Capital Cost Perc Reduction</v>
      </c>
      <c r="D1546" t="s">
        <v>3075</v>
      </c>
      <c r="E1546" s="45"/>
      <c r="F1546" s="6" t="s">
        <v>3101</v>
      </c>
      <c r="G1546" s="45"/>
      <c r="H1546" s="43">
        <v>1473</v>
      </c>
      <c r="I1546" s="324" t="s">
        <v>43</v>
      </c>
      <c r="J1546" s="255" t="str">
        <f>IF(ISBLANK(INDEX('Policy Characteristics'!D:D,MATCH($C1546,'Policy Characteristics'!$C:$C,0))),"",INDEX('Policy Characteristics'!D:D,MATCH($C1546,'Policy Characteristics'!$C:$C,0)))</f>
        <v>R&amp;D Capital Cost Reductions</v>
      </c>
      <c r="K1546" s="254" t="str">
        <f>IF(ISBLANK(INDEX('Policy Characteristics'!E:E,MATCH($C1546,'Policy Characteristics'!$C:$C,0))),"",INDEX('Policy Characteristics'!E:E,MATCH($C1546,'Policy Characteristics'!$C:$C,0)))</f>
        <v>RnD industry capital cost reduction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0.4</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reduction in cost</v>
      </c>
      <c r="P1546" s="254"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254" t="str">
        <f>IF(ISBLANK(INDEX('Policy Characteristics'!K:K,MATCH($C1546,'Policy Characteristics'!$C:$C,0))),"",INDEX('Policy Characteristics'!K:K,MATCH($C1546,'Policy Characteristics'!$C:$C,0)))</f>
        <v>architectural-design.html#rnd</v>
      </c>
      <c r="R1546" s="254" t="str">
        <f>IF(ISBLANK(INDEX('Policy Characteristics'!L:L,MATCH($C1546,'Policy Characteristics'!$C:$C,0))),"",INDEX('Policy Characteristics'!L:L,MATCH($C1546,'Policy Characteristics'!$C:$C,0)))</f>
        <v>research-and-development.html</v>
      </c>
    </row>
    <row r="1547" spans="1:18">
      <c r="A1547" s="254" t="str">
        <f>IF(ISBLANK(INDEX('Policy Characteristics'!A:A,MATCH($C1547,'Policy Characteristics'!$C:$C,0))),"",INDEX('Policy Characteristics'!A:A,MATCH($C1547,'Policy Characteristics'!$C:$C,0)))</f>
        <v>Research and Development</v>
      </c>
      <c r="B1547" s="262" t="str">
        <f>IF(ISBLANK(INDEX('Policy Characteristics'!B:B,MATCH($C1547,'Policy Characteristics'!$C:$C,0))),"",INDEX('Policy Characteristics'!B:B,MATCH($C1547,'Policy Characteristics'!$C:$C,0)))</f>
        <v>Capital Cost Reduction</v>
      </c>
      <c r="C1547" s="254" t="str">
        <f t="shared" si="65"/>
        <v>RnD Industry Capital Cost Perc Reduction</v>
      </c>
      <c r="D1547" t="s">
        <v>3076</v>
      </c>
      <c r="E1547" s="45"/>
      <c r="F1547" s="6" t="s">
        <v>3102</v>
      </c>
      <c r="G1547" s="45"/>
      <c r="H1547" s="43">
        <v>1474</v>
      </c>
      <c r="I1547" s="324" t="s">
        <v>43</v>
      </c>
      <c r="J1547" s="255" t="str">
        <f>IF(ISBLANK(INDEX('Policy Characteristics'!D:D,MATCH($C1547,'Policy Characteristics'!$C:$C,0))),"",INDEX('Policy Characteristics'!D:D,MATCH($C1547,'Policy Characteristics'!$C:$C,0)))</f>
        <v>R&amp;D Capital Cost Reductions</v>
      </c>
      <c r="K1547" s="254" t="str">
        <f>IF(ISBLANK(INDEX('Policy Characteristics'!E:E,MATCH($C1547,'Policy Characteristics'!$C:$C,0))),"",INDEX('Policy Characteristics'!E:E,MATCH($C1547,'Policy Characteristics'!$C:$C,0)))</f>
        <v>RnD industry capital cost reduction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0.4</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reduction in cost</v>
      </c>
      <c r="P1547" s="254"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254" t="str">
        <f>IF(ISBLANK(INDEX('Policy Characteristics'!K:K,MATCH($C1547,'Policy Characteristics'!$C:$C,0))),"",INDEX('Policy Characteristics'!K:K,MATCH($C1547,'Policy Characteristics'!$C:$C,0)))</f>
        <v>architectural-design.html#rnd</v>
      </c>
      <c r="R1547" s="254" t="str">
        <f>IF(ISBLANK(INDEX('Policy Characteristics'!L:L,MATCH($C1547,'Policy Characteristics'!$C:$C,0))),"",INDEX('Policy Characteristics'!L:L,MATCH($C1547,'Policy Characteristics'!$C:$C,0)))</f>
        <v>research-and-development.html</v>
      </c>
    </row>
    <row r="1548" spans="1:18">
      <c r="A1548" s="254" t="str">
        <f>IF(ISBLANK(INDEX('Policy Characteristics'!A:A,MATCH($C1548,'Policy Characteristics'!$C:$C,0))),"",INDEX('Policy Characteristics'!A:A,MATCH($C1548,'Policy Characteristics'!$C:$C,0)))</f>
        <v>Research and Development</v>
      </c>
      <c r="B1548" s="262" t="str">
        <f>IF(ISBLANK(INDEX('Policy Characteristics'!B:B,MATCH($C1548,'Policy Characteristics'!$C:$C,0))),"",INDEX('Policy Characteristics'!B:B,MATCH($C1548,'Policy Characteristics'!$C:$C,0)))</f>
        <v>Capital Cost Reduction</v>
      </c>
      <c r="C1548" s="254" t="str">
        <f t="shared" si="65"/>
        <v>RnD Industry Capital Cost Perc Reduction</v>
      </c>
      <c r="D1548" t="s">
        <v>3077</v>
      </c>
      <c r="E1548" s="45"/>
      <c r="F1548" s="6" t="s">
        <v>325</v>
      </c>
      <c r="G1548" s="45"/>
      <c r="H1548" s="43">
        <v>1475</v>
      </c>
      <c r="I1548" s="324" t="s">
        <v>43</v>
      </c>
      <c r="J1548" s="255" t="str">
        <f>IF(ISBLANK(INDEX('Policy Characteristics'!D:D,MATCH($C1548,'Policy Characteristics'!$C:$C,0))),"",INDEX('Policy Characteristics'!D:D,MATCH($C1548,'Policy Characteristics'!$C:$C,0)))</f>
        <v>R&amp;D Capital Cost Reductions</v>
      </c>
      <c r="K1548" s="254" t="str">
        <f>IF(ISBLANK(INDEX('Policy Characteristics'!E:E,MATCH($C1548,'Policy Characteristics'!$C:$C,0))),"",INDEX('Policy Characteristics'!E:E,MATCH($C1548,'Policy Characteristics'!$C:$C,0)))</f>
        <v>RnD industry capital cost reduction</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0.4</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cost</v>
      </c>
      <c r="P1548" s="254"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254" t="str">
        <f>IF(ISBLANK(INDEX('Policy Characteristics'!K:K,MATCH($C1548,'Policy Characteristics'!$C:$C,0))),"",INDEX('Policy Characteristics'!K:K,MATCH($C1548,'Policy Characteristics'!$C:$C,0)))</f>
        <v>architectural-design.html#rnd</v>
      </c>
      <c r="R1548" s="254" t="str">
        <f>IF(ISBLANK(INDEX('Policy Characteristics'!L:L,MATCH($C1548,'Policy Characteristics'!$C:$C,0))),"",INDEX('Policy Characteristics'!L:L,MATCH($C1548,'Policy Characteristics'!$C:$C,0)))</f>
        <v>research-and-development.html</v>
      </c>
    </row>
    <row r="1549" spans="1:18">
      <c r="A1549" s="254" t="str">
        <f>IF(ISBLANK(INDEX('Policy Characteristics'!A:A,MATCH($C1549,'Policy Characteristics'!$C:$C,0))),"",INDEX('Policy Characteristics'!A:A,MATCH($C1549,'Policy Characteristics'!$C:$C,0)))</f>
        <v>Research and Development</v>
      </c>
      <c r="B1549" s="262" t="str">
        <f>IF(ISBLANK(INDEX('Policy Characteristics'!B:B,MATCH($C1549,'Policy Characteristics'!$C:$C,0))),"",INDEX('Policy Characteristics'!B:B,MATCH($C1549,'Policy Characteristics'!$C:$C,0)))</f>
        <v>Capital Cost Reduction</v>
      </c>
      <c r="C1549" s="254" t="str">
        <f t="shared" si="65"/>
        <v>RnD Industry Capital Cost Perc Reduction</v>
      </c>
      <c r="D1549" t="s">
        <v>3078</v>
      </c>
      <c r="E1549" s="45"/>
      <c r="F1549" s="6" t="s">
        <v>3103</v>
      </c>
      <c r="G1549" s="45"/>
      <c r="H1549" s="43">
        <v>1476</v>
      </c>
      <c r="I1549" s="324" t="s">
        <v>43</v>
      </c>
      <c r="J1549" s="255" t="str">
        <f>IF(ISBLANK(INDEX('Policy Characteristics'!D:D,MATCH($C1549,'Policy Characteristics'!$C:$C,0))),"",INDEX('Policy Characteristics'!D:D,MATCH($C1549,'Policy Characteristics'!$C:$C,0)))</f>
        <v>R&amp;D Capital Cost Reductions</v>
      </c>
      <c r="K1549" s="254" t="str">
        <f>IF(ISBLANK(INDEX('Policy Characteristics'!E:E,MATCH($C1549,'Policy Characteristics'!$C:$C,0))),"",INDEX('Policy Characteristics'!E:E,MATCH($C1549,'Policy Characteristics'!$C:$C,0)))</f>
        <v>RnD industry capital cost reduction</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0.4</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cost</v>
      </c>
      <c r="P1549" s="254"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254" t="str">
        <f>IF(ISBLANK(INDEX('Policy Characteristics'!K:K,MATCH($C1549,'Policy Characteristics'!$C:$C,0))),"",INDEX('Policy Characteristics'!K:K,MATCH($C1549,'Policy Characteristics'!$C:$C,0)))</f>
        <v>architectural-design.html#rnd</v>
      </c>
      <c r="R1549" s="254" t="str">
        <f>IF(ISBLANK(INDEX('Policy Characteristics'!L:L,MATCH($C1549,'Policy Characteristics'!$C:$C,0))),"",INDEX('Policy Characteristics'!L:L,MATCH($C1549,'Policy Characteristics'!$C:$C,0)))</f>
        <v>research-and-development.html</v>
      </c>
    </row>
    <row r="1550" spans="1:18" ht="30">
      <c r="A1550" s="254" t="str">
        <f>IF(ISBLANK(INDEX('Policy Characteristics'!A:A,MATCH($C1550,'Policy Characteristics'!$C:$C,0))),"",INDEX('Policy Characteristics'!A:A,MATCH($C1550,'Policy Characteristics'!$C:$C,0)))</f>
        <v>Research and Development</v>
      </c>
      <c r="B1550" s="262" t="str">
        <f>IF(ISBLANK(INDEX('Policy Characteristics'!B:B,MATCH($C1550,'Policy Characteristics'!$C:$C,0))),"",INDEX('Policy Characteristics'!B:B,MATCH($C1550,'Policy Characteristics'!$C:$C,0)))</f>
        <v>Capital Cost Reduction</v>
      </c>
      <c r="C1550" s="254" t="str">
        <f t="shared" si="65"/>
        <v>RnD Industry Capital Cost Perc Reduction</v>
      </c>
      <c r="D1550" t="s">
        <v>3079</v>
      </c>
      <c r="E1550" s="45"/>
      <c r="F1550" s="6" t="s">
        <v>3104</v>
      </c>
      <c r="G1550" s="45"/>
      <c r="H1550" s="43">
        <v>1477</v>
      </c>
      <c r="I1550" s="324" t="s">
        <v>43</v>
      </c>
      <c r="J1550" s="255" t="str">
        <f>IF(ISBLANK(INDEX('Policy Characteristics'!D:D,MATCH($C1550,'Policy Characteristics'!$C:$C,0))),"",INDEX('Policy Characteristics'!D:D,MATCH($C1550,'Policy Characteristics'!$C:$C,0)))</f>
        <v>R&amp;D Capital Cost Reductions</v>
      </c>
      <c r="K1550" s="254" t="str">
        <f>IF(ISBLANK(INDEX('Policy Characteristics'!E:E,MATCH($C1550,'Policy Characteristics'!$C:$C,0))),"",INDEX('Policy Characteristics'!E:E,MATCH($C1550,'Policy Characteristics'!$C:$C,0)))</f>
        <v>RnD industry capital cost reduction</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0.4</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cost</v>
      </c>
      <c r="P1550" s="254"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254" t="str">
        <f>IF(ISBLANK(INDEX('Policy Characteristics'!K:K,MATCH($C1550,'Policy Characteristics'!$C:$C,0))),"",INDEX('Policy Characteristics'!K:K,MATCH($C1550,'Policy Characteristics'!$C:$C,0)))</f>
        <v>architectural-design.html#rnd</v>
      </c>
      <c r="R1550" s="254" t="str">
        <f>IF(ISBLANK(INDEX('Policy Characteristics'!L:L,MATCH($C1550,'Policy Characteristics'!$C:$C,0))),"",INDEX('Policy Characteristics'!L:L,MATCH($C1550,'Policy Characteristics'!$C:$C,0)))</f>
        <v>research-and-development.html</v>
      </c>
    </row>
    <row r="1551" spans="1:18">
      <c r="A1551" s="254" t="str">
        <f>IF(ISBLANK(INDEX('Policy Characteristics'!A:A,MATCH($C1551,'Policy Characteristics'!$C:$C,0))),"",INDEX('Policy Characteristics'!A:A,MATCH($C1551,'Policy Characteristics'!$C:$C,0)))</f>
        <v>Research and Development</v>
      </c>
      <c r="B1551" s="262" t="str">
        <f>IF(ISBLANK(INDEX('Policy Characteristics'!B:B,MATCH($C1551,'Policy Characteristics'!$C:$C,0))),"",INDEX('Policy Characteristics'!B:B,MATCH($C1551,'Policy Characteristics'!$C:$C,0)))</f>
        <v>Capital Cost Reduction</v>
      </c>
      <c r="C1551" s="254" t="str">
        <f t="shared" si="65"/>
        <v>RnD Industry Capital Cost Perc Reduction</v>
      </c>
      <c r="D1551" t="s">
        <v>3080</v>
      </c>
      <c r="E1551" s="45"/>
      <c r="F1551" s="6" t="s">
        <v>3105</v>
      </c>
      <c r="G1551" s="45"/>
      <c r="H1551" s="43">
        <v>1478</v>
      </c>
      <c r="I1551" s="324" t="s">
        <v>43</v>
      </c>
      <c r="J1551" s="255" t="str">
        <f>IF(ISBLANK(INDEX('Policy Characteristics'!D:D,MATCH($C1551,'Policy Characteristics'!$C:$C,0))),"",INDEX('Policy Characteristics'!D:D,MATCH($C1551,'Policy Characteristics'!$C:$C,0)))</f>
        <v>R&amp;D Capital Cost Reductions</v>
      </c>
      <c r="K1551" s="254" t="str">
        <f>IF(ISBLANK(INDEX('Policy Characteristics'!E:E,MATCH($C1551,'Policy Characteristics'!$C:$C,0))),"",INDEX('Policy Characteristics'!E:E,MATCH($C1551,'Policy Characteristics'!$C:$C,0)))</f>
        <v>RnD industry capital cost reduction</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0.4</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cost</v>
      </c>
      <c r="P1551" s="254"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254" t="str">
        <f>IF(ISBLANK(INDEX('Policy Characteristics'!K:K,MATCH($C1551,'Policy Characteristics'!$C:$C,0))),"",INDEX('Policy Characteristics'!K:K,MATCH($C1551,'Policy Characteristics'!$C:$C,0)))</f>
        <v>architectural-design.html#rnd</v>
      </c>
      <c r="R1551" s="254" t="str">
        <f>IF(ISBLANK(INDEX('Policy Characteristics'!L:L,MATCH($C1551,'Policy Characteristics'!$C:$C,0))),"",INDEX('Policy Characteristics'!L:L,MATCH($C1551,'Policy Characteristics'!$C:$C,0)))</f>
        <v>research-and-development.html</v>
      </c>
    </row>
    <row r="1552" spans="1:18">
      <c r="A1552" s="254" t="str">
        <f>IF(ISBLANK(INDEX('Policy Characteristics'!A:A,MATCH($C1552,'Policy Characteristics'!$C:$C,0))),"",INDEX('Policy Characteristics'!A:A,MATCH($C1552,'Policy Characteristics'!$C:$C,0)))</f>
        <v>Research and Development</v>
      </c>
      <c r="B1552" s="262" t="str">
        <f>IF(ISBLANK(INDEX('Policy Characteristics'!B:B,MATCH($C1552,'Policy Characteristics'!$C:$C,0))),"",INDEX('Policy Characteristics'!B:B,MATCH($C1552,'Policy Characteristics'!$C:$C,0)))</f>
        <v>Capital Cost Reduction</v>
      </c>
      <c r="C1552" s="254" t="str">
        <f t="shared" si="65"/>
        <v>RnD Industry Capital Cost Perc Reduction</v>
      </c>
      <c r="D1552" t="s">
        <v>3081</v>
      </c>
      <c r="E1552" s="45"/>
      <c r="F1552" s="6" t="s">
        <v>3106</v>
      </c>
      <c r="G1552" s="45"/>
      <c r="H1552" s="43">
        <v>1479</v>
      </c>
      <c r="I1552" s="324" t="s">
        <v>43</v>
      </c>
      <c r="J1552" s="255" t="str">
        <f>IF(ISBLANK(INDEX('Policy Characteristics'!D:D,MATCH($C1552,'Policy Characteristics'!$C:$C,0))),"",INDEX('Policy Characteristics'!D:D,MATCH($C1552,'Policy Characteristics'!$C:$C,0)))</f>
        <v>R&amp;D Capital Cost Reductions</v>
      </c>
      <c r="K1552" s="254" t="str">
        <f>IF(ISBLANK(INDEX('Policy Characteristics'!E:E,MATCH($C1552,'Policy Characteristics'!$C:$C,0))),"",INDEX('Policy Characteristics'!E:E,MATCH($C1552,'Policy Characteristics'!$C:$C,0)))</f>
        <v>RnD industry capital cost reduction</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0.4</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cost</v>
      </c>
      <c r="P1552" s="254"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254" t="str">
        <f>IF(ISBLANK(INDEX('Policy Characteristics'!K:K,MATCH($C1552,'Policy Characteristics'!$C:$C,0))),"",INDEX('Policy Characteristics'!K:K,MATCH($C1552,'Policy Characteristics'!$C:$C,0)))</f>
        <v>architectural-design.html#rnd</v>
      </c>
      <c r="R1552" s="254" t="str">
        <f>IF(ISBLANK(INDEX('Policy Characteristics'!L:L,MATCH($C1552,'Policy Characteristics'!$C:$C,0))),"",INDEX('Policy Characteristics'!L:L,MATCH($C1552,'Policy Characteristics'!$C:$C,0)))</f>
        <v>research-and-development.html</v>
      </c>
    </row>
    <row r="1553" spans="1:18">
      <c r="A1553" s="254" t="str">
        <f>IF(ISBLANK(INDEX('Policy Characteristics'!A:A,MATCH($C1553,'Policy Characteristics'!$C:$C,0))),"",INDEX('Policy Characteristics'!A:A,MATCH($C1553,'Policy Characteristics'!$C:$C,0)))</f>
        <v>Research and Development</v>
      </c>
      <c r="B1553" s="262" t="str">
        <f>IF(ISBLANK(INDEX('Policy Characteristics'!B:B,MATCH($C1553,'Policy Characteristics'!$C:$C,0))),"",INDEX('Policy Characteristics'!B:B,MATCH($C1553,'Policy Characteristics'!$C:$C,0)))</f>
        <v>Capital Cost Reduction</v>
      </c>
      <c r="C1553" s="254" t="str">
        <f t="shared" si="65"/>
        <v>RnD Industry Capital Cost Perc Reduction</v>
      </c>
      <c r="D1553" t="s">
        <v>3082</v>
      </c>
      <c r="E1553" s="45"/>
      <c r="F1553" s="6" t="s">
        <v>3107</v>
      </c>
      <c r="G1553" s="45"/>
      <c r="H1553" s="43">
        <v>1480</v>
      </c>
      <c r="I1553" s="324" t="s">
        <v>43</v>
      </c>
      <c r="J1553" s="255" t="str">
        <f>IF(ISBLANK(INDEX('Policy Characteristics'!D:D,MATCH($C1553,'Policy Characteristics'!$C:$C,0))),"",INDEX('Policy Characteristics'!D:D,MATCH($C1553,'Policy Characteristics'!$C:$C,0)))</f>
        <v>R&amp;D Capital Cost Reductions</v>
      </c>
      <c r="K1553" s="254" t="str">
        <f>IF(ISBLANK(INDEX('Policy Characteristics'!E:E,MATCH($C1553,'Policy Characteristics'!$C:$C,0))),"",INDEX('Policy Characteristics'!E:E,MATCH($C1553,'Policy Characteristics'!$C:$C,0)))</f>
        <v>RnD industry capital cost reduction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0.4</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cost</v>
      </c>
      <c r="P1553" s="254"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254" t="str">
        <f>IF(ISBLANK(INDEX('Policy Characteristics'!K:K,MATCH($C1553,'Policy Characteristics'!$C:$C,0))),"",INDEX('Policy Characteristics'!K:K,MATCH($C1553,'Policy Characteristics'!$C:$C,0)))</f>
        <v>architectural-design.html#rnd</v>
      </c>
      <c r="R1553" s="254" t="str">
        <f>IF(ISBLANK(INDEX('Policy Characteristics'!L:L,MATCH($C1553,'Policy Characteristics'!$C:$C,0))),"",INDEX('Policy Characteristics'!L:L,MATCH($C1553,'Policy Characteristics'!$C:$C,0)))</f>
        <v>research-and-development.html</v>
      </c>
    </row>
    <row r="1554" spans="1:18">
      <c r="A1554" s="254" t="str">
        <f>IF(ISBLANK(INDEX('Policy Characteristics'!A:A,MATCH($C1554,'Policy Characteristics'!$C:$C,0))),"",INDEX('Policy Characteristics'!A:A,MATCH($C1554,'Policy Characteristics'!$C:$C,0)))</f>
        <v>Research and Development</v>
      </c>
      <c r="B1554" s="262" t="str">
        <f>IF(ISBLANK(INDEX('Policy Characteristics'!B:B,MATCH($C1554,'Policy Characteristics'!$C:$C,0))),"",INDEX('Policy Characteristics'!B:B,MATCH($C1554,'Policy Characteristics'!$C:$C,0)))</f>
        <v>Capital Cost Reduction</v>
      </c>
      <c r="C1554" s="254" t="str">
        <f t="shared" si="65"/>
        <v>RnD Industry Capital Cost Perc Reduction</v>
      </c>
      <c r="D1554" t="s">
        <v>3083</v>
      </c>
      <c r="E1554" s="45"/>
      <c r="F1554" s="6" t="s">
        <v>3108</v>
      </c>
      <c r="G1554" s="45"/>
      <c r="H1554" s="43">
        <v>1481</v>
      </c>
      <c r="I1554" s="324" t="s">
        <v>43</v>
      </c>
      <c r="J1554" s="255" t="str">
        <f>IF(ISBLANK(INDEX('Policy Characteristics'!D:D,MATCH($C1554,'Policy Characteristics'!$C:$C,0))),"",INDEX('Policy Characteristics'!D:D,MATCH($C1554,'Policy Characteristics'!$C:$C,0)))</f>
        <v>R&amp;D Capital Cost Reductions</v>
      </c>
      <c r="K1554" s="254" t="str">
        <f>IF(ISBLANK(INDEX('Policy Characteristics'!E:E,MATCH($C1554,'Policy Characteristics'!$C:$C,0))),"",INDEX('Policy Characteristics'!E:E,MATCH($C1554,'Policy Characteristics'!$C:$C,0)))</f>
        <v>RnD industry capital cost reduction</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0.4</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cost</v>
      </c>
      <c r="P1554" s="254"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254" t="str">
        <f>IF(ISBLANK(INDEX('Policy Characteristics'!K:K,MATCH($C1554,'Policy Characteristics'!$C:$C,0))),"",INDEX('Policy Characteristics'!K:K,MATCH($C1554,'Policy Characteristics'!$C:$C,0)))</f>
        <v>architectural-design.html#rnd</v>
      </c>
      <c r="R1554" s="254" t="str">
        <f>IF(ISBLANK(INDEX('Policy Characteristics'!L:L,MATCH($C1554,'Policy Characteristics'!$C:$C,0))),"",INDEX('Policy Characteristics'!L:L,MATCH($C1554,'Policy Characteristics'!$C:$C,0)))</f>
        <v>research-and-development.html</v>
      </c>
    </row>
    <row r="1555" spans="1:18">
      <c r="A1555" s="254" t="str">
        <f>IF(ISBLANK(INDEX('Policy Characteristics'!A:A,MATCH($C1555,'Policy Characteristics'!$C:$C,0))),"",INDEX('Policy Characteristics'!A:A,MATCH($C1555,'Policy Characteristics'!$C:$C,0)))</f>
        <v>Research and Development</v>
      </c>
      <c r="B1555" s="262" t="str">
        <f>IF(ISBLANK(INDEX('Policy Characteristics'!B:B,MATCH($C1555,'Policy Characteristics'!$C:$C,0))),"",INDEX('Policy Characteristics'!B:B,MATCH($C1555,'Policy Characteristics'!$C:$C,0)))</f>
        <v>Capital Cost Reduction</v>
      </c>
      <c r="C1555" s="254" t="str">
        <f t="shared" si="65"/>
        <v>RnD Industry Capital Cost Perc Reduction</v>
      </c>
      <c r="D1555" t="s">
        <v>3084</v>
      </c>
      <c r="E1555" s="45"/>
      <c r="F1555" s="6" t="s">
        <v>3109</v>
      </c>
      <c r="G1555" s="45"/>
      <c r="H1555" s="43">
        <v>1482</v>
      </c>
      <c r="I1555" s="324" t="s">
        <v>43</v>
      </c>
      <c r="J1555" s="255" t="str">
        <f>IF(ISBLANK(INDEX('Policy Characteristics'!D:D,MATCH($C1555,'Policy Characteristics'!$C:$C,0))),"",INDEX('Policy Characteristics'!D:D,MATCH($C1555,'Policy Characteristics'!$C:$C,0)))</f>
        <v>R&amp;D Capital Cost Reductions</v>
      </c>
      <c r="K1555" s="254" t="str">
        <f>IF(ISBLANK(INDEX('Policy Characteristics'!E:E,MATCH($C1555,'Policy Characteristics'!$C:$C,0))),"",INDEX('Policy Characteristics'!E:E,MATCH($C1555,'Policy Characteristics'!$C:$C,0)))</f>
        <v>RnD industry capital cost reduction</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0.4</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cost</v>
      </c>
      <c r="P1555" s="254"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254" t="str">
        <f>IF(ISBLANK(INDEX('Policy Characteristics'!K:K,MATCH($C1555,'Policy Characteristics'!$C:$C,0))),"",INDEX('Policy Characteristics'!K:K,MATCH($C1555,'Policy Characteristics'!$C:$C,0)))</f>
        <v>architectural-design.html#rnd</v>
      </c>
      <c r="R1555" s="254" t="str">
        <f>IF(ISBLANK(INDEX('Policy Characteristics'!L:L,MATCH($C1555,'Policy Characteristics'!$C:$C,0))),"",INDEX('Policy Characteristics'!L:L,MATCH($C1555,'Policy Characteristics'!$C:$C,0)))</f>
        <v>research-and-development.html</v>
      </c>
    </row>
    <row r="1556" spans="1:18">
      <c r="A1556" s="254" t="str">
        <f>IF(ISBLANK(INDEX('Policy Characteristics'!A:A,MATCH($C1556,'Policy Characteristics'!$C:$C,0))),"",INDEX('Policy Characteristics'!A:A,MATCH($C1556,'Policy Characteristics'!$C:$C,0)))</f>
        <v>Research and Development</v>
      </c>
      <c r="B1556" s="262" t="str">
        <f>IF(ISBLANK(INDEX('Policy Characteristics'!B:B,MATCH($C1556,'Policy Characteristics'!$C:$C,0))),"",INDEX('Policy Characteristics'!B:B,MATCH($C1556,'Policy Characteristics'!$C:$C,0)))</f>
        <v>Capital Cost Reduction</v>
      </c>
      <c r="C1556" s="254" t="str">
        <f t="shared" si="65"/>
        <v>RnD Industry Capital Cost Perc Reduction</v>
      </c>
      <c r="D1556" t="s">
        <v>3085</v>
      </c>
      <c r="E1556" s="45"/>
      <c r="F1556" s="6" t="s">
        <v>3110</v>
      </c>
      <c r="G1556" s="45"/>
      <c r="H1556" s="43">
        <v>1483</v>
      </c>
      <c r="I1556" s="324" t="s">
        <v>43</v>
      </c>
      <c r="J1556" s="255" t="str">
        <f>IF(ISBLANK(INDEX('Policy Characteristics'!D:D,MATCH($C1556,'Policy Characteristics'!$C:$C,0))),"",INDEX('Policy Characteristics'!D:D,MATCH($C1556,'Policy Characteristics'!$C:$C,0)))</f>
        <v>R&amp;D Capital Cost Reductions</v>
      </c>
      <c r="K1556" s="254" t="str">
        <f>IF(ISBLANK(INDEX('Policy Characteristics'!E:E,MATCH($C1556,'Policy Characteristics'!$C:$C,0))),"",INDEX('Policy Characteristics'!E:E,MATCH($C1556,'Policy Characteristics'!$C:$C,0)))</f>
        <v>RnD industry capital cost reduction</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0.4</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cost</v>
      </c>
      <c r="P1556" s="254"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254" t="str">
        <f>IF(ISBLANK(INDEX('Policy Characteristics'!K:K,MATCH($C1556,'Policy Characteristics'!$C:$C,0))),"",INDEX('Policy Characteristics'!K:K,MATCH($C1556,'Policy Characteristics'!$C:$C,0)))</f>
        <v>architectural-design.html#rnd</v>
      </c>
      <c r="R1556" s="254" t="str">
        <f>IF(ISBLANK(INDEX('Policy Characteristics'!L:L,MATCH($C1556,'Policy Characteristics'!$C:$C,0))),"",INDEX('Policy Characteristics'!L:L,MATCH($C1556,'Policy Characteristics'!$C:$C,0)))</f>
        <v>research-and-development.html</v>
      </c>
    </row>
    <row r="1557" spans="1:18">
      <c r="A1557" s="254" t="str">
        <f>IF(ISBLANK(INDEX('Policy Characteristics'!A:A,MATCH($C1557,'Policy Characteristics'!$C:$C,0))),"",INDEX('Policy Characteristics'!A:A,MATCH($C1557,'Policy Characteristics'!$C:$C,0)))</f>
        <v>Research and Development</v>
      </c>
      <c r="B1557" s="262" t="str">
        <f>IF(ISBLANK(INDEX('Policy Characteristics'!B:B,MATCH($C1557,'Policy Characteristics'!$C:$C,0))),"",INDEX('Policy Characteristics'!B:B,MATCH($C1557,'Policy Characteristics'!$C:$C,0)))</f>
        <v>Capital Cost Reduction</v>
      </c>
      <c r="C1557" s="254" t="str">
        <f t="shared" si="65"/>
        <v>RnD Industry Capital Cost Perc Reduction</v>
      </c>
      <c r="D1557" t="s">
        <v>3086</v>
      </c>
      <c r="E1557" s="45"/>
      <c r="F1557" s="6" t="s">
        <v>3111</v>
      </c>
      <c r="G1557" s="45"/>
      <c r="H1557" s="43">
        <v>1484</v>
      </c>
      <c r="I1557" s="324" t="s">
        <v>43</v>
      </c>
      <c r="J1557" s="255" t="str">
        <f>IF(ISBLANK(INDEX('Policy Characteristics'!D:D,MATCH($C1557,'Policy Characteristics'!$C:$C,0))),"",INDEX('Policy Characteristics'!D:D,MATCH($C1557,'Policy Characteristics'!$C:$C,0)))</f>
        <v>R&amp;D Capital Cost Reductions</v>
      </c>
      <c r="K1557" s="254" t="str">
        <f>IF(ISBLANK(INDEX('Policy Characteristics'!E:E,MATCH($C1557,'Policy Characteristics'!$C:$C,0))),"",INDEX('Policy Characteristics'!E:E,MATCH($C1557,'Policy Characteristics'!$C:$C,0)))</f>
        <v>RnD industry capital cost reduction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0.4</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reduction in cost</v>
      </c>
      <c r="P1557" s="254"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254" t="str">
        <f>IF(ISBLANK(INDEX('Policy Characteristics'!K:K,MATCH($C1557,'Policy Characteristics'!$C:$C,0))),"",INDEX('Policy Characteristics'!K:K,MATCH($C1557,'Policy Characteristics'!$C:$C,0)))</f>
        <v>architectural-design.html#rnd</v>
      </c>
      <c r="R1557" s="254" t="str">
        <f>IF(ISBLANK(INDEX('Policy Characteristics'!L:L,MATCH($C1557,'Policy Characteristics'!$C:$C,0))),"",INDEX('Policy Characteristics'!L:L,MATCH($C1557,'Policy Characteristics'!$C:$C,0)))</f>
        <v>research-and-development.html</v>
      </c>
    </row>
    <row r="1558" spans="1:18">
      <c r="A1558" s="254" t="str">
        <f>IF(ISBLANK(INDEX('Policy Characteristics'!A:A,MATCH($C1558,'Policy Characteristics'!$C:$C,0))),"",INDEX('Policy Characteristics'!A:A,MATCH($C1558,'Policy Characteristics'!$C:$C,0)))</f>
        <v>Research and Development</v>
      </c>
      <c r="B1558" s="262" t="str">
        <f>IF(ISBLANK(INDEX('Policy Characteristics'!B:B,MATCH($C1558,'Policy Characteristics'!$C:$C,0))),"",INDEX('Policy Characteristics'!B:B,MATCH($C1558,'Policy Characteristics'!$C:$C,0)))</f>
        <v>Capital Cost Reduction</v>
      </c>
      <c r="C1558" s="254" t="str">
        <f t="shared" si="65"/>
        <v>RnD Industry Capital Cost Perc Reduction</v>
      </c>
      <c r="D1558" t="s">
        <v>3087</v>
      </c>
      <c r="E1558" s="45"/>
      <c r="F1558" s="6" t="s">
        <v>3112</v>
      </c>
      <c r="G1558" s="45"/>
      <c r="H1558" s="43">
        <v>1485</v>
      </c>
      <c r="I1558" s="324" t="s">
        <v>43</v>
      </c>
      <c r="J1558" s="255" t="str">
        <f>IF(ISBLANK(INDEX('Policy Characteristics'!D:D,MATCH($C1558,'Policy Characteristics'!$C:$C,0))),"",INDEX('Policy Characteristics'!D:D,MATCH($C1558,'Policy Characteristics'!$C:$C,0)))</f>
        <v>R&amp;D Capital Cost Reductions</v>
      </c>
      <c r="K1558" s="254" t="str">
        <f>IF(ISBLANK(INDEX('Policy Characteristics'!E:E,MATCH($C1558,'Policy Characteristics'!$C:$C,0))),"",INDEX('Policy Characteristics'!E:E,MATCH($C1558,'Policy Characteristics'!$C:$C,0)))</f>
        <v>RnD industry capital cost reduction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0.4</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reduction in cost</v>
      </c>
      <c r="P1558" s="254"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254" t="str">
        <f>IF(ISBLANK(INDEX('Policy Characteristics'!K:K,MATCH($C1558,'Policy Characteristics'!$C:$C,0))),"",INDEX('Policy Characteristics'!K:K,MATCH($C1558,'Policy Characteristics'!$C:$C,0)))</f>
        <v>architectural-design.html#rnd</v>
      </c>
      <c r="R1558" s="254" t="str">
        <f>IF(ISBLANK(INDEX('Policy Characteristics'!L:L,MATCH($C1558,'Policy Characteristics'!$C:$C,0))),"",INDEX('Policy Characteristics'!L:L,MATCH($C1558,'Policy Characteristics'!$C:$C,0)))</f>
        <v>research-and-development.html</v>
      </c>
    </row>
    <row r="1559" spans="1:18">
      <c r="A1559" s="254" t="str">
        <f>IF(ISBLANK(INDEX('Policy Characteristics'!A:A,MATCH($C1559,'Policy Characteristics'!$C:$C,0))),"",INDEX('Policy Characteristics'!A:A,MATCH($C1559,'Policy Characteristics'!$C:$C,0)))</f>
        <v>Research and Development</v>
      </c>
      <c r="B1559" s="262" t="str">
        <f>IF(ISBLANK(INDEX('Policy Characteristics'!B:B,MATCH($C1559,'Policy Characteristics'!$C:$C,0))),"",INDEX('Policy Characteristics'!B:B,MATCH($C1559,'Policy Characteristics'!$C:$C,0)))</f>
        <v>Capital Cost Reduction</v>
      </c>
      <c r="C1559" s="254" t="str">
        <f t="shared" si="65"/>
        <v>RnD Industry Capital Cost Perc Reduction</v>
      </c>
      <c r="D1559" t="s">
        <v>3088</v>
      </c>
      <c r="E1559" s="45"/>
      <c r="F1559" s="6" t="s">
        <v>3113</v>
      </c>
      <c r="G1559" s="45"/>
      <c r="H1559" s="43">
        <v>1486</v>
      </c>
      <c r="I1559" s="324" t="s">
        <v>43</v>
      </c>
      <c r="J1559" s="255" t="str">
        <f>IF(ISBLANK(INDEX('Policy Characteristics'!D:D,MATCH($C1559,'Policy Characteristics'!$C:$C,0))),"",INDEX('Policy Characteristics'!D:D,MATCH($C1559,'Policy Characteristics'!$C:$C,0)))</f>
        <v>R&amp;D Capital Cost Reductions</v>
      </c>
      <c r="K1559" s="254" t="str">
        <f>IF(ISBLANK(INDEX('Policy Characteristics'!E:E,MATCH($C1559,'Policy Characteristics'!$C:$C,0))),"",INDEX('Policy Characteristics'!E:E,MATCH($C1559,'Policy Characteristics'!$C:$C,0)))</f>
        <v>RnD industry capital cost reduction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0.4</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reduction in cost</v>
      </c>
      <c r="P1559" s="254"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254" t="str">
        <f>IF(ISBLANK(INDEX('Policy Characteristics'!K:K,MATCH($C1559,'Policy Characteristics'!$C:$C,0))),"",INDEX('Policy Characteristics'!K:K,MATCH($C1559,'Policy Characteristics'!$C:$C,0)))</f>
        <v>architectural-design.html#rnd</v>
      </c>
      <c r="R1559" s="254" t="str">
        <f>IF(ISBLANK(INDEX('Policy Characteristics'!L:L,MATCH($C1559,'Policy Characteristics'!$C:$C,0))),"",INDEX('Policy Characteristics'!L:L,MATCH($C1559,'Policy Characteristics'!$C:$C,0)))</f>
        <v>research-and-development.html</v>
      </c>
    </row>
    <row r="1560" spans="1:18">
      <c r="A1560" s="254" t="str">
        <f>IF(ISBLANK(INDEX('Policy Characteristics'!A:A,MATCH($C1560,'Policy Characteristics'!$C:$C,0))),"",INDEX('Policy Characteristics'!A:A,MATCH($C1560,'Policy Characteristics'!$C:$C,0)))</f>
        <v>Research and Development</v>
      </c>
      <c r="B1560" s="262" t="str">
        <f>IF(ISBLANK(INDEX('Policy Characteristics'!B:B,MATCH($C1560,'Policy Characteristics'!$C:$C,0))),"",INDEX('Policy Characteristics'!B:B,MATCH($C1560,'Policy Characteristics'!$C:$C,0)))</f>
        <v>Capital Cost Reduction</v>
      </c>
      <c r="C1560" s="317" t="s">
        <v>292</v>
      </c>
      <c r="D1560" s="45" t="s">
        <v>2245</v>
      </c>
      <c r="E1560" s="45"/>
      <c r="F1560" s="45" t="s">
        <v>470</v>
      </c>
      <c r="G1560" s="45"/>
      <c r="H1560" s="43">
        <v>108</v>
      </c>
      <c r="I1560" s="324" t="s">
        <v>43</v>
      </c>
      <c r="J1560" s="255" t="str">
        <f>IF(ISBLANK(INDEX('Policy Characteristics'!D:D,MATCH($C1560,'Policy Characteristics'!$C:$C,0))),"",INDEX('Policy Characteristics'!D:D,MATCH($C1560,'Policy Characteristics'!$C:$C,0)))</f>
        <v>R&amp;D Capital Cost Reductions</v>
      </c>
      <c r="K1560" s="254" t="str">
        <f>IF(ISBLANK(INDEX('Policy Characteristics'!E:E,MATCH($C1560,'Policy Characteristics'!$C:$C,0))),"",INDEX('Policy Characteristics'!E:E,MATCH($C1560,'Policy Characteristics'!$C:$C,0)))</f>
        <v>RnD transportation capital cost reduction</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0.4</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reduction in cost</v>
      </c>
      <c r="P1560" s="254"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254" t="str">
        <f>IF(ISBLANK(INDEX('Policy Characteristics'!K:K,MATCH($C1560,'Policy Characteristics'!$C:$C,0))),"",INDEX('Policy Characteristics'!K:K,MATCH($C1560,'Policy Characteristics'!$C:$C,0)))</f>
        <v>architectural-design.html#rnd</v>
      </c>
      <c r="R1560" s="254" t="str">
        <f>IF(ISBLANK(INDEX('Policy Characteristics'!L:L,MATCH($C1560,'Policy Characteristics'!$C:$C,0))),"",INDEX('Policy Characteristics'!L:L,MATCH($C1560,'Policy Characteristics'!$C:$C,0)))</f>
        <v>research-and-development.html</v>
      </c>
    </row>
    <row r="1561" spans="1:18">
      <c r="A1561" s="254" t="str">
        <f>IF(ISBLANK(INDEX('Policy Characteristics'!A:A,MATCH($C1561,'Policy Characteristics'!$C:$C,0))),"",INDEX('Policy Characteristics'!A:A,MATCH($C1561,'Policy Characteristics'!$C:$C,0)))</f>
        <v>Research and Development</v>
      </c>
      <c r="B1561" s="262" t="str">
        <f>IF(ISBLANK(INDEX('Policy Characteristics'!B:B,MATCH($C1561,'Policy Characteristics'!$C:$C,0))),"",INDEX('Policy Characteristics'!B:B,MATCH($C1561,'Policy Characteristics'!$C:$C,0)))</f>
        <v>Capital Cost Reduction</v>
      </c>
      <c r="C1561" s="254" t="str">
        <f t="shared" ref="C1561:C1566" si="66">C$1560</f>
        <v>RnD Transportation Capital Cost Perc Reduction</v>
      </c>
      <c r="D1561" s="45" t="s">
        <v>2246</v>
      </c>
      <c r="E1561" s="45"/>
      <c r="F1561" s="45" t="s">
        <v>471</v>
      </c>
      <c r="G1561" s="45"/>
      <c r="H1561" s="43">
        <v>109</v>
      </c>
      <c r="I1561" s="324" t="s">
        <v>43</v>
      </c>
      <c r="J1561" s="255" t="str">
        <f>IF(ISBLANK(INDEX('Policy Characteristics'!D:D,MATCH($C1561,'Policy Characteristics'!$C:$C,0))),"",INDEX('Policy Characteristics'!D:D,MATCH($C1561,'Policy Characteristics'!$C:$C,0)))</f>
        <v>R&amp;D Capital Cost Reductions</v>
      </c>
      <c r="K1561" s="254" t="str">
        <f>IF(ISBLANK(INDEX('Policy Characteristics'!E:E,MATCH($C1561,'Policy Characteristics'!$C:$C,0))),"",INDEX('Policy Characteristics'!E:E,MATCH($C1561,'Policy Characteristics'!$C:$C,0)))</f>
        <v>RnD transportation capital cost reduction</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0.4</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reduction in cost</v>
      </c>
      <c r="P1561" s="254"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254" t="str">
        <f>IF(ISBLANK(INDEX('Policy Characteristics'!K:K,MATCH($C1561,'Policy Characteristics'!$C:$C,0))),"",INDEX('Policy Characteristics'!K:K,MATCH($C1561,'Policy Characteristics'!$C:$C,0)))</f>
        <v>architectural-design.html#rnd</v>
      </c>
      <c r="R1561" s="254" t="str">
        <f>IF(ISBLANK(INDEX('Policy Characteristics'!L:L,MATCH($C1561,'Policy Characteristics'!$C:$C,0))),"",INDEX('Policy Characteristics'!L:L,MATCH($C1561,'Policy Characteristics'!$C:$C,0)))</f>
        <v>research-and-development.html</v>
      </c>
    </row>
    <row r="1562" spans="1:18">
      <c r="A1562" s="254" t="str">
        <f>IF(ISBLANK(INDEX('Policy Characteristics'!A:A,MATCH($C1562,'Policy Characteristics'!$C:$C,0))),"",INDEX('Policy Characteristics'!A:A,MATCH($C1562,'Policy Characteristics'!$C:$C,0)))</f>
        <v>Research and Development</v>
      </c>
      <c r="B1562" s="262" t="str">
        <f>IF(ISBLANK(INDEX('Policy Characteristics'!B:B,MATCH($C1562,'Policy Characteristics'!$C:$C,0))),"",INDEX('Policy Characteristics'!B:B,MATCH($C1562,'Policy Characteristics'!$C:$C,0)))</f>
        <v>Capital Cost Reduction</v>
      </c>
      <c r="C1562" s="254" t="str">
        <f t="shared" si="66"/>
        <v>RnD Transportation Capital Cost Perc Reduction</v>
      </c>
      <c r="D1562" s="45" t="s">
        <v>2247</v>
      </c>
      <c r="E1562" s="45"/>
      <c r="F1562" s="45" t="s">
        <v>472</v>
      </c>
      <c r="G1562" s="45"/>
      <c r="H1562" s="43">
        <v>110</v>
      </c>
      <c r="I1562" s="324" t="s">
        <v>43</v>
      </c>
      <c r="J1562" s="255" t="str">
        <f>IF(ISBLANK(INDEX('Policy Characteristics'!D:D,MATCH($C1562,'Policy Characteristics'!$C:$C,0))),"",INDEX('Policy Characteristics'!D:D,MATCH($C1562,'Policy Characteristics'!$C:$C,0)))</f>
        <v>R&amp;D Capital Cost Reductions</v>
      </c>
      <c r="K1562" s="254" t="str">
        <f>IF(ISBLANK(INDEX('Policy Characteristics'!E:E,MATCH($C1562,'Policy Characteristics'!$C:$C,0))),"",INDEX('Policy Characteristics'!E:E,MATCH($C1562,'Policy Characteristics'!$C:$C,0)))</f>
        <v>RnD transportation capital cost reduction</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0.4</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reduction in cost</v>
      </c>
      <c r="P1562" s="254"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254" t="str">
        <f>IF(ISBLANK(INDEX('Policy Characteristics'!K:K,MATCH($C1562,'Policy Characteristics'!$C:$C,0))),"",INDEX('Policy Characteristics'!K:K,MATCH($C1562,'Policy Characteristics'!$C:$C,0)))</f>
        <v>architectural-design.html#rnd</v>
      </c>
      <c r="R1562" s="254" t="str">
        <f>IF(ISBLANK(INDEX('Policy Characteristics'!L:L,MATCH($C1562,'Policy Characteristics'!$C:$C,0))),"",INDEX('Policy Characteristics'!L:L,MATCH($C1562,'Policy Characteristics'!$C:$C,0)))</f>
        <v>research-and-development.html</v>
      </c>
    </row>
    <row r="1563" spans="1:18">
      <c r="A1563" s="254" t="str">
        <f>IF(ISBLANK(INDEX('Policy Characteristics'!A:A,MATCH($C1563,'Policy Characteristics'!$C:$C,0))),"",INDEX('Policy Characteristics'!A:A,MATCH($C1563,'Policy Characteristics'!$C:$C,0)))</f>
        <v>Research and Development</v>
      </c>
      <c r="B1563" s="262" t="str">
        <f>IF(ISBLANK(INDEX('Policy Characteristics'!B:B,MATCH($C1563,'Policy Characteristics'!$C:$C,0))),"",INDEX('Policy Characteristics'!B:B,MATCH($C1563,'Policy Characteristics'!$C:$C,0)))</f>
        <v>Capital Cost Reduction</v>
      </c>
      <c r="C1563" s="254" t="str">
        <f t="shared" si="66"/>
        <v>RnD Transportation Capital Cost Perc Reduction</v>
      </c>
      <c r="D1563" s="45" t="s">
        <v>2248</v>
      </c>
      <c r="E1563" s="45"/>
      <c r="F1563" s="45" t="s">
        <v>473</v>
      </c>
      <c r="G1563" s="45"/>
      <c r="H1563" s="43">
        <v>111</v>
      </c>
      <c r="I1563" s="324" t="s">
        <v>43</v>
      </c>
      <c r="J1563" s="255" t="str">
        <f>IF(ISBLANK(INDEX('Policy Characteristics'!D:D,MATCH($C1563,'Policy Characteristics'!$C:$C,0))),"",INDEX('Policy Characteristics'!D:D,MATCH($C1563,'Policy Characteristics'!$C:$C,0)))</f>
        <v>R&amp;D Capital Cost Reductions</v>
      </c>
      <c r="K1563" s="254" t="str">
        <f>IF(ISBLANK(INDEX('Policy Characteristics'!E:E,MATCH($C1563,'Policy Characteristics'!$C:$C,0))),"",INDEX('Policy Characteristics'!E:E,MATCH($C1563,'Policy Characteristics'!$C:$C,0)))</f>
        <v>RnD transportation capital cost reduction</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0.4</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reduction in cost</v>
      </c>
      <c r="P1563" s="254"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254" t="str">
        <f>IF(ISBLANK(INDEX('Policy Characteristics'!K:K,MATCH($C1563,'Policy Characteristics'!$C:$C,0))),"",INDEX('Policy Characteristics'!K:K,MATCH($C1563,'Policy Characteristics'!$C:$C,0)))</f>
        <v>architectural-design.html#rnd</v>
      </c>
      <c r="R1563" s="254" t="str">
        <f>IF(ISBLANK(INDEX('Policy Characteristics'!L:L,MATCH($C1563,'Policy Characteristics'!$C:$C,0))),"",INDEX('Policy Characteristics'!L:L,MATCH($C1563,'Policy Characteristics'!$C:$C,0)))</f>
        <v>research-and-development.html</v>
      </c>
    </row>
    <row r="1564" spans="1:18">
      <c r="A1564" s="254" t="str">
        <f>IF(ISBLANK(INDEX('Policy Characteristics'!A:A,MATCH($C1564,'Policy Characteristics'!$C:$C,0))),"",INDEX('Policy Characteristics'!A:A,MATCH($C1564,'Policy Characteristics'!$C:$C,0)))</f>
        <v>Research and Development</v>
      </c>
      <c r="B1564" s="262" t="str">
        <f>IF(ISBLANK(INDEX('Policy Characteristics'!B:B,MATCH($C1564,'Policy Characteristics'!$C:$C,0))),"",INDEX('Policy Characteristics'!B:B,MATCH($C1564,'Policy Characteristics'!$C:$C,0)))</f>
        <v>Capital Cost Reduction</v>
      </c>
      <c r="C1564" s="254" t="str">
        <f t="shared" si="66"/>
        <v>RnD Transportation Capital Cost Perc Reduction</v>
      </c>
      <c r="D1564" s="45" t="s">
        <v>2249</v>
      </c>
      <c r="E1564" s="45"/>
      <c r="F1564" s="45" t="s">
        <v>474</v>
      </c>
      <c r="G1564" s="45"/>
      <c r="H1564" s="43">
        <v>112</v>
      </c>
      <c r="I1564" s="324" t="s">
        <v>43</v>
      </c>
      <c r="J1564" s="255" t="str">
        <f>IF(ISBLANK(INDEX('Policy Characteristics'!D:D,MATCH($C1564,'Policy Characteristics'!$C:$C,0))),"",INDEX('Policy Characteristics'!D:D,MATCH($C1564,'Policy Characteristics'!$C:$C,0)))</f>
        <v>R&amp;D Capital Cost Reductions</v>
      </c>
      <c r="K1564" s="254" t="str">
        <f>IF(ISBLANK(INDEX('Policy Characteristics'!E:E,MATCH($C1564,'Policy Characteristics'!$C:$C,0))),"",INDEX('Policy Characteristics'!E:E,MATCH($C1564,'Policy Characteristics'!$C:$C,0)))</f>
        <v>RnD transportation capital cost reduction</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0.4</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cost</v>
      </c>
      <c r="P1564" s="254"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254" t="str">
        <f>IF(ISBLANK(INDEX('Policy Characteristics'!K:K,MATCH($C1564,'Policy Characteristics'!$C:$C,0))),"",INDEX('Policy Characteristics'!K:K,MATCH($C1564,'Policy Characteristics'!$C:$C,0)))</f>
        <v>architectural-design.html#rnd</v>
      </c>
      <c r="R1564" s="254" t="str">
        <f>IF(ISBLANK(INDEX('Policy Characteristics'!L:L,MATCH($C1564,'Policy Characteristics'!$C:$C,0))),"",INDEX('Policy Characteristics'!L:L,MATCH($C1564,'Policy Characteristics'!$C:$C,0)))</f>
        <v>research-and-development.html</v>
      </c>
    </row>
    <row r="1565" spans="1:18">
      <c r="A1565" s="254" t="str">
        <f>IF(ISBLANK(INDEX('Policy Characteristics'!A:A,MATCH($C1565,'Policy Characteristics'!$C:$C,0))),"",INDEX('Policy Characteristics'!A:A,MATCH($C1565,'Policy Characteristics'!$C:$C,0)))</f>
        <v>Research and Development</v>
      </c>
      <c r="B1565" s="262" t="str">
        <f>IF(ISBLANK(INDEX('Policy Characteristics'!B:B,MATCH($C1565,'Policy Characteristics'!$C:$C,0))),"",INDEX('Policy Characteristics'!B:B,MATCH($C1565,'Policy Characteristics'!$C:$C,0)))</f>
        <v>Capital Cost Reduction</v>
      </c>
      <c r="C1565" s="254" t="str">
        <f t="shared" si="66"/>
        <v>RnD Transportation Capital Cost Perc Reduction</v>
      </c>
      <c r="D1565" s="45" t="s">
        <v>2510</v>
      </c>
      <c r="E1565" s="45"/>
      <c r="F1565" s="45" t="s">
        <v>2792</v>
      </c>
      <c r="G1565" s="45"/>
      <c r="H1565" s="43">
        <v>113</v>
      </c>
      <c r="I1565" s="324" t="s">
        <v>43</v>
      </c>
      <c r="J1565" s="255" t="str">
        <f>IF(ISBLANK(INDEX('Policy Characteristics'!D:D,MATCH($C1565,'Policy Characteristics'!$C:$C,0))),"",INDEX('Policy Characteristics'!D:D,MATCH($C1565,'Policy Characteristics'!$C:$C,0)))</f>
        <v>R&amp;D Capital Cost Reductions</v>
      </c>
      <c r="K1565" s="254" t="str">
        <f>IF(ISBLANK(INDEX('Policy Characteristics'!E:E,MATCH($C1565,'Policy Characteristics'!$C:$C,0))),"",INDEX('Policy Characteristics'!E:E,MATCH($C1565,'Policy Characteristics'!$C:$C,0)))</f>
        <v>RnD transportation capital cost reduction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0.4</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cost</v>
      </c>
      <c r="P1565" s="254"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254" t="str">
        <f>IF(ISBLANK(INDEX('Policy Characteristics'!K:K,MATCH($C1565,'Policy Characteristics'!$C:$C,0))),"",INDEX('Policy Characteristics'!K:K,MATCH($C1565,'Policy Characteristics'!$C:$C,0)))</f>
        <v>architectural-design.html#rnd</v>
      </c>
      <c r="R1565" s="254" t="str">
        <f>IF(ISBLANK(INDEX('Policy Characteristics'!L:L,MATCH($C1565,'Policy Characteristics'!$C:$C,0))),"",INDEX('Policy Characteristics'!L:L,MATCH($C1565,'Policy Characteristics'!$C:$C,0)))</f>
        <v>research-and-development.html</v>
      </c>
    </row>
    <row r="1566" spans="1:18">
      <c r="A1566" s="254" t="str">
        <f>IF(ISBLANK(INDEX('Policy Characteristics'!A:A,MATCH($C1566,'Policy Characteristics'!$C:$C,0))),"",INDEX('Policy Characteristics'!A:A,MATCH($C1566,'Policy Characteristics'!$C:$C,0)))</f>
        <v>Research and Development</v>
      </c>
      <c r="B1566" s="262" t="str">
        <f>IF(ISBLANK(INDEX('Policy Characteristics'!B:B,MATCH($C1566,'Policy Characteristics'!$C:$C,0))),"",INDEX('Policy Characteristics'!B:B,MATCH($C1566,'Policy Characteristics'!$C:$C,0)))</f>
        <v>Capital Cost Reduction</v>
      </c>
      <c r="C1566" s="254" t="str">
        <f t="shared" si="66"/>
        <v>RnD Transportation Capital Cost Perc Reduction</v>
      </c>
      <c r="D1566" s="45" t="s">
        <v>2509</v>
      </c>
      <c r="E1566" s="45"/>
      <c r="F1566" s="45" t="s">
        <v>2793</v>
      </c>
      <c r="G1566" s="45"/>
      <c r="H1566" s="43">
        <v>523</v>
      </c>
      <c r="I1566" s="324" t="s">
        <v>43</v>
      </c>
      <c r="J1566" s="255" t="str">
        <f>IF(ISBLANK(INDEX('Policy Characteristics'!D:D,MATCH($C1566,'Policy Characteristics'!$C:$C,0))),"",INDEX('Policy Characteristics'!D:D,MATCH($C1566,'Policy Characteristics'!$C:$C,0)))</f>
        <v>R&amp;D Capital Cost Reductions</v>
      </c>
      <c r="K1566" s="254" t="str">
        <f>IF(ISBLANK(INDEX('Policy Characteristics'!E:E,MATCH($C1566,'Policy Characteristics'!$C:$C,0))),"",INDEX('Policy Characteristics'!E:E,MATCH($C1566,'Policy Characteristics'!$C:$C,0)))</f>
        <v>RnD transportation capital cost reduction</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0.4</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cost</v>
      </c>
      <c r="P1566" s="254"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254" t="str">
        <f>IF(ISBLANK(INDEX('Policy Characteristics'!K:K,MATCH($C1566,'Policy Characteristics'!$C:$C,0))),"",INDEX('Policy Characteristics'!K:K,MATCH($C1566,'Policy Characteristics'!$C:$C,0)))</f>
        <v>architectural-design.html#rnd</v>
      </c>
      <c r="R1566" s="254" t="str">
        <f>IF(ISBLANK(INDEX('Policy Characteristics'!L:L,MATCH($C1566,'Policy Characteristics'!$C:$C,0))),"",INDEX('Policy Characteristics'!L:L,MATCH($C1566,'Policy Characteristics'!$C:$C,0)))</f>
        <v>research-and-development.html</v>
      </c>
    </row>
    <row r="1567" spans="1:18" s="2" customFormat="1">
      <c r="A1567" s="254" t="str">
        <f>IF(ISBLANK(INDEX('Policy Characteristics'!A:A,MATCH($C1567,'Policy Characteristics'!$C:$C,0))),"",INDEX('Policy Characteristics'!A:A,MATCH($C1567,'Policy Characteristics'!$C:$C,0)))</f>
        <v>Research and Development</v>
      </c>
      <c r="B1567" s="262" t="str">
        <f>IF(ISBLANK(INDEX('Policy Characteristics'!B:B,MATCH($C1567,'Policy Characteristics'!$C:$C,0))),"",INDEX('Policy Characteristics'!B:B,MATCH($C1567,'Policy Characteristics'!$C:$C,0)))</f>
        <v>Direct Air Capture</v>
      </c>
      <c r="C1567" s="317" t="s">
        <v>2803</v>
      </c>
      <c r="D1567" s="6"/>
      <c r="E1567" s="6"/>
      <c r="F1567" s="6"/>
      <c r="G1567" s="6"/>
      <c r="H1567" s="47">
        <v>525</v>
      </c>
      <c r="I1567" s="325" t="s">
        <v>43</v>
      </c>
      <c r="J1567" s="255" t="str">
        <f>IF(ISBLANK(INDEX('Policy Characteristics'!D:D,MATCH($C1567,'Policy Characteristics'!$C:$C,0))),"",INDEX('Policy Characteristics'!D:D,MATCH($C1567,'Policy Characteristics'!$C:$C,0)))</f>
        <v>Direct Air Capture</v>
      </c>
      <c r="K1567" s="254" t="str">
        <f>IF(ISBLANK(INDEX('Policy Characteristics'!E:E,MATCH($C1567,'Policy Characteristics'!$C:$C,0))),"",INDEX('Policy Characteristics'!E:E,MATCH($C1567,'Policy Characteristics'!$C:$C,0)))</f>
        <v>geoeng direct air capture</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of potential achieved</v>
      </c>
      <c r="P1567" s="254" t="str">
        <f>IF(ISBLANK(INDEX('Policy Characteristics'!J:J,MATCH($C1567,'Policy Characteristics'!$C:$C,0))),"",INDEX('Policy Characteristics'!J:J,MATCH($C1567,'Policy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567" s="254" t="str">
        <f>IF(ISBLANK(INDEX('Policy Characteristics'!K:K,MATCH($C1567,'Policy Characteristics'!$C:$C,0))),"",INDEX('Policy Characteristics'!K:K,MATCH($C1567,'Policy Characteristics'!$C:$C,0)))</f>
        <v>direct-air-capture.html#dac</v>
      </c>
      <c r="R1567" s="254" t="str">
        <f>IF(ISBLANK(INDEX('Policy Characteristics'!L:L,MATCH($C1567,'Policy Characteristics'!$C:$C,0))),"",INDEX('Policy Characteristics'!L:L,MATCH($C1567,'Policy Characteristics'!$C:$C,0)))</f>
        <v>direct-air-capture.html</v>
      </c>
    </row>
    <row r="1568" spans="1:18" s="2" customFormat="1">
      <c r="A1568" s="254" t="str">
        <f>IF(ISBLANK(INDEX('Policy Characteristics'!A:A,MATCH($C1568,'Policy Characteristics'!$C:$C,0))),"",INDEX('Policy Characteristics'!A:A,MATCH($C1568,'Policy Characteristics'!$C:$C,0)))</f>
        <v>Research and Development</v>
      </c>
      <c r="B1568" s="262" t="str">
        <f>IF(ISBLANK(INDEX('Policy Characteristics'!B:B,MATCH($C1568,'Policy Characteristics'!$C:$C,0))),"",INDEX('Policy Characteristics'!B:B,MATCH($C1568,'Policy Characteristics'!$C:$C,0)))</f>
        <v>Enhanced Rock Weathering</v>
      </c>
      <c r="C1568" s="317" t="s">
        <v>3785</v>
      </c>
      <c r="D1568" s="6"/>
      <c r="E1568" s="6"/>
      <c r="F1568" s="6"/>
      <c r="G1568" s="6"/>
      <c r="H1568" s="47">
        <v>2313</v>
      </c>
      <c r="I1568" s="325" t="s">
        <v>43</v>
      </c>
      <c r="J1568" s="255" t="str">
        <f>IF(ISBLANK(INDEX('Policy Characteristics'!D:D,MATCH($C1568,'Policy Characteristics'!$C:$C,0))),"",INDEX('Policy Characteristics'!D:D,MATCH($C1568,'Policy Characteristics'!$C:$C,0)))</f>
        <v>Enhanced Rock Weathering</v>
      </c>
      <c r="K1568" s="254" t="str">
        <f>IF(ISBLANK(INDEX('Policy Characteristics'!E:E,MATCH($C1568,'Policy Characteristics'!$C:$C,0))),"",INDEX('Policy Characteristics'!E:E,MATCH($C1568,'Policy Characteristics'!$C:$C,0)))</f>
        <v>geoeng enhanced rock weathering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potential achieved</v>
      </c>
      <c r="P1568" s="254" t="str">
        <f>IF(ISBLANK(INDEX('Policy Characteristics'!J:J,MATCH($C1568,'Policy Characteristics'!$C:$C,0))),"",INDEX('Policy Characteristics'!J:J,MATCH($C1568,'Policy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Research and Development</v>
      </c>
      <c r="B1569" s="262" t="str">
        <f>IF(ISBLANK(INDEX('Policy Characteristics'!B:B,MATCH($C1569,'Policy Characteristics'!$C:$C,0))),"",INDEX('Policy Characteristics'!B:B,MATCH($C1569,'Policy Characteristics'!$C:$C,0)))</f>
        <v>Fuel Use Reduction</v>
      </c>
      <c r="C1569" t="s">
        <v>293</v>
      </c>
      <c r="D1569" s="45" t="s">
        <v>115</v>
      </c>
      <c r="E1569" s="45"/>
      <c r="F1569" s="45" t="s">
        <v>315</v>
      </c>
      <c r="G1569" s="45"/>
      <c r="H1569" s="43">
        <v>114</v>
      </c>
      <c r="I1569" s="324" t="s">
        <v>43</v>
      </c>
      <c r="J1569" s="255" t="str">
        <f>IF(ISBLANK(INDEX('Policy Characteristics'!D:D,MATCH($C1569,'Policy Characteristics'!$C:$C,0))),"",INDEX('Policy Characteristics'!D:D,MATCH($C1569,'Policy Characteristics'!$C:$C,0)))</f>
        <v>R&amp;D Fuel Use Reductions</v>
      </c>
      <c r="K1569" s="254" t="str">
        <f>IF(ISBLANK(INDEX('Policy Characteristics'!E:E,MATCH($C1569,'Policy Characteristics'!$C:$C,0))),"",INDEX('Policy Characteristics'!E:E,MATCH($C1569,'Policy Characteristics'!$C:$C,0)))</f>
        <v>RnD building fuel use reduction</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0.4</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fuel use</v>
      </c>
      <c r="P1569" s="254" t="str">
        <f>IF(ISBLANK(INDEX('Policy Characteristics'!J:J,MATCH($C1569,'Policy Characteristics'!$C:$C,0))),"",INDEX('Policy Characteristics'!J:J,MATCH($C1569,'Policy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9" s="254" t="str">
        <f>IF(ISBLANK(INDEX('Policy Characteristics'!K:K,MATCH($C1569,'Policy Characteristics'!$C:$C,0))),"",INDEX('Policy Characteristics'!K:K,MATCH($C1569,'Policy Characteristics'!$C:$C,0)))</f>
        <v>architectural-design.html#rnd</v>
      </c>
      <c r="R1569" s="254" t="str">
        <f>IF(ISBLANK(INDEX('Policy Characteristics'!L:L,MATCH($C1569,'Policy Characteristics'!$C:$C,0))),"",INDEX('Policy Characteristics'!L:L,MATCH($C1569,'Policy Characteristics'!$C:$C,0)))</f>
        <v>research-and-development.html</v>
      </c>
    </row>
    <row r="1570" spans="1:18">
      <c r="A1570" s="254" t="str">
        <f>IF(ISBLANK(INDEX('Policy Characteristics'!A:A,MATCH($C1570,'Policy Characteristics'!$C:$C,0))),"",INDEX('Policy Characteristics'!A:A,MATCH($C1570,'Policy Characteristics'!$C:$C,0)))</f>
        <v>Research and Development</v>
      </c>
      <c r="B1570" s="262" t="str">
        <f>IF(ISBLANK(INDEX('Policy Characteristics'!B:B,MATCH($C1570,'Policy Characteristics'!$C:$C,0))),"",INDEX('Policy Characteristics'!B:B,MATCH($C1570,'Policy Characteristics'!$C:$C,0)))</f>
        <v>Fuel Use Reduction</v>
      </c>
      <c r="C1570" s="254" t="str">
        <f t="shared" ref="C1570:C1574" si="67">C$1569</f>
        <v>RnD Building Fuel Use Perc Reduction</v>
      </c>
      <c r="D1570" s="45" t="s">
        <v>116</v>
      </c>
      <c r="E1570" s="45"/>
      <c r="F1570" s="45" t="s">
        <v>316</v>
      </c>
      <c r="G1570" s="45"/>
      <c r="H1570" s="43">
        <v>115</v>
      </c>
      <c r="I1570" s="324" t="s">
        <v>43</v>
      </c>
      <c r="J1570" s="255" t="str">
        <f>IF(ISBLANK(INDEX('Policy Characteristics'!D:D,MATCH($C1570,'Policy Characteristics'!$C:$C,0))),"",INDEX('Policy Characteristics'!D:D,MATCH($C1570,'Policy Characteristics'!$C:$C,0)))</f>
        <v>R&amp;D Fuel Use Reductions</v>
      </c>
      <c r="K1570" s="254" t="str">
        <f>IF(ISBLANK(INDEX('Policy Characteristics'!E:E,MATCH($C1570,'Policy Characteristics'!$C:$C,0))),"",INDEX('Policy Characteristics'!E:E,MATCH($C1570,'Policy Characteristics'!$C:$C,0)))</f>
        <v>RnD building fuel use reduction</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0.4</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fuel use</v>
      </c>
      <c r="P1570" s="254" t="str">
        <f>IF(ISBLANK(INDEX('Policy Characteristics'!J:J,MATCH($C1570,'Policy Characteristics'!$C:$C,0))),"",INDEX('Policy Characteristics'!J:J,MATCH($C1570,'Policy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254" t="str">
        <f>IF(ISBLANK(INDEX('Policy Characteristics'!K:K,MATCH($C1570,'Policy Characteristics'!$C:$C,0))),"",INDEX('Policy Characteristics'!K:K,MATCH($C1570,'Policy Characteristics'!$C:$C,0)))</f>
        <v>architectural-design.html#rnd</v>
      </c>
      <c r="R1570" s="254" t="str">
        <f>IF(ISBLANK(INDEX('Policy Characteristics'!L:L,MATCH($C1570,'Policy Characteristics'!$C:$C,0))),"",INDEX('Policy Characteristics'!L:L,MATCH($C1570,'Policy Characteristics'!$C:$C,0)))</f>
        <v>research-and-development.html</v>
      </c>
    </row>
    <row r="1571" spans="1:18">
      <c r="A1571" s="254" t="str">
        <f>IF(ISBLANK(INDEX('Policy Characteristics'!A:A,MATCH($C1571,'Policy Characteristics'!$C:$C,0))),"",INDEX('Policy Characteristics'!A:A,MATCH($C1571,'Policy Characteristics'!$C:$C,0)))</f>
        <v>Research and Development</v>
      </c>
      <c r="B1571" s="262" t="str">
        <f>IF(ISBLANK(INDEX('Policy Characteristics'!B:B,MATCH($C1571,'Policy Characteristics'!$C:$C,0))),"",INDEX('Policy Characteristics'!B:B,MATCH($C1571,'Policy Characteristics'!$C:$C,0)))</f>
        <v>Fuel Use Reduction</v>
      </c>
      <c r="C1571" s="254" t="str">
        <f t="shared" si="67"/>
        <v>RnD Building Fuel Use Perc Reduction</v>
      </c>
      <c r="D1571" s="45" t="s">
        <v>117</v>
      </c>
      <c r="E1571" s="45"/>
      <c r="F1571" s="45" t="s">
        <v>317</v>
      </c>
      <c r="G1571" s="45"/>
      <c r="H1571" s="43">
        <v>750</v>
      </c>
      <c r="I1571" s="324" t="s">
        <v>44</v>
      </c>
      <c r="J1571" s="255" t="str">
        <f>IF(ISBLANK(INDEX('Policy Characteristics'!D:D,MATCH($C1571,'Policy Characteristics'!$C:$C,0))),"",INDEX('Policy Characteristics'!D:D,MATCH($C1571,'Policy Characteristics'!$C:$C,0)))</f>
        <v>R&amp;D Fuel Use Reductions</v>
      </c>
      <c r="K1571" s="254" t="str">
        <f>IF(ISBLANK(INDEX('Policy Characteristics'!E:E,MATCH($C1571,'Policy Characteristics'!$C:$C,0))),"",INDEX('Policy Characteristics'!E:E,MATCH($C1571,'Policy Characteristics'!$C:$C,0)))</f>
        <v>RnD building fuel use reduction</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0.4</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fuel use</v>
      </c>
      <c r="P1571" s="254" t="str">
        <f>IF(ISBLANK(INDEX('Policy Characteristics'!J:J,MATCH($C1571,'Policy Characteristics'!$C:$C,0))),"",INDEX('Policy Characteristics'!J:J,MATCH($C1571,'Policy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254" t="str">
        <f>IF(ISBLANK(INDEX('Policy Characteristics'!K:K,MATCH($C1571,'Policy Characteristics'!$C:$C,0))),"",INDEX('Policy Characteristics'!K:K,MATCH($C1571,'Policy Characteristics'!$C:$C,0)))</f>
        <v>architectural-design.html#rnd</v>
      </c>
      <c r="R1571" s="254" t="str">
        <f>IF(ISBLANK(INDEX('Policy Characteristics'!L:L,MATCH($C1571,'Policy Characteristics'!$C:$C,0))),"",INDEX('Policy Characteristics'!L:L,MATCH($C1571,'Policy Characteristics'!$C:$C,0)))</f>
        <v>research-and-development.html</v>
      </c>
    </row>
    <row r="1572" spans="1:18">
      <c r="A1572" s="254" t="str">
        <f>IF(ISBLANK(INDEX('Policy Characteristics'!A:A,MATCH($C1572,'Policy Characteristics'!$C:$C,0))),"",INDEX('Policy Characteristics'!A:A,MATCH($C1572,'Policy Characteristics'!$C:$C,0)))</f>
        <v>Research and Development</v>
      </c>
      <c r="B1572" s="262" t="str">
        <f>IF(ISBLANK(INDEX('Policy Characteristics'!B:B,MATCH($C1572,'Policy Characteristics'!$C:$C,0))),"",INDEX('Policy Characteristics'!B:B,MATCH($C1572,'Policy Characteristics'!$C:$C,0)))</f>
        <v>Fuel Use Reduction</v>
      </c>
      <c r="C1572" s="254" t="str">
        <f t="shared" si="67"/>
        <v>RnD Building Fuel Use Perc Reduction</v>
      </c>
      <c r="D1572" s="45" t="s">
        <v>118</v>
      </c>
      <c r="E1572" s="45"/>
      <c r="F1572" s="45" t="s">
        <v>318</v>
      </c>
      <c r="G1572" s="45"/>
      <c r="H1572" s="43">
        <v>117</v>
      </c>
      <c r="I1572" s="324" t="s">
        <v>43</v>
      </c>
      <c r="J1572" s="255" t="str">
        <f>IF(ISBLANK(INDEX('Policy Characteristics'!D:D,MATCH($C1572,'Policy Characteristics'!$C:$C,0))),"",INDEX('Policy Characteristics'!D:D,MATCH($C1572,'Policy Characteristics'!$C:$C,0)))</f>
        <v>R&amp;D Fuel Use Reductions</v>
      </c>
      <c r="K1572" s="254" t="str">
        <f>IF(ISBLANK(INDEX('Policy Characteristics'!E:E,MATCH($C1572,'Policy Characteristics'!$C:$C,0))),"",INDEX('Policy Characteristics'!E:E,MATCH($C1572,'Policy Characteristics'!$C:$C,0)))</f>
        <v>RnD building fuel use reduction</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0.4</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fuel use</v>
      </c>
      <c r="P1572" s="254"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254" t="str">
        <f>IF(ISBLANK(INDEX('Policy Characteristics'!K:K,MATCH($C1572,'Policy Characteristics'!$C:$C,0))),"",INDEX('Policy Characteristics'!K:K,MATCH($C1572,'Policy Characteristics'!$C:$C,0)))</f>
        <v>architectural-design.html#rnd</v>
      </c>
      <c r="R1572" s="254" t="str">
        <f>IF(ISBLANK(INDEX('Policy Characteristics'!L:L,MATCH($C1572,'Policy Characteristics'!$C:$C,0))),"",INDEX('Policy Characteristics'!L:L,MATCH($C1572,'Policy Characteristics'!$C:$C,0)))</f>
        <v>research-and-development.html</v>
      </c>
    </row>
    <row r="1573" spans="1:18">
      <c r="A1573" s="254" t="str">
        <f>IF(ISBLANK(INDEX('Policy Characteristics'!A:A,MATCH($C1573,'Policy Characteristics'!$C:$C,0))),"",INDEX('Policy Characteristics'!A:A,MATCH($C1573,'Policy Characteristics'!$C:$C,0)))</f>
        <v>Research and Development</v>
      </c>
      <c r="B1573" s="262" t="str">
        <f>IF(ISBLANK(INDEX('Policy Characteristics'!B:B,MATCH($C1573,'Policy Characteristics'!$C:$C,0))),"",INDEX('Policy Characteristics'!B:B,MATCH($C1573,'Policy Characteristics'!$C:$C,0)))</f>
        <v>Fuel Use Reduction</v>
      </c>
      <c r="C1573" s="254" t="str">
        <f t="shared" si="67"/>
        <v>RnD Building Fuel Use Perc Reduction</v>
      </c>
      <c r="D1573" s="45" t="s">
        <v>119</v>
      </c>
      <c r="E1573" s="45"/>
      <c r="F1573" s="45" t="s">
        <v>319</v>
      </c>
      <c r="G1573" s="45"/>
      <c r="H1573" s="43">
        <v>118</v>
      </c>
      <c r="I1573" s="324" t="s">
        <v>43</v>
      </c>
      <c r="J1573" s="255" t="str">
        <f>IF(ISBLANK(INDEX('Policy Characteristics'!D:D,MATCH($C1573,'Policy Characteristics'!$C:$C,0))),"",INDEX('Policy Characteristics'!D:D,MATCH($C1573,'Policy Characteristics'!$C:$C,0)))</f>
        <v>R&amp;D Fuel Use Reductions</v>
      </c>
      <c r="K1573" s="254" t="str">
        <f>IF(ISBLANK(INDEX('Policy Characteristics'!E:E,MATCH($C1573,'Policy Characteristics'!$C:$C,0))),"",INDEX('Policy Characteristics'!E:E,MATCH($C1573,'Policy Characteristics'!$C:$C,0)))</f>
        <v>RnD building fuel use reduction</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0.4</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fuel use</v>
      </c>
      <c r="P1573" s="254"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254" t="str">
        <f>IF(ISBLANK(INDEX('Policy Characteristics'!K:K,MATCH($C1573,'Policy Characteristics'!$C:$C,0))),"",INDEX('Policy Characteristics'!K:K,MATCH($C1573,'Policy Characteristics'!$C:$C,0)))</f>
        <v>architectural-design.html#rnd</v>
      </c>
      <c r="R1573" s="254" t="str">
        <f>IF(ISBLANK(INDEX('Policy Characteristics'!L:L,MATCH($C1573,'Policy Characteristics'!$C:$C,0))),"",INDEX('Policy Characteristics'!L:L,MATCH($C1573,'Policy Characteristics'!$C:$C,0)))</f>
        <v>research-and-development.html</v>
      </c>
    </row>
    <row r="1574" spans="1:18">
      <c r="A1574" s="254" t="str">
        <f>IF(ISBLANK(INDEX('Policy Characteristics'!A:A,MATCH($C1574,'Policy Characteristics'!$C:$C,0))),"",INDEX('Policy Characteristics'!A:A,MATCH($C1574,'Policy Characteristics'!$C:$C,0)))</f>
        <v>Research and Development</v>
      </c>
      <c r="B1574" s="262" t="str">
        <f>IF(ISBLANK(INDEX('Policy Characteristics'!B:B,MATCH($C1574,'Policy Characteristics'!$C:$C,0))),"",INDEX('Policy Characteristics'!B:B,MATCH($C1574,'Policy Characteristics'!$C:$C,0)))</f>
        <v>Fuel Use Reduction</v>
      </c>
      <c r="C1574" s="254" t="str">
        <f t="shared" si="67"/>
        <v>RnD Building Fuel Use Perc Reduction</v>
      </c>
      <c r="D1574" s="45" t="s">
        <v>120</v>
      </c>
      <c r="E1574" s="45"/>
      <c r="F1574" s="45" t="s">
        <v>320</v>
      </c>
      <c r="G1574" s="45"/>
      <c r="H1574" s="43">
        <v>119</v>
      </c>
      <c r="I1574" s="324" t="s">
        <v>43</v>
      </c>
      <c r="J1574" s="255" t="str">
        <f>IF(ISBLANK(INDEX('Policy Characteristics'!D:D,MATCH($C1574,'Policy Characteristics'!$C:$C,0))),"",INDEX('Policy Characteristics'!D:D,MATCH($C1574,'Policy Characteristics'!$C:$C,0)))</f>
        <v>R&amp;D Fuel Use Reductions</v>
      </c>
      <c r="K1574" s="254" t="str">
        <f>IF(ISBLANK(INDEX('Policy Characteristics'!E:E,MATCH($C1574,'Policy Characteristics'!$C:$C,0))),"",INDEX('Policy Characteristics'!E:E,MATCH($C1574,'Policy Characteristics'!$C:$C,0)))</f>
        <v>RnD building fuel use reduction</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0.4</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fuel use</v>
      </c>
      <c r="P1574" s="254"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254" t="str">
        <f>IF(ISBLANK(INDEX('Policy Characteristics'!K:K,MATCH($C1574,'Policy Characteristics'!$C:$C,0))),"",INDEX('Policy Characteristics'!K:K,MATCH($C1574,'Policy Characteristics'!$C:$C,0)))</f>
        <v>architectural-design.html#rnd</v>
      </c>
      <c r="R1574" s="254" t="str">
        <f>IF(ISBLANK(INDEX('Policy Characteristics'!L:L,MATCH($C1574,'Policy Characteristics'!$C:$C,0))),"",INDEX('Policy Characteristics'!L:L,MATCH($C1574,'Policy Characteristics'!$C:$C,0)))</f>
        <v>research-and-development.html</v>
      </c>
    </row>
    <row r="1575" spans="1:18">
      <c r="A1575" s="254" t="str">
        <f>IF(ISBLANK(INDEX('Policy Characteristics'!A:A,MATCH($C1575,'Policy Characteristics'!$C:$C,0))),"",INDEX('Policy Characteristics'!A:A,MATCH($C1575,'Policy Characteristics'!$C:$C,0)))</f>
        <v>Research and Development</v>
      </c>
      <c r="B1575" s="262" t="str">
        <f>IF(ISBLANK(INDEX('Policy Characteristics'!B:B,MATCH($C1575,'Policy Characteristics'!$C:$C,0))),"",INDEX('Policy Characteristics'!B:B,MATCH($C1575,'Policy Characteristics'!$C:$C,0)))</f>
        <v>Fuel Use Reduction</v>
      </c>
      <c r="C1575" t="s">
        <v>294</v>
      </c>
      <c r="D1575" s="45"/>
      <c r="E1575" s="45"/>
      <c r="F1575" s="45" t="s">
        <v>26</v>
      </c>
      <c r="G1575" s="45"/>
      <c r="H1575" s="43">
        <v>120</v>
      </c>
      <c r="I1575" s="324" t="s">
        <v>43</v>
      </c>
      <c r="J1575" s="255" t="str">
        <f>IF(ISBLANK(INDEX('Policy Characteristics'!D:D,MATCH($C1575,'Policy Characteristics'!$C:$C,0))),"",INDEX('Policy Characteristics'!D:D,MATCH($C1575,'Policy Characteristics'!$C:$C,0)))</f>
        <v>R&amp;D Fuel Use Reductions</v>
      </c>
      <c r="K1575" s="254" t="str">
        <f>IF(ISBLANK(INDEX('Policy Characteristics'!E:E,MATCH($C1575,'Policy Characteristics'!$C:$C,0))),"",INDEX('Policy Characteristics'!E:E,MATCH($C1575,'Policy Characteristics'!$C:$C,0)))</f>
        <v>RnD CCS fuel use reduction</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0.4</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fuel use</v>
      </c>
      <c r="P1575" s="254"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254" t="str">
        <f>IF(ISBLANK(INDEX('Policy Characteristics'!K:K,MATCH($C1575,'Policy Characteristics'!$C:$C,0))),"",INDEX('Policy Characteristics'!K:K,MATCH($C1575,'Policy Characteristics'!$C:$C,0)))</f>
        <v>architectural-design.html#rnd</v>
      </c>
      <c r="R1575" s="254" t="str">
        <f>IF(ISBLANK(INDEX('Policy Characteristics'!L:L,MATCH($C1575,'Policy Characteristics'!$C:$C,0))),"",INDEX('Policy Characteristics'!L:L,MATCH($C1575,'Policy Characteristics'!$C:$C,0)))</f>
        <v>research-and-development.html</v>
      </c>
    </row>
    <row r="1576" spans="1:18">
      <c r="A1576" s="254" t="str">
        <f>IF(ISBLANK(INDEX('Policy Characteristics'!A:A,MATCH($C1576,'Policy Characteristics'!$C:$C,0))),"",INDEX('Policy Characteristics'!A:A,MATCH($C1576,'Policy Characteristics'!$C:$C,0)))</f>
        <v>Research and Development</v>
      </c>
      <c r="B1576" s="262" t="str">
        <f>IF(ISBLANK(INDEX('Policy Characteristics'!B:B,MATCH($C1576,'Policy Characteristics'!$C:$C,0))),"",INDEX('Policy Characteristics'!B:B,MATCH($C1576,'Policy Characteristics'!$C:$C,0)))</f>
        <v>Fuel Use Reduction</v>
      </c>
      <c r="C1576" t="s">
        <v>295</v>
      </c>
      <c r="D1576" s="45" t="s">
        <v>447</v>
      </c>
      <c r="E1576" s="45"/>
      <c r="F1576" s="45" t="s">
        <v>450</v>
      </c>
      <c r="G1576" s="45"/>
      <c r="H1576" s="43">
        <v>121</v>
      </c>
      <c r="I1576" s="324" t="s">
        <v>43</v>
      </c>
      <c r="J1576" s="255" t="str">
        <f>IF(ISBLANK(INDEX('Policy Characteristics'!D:D,MATCH($C1576,'Policy Characteristics'!$C:$C,0))),"",INDEX('Policy Characteristics'!D:D,MATCH($C1576,'Policy Characteristics'!$C:$C,0)))</f>
        <v>R&amp;D Fuel Use Reductions</v>
      </c>
      <c r="K1576" s="254" t="str">
        <f>IF(ISBLANK(INDEX('Policy Characteristics'!E:E,MATCH($C1576,'Policy Characteristics'!$C:$C,0))),"",INDEX('Policy Characteristics'!E:E,MATCH($C1576,'Policy Characteristics'!$C:$C,0)))</f>
        <v>RnD electricity fuel use reduction</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0.4</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fuel use</v>
      </c>
      <c r="P1576" s="254"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254" t="str">
        <f>IF(ISBLANK(INDEX('Policy Characteristics'!K:K,MATCH($C1576,'Policy Characteristics'!$C:$C,0))),"",INDEX('Policy Characteristics'!K:K,MATCH($C1576,'Policy Characteristics'!$C:$C,0)))</f>
        <v>architectural-design.html#rnd</v>
      </c>
      <c r="R1576" s="254" t="str">
        <f>IF(ISBLANK(INDEX('Policy Characteristics'!L:L,MATCH($C1576,'Policy Characteristics'!$C:$C,0))),"",INDEX('Policy Characteristics'!L:L,MATCH($C1576,'Policy Characteristics'!$C:$C,0)))</f>
        <v>research-and-development.html</v>
      </c>
    </row>
    <row r="1577" spans="1:18">
      <c r="A1577" s="254" t="str">
        <f>IF(ISBLANK(INDEX('Policy Characteristics'!A:A,MATCH($C1577,'Policy Characteristics'!$C:$C,0))),"",INDEX('Policy Characteristics'!A:A,MATCH($C1577,'Policy Characteristics'!$C:$C,0)))</f>
        <v>Research and Development</v>
      </c>
      <c r="B1577" s="262" t="str">
        <f>IF(ISBLANK(INDEX('Policy Characteristics'!B:B,MATCH($C1577,'Policy Characteristics'!$C:$C,0))),"",INDEX('Policy Characteristics'!B:B,MATCH($C1577,'Policy Characteristics'!$C:$C,0)))</f>
        <v>Fuel Use Reduction</v>
      </c>
      <c r="C1577" s="254" t="str">
        <f t="shared" ref="C1577:C1584" si="68">C$1576</f>
        <v>RnD Electricity Fuel Use Perc Reduction</v>
      </c>
      <c r="D1577" s="6" t="s">
        <v>3493</v>
      </c>
      <c r="E1577" s="45"/>
      <c r="F1577" s="6" t="s">
        <v>3506</v>
      </c>
      <c r="G1577" s="45"/>
      <c r="H1577" s="43">
        <v>122</v>
      </c>
      <c r="I1577" s="324" t="s">
        <v>43</v>
      </c>
      <c r="J1577" s="255" t="str">
        <f>IF(ISBLANK(INDEX('Policy Characteristics'!D:D,MATCH($C1577,'Policy Characteristics'!$C:$C,0))),"",INDEX('Policy Characteristics'!D:D,MATCH($C1577,'Policy Characteristics'!$C:$C,0)))</f>
        <v>R&amp;D Fuel Use Reductions</v>
      </c>
      <c r="K1577" s="254" t="str">
        <f>IF(ISBLANK(INDEX('Policy Characteristics'!E:E,MATCH($C1577,'Policy Characteristics'!$C:$C,0))),"",INDEX('Policy Characteristics'!E:E,MATCH($C1577,'Policy Characteristics'!$C:$C,0)))</f>
        <v>RnD electricity fuel use reduction</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0.4</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fuel use</v>
      </c>
      <c r="P1577" s="254"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254" t="str">
        <f>IF(ISBLANK(INDEX('Policy Characteristics'!K:K,MATCH($C1577,'Policy Characteristics'!$C:$C,0))),"",INDEX('Policy Characteristics'!K:K,MATCH($C1577,'Policy Characteristics'!$C:$C,0)))</f>
        <v>architectural-design.html#rnd</v>
      </c>
      <c r="R1577" s="254" t="str">
        <f>IF(ISBLANK(INDEX('Policy Characteristics'!L:L,MATCH($C1577,'Policy Characteristics'!$C:$C,0))),"",INDEX('Policy Characteristics'!L:L,MATCH($C1577,'Policy Characteristics'!$C:$C,0)))</f>
        <v>research-and-development.html</v>
      </c>
    </row>
    <row r="1578" spans="1:18">
      <c r="A1578" s="254" t="str">
        <f>IF(ISBLANK(INDEX('Policy Characteristics'!A:A,MATCH($C1578,'Policy Characteristics'!$C:$C,0))),"",INDEX('Policy Characteristics'!A:A,MATCH($C1578,'Policy Characteristics'!$C:$C,0)))</f>
        <v>Research and Development</v>
      </c>
      <c r="B1578" s="262" t="str">
        <f>IF(ISBLANK(INDEX('Policy Characteristics'!B:B,MATCH($C1578,'Policy Characteristics'!$C:$C,0))),"",INDEX('Policy Characteristics'!B:B,MATCH($C1578,'Policy Characteristics'!$C:$C,0)))</f>
        <v>Fuel Use Reduction</v>
      </c>
      <c r="C1578" s="254" t="str">
        <f t="shared" si="68"/>
        <v>RnD Electricity Fuel Use Perc Reduction</v>
      </c>
      <c r="D1578" s="6" t="s">
        <v>3494</v>
      </c>
      <c r="E1578" s="45"/>
      <c r="F1578" s="6" t="s">
        <v>3507</v>
      </c>
      <c r="G1578" s="45"/>
      <c r="H1578" s="43">
        <v>123</v>
      </c>
      <c r="I1578" s="324" t="s">
        <v>43</v>
      </c>
      <c r="J1578" s="255" t="str">
        <f>IF(ISBLANK(INDEX('Policy Characteristics'!D:D,MATCH($C1578,'Policy Characteristics'!$C:$C,0))),"",INDEX('Policy Characteristics'!D:D,MATCH($C1578,'Policy Characteristics'!$C:$C,0)))</f>
        <v>R&amp;D Fuel Use Reductions</v>
      </c>
      <c r="K1578" s="254" t="str">
        <f>IF(ISBLANK(INDEX('Policy Characteristics'!E:E,MATCH($C1578,'Policy Characteristics'!$C:$C,0))),"",INDEX('Policy Characteristics'!E:E,MATCH($C1578,'Policy Characteristics'!$C:$C,0)))</f>
        <v>RnD electricity fuel use reduction</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0.4</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fuel use</v>
      </c>
      <c r="P1578" s="254"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254" t="str">
        <f>IF(ISBLANK(INDEX('Policy Characteristics'!K:K,MATCH($C1578,'Policy Characteristics'!$C:$C,0))),"",INDEX('Policy Characteristics'!K:K,MATCH($C1578,'Policy Characteristics'!$C:$C,0)))</f>
        <v>architectural-design.html#rnd</v>
      </c>
      <c r="R1578" s="254" t="str">
        <f>IF(ISBLANK(INDEX('Policy Characteristics'!L:L,MATCH($C1578,'Policy Characteristics'!$C:$C,0))),"",INDEX('Policy Characteristics'!L:L,MATCH($C1578,'Policy Characteristics'!$C:$C,0)))</f>
        <v>research-and-development.html</v>
      </c>
    </row>
    <row r="1579" spans="1:18">
      <c r="A1579" s="254" t="str">
        <f>IF(ISBLANK(INDEX('Policy Characteristics'!A:A,MATCH($C1579,'Policy Characteristics'!$C:$C,0))),"",INDEX('Policy Characteristics'!A:A,MATCH($C1579,'Policy Characteristics'!$C:$C,0)))</f>
        <v>Research and Development</v>
      </c>
      <c r="B1579" s="262" t="str">
        <f>IF(ISBLANK(INDEX('Policy Characteristics'!B:B,MATCH($C1579,'Policy Characteristics'!$C:$C,0))),"",INDEX('Policy Characteristics'!B:B,MATCH($C1579,'Policy Characteristics'!$C:$C,0)))</f>
        <v>Fuel Use Reduction</v>
      </c>
      <c r="C1579" s="254" t="str">
        <f t="shared" si="68"/>
        <v>RnD Electricity Fuel Use Perc Reduction</v>
      </c>
      <c r="D1579" s="6" t="s">
        <v>76</v>
      </c>
      <c r="E1579" s="45"/>
      <c r="F1579" s="6" t="s">
        <v>3508</v>
      </c>
      <c r="G1579" s="45"/>
      <c r="H1579" s="43">
        <v>751</v>
      </c>
      <c r="I1579" s="324" t="s">
        <v>44</v>
      </c>
      <c r="J1579" s="255" t="str">
        <f>IF(ISBLANK(INDEX('Policy Characteristics'!D:D,MATCH($C1579,'Policy Characteristics'!$C:$C,0))),"",INDEX('Policy Characteristics'!D:D,MATCH($C1579,'Policy Characteristics'!$C:$C,0)))</f>
        <v>R&amp;D Fuel Use Reductions</v>
      </c>
      <c r="K1579" s="254" t="str">
        <f>IF(ISBLANK(INDEX('Policy Characteristics'!E:E,MATCH($C1579,'Policy Characteristics'!$C:$C,0))),"",INDEX('Policy Characteristics'!E:E,MATCH($C1579,'Policy Characteristics'!$C:$C,0)))</f>
        <v>RnD electricity fuel use reduction</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0.4</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fuel use</v>
      </c>
      <c r="P1579" s="254"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254" t="str">
        <f>IF(ISBLANK(INDEX('Policy Characteristics'!K:K,MATCH($C1579,'Policy Characteristics'!$C:$C,0))),"",INDEX('Policy Characteristics'!K:K,MATCH($C1579,'Policy Characteristics'!$C:$C,0)))</f>
        <v>architectural-design.html#rnd</v>
      </c>
      <c r="R1579" s="254" t="str">
        <f>IF(ISBLANK(INDEX('Policy Characteristics'!L:L,MATCH($C1579,'Policy Characteristics'!$C:$C,0))),"",INDEX('Policy Characteristics'!L:L,MATCH($C1579,'Policy Characteristics'!$C:$C,0)))</f>
        <v>research-and-development.html</v>
      </c>
    </row>
    <row r="1580" spans="1:18">
      <c r="A1580" s="254" t="str">
        <f>IF(ISBLANK(INDEX('Policy Characteristics'!A:A,MATCH($C1580,'Policy Characteristics'!$C:$C,0))),"",INDEX('Policy Characteristics'!A:A,MATCH($C1580,'Policy Characteristics'!$C:$C,0)))</f>
        <v>Research and Development</v>
      </c>
      <c r="B1580" s="262" t="str">
        <f>IF(ISBLANK(INDEX('Policy Characteristics'!B:B,MATCH($C1580,'Policy Characteristics'!$C:$C,0))),"",INDEX('Policy Characteristics'!B:B,MATCH($C1580,'Policy Characteristics'!$C:$C,0)))</f>
        <v>Fuel Use Reduction</v>
      </c>
      <c r="C1580" s="254" t="str">
        <f t="shared" si="68"/>
        <v>RnD Electricity Fuel Use Perc Reduction</v>
      </c>
      <c r="D1580" s="6" t="s">
        <v>77</v>
      </c>
      <c r="E1580" s="45"/>
      <c r="F1580" s="6" t="s">
        <v>321</v>
      </c>
      <c r="G1580" s="45"/>
      <c r="H1580" s="43">
        <v>752</v>
      </c>
      <c r="I1580" s="324" t="s">
        <v>44</v>
      </c>
      <c r="J1580" s="255" t="str">
        <f>IF(ISBLANK(INDEX('Policy Characteristics'!D:D,MATCH($C1580,'Policy Characteristics'!$C:$C,0))),"",INDEX('Policy Characteristics'!D:D,MATCH($C1580,'Policy Characteristics'!$C:$C,0)))</f>
        <v>R&amp;D Fuel Use Reductions</v>
      </c>
      <c r="K1580" s="254" t="str">
        <f>IF(ISBLANK(INDEX('Policy Characteristics'!E:E,MATCH($C1580,'Policy Characteristics'!$C:$C,0))),"",INDEX('Policy Characteristics'!E:E,MATCH($C1580,'Policy Characteristics'!$C:$C,0)))</f>
        <v>RnD electricity fuel use reduction</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0.4</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fuel use</v>
      </c>
      <c r="P1580" s="254"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254" t="str">
        <f>IF(ISBLANK(INDEX('Policy Characteristics'!K:K,MATCH($C1580,'Policy Characteristics'!$C:$C,0))),"",INDEX('Policy Characteristics'!K:K,MATCH($C1580,'Policy Characteristics'!$C:$C,0)))</f>
        <v>architectural-design.html#rnd</v>
      </c>
      <c r="R1580" s="254" t="str">
        <f>IF(ISBLANK(INDEX('Policy Characteristics'!L:L,MATCH($C1580,'Policy Characteristics'!$C:$C,0))),"",INDEX('Policy Characteristics'!L:L,MATCH($C1580,'Policy Characteristics'!$C:$C,0)))</f>
        <v>research-and-development.html</v>
      </c>
    </row>
    <row r="1581" spans="1:18">
      <c r="A1581" s="254" t="str">
        <f>IF(ISBLANK(INDEX('Policy Characteristics'!A:A,MATCH($C1581,'Policy Characteristics'!$C:$C,0))),"",INDEX('Policy Characteristics'!A:A,MATCH($C1581,'Policy Characteristics'!$C:$C,0)))</f>
        <v>Research and Development</v>
      </c>
      <c r="B1581" s="262" t="str">
        <f>IF(ISBLANK(INDEX('Policy Characteristics'!B:B,MATCH($C1581,'Policy Characteristics'!$C:$C,0))),"",INDEX('Policy Characteristics'!B:B,MATCH($C1581,'Policy Characteristics'!$C:$C,0)))</f>
        <v>Fuel Use Reduction</v>
      </c>
      <c r="C1581" s="254" t="str">
        <f t="shared" si="68"/>
        <v>RnD Electricity Fuel Use Perc Reduction</v>
      </c>
      <c r="D1581" s="6" t="s">
        <v>448</v>
      </c>
      <c r="E1581" s="45"/>
      <c r="F1581" s="6" t="s">
        <v>452</v>
      </c>
      <c r="G1581" s="45"/>
      <c r="H1581" s="43">
        <v>753</v>
      </c>
      <c r="I1581" s="324" t="s">
        <v>44</v>
      </c>
      <c r="J1581" s="255" t="str">
        <f>IF(ISBLANK(INDEX('Policy Characteristics'!D:D,MATCH($C1581,'Policy Characteristics'!$C:$C,0))),"",INDEX('Policy Characteristics'!D:D,MATCH($C1581,'Policy Characteristics'!$C:$C,0)))</f>
        <v>R&amp;D Fuel Use Reductions</v>
      </c>
      <c r="K1581" s="254" t="str">
        <f>IF(ISBLANK(INDEX('Policy Characteristics'!E:E,MATCH($C1581,'Policy Characteristics'!$C:$C,0))),"",INDEX('Policy Characteristics'!E:E,MATCH($C1581,'Policy Characteristics'!$C:$C,0)))</f>
        <v>RnD electricity fuel use reduction</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0.4</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fuel use</v>
      </c>
      <c r="P1581" s="254"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254" t="str">
        <f>IF(ISBLANK(INDEX('Policy Characteristics'!K:K,MATCH($C1581,'Policy Characteristics'!$C:$C,0))),"",INDEX('Policy Characteristics'!K:K,MATCH($C1581,'Policy Characteristics'!$C:$C,0)))</f>
        <v>architectural-design.html#rnd</v>
      </c>
      <c r="R1581" s="254" t="str">
        <f>IF(ISBLANK(INDEX('Policy Characteristics'!L:L,MATCH($C1581,'Policy Characteristics'!$C:$C,0))),"",INDEX('Policy Characteristics'!L:L,MATCH($C1581,'Policy Characteristics'!$C:$C,0)))</f>
        <v>research-and-development.html</v>
      </c>
    </row>
    <row r="1582" spans="1:18">
      <c r="A1582" s="254" t="str">
        <f>IF(ISBLANK(INDEX('Policy Characteristics'!A:A,MATCH($C1582,'Policy Characteristics'!$C:$C,0))),"",INDEX('Policy Characteristics'!A:A,MATCH($C1582,'Policy Characteristics'!$C:$C,0)))</f>
        <v>Research and Development</v>
      </c>
      <c r="B1582" s="262" t="str">
        <f>IF(ISBLANK(INDEX('Policy Characteristics'!B:B,MATCH($C1582,'Policy Characteristics'!$C:$C,0))),"",INDEX('Policy Characteristics'!B:B,MATCH($C1582,'Policy Characteristics'!$C:$C,0)))</f>
        <v>Fuel Use Reduction</v>
      </c>
      <c r="C1582" s="254" t="str">
        <f t="shared" si="68"/>
        <v>RnD Electricity Fuel Use Perc Reduction</v>
      </c>
      <c r="D1582" s="6" t="s">
        <v>78</v>
      </c>
      <c r="E1582" s="45"/>
      <c r="F1582" s="6" t="s">
        <v>322</v>
      </c>
      <c r="G1582" s="45"/>
      <c r="H1582" s="43">
        <v>754</v>
      </c>
      <c r="I1582" s="324" t="s">
        <v>44</v>
      </c>
      <c r="J1582" s="255" t="str">
        <f>IF(ISBLANK(INDEX('Policy Characteristics'!D:D,MATCH($C1582,'Policy Characteristics'!$C:$C,0))),"",INDEX('Policy Characteristics'!D:D,MATCH($C1582,'Policy Characteristics'!$C:$C,0)))</f>
        <v>R&amp;D Fuel Use Reductions</v>
      </c>
      <c r="K1582" s="254" t="str">
        <f>IF(ISBLANK(INDEX('Policy Characteristics'!E:E,MATCH($C1582,'Policy Characteristics'!$C:$C,0))),"",INDEX('Policy Characteristics'!E:E,MATCH($C1582,'Policy Characteristics'!$C:$C,0)))</f>
        <v>RnD electricity fuel use reduction</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0.4</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fuel use</v>
      </c>
      <c r="P1582" s="254"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254" t="str">
        <f>IF(ISBLANK(INDEX('Policy Characteristics'!K:K,MATCH($C1582,'Policy Characteristics'!$C:$C,0))),"",INDEX('Policy Characteristics'!K:K,MATCH($C1582,'Policy Characteristics'!$C:$C,0)))</f>
        <v>architectural-design.html#rnd</v>
      </c>
      <c r="R1582" s="254" t="str">
        <f>IF(ISBLANK(INDEX('Policy Characteristics'!L:L,MATCH($C1582,'Policy Characteristics'!$C:$C,0))),"",INDEX('Policy Characteristics'!L:L,MATCH($C1582,'Policy Characteristics'!$C:$C,0)))</f>
        <v>research-and-development.html</v>
      </c>
    </row>
    <row r="1583" spans="1:18">
      <c r="A1583" s="254" t="str">
        <f>IF(ISBLANK(INDEX('Policy Characteristics'!A:A,MATCH($C1583,'Policy Characteristics'!$C:$C,0))),"",INDEX('Policy Characteristics'!A:A,MATCH($C1583,'Policy Characteristics'!$C:$C,0)))</f>
        <v>Research and Development</v>
      </c>
      <c r="B1583" s="262" t="str">
        <f>IF(ISBLANK(INDEX('Policy Characteristics'!B:B,MATCH($C1583,'Policy Characteristics'!$C:$C,0))),"",INDEX('Policy Characteristics'!B:B,MATCH($C1583,'Policy Characteristics'!$C:$C,0)))</f>
        <v>Fuel Use Reduction</v>
      </c>
      <c r="C1583" s="254" t="str">
        <f t="shared" si="68"/>
        <v>RnD Electricity Fuel Use Perc Reduction</v>
      </c>
      <c r="D1583" s="6" t="s">
        <v>79</v>
      </c>
      <c r="E1583" s="45"/>
      <c r="F1583" s="6" t="s">
        <v>323</v>
      </c>
      <c r="G1583" s="45"/>
      <c r="H1583" s="43">
        <v>124</v>
      </c>
      <c r="I1583" s="324" t="s">
        <v>44</v>
      </c>
      <c r="J1583" s="255" t="str">
        <f>IF(ISBLANK(INDEX('Policy Characteristics'!D:D,MATCH($C1583,'Policy Characteristics'!$C:$C,0))),"",INDEX('Policy Characteristics'!D:D,MATCH($C1583,'Policy Characteristics'!$C:$C,0)))</f>
        <v>R&amp;D Fuel Use Reductions</v>
      </c>
      <c r="K1583" s="254" t="str">
        <f>IF(ISBLANK(INDEX('Policy Characteristics'!E:E,MATCH($C1583,'Policy Characteristics'!$C:$C,0))),"",INDEX('Policy Characteristics'!E:E,MATCH($C1583,'Policy Characteristics'!$C:$C,0)))</f>
        <v>RnD electricity fuel use reduction</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0.4</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fuel use</v>
      </c>
      <c r="P1583" s="254"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254" t="str">
        <f>IF(ISBLANK(INDEX('Policy Characteristics'!K:K,MATCH($C1583,'Policy Characteristics'!$C:$C,0))),"",INDEX('Policy Characteristics'!K:K,MATCH($C1583,'Policy Characteristics'!$C:$C,0)))</f>
        <v>architectural-design.html#rnd</v>
      </c>
      <c r="R1583" s="254" t="str">
        <f>IF(ISBLANK(INDEX('Policy Characteristics'!L:L,MATCH($C1583,'Policy Characteristics'!$C:$C,0))),"",INDEX('Policy Characteristics'!L:L,MATCH($C1583,'Policy Characteristics'!$C:$C,0)))</f>
        <v>research-and-development.html</v>
      </c>
    </row>
    <row r="1584" spans="1:18">
      <c r="A1584" s="254" t="str">
        <f>IF(ISBLANK(INDEX('Policy Characteristics'!A:A,MATCH($C1584,'Policy Characteristics'!$C:$C,0))),"",INDEX('Policy Characteristics'!A:A,MATCH($C1584,'Policy Characteristics'!$C:$C,0)))</f>
        <v>Research and Development</v>
      </c>
      <c r="B1584" s="262" t="str">
        <f>IF(ISBLANK(INDEX('Policy Characteristics'!B:B,MATCH($C1584,'Policy Characteristics'!$C:$C,0))),"",INDEX('Policy Characteristics'!B:B,MATCH($C1584,'Policy Characteristics'!$C:$C,0)))</f>
        <v>Fuel Use Reduction</v>
      </c>
      <c r="C1584" s="254" t="str">
        <f t="shared" si="68"/>
        <v>RnD Electricity Fuel Use Perc Reduction</v>
      </c>
      <c r="D1584" s="6" t="s">
        <v>80</v>
      </c>
      <c r="E1584" s="45"/>
      <c r="F1584" s="6" t="s">
        <v>324</v>
      </c>
      <c r="G1584" s="45"/>
      <c r="H1584" s="43">
        <v>193</v>
      </c>
      <c r="I1584" s="324" t="s">
        <v>43</v>
      </c>
      <c r="J1584" s="255" t="str">
        <f>IF(ISBLANK(INDEX('Policy Characteristics'!D:D,MATCH($C1584,'Policy Characteristics'!$C:$C,0))),"",INDEX('Policy Characteristics'!D:D,MATCH($C1584,'Policy Characteristics'!$C:$C,0)))</f>
        <v>R&amp;D Fuel Use Reductions</v>
      </c>
      <c r="K1584" s="254" t="str">
        <f>IF(ISBLANK(INDEX('Policy Characteristics'!E:E,MATCH($C1584,'Policy Characteristics'!$C:$C,0))),"",INDEX('Policy Characteristics'!E:E,MATCH($C1584,'Policy Characteristics'!$C:$C,0)))</f>
        <v>RnD electricity fuel use reduction</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0.4</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fuel use</v>
      </c>
      <c r="P1584" s="254"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254" t="str">
        <f>IF(ISBLANK(INDEX('Policy Characteristics'!K:K,MATCH($C1584,'Policy Characteristics'!$C:$C,0))),"",INDEX('Policy Characteristics'!K:K,MATCH($C1584,'Policy Characteristics'!$C:$C,0)))</f>
        <v>architectural-design.html#rnd</v>
      </c>
      <c r="R1584" s="254" t="str">
        <f>IF(ISBLANK(INDEX('Policy Characteristics'!L:L,MATCH($C1584,'Policy Characteristics'!$C:$C,0))),"",INDEX('Policy Characteristics'!L:L,MATCH($C1584,'Policy Characteristics'!$C:$C,0)))</f>
        <v>research-and-development.html</v>
      </c>
    </row>
    <row r="1585" spans="1:18">
      <c r="A1585" s="254" t="str">
        <f>IF(ISBLANK(INDEX('Policy Characteristics'!A:A,MATCH($C1585,'Policy Characteristics'!$C:$C,0))),"",INDEX('Policy Characteristics'!A:A,MATCH($C1585,'Policy Characteristics'!$C:$C,0)))</f>
        <v>Research and Development</v>
      </c>
      <c r="B1585" s="262" t="str">
        <f>IF(ISBLANK(INDEX('Policy Characteristics'!B:B,MATCH($C1585,'Policy Characteristics'!$C:$C,0))),"",INDEX('Policy Characteristics'!B:B,MATCH($C1585,'Policy Characteristics'!$C:$C,0)))</f>
        <v>Fuel Use Reduction</v>
      </c>
      <c r="C1585" s="254" t="str">
        <f t="shared" ref="C1585:C1599" si="69">C$1576</f>
        <v>RnD Electricity Fuel Use Perc Reduction</v>
      </c>
      <c r="D1585" s="6" t="s">
        <v>2425</v>
      </c>
      <c r="E1585" s="45"/>
      <c r="F1585" s="6" t="s">
        <v>3509</v>
      </c>
      <c r="G1585" s="45"/>
      <c r="H1585" s="43">
        <v>181</v>
      </c>
      <c r="I1585" s="324" t="s">
        <v>44</v>
      </c>
      <c r="J1585" s="255" t="str">
        <f>IF(ISBLANK(INDEX('Policy Characteristics'!D:D,MATCH($C1585,'Policy Characteristics'!$C:$C,0))),"",INDEX('Policy Characteristics'!D:D,MATCH($C1585,'Policy Characteristics'!$C:$C,0)))</f>
        <v>R&amp;D Fuel Use Reductions</v>
      </c>
      <c r="K1585" s="254" t="str">
        <f>IF(ISBLANK(INDEX('Policy Characteristics'!E:E,MATCH($C1585,'Policy Characteristics'!$C:$C,0))),"",INDEX('Policy Characteristics'!E:E,MATCH($C1585,'Policy Characteristics'!$C:$C,0)))</f>
        <v>RnD electricity fuel use reduction</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0.4</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fuel use</v>
      </c>
      <c r="P1585" s="254"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254" t="str">
        <f>IF(ISBLANK(INDEX('Policy Characteristics'!K:K,MATCH($C1585,'Policy Characteristics'!$C:$C,0))),"",INDEX('Policy Characteristics'!K:K,MATCH($C1585,'Policy Characteristics'!$C:$C,0)))</f>
        <v>architectural-design.html#rnd</v>
      </c>
      <c r="R1585" s="254" t="str">
        <f>IF(ISBLANK(INDEX('Policy Characteristics'!L:L,MATCH($C1585,'Policy Characteristics'!$C:$C,0))),"",INDEX('Policy Characteristics'!L:L,MATCH($C1585,'Policy Characteristics'!$C:$C,0)))</f>
        <v>research-and-development.html</v>
      </c>
    </row>
    <row r="1586" spans="1:18">
      <c r="A1586" s="254" t="str">
        <f>IF(ISBLANK(INDEX('Policy Characteristics'!A:A,MATCH($C1586,'Policy Characteristics'!$C:$C,0))),"",INDEX('Policy Characteristics'!A:A,MATCH($C1586,'Policy Characteristics'!$C:$C,0)))</f>
        <v>Research and Development</v>
      </c>
      <c r="B1586" s="262" t="str">
        <f>IF(ISBLANK(INDEX('Policy Characteristics'!B:B,MATCH($C1586,'Policy Characteristics'!$C:$C,0))),"",INDEX('Policy Characteristics'!B:B,MATCH($C1586,'Policy Characteristics'!$C:$C,0)))</f>
        <v>Fuel Use Reduction</v>
      </c>
      <c r="C1586" s="254" t="str">
        <f t="shared" si="69"/>
        <v>RnD Electricity Fuel Use Perc Reduction</v>
      </c>
      <c r="D1586" s="6" t="s">
        <v>308</v>
      </c>
      <c r="E1586" s="45"/>
      <c r="F1586" s="6" t="s">
        <v>3510</v>
      </c>
      <c r="G1586" s="45"/>
      <c r="H1586" s="43">
        <v>755</v>
      </c>
      <c r="I1586" s="324" t="s">
        <v>43</v>
      </c>
      <c r="J1586" s="255" t="str">
        <f>IF(ISBLANK(INDEX('Policy Characteristics'!D:D,MATCH($C1586,'Policy Characteristics'!$C:$C,0))),"",INDEX('Policy Characteristics'!D:D,MATCH($C1586,'Policy Characteristics'!$C:$C,0)))</f>
        <v>R&amp;D Fuel Use Reductions</v>
      </c>
      <c r="K1586" s="254" t="str">
        <f>IF(ISBLANK(INDEX('Policy Characteristics'!E:E,MATCH($C1586,'Policy Characteristics'!$C:$C,0))),"",INDEX('Policy Characteristics'!E:E,MATCH($C1586,'Policy Characteristics'!$C:$C,0)))</f>
        <v>RnD electricity fuel use reduction</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0.4</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fuel use</v>
      </c>
      <c r="P1586" s="254"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254" t="str">
        <f>IF(ISBLANK(INDEX('Policy Characteristics'!K:K,MATCH($C1586,'Policy Characteristics'!$C:$C,0))),"",INDEX('Policy Characteristics'!K:K,MATCH($C1586,'Policy Characteristics'!$C:$C,0)))</f>
        <v>architectural-design.html#rnd</v>
      </c>
      <c r="R1586" s="254" t="str">
        <f>IF(ISBLANK(INDEX('Policy Characteristics'!L:L,MATCH($C1586,'Policy Characteristics'!$C:$C,0))),"",INDEX('Policy Characteristics'!L:L,MATCH($C1586,'Policy Characteristics'!$C:$C,0)))</f>
        <v>research-and-development.html</v>
      </c>
    </row>
    <row r="1587" spans="1:18">
      <c r="A1587" s="254" t="str">
        <f>IF(ISBLANK(INDEX('Policy Characteristics'!A:A,MATCH($C1587,'Policy Characteristics'!$C:$C,0))),"",INDEX('Policy Characteristics'!A:A,MATCH($C1587,'Policy Characteristics'!$C:$C,0)))</f>
        <v>Research and Development</v>
      </c>
      <c r="B1587" s="262" t="str">
        <f>IF(ISBLANK(INDEX('Policy Characteristics'!B:B,MATCH($C1587,'Policy Characteristics'!$C:$C,0))),"",INDEX('Policy Characteristics'!B:B,MATCH($C1587,'Policy Characteristics'!$C:$C,0)))</f>
        <v>Fuel Use Reduction</v>
      </c>
      <c r="C1587" s="254" t="str">
        <f t="shared" si="69"/>
        <v>RnD Electricity Fuel Use Perc Reduction</v>
      </c>
      <c r="D1587" s="6" t="s">
        <v>309</v>
      </c>
      <c r="E1587" s="45"/>
      <c r="F1587" s="6" t="s">
        <v>2257</v>
      </c>
      <c r="G1587" s="45"/>
      <c r="H1587" s="43">
        <v>1822</v>
      </c>
      <c r="I1587" s="324" t="s">
        <v>43</v>
      </c>
      <c r="J1587" s="255" t="str">
        <f>IF(ISBLANK(INDEX('Policy Characteristics'!D:D,MATCH($C1587,'Policy Characteristics'!$C:$C,0))),"",INDEX('Policy Characteristics'!D:D,MATCH($C1587,'Policy Characteristics'!$C:$C,0)))</f>
        <v>R&amp;D Fuel Use Reductions</v>
      </c>
      <c r="K1587" s="254" t="str">
        <f>IF(ISBLANK(INDEX('Policy Characteristics'!E:E,MATCH($C1587,'Policy Characteristics'!$C:$C,0))),"",INDEX('Policy Characteristics'!E:E,MATCH($C1587,'Policy Characteristics'!$C:$C,0)))</f>
        <v>RnD electricity fuel use reduction</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0.4</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fuel use</v>
      </c>
      <c r="P1587" s="254"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254" t="str">
        <f>IF(ISBLANK(INDEX('Policy Characteristics'!K:K,MATCH($C1587,'Policy Characteristics'!$C:$C,0))),"",INDEX('Policy Characteristics'!K:K,MATCH($C1587,'Policy Characteristics'!$C:$C,0)))</f>
        <v>architectural-design.html#rnd</v>
      </c>
      <c r="R1587" s="254" t="str">
        <f>IF(ISBLANK(INDEX('Policy Characteristics'!L:L,MATCH($C1587,'Policy Characteristics'!$C:$C,0))),"",INDEX('Policy Characteristics'!L:L,MATCH($C1587,'Policy Characteristics'!$C:$C,0)))</f>
        <v>research-and-development.html</v>
      </c>
    </row>
    <row r="1588" spans="1:18">
      <c r="A1588" s="254" t="str">
        <f>IF(ISBLANK(INDEX('Policy Characteristics'!A:A,MATCH($C1588,'Policy Characteristics'!$C:$C,0))),"",INDEX('Policy Characteristics'!A:A,MATCH($C1588,'Policy Characteristics'!$C:$C,0)))</f>
        <v>Research and Development</v>
      </c>
      <c r="B1588" s="262" t="str">
        <f>IF(ISBLANK(INDEX('Policy Characteristics'!B:B,MATCH($C1588,'Policy Characteristics'!$C:$C,0))),"",INDEX('Policy Characteristics'!B:B,MATCH($C1588,'Policy Characteristics'!$C:$C,0)))</f>
        <v>Fuel Use Reduction</v>
      </c>
      <c r="C1588" s="254" t="str">
        <f t="shared" si="69"/>
        <v>RnD Electricity Fuel Use Perc Reduction</v>
      </c>
      <c r="D1588" s="6" t="s">
        <v>444</v>
      </c>
      <c r="E1588" s="45"/>
      <c r="F1588" s="6" t="s">
        <v>445</v>
      </c>
      <c r="G1588" s="45"/>
      <c r="H1588" s="43">
        <v>1823</v>
      </c>
      <c r="I1588" s="324" t="s">
        <v>43</v>
      </c>
      <c r="J1588" s="255" t="str">
        <f>IF(ISBLANK(INDEX('Policy Characteristics'!D:D,MATCH($C1588,'Policy Characteristics'!$C:$C,0))),"",INDEX('Policy Characteristics'!D:D,MATCH($C1588,'Policy Characteristics'!$C:$C,0)))</f>
        <v>R&amp;D Fuel Use Reductions</v>
      </c>
      <c r="K1588" s="254" t="str">
        <f>IF(ISBLANK(INDEX('Policy Characteristics'!E:E,MATCH($C1588,'Policy Characteristics'!$C:$C,0))),"",INDEX('Policy Characteristics'!E:E,MATCH($C1588,'Policy Characteristics'!$C:$C,0)))</f>
        <v>RnD electricity fuel use reduction</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0.4</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fuel use</v>
      </c>
      <c r="P1588" s="254"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254" t="str">
        <f>IF(ISBLANK(INDEX('Policy Characteristics'!K:K,MATCH($C1588,'Policy Characteristics'!$C:$C,0))),"",INDEX('Policy Characteristics'!K:K,MATCH($C1588,'Policy Characteristics'!$C:$C,0)))</f>
        <v>architectural-design.html#rnd</v>
      </c>
      <c r="R1588" s="254" t="str">
        <f>IF(ISBLANK(INDEX('Policy Characteristics'!L:L,MATCH($C1588,'Policy Characteristics'!$C:$C,0))),"",INDEX('Policy Characteristics'!L:L,MATCH($C1588,'Policy Characteristics'!$C:$C,0)))</f>
        <v>research-and-development.html</v>
      </c>
    </row>
    <row r="1589" spans="1:18">
      <c r="A1589" s="254" t="str">
        <f>IF(ISBLANK(INDEX('Policy Characteristics'!A:A,MATCH($C1589,'Policy Characteristics'!$C:$C,0))),"",INDEX('Policy Characteristics'!A:A,MATCH($C1589,'Policy Characteristics'!$C:$C,0)))</f>
        <v>Research and Development</v>
      </c>
      <c r="B1589" s="262" t="str">
        <f>IF(ISBLANK(INDEX('Policy Characteristics'!B:B,MATCH($C1589,'Policy Characteristics'!$C:$C,0))),"",INDEX('Policy Characteristics'!B:B,MATCH($C1589,'Policy Characteristics'!$C:$C,0)))</f>
        <v>Fuel Use Reduction</v>
      </c>
      <c r="C1589" s="254" t="str">
        <f t="shared" si="69"/>
        <v>RnD Electricity Fuel Use Perc Reduction</v>
      </c>
      <c r="D1589" s="6" t="s">
        <v>453</v>
      </c>
      <c r="E1589" s="45"/>
      <c r="F1589" s="6" t="s">
        <v>455</v>
      </c>
      <c r="G1589" s="45"/>
      <c r="H1589" s="43">
        <v>1824</v>
      </c>
      <c r="I1589" s="324" t="s">
        <v>44</v>
      </c>
      <c r="J1589" s="255" t="str">
        <f>IF(ISBLANK(INDEX('Policy Characteristics'!D:D,MATCH($C1589,'Policy Characteristics'!$C:$C,0))),"",INDEX('Policy Characteristics'!D:D,MATCH($C1589,'Policy Characteristics'!$C:$C,0)))</f>
        <v>R&amp;D Fuel Use Reductions</v>
      </c>
      <c r="K1589" s="254" t="str">
        <f>IF(ISBLANK(INDEX('Policy Characteristics'!E:E,MATCH($C1589,'Policy Characteristics'!$C:$C,0))),"",INDEX('Policy Characteristics'!E:E,MATCH($C1589,'Policy Characteristics'!$C:$C,0)))</f>
        <v>RnD electricity fuel use reduction</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0.4</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fuel use</v>
      </c>
      <c r="P1589" s="254"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254" t="str">
        <f>IF(ISBLANK(INDEX('Policy Characteristics'!K:K,MATCH($C1589,'Policy Characteristics'!$C:$C,0))),"",INDEX('Policy Characteristics'!K:K,MATCH($C1589,'Policy Characteristics'!$C:$C,0)))</f>
        <v>architectural-design.html#rnd</v>
      </c>
      <c r="R1589" s="254" t="str">
        <f>IF(ISBLANK(INDEX('Policy Characteristics'!L:L,MATCH($C1589,'Policy Characteristics'!$C:$C,0))),"",INDEX('Policy Characteristics'!L:L,MATCH($C1589,'Policy Characteristics'!$C:$C,0)))</f>
        <v>research-and-development.html</v>
      </c>
    </row>
    <row r="1590" spans="1:18">
      <c r="A1590" s="254" t="str">
        <f>IF(ISBLANK(INDEX('Policy Characteristics'!A:A,MATCH($C1590,'Policy Characteristics'!$C:$C,0))),"",INDEX('Policy Characteristics'!A:A,MATCH($C1590,'Policy Characteristics'!$C:$C,0)))</f>
        <v>Research and Development</v>
      </c>
      <c r="B1590" s="262" t="str">
        <f>IF(ISBLANK(INDEX('Policy Characteristics'!B:B,MATCH($C1590,'Policy Characteristics'!$C:$C,0))),"",INDEX('Policy Characteristics'!B:B,MATCH($C1590,'Policy Characteristics'!$C:$C,0)))</f>
        <v>Fuel Use Reduction</v>
      </c>
      <c r="C1590" s="254" t="str">
        <f t="shared" si="69"/>
        <v>RnD Electricity Fuel Use Perc Reduction</v>
      </c>
      <c r="D1590" s="6" t="s">
        <v>2749</v>
      </c>
      <c r="E1590" s="45"/>
      <c r="F1590" s="6" t="s">
        <v>3511</v>
      </c>
      <c r="G1590" s="45"/>
      <c r="H1590" s="43">
        <v>1825</v>
      </c>
      <c r="I1590" s="324" t="s">
        <v>44</v>
      </c>
      <c r="J1590" s="255" t="str">
        <f>IF(ISBLANK(INDEX('Policy Characteristics'!D:D,MATCH($C1590,'Policy Characteristics'!$C:$C,0))),"",INDEX('Policy Characteristics'!D:D,MATCH($C1590,'Policy Characteristics'!$C:$C,0)))</f>
        <v>R&amp;D Fuel Use Reductions</v>
      </c>
      <c r="K1590" s="254" t="str">
        <f>IF(ISBLANK(INDEX('Policy Characteristics'!E:E,MATCH($C1590,'Policy Characteristics'!$C:$C,0))),"",INDEX('Policy Characteristics'!E:E,MATCH($C1590,'Policy Characteristics'!$C:$C,0)))</f>
        <v>RnD electricity fuel use reduction</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0.4</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fuel use</v>
      </c>
      <c r="P1590" s="254"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254" t="str">
        <f>IF(ISBLANK(INDEX('Policy Characteristics'!K:K,MATCH($C1590,'Policy Characteristics'!$C:$C,0))),"",INDEX('Policy Characteristics'!K:K,MATCH($C1590,'Policy Characteristics'!$C:$C,0)))</f>
        <v>architectural-design.html#rnd</v>
      </c>
      <c r="R1590" s="254" t="str">
        <f>IF(ISBLANK(INDEX('Policy Characteristics'!L:L,MATCH($C1590,'Policy Characteristics'!$C:$C,0))),"",INDEX('Policy Characteristics'!L:L,MATCH($C1590,'Policy Characteristics'!$C:$C,0)))</f>
        <v>research-and-development.html</v>
      </c>
    </row>
    <row r="1591" spans="1:18">
      <c r="A1591" s="254" t="str">
        <f>IF(ISBLANK(INDEX('Policy Characteristics'!A:A,MATCH($C1591,'Policy Characteristics'!$C:$C,0))),"",INDEX('Policy Characteristics'!A:A,MATCH($C1591,'Policy Characteristics'!$C:$C,0)))</f>
        <v>Research and Development</v>
      </c>
      <c r="B1591" s="262" t="str">
        <f>IF(ISBLANK(INDEX('Policy Characteristics'!B:B,MATCH($C1591,'Policy Characteristics'!$C:$C,0))),"",INDEX('Policy Characteristics'!B:B,MATCH($C1591,'Policy Characteristics'!$C:$C,0)))</f>
        <v>Fuel Use Reduction</v>
      </c>
      <c r="C1591" s="254" t="str">
        <f t="shared" si="69"/>
        <v>RnD Electricity Fuel Use Perc Reduction</v>
      </c>
      <c r="D1591" s="6" t="s">
        <v>2750</v>
      </c>
      <c r="E1591" s="45"/>
      <c r="F1591" s="6" t="s">
        <v>3512</v>
      </c>
      <c r="G1591" s="45"/>
      <c r="H1591" s="43">
        <v>1826</v>
      </c>
      <c r="I1591" s="324" t="s">
        <v>44</v>
      </c>
      <c r="J1591" s="255" t="str">
        <f>IF(ISBLANK(INDEX('Policy Characteristics'!D:D,MATCH($C1591,'Policy Characteristics'!$C:$C,0))),"",INDEX('Policy Characteristics'!D:D,MATCH($C1591,'Policy Characteristics'!$C:$C,0)))</f>
        <v>R&amp;D Fuel Use Reductions</v>
      </c>
      <c r="K1591" s="254" t="str">
        <f>IF(ISBLANK(INDEX('Policy Characteristics'!E:E,MATCH($C1591,'Policy Characteristics'!$C:$C,0))),"",INDEX('Policy Characteristics'!E:E,MATCH($C1591,'Policy Characteristics'!$C:$C,0)))</f>
        <v>RnD electricity fuel use reduction</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0.4</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fuel use</v>
      </c>
      <c r="P1591" s="254"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254" t="str">
        <f>IF(ISBLANK(INDEX('Policy Characteristics'!K:K,MATCH($C1591,'Policy Characteristics'!$C:$C,0))),"",INDEX('Policy Characteristics'!K:K,MATCH($C1591,'Policy Characteristics'!$C:$C,0)))</f>
        <v>architectural-design.html#rnd</v>
      </c>
      <c r="R1591" s="254" t="str">
        <f>IF(ISBLANK(INDEX('Policy Characteristics'!L:L,MATCH($C1591,'Policy Characteristics'!$C:$C,0))),"",INDEX('Policy Characteristics'!L:L,MATCH($C1591,'Policy Characteristics'!$C:$C,0)))</f>
        <v>research-and-development.html</v>
      </c>
    </row>
    <row r="1592" spans="1:18">
      <c r="A1592" s="254" t="str">
        <f>IF(ISBLANK(INDEX('Policy Characteristics'!A:A,MATCH($C1592,'Policy Characteristics'!$C:$C,0))),"",INDEX('Policy Characteristics'!A:A,MATCH($C1592,'Policy Characteristics'!$C:$C,0)))</f>
        <v>Research and Development</v>
      </c>
      <c r="B1592" s="262" t="str">
        <f>IF(ISBLANK(INDEX('Policy Characteristics'!B:B,MATCH($C1592,'Policy Characteristics'!$C:$C,0))),"",INDEX('Policy Characteristics'!B:B,MATCH($C1592,'Policy Characteristics'!$C:$C,0)))</f>
        <v>Fuel Use Reduction</v>
      </c>
      <c r="C1592" s="254" t="str">
        <f t="shared" si="69"/>
        <v>RnD Electricity Fuel Use Perc Reduction</v>
      </c>
      <c r="D1592" s="6" t="s">
        <v>2751</v>
      </c>
      <c r="E1592" s="45"/>
      <c r="F1592" s="6" t="s">
        <v>3513</v>
      </c>
      <c r="G1592" s="45"/>
      <c r="H1592" s="43">
        <v>1827</v>
      </c>
      <c r="I1592" s="324" t="s">
        <v>43</v>
      </c>
      <c r="J1592" s="255" t="str">
        <f>IF(ISBLANK(INDEX('Policy Characteristics'!D:D,MATCH($C1592,'Policy Characteristics'!$C:$C,0))),"",INDEX('Policy Characteristics'!D:D,MATCH($C1592,'Policy Characteristics'!$C:$C,0)))</f>
        <v>R&amp;D Fuel Use Reductions</v>
      </c>
      <c r="K1592" s="254" t="str">
        <f>IF(ISBLANK(INDEX('Policy Characteristics'!E:E,MATCH($C1592,'Policy Characteristics'!$C:$C,0))),"",INDEX('Policy Characteristics'!E:E,MATCH($C1592,'Policy Characteristics'!$C:$C,0)))</f>
        <v>RnD electricity fuel use reduction</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0.4</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fuel use</v>
      </c>
      <c r="P1592" s="254"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254" t="str">
        <f>IF(ISBLANK(INDEX('Policy Characteristics'!K:K,MATCH($C1592,'Policy Characteristics'!$C:$C,0))),"",INDEX('Policy Characteristics'!K:K,MATCH($C1592,'Policy Characteristics'!$C:$C,0)))</f>
        <v>architectural-design.html#rnd</v>
      </c>
      <c r="R1592" s="254" t="str">
        <f>IF(ISBLANK(INDEX('Policy Characteristics'!L:L,MATCH($C1592,'Policy Characteristics'!$C:$C,0))),"",INDEX('Policy Characteristics'!L:L,MATCH($C1592,'Policy Characteristics'!$C:$C,0)))</f>
        <v>research-and-development.html</v>
      </c>
    </row>
    <row r="1593" spans="1:18">
      <c r="A1593" s="254" t="str">
        <f>IF(ISBLANK(INDEX('Policy Characteristics'!A:A,MATCH($C1593,'Policy Characteristics'!$C:$C,0))),"",INDEX('Policy Characteristics'!A:A,MATCH($C1593,'Policy Characteristics'!$C:$C,0)))</f>
        <v>Research and Development</v>
      </c>
      <c r="B1593" s="262" t="str">
        <f>IF(ISBLANK(INDEX('Policy Characteristics'!B:B,MATCH($C1593,'Policy Characteristics'!$C:$C,0))),"",INDEX('Policy Characteristics'!B:B,MATCH($C1593,'Policy Characteristics'!$C:$C,0)))</f>
        <v>Fuel Use Reduction</v>
      </c>
      <c r="C1593" s="254" t="str">
        <f t="shared" si="69"/>
        <v>RnD Electricity Fuel Use Perc Reduction</v>
      </c>
      <c r="D1593" s="6" t="s">
        <v>3492</v>
      </c>
      <c r="E1593" s="45"/>
      <c r="F1593" s="6" t="s">
        <v>3514</v>
      </c>
      <c r="G1593" s="45"/>
      <c r="H1593" s="43">
        <v>1828</v>
      </c>
      <c r="I1593" s="324" t="s">
        <v>43</v>
      </c>
      <c r="J1593" s="255" t="str">
        <f>IF(ISBLANK(INDEX('Policy Characteristics'!D:D,MATCH($C1593,'Policy Characteristics'!$C:$C,0))),"",INDEX('Policy Characteristics'!D:D,MATCH($C1593,'Policy Characteristics'!$C:$C,0)))</f>
        <v>R&amp;D Fuel Use Reductions</v>
      </c>
      <c r="K1593" s="254" t="str">
        <f>IF(ISBLANK(INDEX('Policy Characteristics'!E:E,MATCH($C1593,'Policy Characteristics'!$C:$C,0))),"",INDEX('Policy Characteristics'!E:E,MATCH($C1593,'Policy Characteristics'!$C:$C,0)))</f>
        <v>RnD electricity fuel use reduction</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0.4</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fuel use</v>
      </c>
      <c r="P1593" s="254"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254" t="str">
        <f>IF(ISBLANK(INDEX('Policy Characteristics'!K:K,MATCH($C1593,'Policy Characteristics'!$C:$C,0))),"",INDEX('Policy Characteristics'!K:K,MATCH($C1593,'Policy Characteristics'!$C:$C,0)))</f>
        <v>architectural-design.html#rnd</v>
      </c>
      <c r="R1593" s="254" t="str">
        <f>IF(ISBLANK(INDEX('Policy Characteristics'!L:L,MATCH($C1593,'Policy Characteristics'!$C:$C,0))),"",INDEX('Policy Characteristics'!L:L,MATCH($C1593,'Policy Characteristics'!$C:$C,0)))</f>
        <v>research-and-development.html</v>
      </c>
    </row>
    <row r="1594" spans="1:18">
      <c r="A1594" s="254" t="str">
        <f>IF(ISBLANK(INDEX('Policy Characteristics'!A:A,MATCH($C1594,'Policy Characteristics'!$C:$C,0))),"",INDEX('Policy Characteristics'!A:A,MATCH($C1594,'Policy Characteristics'!$C:$C,0)))</f>
        <v>Research and Development</v>
      </c>
      <c r="B1594" s="262" t="str">
        <f>IF(ISBLANK(INDEX('Policy Characteristics'!B:B,MATCH($C1594,'Policy Characteristics'!$C:$C,0))),"",INDEX('Policy Characteristics'!B:B,MATCH($C1594,'Policy Characteristics'!$C:$C,0)))</f>
        <v>Fuel Use Reduction</v>
      </c>
      <c r="C1594" s="254" t="str">
        <f t="shared" si="69"/>
        <v>RnD Electricity Fuel Use Perc Reduction</v>
      </c>
      <c r="D1594" s="6" t="s">
        <v>3495</v>
      </c>
      <c r="E1594" s="45"/>
      <c r="F1594" s="6" t="s">
        <v>3515</v>
      </c>
      <c r="G1594" s="45"/>
      <c r="H1594" s="43">
        <v>1829</v>
      </c>
      <c r="I1594" s="324" t="s">
        <v>43</v>
      </c>
      <c r="J1594" s="255" t="str">
        <f>IF(ISBLANK(INDEX('Policy Characteristics'!D:D,MATCH($C1594,'Policy Characteristics'!$C:$C,0))),"",INDEX('Policy Characteristics'!D:D,MATCH($C1594,'Policy Characteristics'!$C:$C,0)))</f>
        <v>R&amp;D Fuel Use Reductions</v>
      </c>
      <c r="K1594" s="254" t="str">
        <f>IF(ISBLANK(INDEX('Policy Characteristics'!E:E,MATCH($C1594,'Policy Characteristics'!$C:$C,0))),"",INDEX('Policy Characteristics'!E:E,MATCH($C1594,'Policy Characteristics'!$C:$C,0)))</f>
        <v>RnD electricity fuel use reduction</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0.4</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fuel use</v>
      </c>
      <c r="P1594" s="254"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254" t="str">
        <f>IF(ISBLANK(INDEX('Policy Characteristics'!K:K,MATCH($C1594,'Policy Characteristics'!$C:$C,0))),"",INDEX('Policy Characteristics'!K:K,MATCH($C1594,'Policy Characteristics'!$C:$C,0)))</f>
        <v>architectural-design.html#rnd</v>
      </c>
      <c r="R1594" s="254" t="str">
        <f>IF(ISBLANK(INDEX('Policy Characteristics'!L:L,MATCH($C1594,'Policy Characteristics'!$C:$C,0))),"",INDEX('Policy Characteristics'!L:L,MATCH($C1594,'Policy Characteristics'!$C:$C,0)))</f>
        <v>research-and-development.html</v>
      </c>
    </row>
    <row r="1595" spans="1:18">
      <c r="A1595" s="254" t="str">
        <f>IF(ISBLANK(INDEX('Policy Characteristics'!A:A,MATCH($C1595,'Policy Characteristics'!$C:$C,0))),"",INDEX('Policy Characteristics'!A:A,MATCH($C1595,'Policy Characteristics'!$C:$C,0)))</f>
        <v>Research and Development</v>
      </c>
      <c r="B1595" s="262" t="str">
        <f>IF(ISBLANK(INDEX('Policy Characteristics'!B:B,MATCH($C1595,'Policy Characteristics'!$C:$C,0))),"",INDEX('Policy Characteristics'!B:B,MATCH($C1595,'Policy Characteristics'!$C:$C,0)))</f>
        <v>Fuel Use Reduction</v>
      </c>
      <c r="C1595" s="254" t="str">
        <f t="shared" si="69"/>
        <v>RnD Electricity Fuel Use Perc Reduction</v>
      </c>
      <c r="D1595" s="6" t="s">
        <v>3496</v>
      </c>
      <c r="E1595" s="45"/>
      <c r="F1595" s="6" t="s">
        <v>3516</v>
      </c>
      <c r="G1595" s="45"/>
      <c r="H1595" s="43">
        <v>1830</v>
      </c>
      <c r="I1595" s="324" t="s">
        <v>43</v>
      </c>
      <c r="J1595" s="255" t="str">
        <f>IF(ISBLANK(INDEX('Policy Characteristics'!D:D,MATCH($C1595,'Policy Characteristics'!$C:$C,0))),"",INDEX('Policy Characteristics'!D:D,MATCH($C1595,'Policy Characteristics'!$C:$C,0)))</f>
        <v>R&amp;D Fuel Use Reductions</v>
      </c>
      <c r="K1595" s="254" t="str">
        <f>IF(ISBLANK(INDEX('Policy Characteristics'!E:E,MATCH($C1595,'Policy Characteristics'!$C:$C,0))),"",INDEX('Policy Characteristics'!E:E,MATCH($C1595,'Policy Characteristics'!$C:$C,0)))</f>
        <v>RnD electricity fuel use reduction</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0.4</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fuel use</v>
      </c>
      <c r="P1595" s="254"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254" t="str">
        <f>IF(ISBLANK(INDEX('Policy Characteristics'!K:K,MATCH($C1595,'Policy Characteristics'!$C:$C,0))),"",INDEX('Policy Characteristics'!K:K,MATCH($C1595,'Policy Characteristics'!$C:$C,0)))</f>
        <v>architectural-design.html#rnd</v>
      </c>
      <c r="R1595" s="254" t="str">
        <f>IF(ISBLANK(INDEX('Policy Characteristics'!L:L,MATCH($C1595,'Policy Characteristics'!$C:$C,0))),"",INDEX('Policy Characteristics'!L:L,MATCH($C1595,'Policy Characteristics'!$C:$C,0)))</f>
        <v>research-and-development.html</v>
      </c>
    </row>
    <row r="1596" spans="1:18">
      <c r="A1596" s="254" t="str">
        <f>IF(ISBLANK(INDEX('Policy Characteristics'!A:A,MATCH($C1596,'Policy Characteristics'!$C:$C,0))),"",INDEX('Policy Characteristics'!A:A,MATCH($C1596,'Policy Characteristics'!$C:$C,0)))</f>
        <v>Research and Development</v>
      </c>
      <c r="B1596" s="262" t="str">
        <f>IF(ISBLANK(INDEX('Policy Characteristics'!B:B,MATCH($C1596,'Policy Characteristics'!$C:$C,0))),"",INDEX('Policy Characteristics'!B:B,MATCH($C1596,'Policy Characteristics'!$C:$C,0)))</f>
        <v>Fuel Use Reduction</v>
      </c>
      <c r="C1596" s="254" t="str">
        <f t="shared" si="69"/>
        <v>RnD Electricity Fuel Use Perc Reduction</v>
      </c>
      <c r="D1596" s="6" t="s">
        <v>3497</v>
      </c>
      <c r="E1596" s="45"/>
      <c r="F1596" s="6" t="s">
        <v>3517</v>
      </c>
      <c r="G1596" s="45"/>
      <c r="H1596" s="43">
        <v>1831</v>
      </c>
      <c r="I1596" s="324" t="s">
        <v>43</v>
      </c>
      <c r="J1596" s="255" t="str">
        <f>IF(ISBLANK(INDEX('Policy Characteristics'!D:D,MATCH($C1596,'Policy Characteristics'!$C:$C,0))),"",INDEX('Policy Characteristics'!D:D,MATCH($C1596,'Policy Characteristics'!$C:$C,0)))</f>
        <v>R&amp;D Fuel Use Reductions</v>
      </c>
      <c r="K1596" s="254" t="str">
        <f>IF(ISBLANK(INDEX('Policy Characteristics'!E:E,MATCH($C1596,'Policy Characteristics'!$C:$C,0))),"",INDEX('Policy Characteristics'!E:E,MATCH($C1596,'Policy Characteristics'!$C:$C,0)))</f>
        <v>RnD electricity fuel use reduction</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0.4</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fuel use</v>
      </c>
      <c r="P1596" s="254"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254" t="str">
        <f>IF(ISBLANK(INDEX('Policy Characteristics'!K:K,MATCH($C1596,'Policy Characteristics'!$C:$C,0))),"",INDEX('Policy Characteristics'!K:K,MATCH($C1596,'Policy Characteristics'!$C:$C,0)))</f>
        <v>architectural-design.html#rnd</v>
      </c>
      <c r="R1596" s="254" t="str">
        <f>IF(ISBLANK(INDEX('Policy Characteristics'!L:L,MATCH($C1596,'Policy Characteristics'!$C:$C,0))),"",INDEX('Policy Characteristics'!L:L,MATCH($C1596,'Policy Characteristics'!$C:$C,0)))</f>
        <v>research-and-development.html</v>
      </c>
    </row>
    <row r="1597" spans="1:18">
      <c r="A1597" s="254" t="str">
        <f>IF(ISBLANK(INDEX('Policy Characteristics'!A:A,MATCH($C1597,'Policy Characteristics'!$C:$C,0))),"",INDEX('Policy Characteristics'!A:A,MATCH($C1597,'Policy Characteristics'!$C:$C,0)))</f>
        <v>Research and Development</v>
      </c>
      <c r="B1597" s="262" t="str">
        <f>IF(ISBLANK(INDEX('Policy Characteristics'!B:B,MATCH($C1597,'Policy Characteristics'!$C:$C,0))),"",INDEX('Policy Characteristics'!B:B,MATCH($C1597,'Policy Characteristics'!$C:$C,0)))</f>
        <v>Fuel Use Reduction</v>
      </c>
      <c r="C1597" s="254" t="str">
        <f t="shared" si="69"/>
        <v>RnD Electricity Fuel Use Perc Reduction</v>
      </c>
      <c r="D1597" s="6" t="s">
        <v>3498</v>
      </c>
      <c r="E1597" s="45"/>
      <c r="F1597" s="6" t="s">
        <v>3518</v>
      </c>
      <c r="G1597" s="45"/>
      <c r="H1597" s="43">
        <v>1832</v>
      </c>
      <c r="I1597" s="324" t="s">
        <v>43</v>
      </c>
      <c r="J1597" s="255" t="str">
        <f>IF(ISBLANK(INDEX('Policy Characteristics'!D:D,MATCH($C1597,'Policy Characteristics'!$C:$C,0))),"",INDEX('Policy Characteristics'!D:D,MATCH($C1597,'Policy Characteristics'!$C:$C,0)))</f>
        <v>R&amp;D Fuel Use Reductions</v>
      </c>
      <c r="K1597" s="254" t="str">
        <f>IF(ISBLANK(INDEX('Policy Characteristics'!E:E,MATCH($C1597,'Policy Characteristics'!$C:$C,0))),"",INDEX('Policy Characteristics'!E:E,MATCH($C1597,'Policy Characteristics'!$C:$C,0)))</f>
        <v>RnD electricity fuel use reduction</v>
      </c>
      <c r="L1597" s="261">
        <f>IF(ISBLANK(INDEX('Policy Characteristics'!F:F,MATCH($C1597,'Policy Characteristics'!$C:$C,0))),"",INDEX('Policy Characteristics'!F:F,MATCH($C1597,'Policy Characteristics'!$C:$C,0)))</f>
        <v>0</v>
      </c>
      <c r="M1597" s="261">
        <f>IF(ISBLANK(INDEX('Policy Characteristics'!G:G,MATCH($C1597,'Policy Characteristics'!$C:$C,0))),"",INDEX('Policy Characteristics'!G:G,MATCH($C1597,'Policy Characteristics'!$C:$C,0)))</f>
        <v>0.4</v>
      </c>
      <c r="N1597" s="261">
        <f>IF(ISBLANK(INDEX('Policy Characteristics'!H:H,MATCH($C1597,'Policy Characteristics'!$C:$C,0))),"",INDEX('Policy Characteristics'!H:H,MATCH($C1597,'Policy Characteristics'!$C:$C,0)))</f>
        <v>0.01</v>
      </c>
      <c r="O1597" s="254" t="str">
        <f>IF(ISBLANK(INDEX('Policy Characteristics'!I:I,MATCH($C1597,'Policy Characteristics'!$C:$C,0))),"",INDEX('Policy Characteristics'!I:I,MATCH($C1597,'Policy Characteristics'!$C:$C,0)))</f>
        <v>% reduction in fuel use</v>
      </c>
      <c r="P1597" s="254"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254" t="str">
        <f>IF(ISBLANK(INDEX('Policy Characteristics'!K:K,MATCH($C1597,'Policy Characteristics'!$C:$C,0))),"",INDEX('Policy Characteristics'!K:K,MATCH($C1597,'Policy Characteristics'!$C:$C,0)))</f>
        <v>architectural-design.html#rnd</v>
      </c>
      <c r="R1597" s="254" t="str">
        <f>IF(ISBLANK(INDEX('Policy Characteristics'!L:L,MATCH($C1597,'Policy Characteristics'!$C:$C,0))),"",INDEX('Policy Characteristics'!L:L,MATCH($C1597,'Policy Characteristics'!$C:$C,0)))</f>
        <v>research-and-development.html</v>
      </c>
    </row>
    <row r="1598" spans="1:18">
      <c r="A1598" s="254" t="str">
        <f>IF(ISBLANK(INDEX('Policy Characteristics'!A:A,MATCH($C1598,'Policy Characteristics'!$C:$C,0))),"",INDEX('Policy Characteristics'!A:A,MATCH($C1598,'Policy Characteristics'!$C:$C,0)))</f>
        <v>Research and Development</v>
      </c>
      <c r="B1598" s="262" t="str">
        <f>IF(ISBLANK(INDEX('Policy Characteristics'!B:B,MATCH($C1598,'Policy Characteristics'!$C:$C,0))),"",INDEX('Policy Characteristics'!B:B,MATCH($C1598,'Policy Characteristics'!$C:$C,0)))</f>
        <v>Fuel Use Reduction</v>
      </c>
      <c r="C1598" s="254" t="str">
        <f t="shared" si="69"/>
        <v>RnD Electricity Fuel Use Perc Reduction</v>
      </c>
      <c r="D1598" s="6" t="s">
        <v>3587</v>
      </c>
      <c r="E1598" s="45"/>
      <c r="F1598" s="6" t="s">
        <v>3589</v>
      </c>
      <c r="G1598" s="45"/>
      <c r="H1598" s="43">
        <v>1833</v>
      </c>
      <c r="I1598" s="324" t="s">
        <v>43</v>
      </c>
      <c r="J1598" s="255" t="str">
        <f>IF(ISBLANK(INDEX('Policy Characteristics'!D:D,MATCH($C1598,'Policy Characteristics'!$C:$C,0))),"",INDEX('Policy Characteristics'!D:D,MATCH($C1598,'Policy Characteristics'!$C:$C,0)))</f>
        <v>R&amp;D Fuel Use Reductions</v>
      </c>
      <c r="K1598" s="254" t="str">
        <f>IF(ISBLANK(INDEX('Policy Characteristics'!E:E,MATCH($C1598,'Policy Characteristics'!$C:$C,0))),"",INDEX('Policy Characteristics'!E:E,MATCH($C1598,'Policy Characteristics'!$C:$C,0)))</f>
        <v>RnD electricity fuel use reduction</v>
      </c>
      <c r="L1598" s="261">
        <f>IF(ISBLANK(INDEX('Policy Characteristics'!F:F,MATCH($C1598,'Policy Characteristics'!$C:$C,0))),"",INDEX('Policy Characteristics'!F:F,MATCH($C1598,'Policy Characteristics'!$C:$C,0)))</f>
        <v>0</v>
      </c>
      <c r="M1598" s="261">
        <f>IF(ISBLANK(INDEX('Policy Characteristics'!G:G,MATCH($C1598,'Policy Characteristics'!$C:$C,0))),"",INDEX('Policy Characteristics'!G:G,MATCH($C1598,'Policy Characteristics'!$C:$C,0)))</f>
        <v>0.4</v>
      </c>
      <c r="N1598" s="261">
        <f>IF(ISBLANK(INDEX('Policy Characteristics'!H:H,MATCH($C1598,'Policy Characteristics'!$C:$C,0))),"",INDEX('Policy Characteristics'!H:H,MATCH($C1598,'Policy Characteristics'!$C:$C,0)))</f>
        <v>0.01</v>
      </c>
      <c r="O1598" s="254" t="str">
        <f>IF(ISBLANK(INDEX('Policy Characteristics'!I:I,MATCH($C1598,'Policy Characteristics'!$C:$C,0))),"",INDEX('Policy Characteristics'!I:I,MATCH($C1598,'Policy Characteristics'!$C:$C,0)))</f>
        <v>% reduction in fuel use</v>
      </c>
      <c r="P1598" s="254"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254" t="str">
        <f>IF(ISBLANK(INDEX('Policy Characteristics'!K:K,MATCH($C1598,'Policy Characteristics'!$C:$C,0))),"",INDEX('Policy Characteristics'!K:K,MATCH($C1598,'Policy Characteristics'!$C:$C,0)))</f>
        <v>architectural-design.html#rnd</v>
      </c>
      <c r="R1598" s="254" t="str">
        <f>IF(ISBLANK(INDEX('Policy Characteristics'!L:L,MATCH($C1598,'Policy Characteristics'!$C:$C,0))),"",INDEX('Policy Characteristics'!L:L,MATCH($C1598,'Policy Characteristics'!$C:$C,0)))</f>
        <v>research-and-development.html</v>
      </c>
    </row>
    <row r="1599" spans="1:18">
      <c r="A1599" s="254" t="str">
        <f>IF(ISBLANK(INDEX('Policy Characteristics'!A:A,MATCH($C1599,'Policy Characteristics'!$C:$C,0))),"",INDEX('Policy Characteristics'!A:A,MATCH($C1599,'Policy Characteristics'!$C:$C,0)))</f>
        <v>Research and Development</v>
      </c>
      <c r="B1599" s="262" t="str">
        <f>IF(ISBLANK(INDEX('Policy Characteristics'!B:B,MATCH($C1599,'Policy Characteristics'!$C:$C,0))),"",INDEX('Policy Characteristics'!B:B,MATCH($C1599,'Policy Characteristics'!$C:$C,0)))</f>
        <v>Fuel Use Reduction</v>
      </c>
      <c r="C1599" s="254" t="str">
        <f t="shared" si="69"/>
        <v>RnD Electricity Fuel Use Perc Reduction</v>
      </c>
      <c r="D1599" s="6" t="s">
        <v>3588</v>
      </c>
      <c r="E1599" s="45"/>
      <c r="F1599" s="6" t="s">
        <v>3590</v>
      </c>
      <c r="G1599" s="45"/>
      <c r="H1599" s="43">
        <v>2246</v>
      </c>
      <c r="I1599" s="324" t="s">
        <v>43</v>
      </c>
      <c r="J1599" s="255" t="str">
        <f>IF(ISBLANK(INDEX('Policy Characteristics'!D:D,MATCH($C1599,'Policy Characteristics'!$C:$C,0))),"",INDEX('Policy Characteristics'!D:D,MATCH($C1599,'Policy Characteristics'!$C:$C,0)))</f>
        <v>R&amp;D Fuel Use Reductions</v>
      </c>
      <c r="K1599" s="254" t="str">
        <f>IF(ISBLANK(INDEX('Policy Characteristics'!E:E,MATCH($C1599,'Policy Characteristics'!$C:$C,0))),"",INDEX('Policy Characteristics'!E:E,MATCH($C1599,'Policy Characteristics'!$C:$C,0)))</f>
        <v>RnD electricity fuel use reduction</v>
      </c>
      <c r="L1599" s="261">
        <f>IF(ISBLANK(INDEX('Policy Characteristics'!F:F,MATCH($C1599,'Policy Characteristics'!$C:$C,0))),"",INDEX('Policy Characteristics'!F:F,MATCH($C1599,'Policy Characteristics'!$C:$C,0)))</f>
        <v>0</v>
      </c>
      <c r="M1599" s="261">
        <f>IF(ISBLANK(INDEX('Policy Characteristics'!G:G,MATCH($C1599,'Policy Characteristics'!$C:$C,0))),"",INDEX('Policy Characteristics'!G:G,MATCH($C1599,'Policy Characteristics'!$C:$C,0)))</f>
        <v>0.4</v>
      </c>
      <c r="N1599" s="261">
        <f>IF(ISBLANK(INDEX('Policy Characteristics'!H:H,MATCH($C1599,'Policy Characteristics'!$C:$C,0))),"",INDEX('Policy Characteristics'!H:H,MATCH($C1599,'Policy Characteristics'!$C:$C,0)))</f>
        <v>0.01</v>
      </c>
      <c r="O1599" s="254" t="str">
        <f>IF(ISBLANK(INDEX('Policy Characteristics'!I:I,MATCH($C1599,'Policy Characteristics'!$C:$C,0))),"",INDEX('Policy Characteristics'!I:I,MATCH($C1599,'Policy Characteristics'!$C:$C,0)))</f>
        <v>% reduction in fuel use</v>
      </c>
      <c r="P1599" s="254"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254" t="str">
        <f>IF(ISBLANK(INDEX('Policy Characteristics'!K:K,MATCH($C1599,'Policy Characteristics'!$C:$C,0))),"",INDEX('Policy Characteristics'!K:K,MATCH($C1599,'Policy Characteristics'!$C:$C,0)))</f>
        <v>architectural-design.html#rnd</v>
      </c>
      <c r="R1599" s="254" t="str">
        <f>IF(ISBLANK(INDEX('Policy Characteristics'!L:L,MATCH($C1599,'Policy Characteristics'!$C:$C,0))),"",INDEX('Policy Characteristics'!L:L,MATCH($C1599,'Policy Characteristics'!$C:$C,0)))</f>
        <v>research-and-development.html</v>
      </c>
    </row>
    <row r="1600" spans="1:18">
      <c r="A1600" s="254" t="str">
        <f>IF(ISBLANK(INDEX('Policy Characteristics'!A:A,MATCH($C1600,'Policy Characteristics'!$C:$C,0))),"",INDEX('Policy Characteristics'!A:A,MATCH($C1600,'Policy Characteristics'!$C:$C,0)))</f>
        <v>Research and Development</v>
      </c>
      <c r="B1600" s="262" t="str">
        <f>IF(ISBLANK(INDEX('Policy Characteristics'!B:B,MATCH($C1600,'Policy Characteristics'!$C:$C,0))),"",INDEX('Policy Characteristics'!B:B,MATCH($C1600,'Policy Characteristics'!$C:$C,0)))</f>
        <v>Fuel Use Reduction</v>
      </c>
      <c r="C1600" t="s">
        <v>296</v>
      </c>
      <c r="D1600" t="s">
        <v>3064</v>
      </c>
      <c r="E1600" s="45"/>
      <c r="F1600" s="6" t="s">
        <v>3091</v>
      </c>
      <c r="G1600" s="45"/>
      <c r="H1600" s="43">
        <v>1487</v>
      </c>
      <c r="I1600" s="324" t="s">
        <v>43</v>
      </c>
      <c r="J1600" s="255" t="str">
        <f>IF(ISBLANK(INDEX('Policy Characteristics'!D:D,MATCH($C1600,'Policy Characteristics'!$C:$C,0))),"",INDEX('Policy Characteristics'!D:D,MATCH($C1600,'Policy Characteristics'!$C:$C,0)))</f>
        <v>R&amp;D Fuel Use Reductions</v>
      </c>
      <c r="K1600" s="254" t="str">
        <f>IF(ISBLANK(INDEX('Policy Characteristics'!E:E,MATCH($C1600,'Policy Characteristics'!$C:$C,0))),"",INDEX('Policy Characteristics'!E:E,MATCH($C1600,'Policy Characteristics'!$C:$C,0)))</f>
        <v>RnD industry fuel use reduction</v>
      </c>
      <c r="L1600" s="261">
        <f>IF(ISBLANK(INDEX('Policy Characteristics'!F:F,MATCH($C1600,'Policy Characteristics'!$C:$C,0))),"",INDEX('Policy Characteristics'!F:F,MATCH($C1600,'Policy Characteristics'!$C:$C,0)))</f>
        <v>0</v>
      </c>
      <c r="M1600" s="261">
        <f>IF(ISBLANK(INDEX('Policy Characteristics'!G:G,MATCH($C1600,'Policy Characteristics'!$C:$C,0))),"",INDEX('Policy Characteristics'!G:G,MATCH($C1600,'Policy Characteristics'!$C:$C,0)))</f>
        <v>0.4</v>
      </c>
      <c r="N1600" s="261">
        <f>IF(ISBLANK(INDEX('Policy Characteristics'!H:H,MATCH($C1600,'Policy Characteristics'!$C:$C,0))),"",INDEX('Policy Characteristics'!H:H,MATCH($C1600,'Policy Characteristics'!$C:$C,0)))</f>
        <v>0.01</v>
      </c>
      <c r="O1600" s="254" t="str">
        <f>IF(ISBLANK(INDEX('Policy Characteristics'!I:I,MATCH($C1600,'Policy Characteristics'!$C:$C,0))),"",INDEX('Policy Characteristics'!I:I,MATCH($C1600,'Policy Characteristics'!$C:$C,0)))</f>
        <v>% reduction in fuel use</v>
      </c>
      <c r="P1600" s="254"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254" t="str">
        <f>IF(ISBLANK(INDEX('Policy Characteristics'!K:K,MATCH($C1600,'Policy Characteristics'!$C:$C,0))),"",INDEX('Policy Characteristics'!K:K,MATCH($C1600,'Policy Characteristics'!$C:$C,0)))</f>
        <v>architectural-design.html#rnd</v>
      </c>
      <c r="R1600" s="254" t="str">
        <f>IF(ISBLANK(INDEX('Policy Characteristics'!L:L,MATCH($C1600,'Policy Characteristics'!$C:$C,0))),"",INDEX('Policy Characteristics'!L:L,MATCH($C1600,'Policy Characteristics'!$C:$C,0)))</f>
        <v>research-and-development.html</v>
      </c>
    </row>
    <row r="1601" spans="1:18">
      <c r="A1601" s="254" t="str">
        <f>IF(ISBLANK(INDEX('Policy Characteristics'!A:A,MATCH($C1601,'Policy Characteristics'!$C:$C,0))),"",INDEX('Policy Characteristics'!A:A,MATCH($C1601,'Policy Characteristics'!$C:$C,0)))</f>
        <v>Research and Development</v>
      </c>
      <c r="B1601" s="262" t="str">
        <f>IF(ISBLANK(INDEX('Policy Characteristics'!B:B,MATCH($C1601,'Policy Characteristics'!$C:$C,0))),"",INDEX('Policy Characteristics'!B:B,MATCH($C1601,'Policy Characteristics'!$C:$C,0)))</f>
        <v>Fuel Use Reduction</v>
      </c>
      <c r="C1601" s="254" t="str">
        <f t="shared" ref="C1601:C1624" si="70">C$1600</f>
        <v>RnD Industry Fuel Use Perc Reduction</v>
      </c>
      <c r="D1601" t="s">
        <v>3065</v>
      </c>
      <c r="E1601" s="45"/>
      <c r="F1601" s="6" t="s">
        <v>3092</v>
      </c>
      <c r="G1601" s="45"/>
      <c r="H1601" s="43">
        <v>1488</v>
      </c>
      <c r="I1601" s="324" t="s">
        <v>43</v>
      </c>
      <c r="J1601" s="255" t="str">
        <f>IF(ISBLANK(INDEX('Policy Characteristics'!D:D,MATCH($C1601,'Policy Characteristics'!$C:$C,0))),"",INDEX('Policy Characteristics'!D:D,MATCH($C1601,'Policy Characteristics'!$C:$C,0)))</f>
        <v>R&amp;D Fuel Use Reductions</v>
      </c>
      <c r="K1601" s="254" t="str">
        <f>IF(ISBLANK(INDEX('Policy Characteristics'!E:E,MATCH($C1601,'Policy Characteristics'!$C:$C,0))),"",INDEX('Policy Characteristics'!E:E,MATCH($C1601,'Policy Characteristics'!$C:$C,0)))</f>
        <v>RnD industry fuel use reduction</v>
      </c>
      <c r="L1601" s="261">
        <f>IF(ISBLANK(INDEX('Policy Characteristics'!F:F,MATCH($C1601,'Policy Characteristics'!$C:$C,0))),"",INDEX('Policy Characteristics'!F:F,MATCH($C1601,'Policy Characteristics'!$C:$C,0)))</f>
        <v>0</v>
      </c>
      <c r="M1601" s="261">
        <f>IF(ISBLANK(INDEX('Policy Characteristics'!G:G,MATCH($C1601,'Policy Characteristics'!$C:$C,0))),"",INDEX('Policy Characteristics'!G:G,MATCH($C1601,'Policy Characteristics'!$C:$C,0)))</f>
        <v>0.4</v>
      </c>
      <c r="N1601" s="261">
        <f>IF(ISBLANK(INDEX('Policy Characteristics'!H:H,MATCH($C1601,'Policy Characteristics'!$C:$C,0))),"",INDEX('Policy Characteristics'!H:H,MATCH($C1601,'Policy Characteristics'!$C:$C,0)))</f>
        <v>0.01</v>
      </c>
      <c r="O1601" s="254" t="str">
        <f>IF(ISBLANK(INDEX('Policy Characteristics'!I:I,MATCH($C1601,'Policy Characteristics'!$C:$C,0))),"",INDEX('Policy Characteristics'!I:I,MATCH($C1601,'Policy Characteristics'!$C:$C,0)))</f>
        <v>% reduction in fuel use</v>
      </c>
      <c r="P1601" s="254"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254" t="str">
        <f>IF(ISBLANK(INDEX('Policy Characteristics'!K:K,MATCH($C1601,'Policy Characteristics'!$C:$C,0))),"",INDEX('Policy Characteristics'!K:K,MATCH($C1601,'Policy Characteristics'!$C:$C,0)))</f>
        <v>architectural-design.html#rnd</v>
      </c>
      <c r="R1601" s="254" t="str">
        <f>IF(ISBLANK(INDEX('Policy Characteristics'!L:L,MATCH($C1601,'Policy Characteristics'!$C:$C,0))),"",INDEX('Policy Characteristics'!L:L,MATCH($C1601,'Policy Characteristics'!$C:$C,0)))</f>
        <v>research-and-development.html</v>
      </c>
    </row>
    <row r="1602" spans="1:18">
      <c r="A1602" s="254" t="str">
        <f>IF(ISBLANK(INDEX('Policy Characteristics'!A:A,MATCH($C1602,'Policy Characteristics'!$C:$C,0))),"",INDEX('Policy Characteristics'!A:A,MATCH($C1602,'Policy Characteristics'!$C:$C,0)))</f>
        <v>Research and Development</v>
      </c>
      <c r="B1602" s="262" t="str">
        <f>IF(ISBLANK(INDEX('Policy Characteristics'!B:B,MATCH($C1602,'Policy Characteristics'!$C:$C,0))),"",INDEX('Policy Characteristics'!B:B,MATCH($C1602,'Policy Characteristics'!$C:$C,0)))</f>
        <v>Fuel Use Reduction</v>
      </c>
      <c r="C1602" s="254" t="str">
        <f t="shared" si="70"/>
        <v>RnD Industry Fuel Use Perc Reduction</v>
      </c>
      <c r="D1602" t="s">
        <v>3066</v>
      </c>
      <c r="E1602" s="45"/>
      <c r="F1602" s="6" t="s">
        <v>3093</v>
      </c>
      <c r="G1602" s="45"/>
      <c r="H1602" s="43">
        <v>1489</v>
      </c>
      <c r="I1602" s="324" t="s">
        <v>43</v>
      </c>
      <c r="J1602" s="255" t="str">
        <f>IF(ISBLANK(INDEX('Policy Characteristics'!D:D,MATCH($C1602,'Policy Characteristics'!$C:$C,0))),"",INDEX('Policy Characteristics'!D:D,MATCH($C1602,'Policy Characteristics'!$C:$C,0)))</f>
        <v>R&amp;D Fuel Use Reductions</v>
      </c>
      <c r="K1602" s="254" t="str">
        <f>IF(ISBLANK(INDEX('Policy Characteristics'!E:E,MATCH($C1602,'Policy Characteristics'!$C:$C,0))),"",INDEX('Policy Characteristics'!E:E,MATCH($C1602,'Policy Characteristics'!$C:$C,0)))</f>
        <v>RnD industry fuel use reduction</v>
      </c>
      <c r="L1602" s="261">
        <f>IF(ISBLANK(INDEX('Policy Characteristics'!F:F,MATCH($C1602,'Policy Characteristics'!$C:$C,0))),"",INDEX('Policy Characteristics'!F:F,MATCH($C1602,'Policy Characteristics'!$C:$C,0)))</f>
        <v>0</v>
      </c>
      <c r="M1602" s="261">
        <f>IF(ISBLANK(INDEX('Policy Characteristics'!G:G,MATCH($C1602,'Policy Characteristics'!$C:$C,0))),"",INDEX('Policy Characteristics'!G:G,MATCH($C1602,'Policy Characteristics'!$C:$C,0)))</f>
        <v>0.4</v>
      </c>
      <c r="N1602" s="261">
        <f>IF(ISBLANK(INDEX('Policy Characteristics'!H:H,MATCH($C1602,'Policy Characteristics'!$C:$C,0))),"",INDEX('Policy Characteristics'!H:H,MATCH($C1602,'Policy Characteristics'!$C:$C,0)))</f>
        <v>0.01</v>
      </c>
      <c r="O1602" s="254" t="str">
        <f>IF(ISBLANK(INDEX('Policy Characteristics'!I:I,MATCH($C1602,'Policy Characteristics'!$C:$C,0))),"",INDEX('Policy Characteristics'!I:I,MATCH($C1602,'Policy Characteristics'!$C:$C,0)))</f>
        <v>% reduction in fuel use</v>
      </c>
      <c r="P1602" s="254"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254" t="str">
        <f>IF(ISBLANK(INDEX('Policy Characteristics'!K:K,MATCH($C1602,'Policy Characteristics'!$C:$C,0))),"",INDEX('Policy Characteristics'!K:K,MATCH($C1602,'Policy Characteristics'!$C:$C,0)))</f>
        <v>architectural-design.html#rnd</v>
      </c>
      <c r="R1602" s="254" t="str">
        <f>IF(ISBLANK(INDEX('Policy Characteristics'!L:L,MATCH($C1602,'Policy Characteristics'!$C:$C,0))),"",INDEX('Policy Characteristics'!L:L,MATCH($C1602,'Policy Characteristics'!$C:$C,0)))</f>
        <v>research-and-development.html</v>
      </c>
    </row>
    <row r="1603" spans="1:18">
      <c r="A1603" s="254" t="str">
        <f>IF(ISBLANK(INDEX('Policy Characteristics'!A:A,MATCH($C1603,'Policy Characteristics'!$C:$C,0))),"",INDEX('Policy Characteristics'!A:A,MATCH($C1603,'Policy Characteristics'!$C:$C,0)))</f>
        <v>Research and Development</v>
      </c>
      <c r="B1603" s="262" t="str">
        <f>IF(ISBLANK(INDEX('Policy Characteristics'!B:B,MATCH($C1603,'Policy Characteristics'!$C:$C,0))),"",INDEX('Policy Characteristics'!B:B,MATCH($C1603,'Policy Characteristics'!$C:$C,0)))</f>
        <v>Fuel Use Reduction</v>
      </c>
      <c r="C1603" s="254" t="str">
        <f t="shared" si="70"/>
        <v>RnD Industry Fuel Use Perc Reduction</v>
      </c>
      <c r="D1603" t="s">
        <v>3067</v>
      </c>
      <c r="E1603" s="45"/>
      <c r="F1603" s="6" t="s">
        <v>3094</v>
      </c>
      <c r="G1603" s="45"/>
      <c r="H1603" s="43">
        <v>1490</v>
      </c>
      <c r="I1603" s="324" t="s">
        <v>43</v>
      </c>
      <c r="J1603" s="255" t="str">
        <f>IF(ISBLANK(INDEX('Policy Characteristics'!D:D,MATCH($C1603,'Policy Characteristics'!$C:$C,0))),"",INDEX('Policy Characteristics'!D:D,MATCH($C1603,'Policy Characteristics'!$C:$C,0)))</f>
        <v>R&amp;D Fuel Use Reductions</v>
      </c>
      <c r="K1603" s="254" t="str">
        <f>IF(ISBLANK(INDEX('Policy Characteristics'!E:E,MATCH($C1603,'Policy Characteristics'!$C:$C,0))),"",INDEX('Policy Characteristics'!E:E,MATCH($C1603,'Policy Characteristics'!$C:$C,0)))</f>
        <v>RnD industry fuel use reduction</v>
      </c>
      <c r="L1603" s="261">
        <f>IF(ISBLANK(INDEX('Policy Characteristics'!F:F,MATCH($C1603,'Policy Characteristics'!$C:$C,0))),"",INDEX('Policy Characteristics'!F:F,MATCH($C1603,'Policy Characteristics'!$C:$C,0)))</f>
        <v>0</v>
      </c>
      <c r="M1603" s="261">
        <f>IF(ISBLANK(INDEX('Policy Characteristics'!G:G,MATCH($C1603,'Policy Characteristics'!$C:$C,0))),"",INDEX('Policy Characteristics'!G:G,MATCH($C1603,'Policy Characteristics'!$C:$C,0)))</f>
        <v>0.4</v>
      </c>
      <c r="N1603" s="261">
        <f>IF(ISBLANK(INDEX('Policy Characteristics'!H:H,MATCH($C1603,'Policy Characteristics'!$C:$C,0))),"",INDEX('Policy Characteristics'!H:H,MATCH($C1603,'Policy Characteristics'!$C:$C,0)))</f>
        <v>0.01</v>
      </c>
      <c r="O1603" s="254" t="str">
        <f>IF(ISBLANK(INDEX('Policy Characteristics'!I:I,MATCH($C1603,'Policy Characteristics'!$C:$C,0))),"",INDEX('Policy Characteristics'!I:I,MATCH($C1603,'Policy Characteristics'!$C:$C,0)))</f>
        <v>% reduction in fuel use</v>
      </c>
      <c r="P1603" s="254"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254" t="str">
        <f>IF(ISBLANK(INDEX('Policy Characteristics'!K:K,MATCH($C1603,'Policy Characteristics'!$C:$C,0))),"",INDEX('Policy Characteristics'!K:K,MATCH($C1603,'Policy Characteristics'!$C:$C,0)))</f>
        <v>architectural-design.html#rnd</v>
      </c>
      <c r="R1603" s="254" t="str">
        <f>IF(ISBLANK(INDEX('Policy Characteristics'!L:L,MATCH($C1603,'Policy Characteristics'!$C:$C,0))),"",INDEX('Policy Characteristics'!L:L,MATCH($C1603,'Policy Characteristics'!$C:$C,0)))</f>
        <v>research-and-development.html</v>
      </c>
    </row>
    <row r="1604" spans="1:18">
      <c r="A1604" s="254" t="str">
        <f>IF(ISBLANK(INDEX('Policy Characteristics'!A:A,MATCH($C1604,'Policy Characteristics'!$C:$C,0))),"",INDEX('Policy Characteristics'!A:A,MATCH($C1604,'Policy Characteristics'!$C:$C,0)))</f>
        <v>Research and Development</v>
      </c>
      <c r="B1604" s="262" t="str">
        <f>IF(ISBLANK(INDEX('Policy Characteristics'!B:B,MATCH($C1604,'Policy Characteristics'!$C:$C,0))),"",INDEX('Policy Characteristics'!B:B,MATCH($C1604,'Policy Characteristics'!$C:$C,0)))</f>
        <v>Fuel Use Reduction</v>
      </c>
      <c r="C1604" s="254" t="str">
        <f t="shared" si="70"/>
        <v>RnD Industry Fuel Use Perc Reduction</v>
      </c>
      <c r="D1604" t="s">
        <v>3068</v>
      </c>
      <c r="E1604" s="45"/>
      <c r="F1604" s="6" t="s">
        <v>3095</v>
      </c>
      <c r="G1604" s="45"/>
      <c r="H1604" s="43">
        <v>1491</v>
      </c>
      <c r="I1604" s="324" t="s">
        <v>43</v>
      </c>
      <c r="J1604" s="255" t="str">
        <f>IF(ISBLANK(INDEX('Policy Characteristics'!D:D,MATCH($C1604,'Policy Characteristics'!$C:$C,0))),"",INDEX('Policy Characteristics'!D:D,MATCH($C1604,'Policy Characteristics'!$C:$C,0)))</f>
        <v>R&amp;D Fuel Use Reductions</v>
      </c>
      <c r="K1604" s="254" t="str">
        <f>IF(ISBLANK(INDEX('Policy Characteristics'!E:E,MATCH($C1604,'Policy Characteristics'!$C:$C,0))),"",INDEX('Policy Characteristics'!E:E,MATCH($C1604,'Policy Characteristics'!$C:$C,0)))</f>
        <v>RnD industry fuel use reduction</v>
      </c>
      <c r="L1604" s="261">
        <f>IF(ISBLANK(INDEX('Policy Characteristics'!F:F,MATCH($C1604,'Policy Characteristics'!$C:$C,0))),"",INDEX('Policy Characteristics'!F:F,MATCH($C1604,'Policy Characteristics'!$C:$C,0)))</f>
        <v>0</v>
      </c>
      <c r="M1604" s="261">
        <f>IF(ISBLANK(INDEX('Policy Characteristics'!G:G,MATCH($C1604,'Policy Characteristics'!$C:$C,0))),"",INDEX('Policy Characteristics'!G:G,MATCH($C1604,'Policy Characteristics'!$C:$C,0)))</f>
        <v>0.4</v>
      </c>
      <c r="N1604" s="261">
        <f>IF(ISBLANK(INDEX('Policy Characteristics'!H:H,MATCH($C1604,'Policy Characteristics'!$C:$C,0))),"",INDEX('Policy Characteristics'!H:H,MATCH($C1604,'Policy Characteristics'!$C:$C,0)))</f>
        <v>0.01</v>
      </c>
      <c r="O1604" s="254" t="str">
        <f>IF(ISBLANK(INDEX('Policy Characteristics'!I:I,MATCH($C1604,'Policy Characteristics'!$C:$C,0))),"",INDEX('Policy Characteristics'!I:I,MATCH($C1604,'Policy Characteristics'!$C:$C,0)))</f>
        <v>% reduction in fuel use</v>
      </c>
      <c r="P1604" s="254"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254" t="str">
        <f>IF(ISBLANK(INDEX('Policy Characteristics'!K:K,MATCH($C1604,'Policy Characteristics'!$C:$C,0))),"",INDEX('Policy Characteristics'!K:K,MATCH($C1604,'Policy Characteristics'!$C:$C,0)))</f>
        <v>architectural-design.html#rnd</v>
      </c>
      <c r="R1604" s="254" t="str">
        <f>IF(ISBLANK(INDEX('Policy Characteristics'!L:L,MATCH($C1604,'Policy Characteristics'!$C:$C,0))),"",INDEX('Policy Characteristics'!L:L,MATCH($C1604,'Policy Characteristics'!$C:$C,0)))</f>
        <v>research-and-development.html</v>
      </c>
    </row>
    <row r="1605" spans="1:18">
      <c r="A1605" s="254" t="str">
        <f>IF(ISBLANK(INDEX('Policy Characteristics'!A:A,MATCH($C1605,'Policy Characteristics'!$C:$C,0))),"",INDEX('Policy Characteristics'!A:A,MATCH($C1605,'Policy Characteristics'!$C:$C,0)))</f>
        <v>Research and Development</v>
      </c>
      <c r="B1605" s="262" t="str">
        <f>IF(ISBLANK(INDEX('Policy Characteristics'!B:B,MATCH($C1605,'Policy Characteristics'!$C:$C,0))),"",INDEX('Policy Characteristics'!B:B,MATCH($C1605,'Policy Characteristics'!$C:$C,0)))</f>
        <v>Fuel Use Reduction</v>
      </c>
      <c r="C1605" s="254" t="str">
        <f t="shared" si="70"/>
        <v>RnD Industry Fuel Use Perc Reduction</v>
      </c>
      <c r="D1605" t="s">
        <v>3069</v>
      </c>
      <c r="E1605" s="45"/>
      <c r="F1605" s="6" t="s">
        <v>3096</v>
      </c>
      <c r="G1605" s="45"/>
      <c r="H1605" s="43">
        <v>1492</v>
      </c>
      <c r="I1605" s="324" t="s">
        <v>43</v>
      </c>
      <c r="J1605" s="255" t="str">
        <f>IF(ISBLANK(INDEX('Policy Characteristics'!D:D,MATCH($C1605,'Policy Characteristics'!$C:$C,0))),"",INDEX('Policy Characteristics'!D:D,MATCH($C1605,'Policy Characteristics'!$C:$C,0)))</f>
        <v>R&amp;D Fuel Use Reductions</v>
      </c>
      <c r="K1605" s="254" t="str">
        <f>IF(ISBLANK(INDEX('Policy Characteristics'!E:E,MATCH($C1605,'Policy Characteristics'!$C:$C,0))),"",INDEX('Policy Characteristics'!E:E,MATCH($C1605,'Policy Characteristics'!$C:$C,0)))</f>
        <v>RnD industry fuel use reduction</v>
      </c>
      <c r="L1605" s="261">
        <f>IF(ISBLANK(INDEX('Policy Characteristics'!F:F,MATCH($C1605,'Policy Characteristics'!$C:$C,0))),"",INDEX('Policy Characteristics'!F:F,MATCH($C1605,'Policy Characteristics'!$C:$C,0)))</f>
        <v>0</v>
      </c>
      <c r="M1605" s="261">
        <f>IF(ISBLANK(INDEX('Policy Characteristics'!G:G,MATCH($C1605,'Policy Characteristics'!$C:$C,0))),"",INDEX('Policy Characteristics'!G:G,MATCH($C1605,'Policy Characteristics'!$C:$C,0)))</f>
        <v>0.4</v>
      </c>
      <c r="N1605" s="261">
        <f>IF(ISBLANK(INDEX('Policy Characteristics'!H:H,MATCH($C1605,'Policy Characteristics'!$C:$C,0))),"",INDEX('Policy Characteristics'!H:H,MATCH($C1605,'Policy Characteristics'!$C:$C,0)))</f>
        <v>0.01</v>
      </c>
      <c r="O1605" s="254" t="str">
        <f>IF(ISBLANK(INDEX('Policy Characteristics'!I:I,MATCH($C1605,'Policy Characteristics'!$C:$C,0))),"",INDEX('Policy Characteristics'!I:I,MATCH($C1605,'Policy Characteristics'!$C:$C,0)))</f>
        <v>% reduction in fuel use</v>
      </c>
      <c r="P1605" s="254"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254" t="str">
        <f>IF(ISBLANK(INDEX('Policy Characteristics'!K:K,MATCH($C1605,'Policy Characteristics'!$C:$C,0))),"",INDEX('Policy Characteristics'!K:K,MATCH($C1605,'Policy Characteristics'!$C:$C,0)))</f>
        <v>architectural-design.html#rnd</v>
      </c>
      <c r="R1605" s="254" t="str">
        <f>IF(ISBLANK(INDEX('Policy Characteristics'!L:L,MATCH($C1605,'Policy Characteristics'!$C:$C,0))),"",INDEX('Policy Characteristics'!L:L,MATCH($C1605,'Policy Characteristics'!$C:$C,0)))</f>
        <v>research-and-development.html</v>
      </c>
    </row>
    <row r="1606" spans="1:18">
      <c r="A1606" s="254" t="str">
        <f>IF(ISBLANK(INDEX('Policy Characteristics'!A:A,MATCH($C1606,'Policy Characteristics'!$C:$C,0))),"",INDEX('Policy Characteristics'!A:A,MATCH($C1606,'Policy Characteristics'!$C:$C,0)))</f>
        <v>Research and Development</v>
      </c>
      <c r="B1606" s="262" t="str">
        <f>IF(ISBLANK(INDEX('Policy Characteristics'!B:B,MATCH($C1606,'Policy Characteristics'!$C:$C,0))),"",INDEX('Policy Characteristics'!B:B,MATCH($C1606,'Policy Characteristics'!$C:$C,0)))</f>
        <v>Fuel Use Reduction</v>
      </c>
      <c r="C1606" s="254" t="str">
        <f t="shared" si="70"/>
        <v>RnD Industry Fuel Use Perc Reduction</v>
      </c>
      <c r="D1606" t="s">
        <v>3070</v>
      </c>
      <c r="E1606" s="45"/>
      <c r="F1606" s="6" t="s">
        <v>3097</v>
      </c>
      <c r="G1606" s="45"/>
      <c r="H1606" s="43">
        <v>1493</v>
      </c>
      <c r="I1606" s="324" t="s">
        <v>43</v>
      </c>
      <c r="J1606" s="255" t="str">
        <f>IF(ISBLANK(INDEX('Policy Characteristics'!D:D,MATCH($C1606,'Policy Characteristics'!$C:$C,0))),"",INDEX('Policy Characteristics'!D:D,MATCH($C1606,'Policy Characteristics'!$C:$C,0)))</f>
        <v>R&amp;D Fuel Use Reductions</v>
      </c>
      <c r="K1606" s="254" t="str">
        <f>IF(ISBLANK(INDEX('Policy Characteristics'!E:E,MATCH($C1606,'Policy Characteristics'!$C:$C,0))),"",INDEX('Policy Characteristics'!E:E,MATCH($C1606,'Policy Characteristics'!$C:$C,0)))</f>
        <v>RnD industry fuel use reduction</v>
      </c>
      <c r="L1606" s="261">
        <f>IF(ISBLANK(INDEX('Policy Characteristics'!F:F,MATCH($C1606,'Policy Characteristics'!$C:$C,0))),"",INDEX('Policy Characteristics'!F:F,MATCH($C1606,'Policy Characteristics'!$C:$C,0)))</f>
        <v>0</v>
      </c>
      <c r="M1606" s="261">
        <f>IF(ISBLANK(INDEX('Policy Characteristics'!G:G,MATCH($C1606,'Policy Characteristics'!$C:$C,0))),"",INDEX('Policy Characteristics'!G:G,MATCH($C1606,'Policy Characteristics'!$C:$C,0)))</f>
        <v>0.4</v>
      </c>
      <c r="N1606" s="261">
        <f>IF(ISBLANK(INDEX('Policy Characteristics'!H:H,MATCH($C1606,'Policy Characteristics'!$C:$C,0))),"",INDEX('Policy Characteristics'!H:H,MATCH($C1606,'Policy Characteristics'!$C:$C,0)))</f>
        <v>0.01</v>
      </c>
      <c r="O1606" s="254" t="str">
        <f>IF(ISBLANK(INDEX('Policy Characteristics'!I:I,MATCH($C1606,'Policy Characteristics'!$C:$C,0))),"",INDEX('Policy Characteristics'!I:I,MATCH($C1606,'Policy Characteristics'!$C:$C,0)))</f>
        <v>% reduction in fuel use</v>
      </c>
      <c r="P1606" s="254"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254" t="str">
        <f>IF(ISBLANK(INDEX('Policy Characteristics'!K:K,MATCH($C1606,'Policy Characteristics'!$C:$C,0))),"",INDEX('Policy Characteristics'!K:K,MATCH($C1606,'Policy Characteristics'!$C:$C,0)))</f>
        <v>architectural-design.html#rnd</v>
      </c>
      <c r="R1606" s="254" t="str">
        <f>IF(ISBLANK(INDEX('Policy Characteristics'!L:L,MATCH($C1606,'Policy Characteristics'!$C:$C,0))),"",INDEX('Policy Characteristics'!L:L,MATCH($C1606,'Policy Characteristics'!$C:$C,0)))</f>
        <v>research-and-development.html</v>
      </c>
    </row>
    <row r="1607" spans="1:18">
      <c r="A1607" s="254" t="str">
        <f>IF(ISBLANK(INDEX('Policy Characteristics'!A:A,MATCH($C1607,'Policy Characteristics'!$C:$C,0))),"",INDEX('Policy Characteristics'!A:A,MATCH($C1607,'Policy Characteristics'!$C:$C,0)))</f>
        <v>Research and Development</v>
      </c>
      <c r="B1607" s="262" t="str">
        <f>IF(ISBLANK(INDEX('Policy Characteristics'!B:B,MATCH($C1607,'Policy Characteristics'!$C:$C,0))),"",INDEX('Policy Characteristics'!B:B,MATCH($C1607,'Policy Characteristics'!$C:$C,0)))</f>
        <v>Fuel Use Reduction</v>
      </c>
      <c r="C1607" s="254" t="str">
        <f t="shared" si="70"/>
        <v>RnD Industry Fuel Use Perc Reduction</v>
      </c>
      <c r="D1607" t="s">
        <v>3071</v>
      </c>
      <c r="E1607" s="45"/>
      <c r="F1607" s="6" t="s">
        <v>3098</v>
      </c>
      <c r="G1607" s="45"/>
      <c r="H1607" s="43">
        <v>1494</v>
      </c>
      <c r="I1607" s="324" t="s">
        <v>43</v>
      </c>
      <c r="J1607" s="255" t="str">
        <f>IF(ISBLANK(INDEX('Policy Characteristics'!D:D,MATCH($C1607,'Policy Characteristics'!$C:$C,0))),"",INDEX('Policy Characteristics'!D:D,MATCH($C1607,'Policy Characteristics'!$C:$C,0)))</f>
        <v>R&amp;D Fuel Use Reductions</v>
      </c>
      <c r="K1607" s="254" t="str">
        <f>IF(ISBLANK(INDEX('Policy Characteristics'!E:E,MATCH($C1607,'Policy Characteristics'!$C:$C,0))),"",INDEX('Policy Characteristics'!E:E,MATCH($C1607,'Policy Characteristics'!$C:$C,0)))</f>
        <v>RnD industry fuel use reduction</v>
      </c>
      <c r="L1607" s="261">
        <f>IF(ISBLANK(INDEX('Policy Characteristics'!F:F,MATCH($C1607,'Policy Characteristics'!$C:$C,0))),"",INDEX('Policy Characteristics'!F:F,MATCH($C1607,'Policy Characteristics'!$C:$C,0)))</f>
        <v>0</v>
      </c>
      <c r="M1607" s="261">
        <f>IF(ISBLANK(INDEX('Policy Characteristics'!G:G,MATCH($C1607,'Policy Characteristics'!$C:$C,0))),"",INDEX('Policy Characteristics'!G:G,MATCH($C1607,'Policy Characteristics'!$C:$C,0)))</f>
        <v>0.4</v>
      </c>
      <c r="N1607" s="261">
        <f>IF(ISBLANK(INDEX('Policy Characteristics'!H:H,MATCH($C1607,'Policy Characteristics'!$C:$C,0))),"",INDEX('Policy Characteristics'!H:H,MATCH($C1607,'Policy Characteristics'!$C:$C,0)))</f>
        <v>0.01</v>
      </c>
      <c r="O1607" s="254" t="str">
        <f>IF(ISBLANK(INDEX('Policy Characteristics'!I:I,MATCH($C1607,'Policy Characteristics'!$C:$C,0))),"",INDEX('Policy Characteristics'!I:I,MATCH($C1607,'Policy Characteristics'!$C:$C,0)))</f>
        <v>% reduction in fuel use</v>
      </c>
      <c r="P1607" s="254"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254" t="str">
        <f>IF(ISBLANK(INDEX('Policy Characteristics'!K:K,MATCH($C1607,'Policy Characteristics'!$C:$C,0))),"",INDEX('Policy Characteristics'!K:K,MATCH($C1607,'Policy Characteristics'!$C:$C,0)))</f>
        <v>architectural-design.html#rnd</v>
      </c>
      <c r="R1607" s="254" t="str">
        <f>IF(ISBLANK(INDEX('Policy Characteristics'!L:L,MATCH($C1607,'Policy Characteristics'!$C:$C,0))),"",INDEX('Policy Characteristics'!L:L,MATCH($C1607,'Policy Characteristics'!$C:$C,0)))</f>
        <v>research-and-development.html</v>
      </c>
    </row>
    <row r="1608" spans="1:18">
      <c r="A1608" s="254" t="str">
        <f>IF(ISBLANK(INDEX('Policy Characteristics'!A:A,MATCH($C1608,'Policy Characteristics'!$C:$C,0))),"",INDEX('Policy Characteristics'!A:A,MATCH($C1608,'Policy Characteristics'!$C:$C,0)))</f>
        <v>Research and Development</v>
      </c>
      <c r="B1608" s="262" t="str">
        <f>IF(ISBLANK(INDEX('Policy Characteristics'!B:B,MATCH($C1608,'Policy Characteristics'!$C:$C,0))),"",INDEX('Policy Characteristics'!B:B,MATCH($C1608,'Policy Characteristics'!$C:$C,0)))</f>
        <v>Fuel Use Reduction</v>
      </c>
      <c r="C1608" s="254" t="str">
        <f t="shared" si="70"/>
        <v>RnD Industry Fuel Use Perc Reduction</v>
      </c>
      <c r="D1608" t="s">
        <v>3072</v>
      </c>
      <c r="E1608" s="45"/>
      <c r="F1608" s="6" t="s">
        <v>3099</v>
      </c>
      <c r="G1608" s="45"/>
      <c r="H1608" s="43">
        <v>1495</v>
      </c>
      <c r="I1608" s="324" t="s">
        <v>43</v>
      </c>
      <c r="J1608" s="255" t="str">
        <f>IF(ISBLANK(INDEX('Policy Characteristics'!D:D,MATCH($C1608,'Policy Characteristics'!$C:$C,0))),"",INDEX('Policy Characteristics'!D:D,MATCH($C1608,'Policy Characteristics'!$C:$C,0)))</f>
        <v>R&amp;D Fuel Use Reductions</v>
      </c>
      <c r="K1608" s="254" t="str">
        <f>IF(ISBLANK(INDEX('Policy Characteristics'!E:E,MATCH($C1608,'Policy Characteristics'!$C:$C,0))),"",INDEX('Policy Characteristics'!E:E,MATCH($C1608,'Policy Characteristics'!$C:$C,0)))</f>
        <v>RnD industry fuel use reduction</v>
      </c>
      <c r="L1608" s="261">
        <f>IF(ISBLANK(INDEX('Policy Characteristics'!F:F,MATCH($C1608,'Policy Characteristics'!$C:$C,0))),"",INDEX('Policy Characteristics'!F:F,MATCH($C1608,'Policy Characteristics'!$C:$C,0)))</f>
        <v>0</v>
      </c>
      <c r="M1608" s="261">
        <f>IF(ISBLANK(INDEX('Policy Characteristics'!G:G,MATCH($C1608,'Policy Characteristics'!$C:$C,0))),"",INDEX('Policy Characteristics'!G:G,MATCH($C1608,'Policy Characteristics'!$C:$C,0)))</f>
        <v>0.4</v>
      </c>
      <c r="N1608" s="261">
        <f>IF(ISBLANK(INDEX('Policy Characteristics'!H:H,MATCH($C1608,'Policy Characteristics'!$C:$C,0))),"",INDEX('Policy Characteristics'!H:H,MATCH($C1608,'Policy Characteristics'!$C:$C,0)))</f>
        <v>0.01</v>
      </c>
      <c r="O1608" s="254" t="str">
        <f>IF(ISBLANK(INDEX('Policy Characteristics'!I:I,MATCH($C1608,'Policy Characteristics'!$C:$C,0))),"",INDEX('Policy Characteristics'!I:I,MATCH($C1608,'Policy Characteristics'!$C:$C,0)))</f>
        <v>% reduction in fuel use</v>
      </c>
      <c r="P1608" s="254"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254" t="str">
        <f>IF(ISBLANK(INDEX('Policy Characteristics'!K:K,MATCH($C1608,'Policy Characteristics'!$C:$C,0))),"",INDEX('Policy Characteristics'!K:K,MATCH($C1608,'Policy Characteristics'!$C:$C,0)))</f>
        <v>architectural-design.html#rnd</v>
      </c>
      <c r="R1608" s="254" t="str">
        <f>IF(ISBLANK(INDEX('Policy Characteristics'!L:L,MATCH($C1608,'Policy Characteristics'!$C:$C,0))),"",INDEX('Policy Characteristics'!L:L,MATCH($C1608,'Policy Characteristics'!$C:$C,0)))</f>
        <v>research-and-development.html</v>
      </c>
    </row>
    <row r="1609" spans="1:18">
      <c r="A1609" s="254" t="str">
        <f>IF(ISBLANK(INDEX('Policy Characteristics'!A:A,MATCH($C1609,'Policy Characteristics'!$C:$C,0))),"",INDEX('Policy Characteristics'!A:A,MATCH($C1609,'Policy Characteristics'!$C:$C,0)))</f>
        <v>Research and Development</v>
      </c>
      <c r="B1609" s="262" t="str">
        <f>IF(ISBLANK(INDEX('Policy Characteristics'!B:B,MATCH($C1609,'Policy Characteristics'!$C:$C,0))),"",INDEX('Policy Characteristics'!B:B,MATCH($C1609,'Policy Characteristics'!$C:$C,0)))</f>
        <v>Fuel Use Reduction</v>
      </c>
      <c r="C1609" s="254" t="str">
        <f t="shared" si="70"/>
        <v>RnD Industry Fuel Use Perc Reduction</v>
      </c>
      <c r="D1609" t="s">
        <v>3073</v>
      </c>
      <c r="E1609" s="45"/>
      <c r="F1609" s="6" t="s">
        <v>326</v>
      </c>
      <c r="G1609" s="45"/>
      <c r="H1609" s="43">
        <v>1496</v>
      </c>
      <c r="I1609" s="324" t="s">
        <v>43</v>
      </c>
      <c r="J1609" s="255" t="str">
        <f>IF(ISBLANK(INDEX('Policy Characteristics'!D:D,MATCH($C1609,'Policy Characteristics'!$C:$C,0))),"",INDEX('Policy Characteristics'!D:D,MATCH($C1609,'Policy Characteristics'!$C:$C,0)))</f>
        <v>R&amp;D Fuel Use Reductions</v>
      </c>
      <c r="K1609" s="254" t="str">
        <f>IF(ISBLANK(INDEX('Policy Characteristics'!E:E,MATCH($C1609,'Policy Characteristics'!$C:$C,0))),"",INDEX('Policy Characteristics'!E:E,MATCH($C1609,'Policy Characteristics'!$C:$C,0)))</f>
        <v>RnD industry fuel use reduction</v>
      </c>
      <c r="L1609" s="261">
        <f>IF(ISBLANK(INDEX('Policy Characteristics'!F:F,MATCH($C1609,'Policy Characteristics'!$C:$C,0))),"",INDEX('Policy Characteristics'!F:F,MATCH($C1609,'Policy Characteristics'!$C:$C,0)))</f>
        <v>0</v>
      </c>
      <c r="M1609" s="261">
        <f>IF(ISBLANK(INDEX('Policy Characteristics'!G:G,MATCH($C1609,'Policy Characteristics'!$C:$C,0))),"",INDEX('Policy Characteristics'!G:G,MATCH($C1609,'Policy Characteristics'!$C:$C,0)))</f>
        <v>0.4</v>
      </c>
      <c r="N1609" s="261">
        <f>IF(ISBLANK(INDEX('Policy Characteristics'!H:H,MATCH($C1609,'Policy Characteristics'!$C:$C,0))),"",INDEX('Policy Characteristics'!H:H,MATCH($C1609,'Policy Characteristics'!$C:$C,0)))</f>
        <v>0.01</v>
      </c>
      <c r="O1609" s="254" t="str">
        <f>IF(ISBLANK(INDEX('Policy Characteristics'!I:I,MATCH($C1609,'Policy Characteristics'!$C:$C,0))),"",INDEX('Policy Characteristics'!I:I,MATCH($C1609,'Policy Characteristics'!$C:$C,0)))</f>
        <v>% reduction in fuel use</v>
      </c>
      <c r="P1609" s="254"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254" t="str">
        <f>IF(ISBLANK(INDEX('Policy Characteristics'!K:K,MATCH($C1609,'Policy Characteristics'!$C:$C,0))),"",INDEX('Policy Characteristics'!K:K,MATCH($C1609,'Policy Characteristics'!$C:$C,0)))</f>
        <v>architectural-design.html#rnd</v>
      </c>
      <c r="R1609" s="254" t="str">
        <f>IF(ISBLANK(INDEX('Policy Characteristics'!L:L,MATCH($C1609,'Policy Characteristics'!$C:$C,0))),"",INDEX('Policy Characteristics'!L:L,MATCH($C1609,'Policy Characteristics'!$C:$C,0)))</f>
        <v>research-and-development.html</v>
      </c>
    </row>
    <row r="1610" spans="1:18">
      <c r="A1610" s="254" t="str">
        <f>IF(ISBLANK(INDEX('Policy Characteristics'!A:A,MATCH($C1610,'Policy Characteristics'!$C:$C,0))),"",INDEX('Policy Characteristics'!A:A,MATCH($C1610,'Policy Characteristics'!$C:$C,0)))</f>
        <v>Research and Development</v>
      </c>
      <c r="B1610" s="262" t="str">
        <f>IF(ISBLANK(INDEX('Policy Characteristics'!B:B,MATCH($C1610,'Policy Characteristics'!$C:$C,0))),"",INDEX('Policy Characteristics'!B:B,MATCH($C1610,'Policy Characteristics'!$C:$C,0)))</f>
        <v>Fuel Use Reduction</v>
      </c>
      <c r="C1610" s="254" t="str">
        <f t="shared" si="70"/>
        <v>RnD Industry Fuel Use Perc Reduction</v>
      </c>
      <c r="D1610" t="s">
        <v>3074</v>
      </c>
      <c r="E1610" s="45"/>
      <c r="F1610" s="6" t="s">
        <v>3100</v>
      </c>
      <c r="G1610" s="45"/>
      <c r="H1610" s="43">
        <v>1497</v>
      </c>
      <c r="I1610" s="324" t="s">
        <v>43</v>
      </c>
      <c r="J1610" s="255" t="str">
        <f>IF(ISBLANK(INDEX('Policy Characteristics'!D:D,MATCH($C1610,'Policy Characteristics'!$C:$C,0))),"",INDEX('Policy Characteristics'!D:D,MATCH($C1610,'Policy Characteristics'!$C:$C,0)))</f>
        <v>R&amp;D Fuel Use Reductions</v>
      </c>
      <c r="K1610" s="254" t="str">
        <f>IF(ISBLANK(INDEX('Policy Characteristics'!E:E,MATCH($C1610,'Policy Characteristics'!$C:$C,0))),"",INDEX('Policy Characteristics'!E:E,MATCH($C1610,'Policy Characteristics'!$C:$C,0)))</f>
        <v>RnD industry fuel use reduction</v>
      </c>
      <c r="L1610" s="261">
        <f>IF(ISBLANK(INDEX('Policy Characteristics'!F:F,MATCH($C1610,'Policy Characteristics'!$C:$C,0))),"",INDEX('Policy Characteristics'!F:F,MATCH($C1610,'Policy Characteristics'!$C:$C,0)))</f>
        <v>0</v>
      </c>
      <c r="M1610" s="261">
        <f>IF(ISBLANK(INDEX('Policy Characteristics'!G:G,MATCH($C1610,'Policy Characteristics'!$C:$C,0))),"",INDEX('Policy Characteristics'!G:G,MATCH($C1610,'Policy Characteristics'!$C:$C,0)))</f>
        <v>0.4</v>
      </c>
      <c r="N1610" s="261">
        <f>IF(ISBLANK(INDEX('Policy Characteristics'!H:H,MATCH($C1610,'Policy Characteristics'!$C:$C,0))),"",INDEX('Policy Characteristics'!H:H,MATCH($C1610,'Policy Characteristics'!$C:$C,0)))</f>
        <v>0.01</v>
      </c>
      <c r="O1610" s="254" t="str">
        <f>IF(ISBLANK(INDEX('Policy Characteristics'!I:I,MATCH($C1610,'Policy Characteristics'!$C:$C,0))),"",INDEX('Policy Characteristics'!I:I,MATCH($C1610,'Policy Characteristics'!$C:$C,0)))</f>
        <v>% reduction in fuel use</v>
      </c>
      <c r="P1610" s="254"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254" t="str">
        <f>IF(ISBLANK(INDEX('Policy Characteristics'!K:K,MATCH($C1610,'Policy Characteristics'!$C:$C,0))),"",INDEX('Policy Characteristics'!K:K,MATCH($C1610,'Policy Characteristics'!$C:$C,0)))</f>
        <v>architectural-design.html#rnd</v>
      </c>
      <c r="R1610" s="254" t="str">
        <f>IF(ISBLANK(INDEX('Policy Characteristics'!L:L,MATCH($C1610,'Policy Characteristics'!$C:$C,0))),"",INDEX('Policy Characteristics'!L:L,MATCH($C1610,'Policy Characteristics'!$C:$C,0)))</f>
        <v>research-and-development.html</v>
      </c>
    </row>
    <row r="1611" spans="1:18">
      <c r="A1611" s="254" t="str">
        <f>IF(ISBLANK(INDEX('Policy Characteristics'!A:A,MATCH($C1611,'Policy Characteristics'!$C:$C,0))),"",INDEX('Policy Characteristics'!A:A,MATCH($C1611,'Policy Characteristics'!$C:$C,0)))</f>
        <v>Research and Development</v>
      </c>
      <c r="B1611" s="262" t="str">
        <f>IF(ISBLANK(INDEX('Policy Characteristics'!B:B,MATCH($C1611,'Policy Characteristics'!$C:$C,0))),"",INDEX('Policy Characteristics'!B:B,MATCH($C1611,'Policy Characteristics'!$C:$C,0)))</f>
        <v>Fuel Use Reduction</v>
      </c>
      <c r="C1611" s="254" t="str">
        <f t="shared" si="70"/>
        <v>RnD Industry Fuel Use Perc Reduction</v>
      </c>
      <c r="D1611" t="s">
        <v>3075</v>
      </c>
      <c r="E1611" s="45"/>
      <c r="F1611" s="6" t="s">
        <v>3101</v>
      </c>
      <c r="G1611" s="45"/>
      <c r="H1611" s="43">
        <v>1498</v>
      </c>
      <c r="I1611" s="324" t="s">
        <v>43</v>
      </c>
      <c r="J1611" s="255" t="str">
        <f>IF(ISBLANK(INDEX('Policy Characteristics'!D:D,MATCH($C1611,'Policy Characteristics'!$C:$C,0))),"",INDEX('Policy Characteristics'!D:D,MATCH($C1611,'Policy Characteristics'!$C:$C,0)))</f>
        <v>R&amp;D Fuel Use Reductions</v>
      </c>
      <c r="K1611" s="254" t="str">
        <f>IF(ISBLANK(INDEX('Policy Characteristics'!E:E,MATCH($C1611,'Policy Characteristics'!$C:$C,0))),"",INDEX('Policy Characteristics'!E:E,MATCH($C1611,'Policy Characteristics'!$C:$C,0)))</f>
        <v>RnD industry fuel use reduction</v>
      </c>
      <c r="L1611" s="261">
        <f>IF(ISBLANK(INDEX('Policy Characteristics'!F:F,MATCH($C1611,'Policy Characteristics'!$C:$C,0))),"",INDEX('Policy Characteristics'!F:F,MATCH($C1611,'Policy Characteristics'!$C:$C,0)))</f>
        <v>0</v>
      </c>
      <c r="M1611" s="261">
        <f>IF(ISBLANK(INDEX('Policy Characteristics'!G:G,MATCH($C1611,'Policy Characteristics'!$C:$C,0))),"",INDEX('Policy Characteristics'!G:G,MATCH($C1611,'Policy Characteristics'!$C:$C,0)))</f>
        <v>0.4</v>
      </c>
      <c r="N1611" s="261">
        <f>IF(ISBLANK(INDEX('Policy Characteristics'!H:H,MATCH($C1611,'Policy Characteristics'!$C:$C,0))),"",INDEX('Policy Characteristics'!H:H,MATCH($C1611,'Policy Characteristics'!$C:$C,0)))</f>
        <v>0.01</v>
      </c>
      <c r="O1611" s="254" t="str">
        <f>IF(ISBLANK(INDEX('Policy Characteristics'!I:I,MATCH($C1611,'Policy Characteristics'!$C:$C,0))),"",INDEX('Policy Characteristics'!I:I,MATCH($C1611,'Policy Characteristics'!$C:$C,0)))</f>
        <v>% reduction in fuel use</v>
      </c>
      <c r="P1611" s="254"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254" t="str">
        <f>IF(ISBLANK(INDEX('Policy Characteristics'!K:K,MATCH($C1611,'Policy Characteristics'!$C:$C,0))),"",INDEX('Policy Characteristics'!K:K,MATCH($C1611,'Policy Characteristics'!$C:$C,0)))</f>
        <v>architectural-design.html#rnd</v>
      </c>
      <c r="R1611" s="254" t="str">
        <f>IF(ISBLANK(INDEX('Policy Characteristics'!L:L,MATCH($C1611,'Policy Characteristics'!$C:$C,0))),"",INDEX('Policy Characteristics'!L:L,MATCH($C1611,'Policy Characteristics'!$C:$C,0)))</f>
        <v>research-and-development.html</v>
      </c>
    </row>
    <row r="1612" spans="1:18">
      <c r="A1612" s="254" t="str">
        <f>IF(ISBLANK(INDEX('Policy Characteristics'!A:A,MATCH($C1612,'Policy Characteristics'!$C:$C,0))),"",INDEX('Policy Characteristics'!A:A,MATCH($C1612,'Policy Characteristics'!$C:$C,0)))</f>
        <v>Research and Development</v>
      </c>
      <c r="B1612" s="262" t="str">
        <f>IF(ISBLANK(INDEX('Policy Characteristics'!B:B,MATCH($C1612,'Policy Characteristics'!$C:$C,0))),"",INDEX('Policy Characteristics'!B:B,MATCH($C1612,'Policy Characteristics'!$C:$C,0)))</f>
        <v>Fuel Use Reduction</v>
      </c>
      <c r="C1612" s="254" t="str">
        <f t="shared" si="70"/>
        <v>RnD Industry Fuel Use Perc Reduction</v>
      </c>
      <c r="D1612" t="s">
        <v>3076</v>
      </c>
      <c r="E1612" s="45"/>
      <c r="F1612" s="6" t="s">
        <v>3102</v>
      </c>
      <c r="G1612" s="45"/>
      <c r="H1612" s="43">
        <v>1499</v>
      </c>
      <c r="I1612" s="324" t="s">
        <v>43</v>
      </c>
      <c r="J1612" s="255" t="str">
        <f>IF(ISBLANK(INDEX('Policy Characteristics'!D:D,MATCH($C1612,'Policy Characteristics'!$C:$C,0))),"",INDEX('Policy Characteristics'!D:D,MATCH($C1612,'Policy Characteristics'!$C:$C,0)))</f>
        <v>R&amp;D Fuel Use Reductions</v>
      </c>
      <c r="K1612" s="254" t="str">
        <f>IF(ISBLANK(INDEX('Policy Characteristics'!E:E,MATCH($C1612,'Policy Characteristics'!$C:$C,0))),"",INDEX('Policy Characteristics'!E:E,MATCH($C1612,'Policy Characteristics'!$C:$C,0)))</f>
        <v>RnD industry fuel use reduction</v>
      </c>
      <c r="L1612" s="261">
        <f>IF(ISBLANK(INDEX('Policy Characteristics'!F:F,MATCH($C1612,'Policy Characteristics'!$C:$C,0))),"",INDEX('Policy Characteristics'!F:F,MATCH($C1612,'Policy Characteristics'!$C:$C,0)))</f>
        <v>0</v>
      </c>
      <c r="M1612" s="261">
        <f>IF(ISBLANK(INDEX('Policy Characteristics'!G:G,MATCH($C1612,'Policy Characteristics'!$C:$C,0))),"",INDEX('Policy Characteristics'!G:G,MATCH($C1612,'Policy Characteristics'!$C:$C,0)))</f>
        <v>0.4</v>
      </c>
      <c r="N1612" s="261">
        <f>IF(ISBLANK(INDEX('Policy Characteristics'!H:H,MATCH($C1612,'Policy Characteristics'!$C:$C,0))),"",INDEX('Policy Characteristics'!H:H,MATCH($C1612,'Policy Characteristics'!$C:$C,0)))</f>
        <v>0.01</v>
      </c>
      <c r="O1612" s="254" t="str">
        <f>IF(ISBLANK(INDEX('Policy Characteristics'!I:I,MATCH($C1612,'Policy Characteristics'!$C:$C,0))),"",INDEX('Policy Characteristics'!I:I,MATCH($C1612,'Policy Characteristics'!$C:$C,0)))</f>
        <v>% reduction in fuel use</v>
      </c>
      <c r="P1612" s="254"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254" t="str">
        <f>IF(ISBLANK(INDEX('Policy Characteristics'!K:K,MATCH($C1612,'Policy Characteristics'!$C:$C,0))),"",INDEX('Policy Characteristics'!K:K,MATCH($C1612,'Policy Characteristics'!$C:$C,0)))</f>
        <v>architectural-design.html#rnd</v>
      </c>
      <c r="R1612" s="254" t="str">
        <f>IF(ISBLANK(INDEX('Policy Characteristics'!L:L,MATCH($C1612,'Policy Characteristics'!$C:$C,0))),"",INDEX('Policy Characteristics'!L:L,MATCH($C1612,'Policy Characteristics'!$C:$C,0)))</f>
        <v>research-and-development.html</v>
      </c>
    </row>
    <row r="1613" spans="1:18">
      <c r="A1613" s="254" t="str">
        <f>IF(ISBLANK(INDEX('Policy Characteristics'!A:A,MATCH($C1613,'Policy Characteristics'!$C:$C,0))),"",INDEX('Policy Characteristics'!A:A,MATCH($C1613,'Policy Characteristics'!$C:$C,0)))</f>
        <v>Research and Development</v>
      </c>
      <c r="B1613" s="262" t="str">
        <f>IF(ISBLANK(INDEX('Policy Characteristics'!B:B,MATCH($C1613,'Policy Characteristics'!$C:$C,0))),"",INDEX('Policy Characteristics'!B:B,MATCH($C1613,'Policy Characteristics'!$C:$C,0)))</f>
        <v>Fuel Use Reduction</v>
      </c>
      <c r="C1613" s="254" t="str">
        <f t="shared" si="70"/>
        <v>RnD Industry Fuel Use Perc Reduction</v>
      </c>
      <c r="D1613" t="s">
        <v>3077</v>
      </c>
      <c r="E1613" s="45"/>
      <c r="F1613" s="6" t="s">
        <v>325</v>
      </c>
      <c r="G1613" s="45"/>
      <c r="H1613" s="43">
        <v>1500</v>
      </c>
      <c r="I1613" s="324" t="s">
        <v>43</v>
      </c>
      <c r="J1613" s="255" t="str">
        <f>IF(ISBLANK(INDEX('Policy Characteristics'!D:D,MATCH($C1613,'Policy Characteristics'!$C:$C,0))),"",INDEX('Policy Characteristics'!D:D,MATCH($C1613,'Policy Characteristics'!$C:$C,0)))</f>
        <v>R&amp;D Fuel Use Reductions</v>
      </c>
      <c r="K1613" s="254" t="str">
        <f>IF(ISBLANK(INDEX('Policy Characteristics'!E:E,MATCH($C1613,'Policy Characteristics'!$C:$C,0))),"",INDEX('Policy Characteristics'!E:E,MATCH($C1613,'Policy Characteristics'!$C:$C,0)))</f>
        <v>RnD industry fuel use reduction</v>
      </c>
      <c r="L1613" s="261">
        <f>IF(ISBLANK(INDEX('Policy Characteristics'!F:F,MATCH($C1613,'Policy Characteristics'!$C:$C,0))),"",INDEX('Policy Characteristics'!F:F,MATCH($C1613,'Policy Characteristics'!$C:$C,0)))</f>
        <v>0</v>
      </c>
      <c r="M1613" s="261">
        <f>IF(ISBLANK(INDEX('Policy Characteristics'!G:G,MATCH($C1613,'Policy Characteristics'!$C:$C,0))),"",INDEX('Policy Characteristics'!G:G,MATCH($C1613,'Policy Characteristics'!$C:$C,0)))</f>
        <v>0.4</v>
      </c>
      <c r="N1613" s="261">
        <f>IF(ISBLANK(INDEX('Policy Characteristics'!H:H,MATCH($C1613,'Policy Characteristics'!$C:$C,0))),"",INDEX('Policy Characteristics'!H:H,MATCH($C1613,'Policy Characteristics'!$C:$C,0)))</f>
        <v>0.01</v>
      </c>
      <c r="O1613" s="254" t="str">
        <f>IF(ISBLANK(INDEX('Policy Characteristics'!I:I,MATCH($C1613,'Policy Characteristics'!$C:$C,0))),"",INDEX('Policy Characteristics'!I:I,MATCH($C1613,'Policy Characteristics'!$C:$C,0)))</f>
        <v>% reduction in fuel use</v>
      </c>
      <c r="P1613" s="254"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254" t="str">
        <f>IF(ISBLANK(INDEX('Policy Characteristics'!K:K,MATCH($C1613,'Policy Characteristics'!$C:$C,0))),"",INDEX('Policy Characteristics'!K:K,MATCH($C1613,'Policy Characteristics'!$C:$C,0)))</f>
        <v>architectural-design.html#rnd</v>
      </c>
      <c r="R1613" s="254" t="str">
        <f>IF(ISBLANK(INDEX('Policy Characteristics'!L:L,MATCH($C1613,'Policy Characteristics'!$C:$C,0))),"",INDEX('Policy Characteristics'!L:L,MATCH($C1613,'Policy Characteristics'!$C:$C,0)))</f>
        <v>research-and-development.html</v>
      </c>
    </row>
    <row r="1614" spans="1:18">
      <c r="A1614" s="254" t="str">
        <f>IF(ISBLANK(INDEX('Policy Characteristics'!A:A,MATCH($C1614,'Policy Characteristics'!$C:$C,0))),"",INDEX('Policy Characteristics'!A:A,MATCH($C1614,'Policy Characteristics'!$C:$C,0)))</f>
        <v>Research and Development</v>
      </c>
      <c r="B1614" s="262" t="str">
        <f>IF(ISBLANK(INDEX('Policy Characteristics'!B:B,MATCH($C1614,'Policy Characteristics'!$C:$C,0))),"",INDEX('Policy Characteristics'!B:B,MATCH($C1614,'Policy Characteristics'!$C:$C,0)))</f>
        <v>Fuel Use Reduction</v>
      </c>
      <c r="C1614" s="254" t="str">
        <f t="shared" si="70"/>
        <v>RnD Industry Fuel Use Perc Reduction</v>
      </c>
      <c r="D1614" t="s">
        <v>3078</v>
      </c>
      <c r="E1614" s="45"/>
      <c r="F1614" s="6" t="s">
        <v>3103</v>
      </c>
      <c r="G1614" s="45"/>
      <c r="H1614" s="43">
        <v>1501</v>
      </c>
      <c r="I1614" s="324" t="s">
        <v>43</v>
      </c>
      <c r="J1614" s="255" t="str">
        <f>IF(ISBLANK(INDEX('Policy Characteristics'!D:D,MATCH($C1614,'Policy Characteristics'!$C:$C,0))),"",INDEX('Policy Characteristics'!D:D,MATCH($C1614,'Policy Characteristics'!$C:$C,0)))</f>
        <v>R&amp;D Fuel Use Reductions</v>
      </c>
      <c r="K1614" s="254" t="str">
        <f>IF(ISBLANK(INDEX('Policy Characteristics'!E:E,MATCH($C1614,'Policy Characteristics'!$C:$C,0))),"",INDEX('Policy Characteristics'!E:E,MATCH($C1614,'Policy Characteristics'!$C:$C,0)))</f>
        <v>RnD industry fuel use reduction</v>
      </c>
      <c r="L1614" s="261">
        <f>IF(ISBLANK(INDEX('Policy Characteristics'!F:F,MATCH($C1614,'Policy Characteristics'!$C:$C,0))),"",INDEX('Policy Characteristics'!F:F,MATCH($C1614,'Policy Characteristics'!$C:$C,0)))</f>
        <v>0</v>
      </c>
      <c r="M1614" s="261">
        <f>IF(ISBLANK(INDEX('Policy Characteristics'!G:G,MATCH($C1614,'Policy Characteristics'!$C:$C,0))),"",INDEX('Policy Characteristics'!G:G,MATCH($C1614,'Policy Characteristics'!$C:$C,0)))</f>
        <v>0.4</v>
      </c>
      <c r="N1614" s="261">
        <f>IF(ISBLANK(INDEX('Policy Characteristics'!H:H,MATCH($C1614,'Policy Characteristics'!$C:$C,0))),"",INDEX('Policy Characteristics'!H:H,MATCH($C1614,'Policy Characteristics'!$C:$C,0)))</f>
        <v>0.01</v>
      </c>
      <c r="O1614" s="254" t="str">
        <f>IF(ISBLANK(INDEX('Policy Characteristics'!I:I,MATCH($C1614,'Policy Characteristics'!$C:$C,0))),"",INDEX('Policy Characteristics'!I:I,MATCH($C1614,'Policy Characteristics'!$C:$C,0)))</f>
        <v>% reduction in fuel use</v>
      </c>
      <c r="P1614" s="254"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254" t="str">
        <f>IF(ISBLANK(INDEX('Policy Characteristics'!K:K,MATCH($C1614,'Policy Characteristics'!$C:$C,0))),"",INDEX('Policy Characteristics'!K:K,MATCH($C1614,'Policy Characteristics'!$C:$C,0)))</f>
        <v>architectural-design.html#rnd</v>
      </c>
      <c r="R1614" s="254" t="str">
        <f>IF(ISBLANK(INDEX('Policy Characteristics'!L:L,MATCH($C1614,'Policy Characteristics'!$C:$C,0))),"",INDEX('Policy Characteristics'!L:L,MATCH($C1614,'Policy Characteristics'!$C:$C,0)))</f>
        <v>research-and-development.html</v>
      </c>
    </row>
    <row r="1615" spans="1:18" ht="30">
      <c r="A1615" s="254" t="str">
        <f>IF(ISBLANK(INDEX('Policy Characteristics'!A:A,MATCH($C1615,'Policy Characteristics'!$C:$C,0))),"",INDEX('Policy Characteristics'!A:A,MATCH($C1615,'Policy Characteristics'!$C:$C,0)))</f>
        <v>Research and Development</v>
      </c>
      <c r="B1615" s="262" t="str">
        <f>IF(ISBLANK(INDEX('Policy Characteristics'!B:B,MATCH($C1615,'Policy Characteristics'!$C:$C,0))),"",INDEX('Policy Characteristics'!B:B,MATCH($C1615,'Policy Characteristics'!$C:$C,0)))</f>
        <v>Fuel Use Reduction</v>
      </c>
      <c r="C1615" s="254" t="str">
        <f t="shared" si="70"/>
        <v>RnD Industry Fuel Use Perc Reduction</v>
      </c>
      <c r="D1615" t="s">
        <v>3079</v>
      </c>
      <c r="E1615" s="45"/>
      <c r="F1615" s="6" t="s">
        <v>3104</v>
      </c>
      <c r="G1615" s="45"/>
      <c r="H1615" s="43">
        <v>1502</v>
      </c>
      <c r="I1615" s="324" t="s">
        <v>43</v>
      </c>
      <c r="J1615" s="255" t="str">
        <f>IF(ISBLANK(INDEX('Policy Characteristics'!D:D,MATCH($C1615,'Policy Characteristics'!$C:$C,0))),"",INDEX('Policy Characteristics'!D:D,MATCH($C1615,'Policy Characteristics'!$C:$C,0)))</f>
        <v>R&amp;D Fuel Use Reductions</v>
      </c>
      <c r="K1615" s="254" t="str">
        <f>IF(ISBLANK(INDEX('Policy Characteristics'!E:E,MATCH($C1615,'Policy Characteristics'!$C:$C,0))),"",INDEX('Policy Characteristics'!E:E,MATCH($C1615,'Policy Characteristics'!$C:$C,0)))</f>
        <v>RnD industry fuel use reduction</v>
      </c>
      <c r="L1615" s="261">
        <f>IF(ISBLANK(INDEX('Policy Characteristics'!F:F,MATCH($C1615,'Policy Characteristics'!$C:$C,0))),"",INDEX('Policy Characteristics'!F:F,MATCH($C1615,'Policy Characteristics'!$C:$C,0)))</f>
        <v>0</v>
      </c>
      <c r="M1615" s="261">
        <f>IF(ISBLANK(INDEX('Policy Characteristics'!G:G,MATCH($C1615,'Policy Characteristics'!$C:$C,0))),"",INDEX('Policy Characteristics'!G:G,MATCH($C1615,'Policy Characteristics'!$C:$C,0)))</f>
        <v>0.4</v>
      </c>
      <c r="N1615" s="261">
        <f>IF(ISBLANK(INDEX('Policy Characteristics'!H:H,MATCH($C1615,'Policy Characteristics'!$C:$C,0))),"",INDEX('Policy Characteristics'!H:H,MATCH($C1615,'Policy Characteristics'!$C:$C,0)))</f>
        <v>0.01</v>
      </c>
      <c r="O1615" s="254" t="str">
        <f>IF(ISBLANK(INDEX('Policy Characteristics'!I:I,MATCH($C1615,'Policy Characteristics'!$C:$C,0))),"",INDEX('Policy Characteristics'!I:I,MATCH($C1615,'Policy Characteristics'!$C:$C,0)))</f>
        <v>% reduction in fuel use</v>
      </c>
      <c r="P1615" s="254"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254" t="str">
        <f>IF(ISBLANK(INDEX('Policy Characteristics'!K:K,MATCH($C1615,'Policy Characteristics'!$C:$C,0))),"",INDEX('Policy Characteristics'!K:K,MATCH($C1615,'Policy Characteristics'!$C:$C,0)))</f>
        <v>architectural-design.html#rnd</v>
      </c>
      <c r="R1615" s="254" t="str">
        <f>IF(ISBLANK(INDEX('Policy Characteristics'!L:L,MATCH($C1615,'Policy Characteristics'!$C:$C,0))),"",INDEX('Policy Characteristics'!L:L,MATCH($C1615,'Policy Characteristics'!$C:$C,0)))</f>
        <v>research-and-development.html</v>
      </c>
    </row>
    <row r="1616" spans="1:18">
      <c r="A1616" s="254" t="str">
        <f>IF(ISBLANK(INDEX('Policy Characteristics'!A:A,MATCH($C1616,'Policy Characteristics'!$C:$C,0))),"",INDEX('Policy Characteristics'!A:A,MATCH($C1616,'Policy Characteristics'!$C:$C,0)))</f>
        <v>Research and Development</v>
      </c>
      <c r="B1616" s="262" t="str">
        <f>IF(ISBLANK(INDEX('Policy Characteristics'!B:B,MATCH($C1616,'Policy Characteristics'!$C:$C,0))),"",INDEX('Policy Characteristics'!B:B,MATCH($C1616,'Policy Characteristics'!$C:$C,0)))</f>
        <v>Fuel Use Reduction</v>
      </c>
      <c r="C1616" s="254" t="str">
        <f t="shared" si="70"/>
        <v>RnD Industry Fuel Use Perc Reduction</v>
      </c>
      <c r="D1616" t="s">
        <v>3080</v>
      </c>
      <c r="E1616" s="45"/>
      <c r="F1616" s="6" t="s">
        <v>3105</v>
      </c>
      <c r="G1616" s="45"/>
      <c r="H1616" s="43">
        <v>1503</v>
      </c>
      <c r="I1616" s="324" t="s">
        <v>43</v>
      </c>
      <c r="J1616" s="255" t="str">
        <f>IF(ISBLANK(INDEX('Policy Characteristics'!D:D,MATCH($C1616,'Policy Characteristics'!$C:$C,0))),"",INDEX('Policy Characteristics'!D:D,MATCH($C1616,'Policy Characteristics'!$C:$C,0)))</f>
        <v>R&amp;D Fuel Use Reductions</v>
      </c>
      <c r="K1616" s="254" t="str">
        <f>IF(ISBLANK(INDEX('Policy Characteristics'!E:E,MATCH($C1616,'Policy Characteristics'!$C:$C,0))),"",INDEX('Policy Characteristics'!E:E,MATCH($C1616,'Policy Characteristics'!$C:$C,0)))</f>
        <v>RnD industry fuel use reduction</v>
      </c>
      <c r="L1616" s="261">
        <f>IF(ISBLANK(INDEX('Policy Characteristics'!F:F,MATCH($C1616,'Policy Characteristics'!$C:$C,0))),"",INDEX('Policy Characteristics'!F:F,MATCH($C1616,'Policy Characteristics'!$C:$C,0)))</f>
        <v>0</v>
      </c>
      <c r="M1616" s="261">
        <f>IF(ISBLANK(INDEX('Policy Characteristics'!G:G,MATCH($C1616,'Policy Characteristics'!$C:$C,0))),"",INDEX('Policy Characteristics'!G:G,MATCH($C1616,'Policy Characteristics'!$C:$C,0)))</f>
        <v>0.4</v>
      </c>
      <c r="N1616" s="261">
        <f>IF(ISBLANK(INDEX('Policy Characteristics'!H:H,MATCH($C1616,'Policy Characteristics'!$C:$C,0))),"",INDEX('Policy Characteristics'!H:H,MATCH($C1616,'Policy Characteristics'!$C:$C,0)))</f>
        <v>0.01</v>
      </c>
      <c r="O1616" s="254" t="str">
        <f>IF(ISBLANK(INDEX('Policy Characteristics'!I:I,MATCH($C1616,'Policy Characteristics'!$C:$C,0))),"",INDEX('Policy Characteristics'!I:I,MATCH($C1616,'Policy Characteristics'!$C:$C,0)))</f>
        <v>% reduction in fuel use</v>
      </c>
      <c r="P1616" s="254"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254" t="str">
        <f>IF(ISBLANK(INDEX('Policy Characteristics'!K:K,MATCH($C1616,'Policy Characteristics'!$C:$C,0))),"",INDEX('Policy Characteristics'!K:K,MATCH($C1616,'Policy Characteristics'!$C:$C,0)))</f>
        <v>architectural-design.html#rnd</v>
      </c>
      <c r="R1616" s="254" t="str">
        <f>IF(ISBLANK(INDEX('Policy Characteristics'!L:L,MATCH($C1616,'Policy Characteristics'!$C:$C,0))),"",INDEX('Policy Characteristics'!L:L,MATCH($C1616,'Policy Characteristics'!$C:$C,0)))</f>
        <v>research-and-development.html</v>
      </c>
    </row>
    <row r="1617" spans="1:18">
      <c r="A1617" s="254" t="str">
        <f>IF(ISBLANK(INDEX('Policy Characteristics'!A:A,MATCH($C1617,'Policy Characteristics'!$C:$C,0))),"",INDEX('Policy Characteristics'!A:A,MATCH($C1617,'Policy Characteristics'!$C:$C,0)))</f>
        <v>Research and Development</v>
      </c>
      <c r="B1617" s="262" t="str">
        <f>IF(ISBLANK(INDEX('Policy Characteristics'!B:B,MATCH($C1617,'Policy Characteristics'!$C:$C,0))),"",INDEX('Policy Characteristics'!B:B,MATCH($C1617,'Policy Characteristics'!$C:$C,0)))</f>
        <v>Fuel Use Reduction</v>
      </c>
      <c r="C1617" s="254" t="str">
        <f t="shared" si="70"/>
        <v>RnD Industry Fuel Use Perc Reduction</v>
      </c>
      <c r="D1617" t="s">
        <v>3081</v>
      </c>
      <c r="E1617" s="45"/>
      <c r="F1617" s="6" t="s">
        <v>3106</v>
      </c>
      <c r="G1617" s="45"/>
      <c r="H1617" s="43">
        <v>1504</v>
      </c>
      <c r="I1617" s="324" t="s">
        <v>43</v>
      </c>
      <c r="J1617" s="255" t="str">
        <f>IF(ISBLANK(INDEX('Policy Characteristics'!D:D,MATCH($C1617,'Policy Characteristics'!$C:$C,0))),"",INDEX('Policy Characteristics'!D:D,MATCH($C1617,'Policy Characteristics'!$C:$C,0)))</f>
        <v>R&amp;D Fuel Use Reductions</v>
      </c>
      <c r="K1617" s="254" t="str">
        <f>IF(ISBLANK(INDEX('Policy Characteristics'!E:E,MATCH($C1617,'Policy Characteristics'!$C:$C,0))),"",INDEX('Policy Characteristics'!E:E,MATCH($C1617,'Policy Characteristics'!$C:$C,0)))</f>
        <v>RnD industry fuel use reduction</v>
      </c>
      <c r="L1617" s="261">
        <f>IF(ISBLANK(INDEX('Policy Characteristics'!F:F,MATCH($C1617,'Policy Characteristics'!$C:$C,0))),"",INDEX('Policy Characteristics'!F:F,MATCH($C1617,'Policy Characteristics'!$C:$C,0)))</f>
        <v>0</v>
      </c>
      <c r="M1617" s="261">
        <f>IF(ISBLANK(INDEX('Policy Characteristics'!G:G,MATCH($C1617,'Policy Characteristics'!$C:$C,0))),"",INDEX('Policy Characteristics'!G:G,MATCH($C1617,'Policy Characteristics'!$C:$C,0)))</f>
        <v>0.4</v>
      </c>
      <c r="N1617" s="261">
        <f>IF(ISBLANK(INDEX('Policy Characteristics'!H:H,MATCH($C1617,'Policy Characteristics'!$C:$C,0))),"",INDEX('Policy Characteristics'!H:H,MATCH($C1617,'Policy Characteristics'!$C:$C,0)))</f>
        <v>0.01</v>
      </c>
      <c r="O1617" s="254" t="str">
        <f>IF(ISBLANK(INDEX('Policy Characteristics'!I:I,MATCH($C1617,'Policy Characteristics'!$C:$C,0))),"",INDEX('Policy Characteristics'!I:I,MATCH($C1617,'Policy Characteristics'!$C:$C,0)))</f>
        <v>% reduction in fuel use</v>
      </c>
      <c r="P1617" s="254"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254" t="str">
        <f>IF(ISBLANK(INDEX('Policy Characteristics'!K:K,MATCH($C1617,'Policy Characteristics'!$C:$C,0))),"",INDEX('Policy Characteristics'!K:K,MATCH($C1617,'Policy Characteristics'!$C:$C,0)))</f>
        <v>architectural-design.html#rnd</v>
      </c>
      <c r="R1617" s="254" t="str">
        <f>IF(ISBLANK(INDEX('Policy Characteristics'!L:L,MATCH($C1617,'Policy Characteristics'!$C:$C,0))),"",INDEX('Policy Characteristics'!L:L,MATCH($C1617,'Policy Characteristics'!$C:$C,0)))</f>
        <v>research-and-development.html</v>
      </c>
    </row>
    <row r="1618" spans="1:18">
      <c r="A1618" s="254" t="str">
        <f>IF(ISBLANK(INDEX('Policy Characteristics'!A:A,MATCH($C1618,'Policy Characteristics'!$C:$C,0))),"",INDEX('Policy Characteristics'!A:A,MATCH($C1618,'Policy Characteristics'!$C:$C,0)))</f>
        <v>Research and Development</v>
      </c>
      <c r="B1618" s="262" t="str">
        <f>IF(ISBLANK(INDEX('Policy Characteristics'!B:B,MATCH($C1618,'Policy Characteristics'!$C:$C,0))),"",INDEX('Policy Characteristics'!B:B,MATCH($C1618,'Policy Characteristics'!$C:$C,0)))</f>
        <v>Fuel Use Reduction</v>
      </c>
      <c r="C1618" s="254" t="str">
        <f t="shared" si="70"/>
        <v>RnD Industry Fuel Use Perc Reduction</v>
      </c>
      <c r="D1618" t="s">
        <v>3082</v>
      </c>
      <c r="E1618" s="45"/>
      <c r="F1618" s="6" t="s">
        <v>3107</v>
      </c>
      <c r="G1618" s="45"/>
      <c r="H1618" s="43">
        <v>1505</v>
      </c>
      <c r="I1618" s="324" t="s">
        <v>43</v>
      </c>
      <c r="J1618" s="255" t="str">
        <f>IF(ISBLANK(INDEX('Policy Characteristics'!D:D,MATCH($C1618,'Policy Characteristics'!$C:$C,0))),"",INDEX('Policy Characteristics'!D:D,MATCH($C1618,'Policy Characteristics'!$C:$C,0)))</f>
        <v>R&amp;D Fuel Use Reductions</v>
      </c>
      <c r="K1618" s="254" t="str">
        <f>IF(ISBLANK(INDEX('Policy Characteristics'!E:E,MATCH($C1618,'Policy Characteristics'!$C:$C,0))),"",INDEX('Policy Characteristics'!E:E,MATCH($C1618,'Policy Characteristics'!$C:$C,0)))</f>
        <v>RnD industry fuel use reduction</v>
      </c>
      <c r="L1618" s="261">
        <f>IF(ISBLANK(INDEX('Policy Characteristics'!F:F,MATCH($C1618,'Policy Characteristics'!$C:$C,0))),"",INDEX('Policy Characteristics'!F:F,MATCH($C1618,'Policy Characteristics'!$C:$C,0)))</f>
        <v>0</v>
      </c>
      <c r="M1618" s="261">
        <f>IF(ISBLANK(INDEX('Policy Characteristics'!G:G,MATCH($C1618,'Policy Characteristics'!$C:$C,0))),"",INDEX('Policy Characteristics'!G:G,MATCH($C1618,'Policy Characteristics'!$C:$C,0)))</f>
        <v>0.4</v>
      </c>
      <c r="N1618" s="261">
        <f>IF(ISBLANK(INDEX('Policy Characteristics'!H:H,MATCH($C1618,'Policy Characteristics'!$C:$C,0))),"",INDEX('Policy Characteristics'!H:H,MATCH($C1618,'Policy Characteristics'!$C:$C,0)))</f>
        <v>0.01</v>
      </c>
      <c r="O1618" s="254" t="str">
        <f>IF(ISBLANK(INDEX('Policy Characteristics'!I:I,MATCH($C1618,'Policy Characteristics'!$C:$C,0))),"",INDEX('Policy Characteristics'!I:I,MATCH($C1618,'Policy Characteristics'!$C:$C,0)))</f>
        <v>% reduction in fuel use</v>
      </c>
      <c r="P1618" s="254"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254" t="str">
        <f>IF(ISBLANK(INDEX('Policy Characteristics'!K:K,MATCH($C1618,'Policy Characteristics'!$C:$C,0))),"",INDEX('Policy Characteristics'!K:K,MATCH($C1618,'Policy Characteristics'!$C:$C,0)))</f>
        <v>architectural-design.html#rnd</v>
      </c>
      <c r="R1618" s="254" t="str">
        <f>IF(ISBLANK(INDEX('Policy Characteristics'!L:L,MATCH($C1618,'Policy Characteristics'!$C:$C,0))),"",INDEX('Policy Characteristics'!L:L,MATCH($C1618,'Policy Characteristics'!$C:$C,0)))</f>
        <v>research-and-development.html</v>
      </c>
    </row>
    <row r="1619" spans="1:18">
      <c r="A1619" s="254" t="str">
        <f>IF(ISBLANK(INDEX('Policy Characteristics'!A:A,MATCH($C1619,'Policy Characteristics'!$C:$C,0))),"",INDEX('Policy Characteristics'!A:A,MATCH($C1619,'Policy Characteristics'!$C:$C,0)))</f>
        <v>Research and Development</v>
      </c>
      <c r="B1619" s="262" t="str">
        <f>IF(ISBLANK(INDEX('Policy Characteristics'!B:B,MATCH($C1619,'Policy Characteristics'!$C:$C,0))),"",INDEX('Policy Characteristics'!B:B,MATCH($C1619,'Policy Characteristics'!$C:$C,0)))</f>
        <v>Fuel Use Reduction</v>
      </c>
      <c r="C1619" s="254" t="str">
        <f t="shared" si="70"/>
        <v>RnD Industry Fuel Use Perc Reduction</v>
      </c>
      <c r="D1619" t="s">
        <v>3083</v>
      </c>
      <c r="E1619" s="45"/>
      <c r="F1619" s="6" t="s">
        <v>3108</v>
      </c>
      <c r="G1619" s="45"/>
      <c r="H1619" s="43">
        <v>1506</v>
      </c>
      <c r="I1619" s="324" t="s">
        <v>43</v>
      </c>
      <c r="J1619" s="255" t="str">
        <f>IF(ISBLANK(INDEX('Policy Characteristics'!D:D,MATCH($C1619,'Policy Characteristics'!$C:$C,0))),"",INDEX('Policy Characteristics'!D:D,MATCH($C1619,'Policy Characteristics'!$C:$C,0)))</f>
        <v>R&amp;D Fuel Use Reductions</v>
      </c>
      <c r="K1619" s="254" t="str">
        <f>IF(ISBLANK(INDEX('Policy Characteristics'!E:E,MATCH($C1619,'Policy Characteristics'!$C:$C,0))),"",INDEX('Policy Characteristics'!E:E,MATCH($C1619,'Policy Characteristics'!$C:$C,0)))</f>
        <v>RnD industry fuel use reduction</v>
      </c>
      <c r="L1619" s="261">
        <f>IF(ISBLANK(INDEX('Policy Characteristics'!F:F,MATCH($C1619,'Policy Characteristics'!$C:$C,0))),"",INDEX('Policy Characteristics'!F:F,MATCH($C1619,'Policy Characteristics'!$C:$C,0)))</f>
        <v>0</v>
      </c>
      <c r="M1619" s="261">
        <f>IF(ISBLANK(INDEX('Policy Characteristics'!G:G,MATCH($C1619,'Policy Characteristics'!$C:$C,0))),"",INDEX('Policy Characteristics'!G:G,MATCH($C1619,'Policy Characteristics'!$C:$C,0)))</f>
        <v>0.4</v>
      </c>
      <c r="N1619" s="261">
        <f>IF(ISBLANK(INDEX('Policy Characteristics'!H:H,MATCH($C1619,'Policy Characteristics'!$C:$C,0))),"",INDEX('Policy Characteristics'!H:H,MATCH($C1619,'Policy Characteristics'!$C:$C,0)))</f>
        <v>0.01</v>
      </c>
      <c r="O1619" s="254" t="str">
        <f>IF(ISBLANK(INDEX('Policy Characteristics'!I:I,MATCH($C1619,'Policy Characteristics'!$C:$C,0))),"",INDEX('Policy Characteristics'!I:I,MATCH($C1619,'Policy Characteristics'!$C:$C,0)))</f>
        <v>% reduction in fuel use</v>
      </c>
      <c r="P1619" s="254"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254" t="str">
        <f>IF(ISBLANK(INDEX('Policy Characteristics'!K:K,MATCH($C1619,'Policy Characteristics'!$C:$C,0))),"",INDEX('Policy Characteristics'!K:K,MATCH($C1619,'Policy Characteristics'!$C:$C,0)))</f>
        <v>architectural-design.html#rnd</v>
      </c>
      <c r="R1619" s="254" t="str">
        <f>IF(ISBLANK(INDEX('Policy Characteristics'!L:L,MATCH($C1619,'Policy Characteristics'!$C:$C,0))),"",INDEX('Policy Characteristics'!L:L,MATCH($C1619,'Policy Characteristics'!$C:$C,0)))</f>
        <v>research-and-development.html</v>
      </c>
    </row>
    <row r="1620" spans="1:18">
      <c r="A1620" s="254" t="str">
        <f>IF(ISBLANK(INDEX('Policy Characteristics'!A:A,MATCH($C1620,'Policy Characteristics'!$C:$C,0))),"",INDEX('Policy Characteristics'!A:A,MATCH($C1620,'Policy Characteristics'!$C:$C,0)))</f>
        <v>Research and Development</v>
      </c>
      <c r="B1620" s="262" t="str">
        <f>IF(ISBLANK(INDEX('Policy Characteristics'!B:B,MATCH($C1620,'Policy Characteristics'!$C:$C,0))),"",INDEX('Policy Characteristics'!B:B,MATCH($C1620,'Policy Characteristics'!$C:$C,0)))</f>
        <v>Fuel Use Reduction</v>
      </c>
      <c r="C1620" s="254" t="str">
        <f t="shared" si="70"/>
        <v>RnD Industry Fuel Use Perc Reduction</v>
      </c>
      <c r="D1620" t="s">
        <v>3084</v>
      </c>
      <c r="E1620" s="45"/>
      <c r="F1620" s="6" t="s">
        <v>3109</v>
      </c>
      <c r="G1620" s="45"/>
      <c r="H1620" s="43">
        <v>1507</v>
      </c>
      <c r="I1620" s="324" t="s">
        <v>43</v>
      </c>
      <c r="J1620" s="255" t="str">
        <f>IF(ISBLANK(INDEX('Policy Characteristics'!D:D,MATCH($C1620,'Policy Characteristics'!$C:$C,0))),"",INDEX('Policy Characteristics'!D:D,MATCH($C1620,'Policy Characteristics'!$C:$C,0)))</f>
        <v>R&amp;D Fuel Use Reductions</v>
      </c>
      <c r="K1620" s="254" t="str">
        <f>IF(ISBLANK(INDEX('Policy Characteristics'!E:E,MATCH($C1620,'Policy Characteristics'!$C:$C,0))),"",INDEX('Policy Characteristics'!E:E,MATCH($C1620,'Policy Characteristics'!$C:$C,0)))</f>
        <v>RnD industry fuel use reduction</v>
      </c>
      <c r="L1620" s="261">
        <f>IF(ISBLANK(INDEX('Policy Characteristics'!F:F,MATCH($C1620,'Policy Characteristics'!$C:$C,0))),"",INDEX('Policy Characteristics'!F:F,MATCH($C1620,'Policy Characteristics'!$C:$C,0)))</f>
        <v>0</v>
      </c>
      <c r="M1620" s="261">
        <f>IF(ISBLANK(INDEX('Policy Characteristics'!G:G,MATCH($C1620,'Policy Characteristics'!$C:$C,0))),"",INDEX('Policy Characteristics'!G:G,MATCH($C1620,'Policy Characteristics'!$C:$C,0)))</f>
        <v>0.4</v>
      </c>
      <c r="N1620" s="261">
        <f>IF(ISBLANK(INDEX('Policy Characteristics'!H:H,MATCH($C1620,'Policy Characteristics'!$C:$C,0))),"",INDEX('Policy Characteristics'!H:H,MATCH($C1620,'Policy Characteristics'!$C:$C,0)))</f>
        <v>0.01</v>
      </c>
      <c r="O1620" s="254" t="str">
        <f>IF(ISBLANK(INDEX('Policy Characteristics'!I:I,MATCH($C1620,'Policy Characteristics'!$C:$C,0))),"",INDEX('Policy Characteristics'!I:I,MATCH($C1620,'Policy Characteristics'!$C:$C,0)))</f>
        <v>% reduction in fuel use</v>
      </c>
      <c r="P1620" s="254"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254" t="str">
        <f>IF(ISBLANK(INDEX('Policy Characteristics'!K:K,MATCH($C1620,'Policy Characteristics'!$C:$C,0))),"",INDEX('Policy Characteristics'!K:K,MATCH($C1620,'Policy Characteristics'!$C:$C,0)))</f>
        <v>architectural-design.html#rnd</v>
      </c>
      <c r="R1620" s="254" t="str">
        <f>IF(ISBLANK(INDEX('Policy Characteristics'!L:L,MATCH($C1620,'Policy Characteristics'!$C:$C,0))),"",INDEX('Policy Characteristics'!L:L,MATCH($C1620,'Policy Characteristics'!$C:$C,0)))</f>
        <v>research-and-development.html</v>
      </c>
    </row>
    <row r="1621" spans="1:18">
      <c r="A1621" s="254" t="str">
        <f>IF(ISBLANK(INDEX('Policy Characteristics'!A:A,MATCH($C1621,'Policy Characteristics'!$C:$C,0))),"",INDEX('Policy Characteristics'!A:A,MATCH($C1621,'Policy Characteristics'!$C:$C,0)))</f>
        <v>Research and Development</v>
      </c>
      <c r="B1621" s="262" t="str">
        <f>IF(ISBLANK(INDEX('Policy Characteristics'!B:B,MATCH($C1621,'Policy Characteristics'!$C:$C,0))),"",INDEX('Policy Characteristics'!B:B,MATCH($C1621,'Policy Characteristics'!$C:$C,0)))</f>
        <v>Fuel Use Reduction</v>
      </c>
      <c r="C1621" s="254" t="str">
        <f t="shared" si="70"/>
        <v>RnD Industry Fuel Use Perc Reduction</v>
      </c>
      <c r="D1621" t="s">
        <v>3085</v>
      </c>
      <c r="E1621" s="45"/>
      <c r="F1621" s="6" t="s">
        <v>3110</v>
      </c>
      <c r="G1621" s="45"/>
      <c r="H1621" s="43">
        <v>1508</v>
      </c>
      <c r="I1621" s="324" t="s">
        <v>43</v>
      </c>
      <c r="J1621" s="255" t="str">
        <f>IF(ISBLANK(INDEX('Policy Characteristics'!D:D,MATCH($C1621,'Policy Characteristics'!$C:$C,0))),"",INDEX('Policy Characteristics'!D:D,MATCH($C1621,'Policy Characteristics'!$C:$C,0)))</f>
        <v>R&amp;D Fuel Use Reductions</v>
      </c>
      <c r="K1621" s="254" t="str">
        <f>IF(ISBLANK(INDEX('Policy Characteristics'!E:E,MATCH($C1621,'Policy Characteristics'!$C:$C,0))),"",INDEX('Policy Characteristics'!E:E,MATCH($C1621,'Policy Characteristics'!$C:$C,0)))</f>
        <v>RnD industry fuel use reduction</v>
      </c>
      <c r="L1621" s="261">
        <f>IF(ISBLANK(INDEX('Policy Characteristics'!F:F,MATCH($C1621,'Policy Characteristics'!$C:$C,0))),"",INDEX('Policy Characteristics'!F:F,MATCH($C1621,'Policy Characteristics'!$C:$C,0)))</f>
        <v>0</v>
      </c>
      <c r="M1621" s="261">
        <f>IF(ISBLANK(INDEX('Policy Characteristics'!G:G,MATCH($C1621,'Policy Characteristics'!$C:$C,0))),"",INDEX('Policy Characteristics'!G:G,MATCH($C1621,'Policy Characteristics'!$C:$C,0)))</f>
        <v>0.4</v>
      </c>
      <c r="N1621" s="261">
        <f>IF(ISBLANK(INDEX('Policy Characteristics'!H:H,MATCH($C1621,'Policy Characteristics'!$C:$C,0))),"",INDEX('Policy Characteristics'!H:H,MATCH($C1621,'Policy Characteristics'!$C:$C,0)))</f>
        <v>0.01</v>
      </c>
      <c r="O1621" s="254" t="str">
        <f>IF(ISBLANK(INDEX('Policy Characteristics'!I:I,MATCH($C1621,'Policy Characteristics'!$C:$C,0))),"",INDEX('Policy Characteristics'!I:I,MATCH($C1621,'Policy Characteristics'!$C:$C,0)))</f>
        <v>% reduction in fuel use</v>
      </c>
      <c r="P1621" s="254"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254" t="str">
        <f>IF(ISBLANK(INDEX('Policy Characteristics'!K:K,MATCH($C1621,'Policy Characteristics'!$C:$C,0))),"",INDEX('Policy Characteristics'!K:K,MATCH($C1621,'Policy Characteristics'!$C:$C,0)))</f>
        <v>architectural-design.html#rnd</v>
      </c>
      <c r="R1621" s="254" t="str">
        <f>IF(ISBLANK(INDEX('Policy Characteristics'!L:L,MATCH($C1621,'Policy Characteristics'!$C:$C,0))),"",INDEX('Policy Characteristics'!L:L,MATCH($C1621,'Policy Characteristics'!$C:$C,0)))</f>
        <v>research-and-development.html</v>
      </c>
    </row>
    <row r="1622" spans="1:18">
      <c r="A1622" s="254" t="str">
        <f>IF(ISBLANK(INDEX('Policy Characteristics'!A:A,MATCH($C1622,'Policy Characteristics'!$C:$C,0))),"",INDEX('Policy Characteristics'!A:A,MATCH($C1622,'Policy Characteristics'!$C:$C,0)))</f>
        <v>Research and Development</v>
      </c>
      <c r="B1622" s="262" t="str">
        <f>IF(ISBLANK(INDEX('Policy Characteristics'!B:B,MATCH($C1622,'Policy Characteristics'!$C:$C,0))),"",INDEX('Policy Characteristics'!B:B,MATCH($C1622,'Policy Characteristics'!$C:$C,0)))</f>
        <v>Fuel Use Reduction</v>
      </c>
      <c r="C1622" s="254" t="str">
        <f t="shared" si="70"/>
        <v>RnD Industry Fuel Use Perc Reduction</v>
      </c>
      <c r="D1622" t="s">
        <v>3086</v>
      </c>
      <c r="E1622" s="45"/>
      <c r="F1622" s="6" t="s">
        <v>3111</v>
      </c>
      <c r="G1622" s="45"/>
      <c r="H1622" s="43">
        <v>1509</v>
      </c>
      <c r="I1622" s="324" t="s">
        <v>43</v>
      </c>
      <c r="J1622" s="255" t="str">
        <f>IF(ISBLANK(INDEX('Policy Characteristics'!D:D,MATCH($C1622,'Policy Characteristics'!$C:$C,0))),"",INDEX('Policy Characteristics'!D:D,MATCH($C1622,'Policy Characteristics'!$C:$C,0)))</f>
        <v>R&amp;D Fuel Use Reductions</v>
      </c>
      <c r="K1622" s="254" t="str">
        <f>IF(ISBLANK(INDEX('Policy Characteristics'!E:E,MATCH($C1622,'Policy Characteristics'!$C:$C,0))),"",INDEX('Policy Characteristics'!E:E,MATCH($C1622,'Policy Characteristics'!$C:$C,0)))</f>
        <v>RnD industry fuel use reduction</v>
      </c>
      <c r="L1622" s="261">
        <f>IF(ISBLANK(INDEX('Policy Characteristics'!F:F,MATCH($C1622,'Policy Characteristics'!$C:$C,0))),"",INDEX('Policy Characteristics'!F:F,MATCH($C1622,'Policy Characteristics'!$C:$C,0)))</f>
        <v>0</v>
      </c>
      <c r="M1622" s="261">
        <f>IF(ISBLANK(INDEX('Policy Characteristics'!G:G,MATCH($C1622,'Policy Characteristics'!$C:$C,0))),"",INDEX('Policy Characteristics'!G:G,MATCH($C1622,'Policy Characteristics'!$C:$C,0)))</f>
        <v>0.4</v>
      </c>
      <c r="N1622" s="261">
        <f>IF(ISBLANK(INDEX('Policy Characteristics'!H:H,MATCH($C1622,'Policy Characteristics'!$C:$C,0))),"",INDEX('Policy Characteristics'!H:H,MATCH($C1622,'Policy Characteristics'!$C:$C,0)))</f>
        <v>0.01</v>
      </c>
      <c r="O1622" s="254" t="str">
        <f>IF(ISBLANK(INDEX('Policy Characteristics'!I:I,MATCH($C1622,'Policy Characteristics'!$C:$C,0))),"",INDEX('Policy Characteristics'!I:I,MATCH($C1622,'Policy Characteristics'!$C:$C,0)))</f>
        <v>% reduction in fuel use</v>
      </c>
      <c r="P1622" s="254"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254" t="str">
        <f>IF(ISBLANK(INDEX('Policy Characteristics'!K:K,MATCH($C1622,'Policy Characteristics'!$C:$C,0))),"",INDEX('Policy Characteristics'!K:K,MATCH($C1622,'Policy Characteristics'!$C:$C,0)))</f>
        <v>architectural-design.html#rnd</v>
      </c>
      <c r="R1622" s="254" t="str">
        <f>IF(ISBLANK(INDEX('Policy Characteristics'!L:L,MATCH($C1622,'Policy Characteristics'!$C:$C,0))),"",INDEX('Policy Characteristics'!L:L,MATCH($C1622,'Policy Characteristics'!$C:$C,0)))</f>
        <v>research-and-development.html</v>
      </c>
    </row>
    <row r="1623" spans="1:18">
      <c r="A1623" s="254" t="str">
        <f>IF(ISBLANK(INDEX('Policy Characteristics'!A:A,MATCH($C1623,'Policy Characteristics'!$C:$C,0))),"",INDEX('Policy Characteristics'!A:A,MATCH($C1623,'Policy Characteristics'!$C:$C,0)))</f>
        <v>Research and Development</v>
      </c>
      <c r="B1623" s="262" t="str">
        <f>IF(ISBLANK(INDEX('Policy Characteristics'!B:B,MATCH($C1623,'Policy Characteristics'!$C:$C,0))),"",INDEX('Policy Characteristics'!B:B,MATCH($C1623,'Policy Characteristics'!$C:$C,0)))</f>
        <v>Fuel Use Reduction</v>
      </c>
      <c r="C1623" s="254" t="str">
        <f t="shared" si="70"/>
        <v>RnD Industry Fuel Use Perc Reduction</v>
      </c>
      <c r="D1623" t="s">
        <v>3087</v>
      </c>
      <c r="E1623" s="45"/>
      <c r="F1623" s="6" t="s">
        <v>3112</v>
      </c>
      <c r="G1623" s="45"/>
      <c r="H1623" s="43">
        <v>1510</v>
      </c>
      <c r="I1623" s="324" t="s">
        <v>43</v>
      </c>
      <c r="J1623" s="255" t="str">
        <f>IF(ISBLANK(INDEX('Policy Characteristics'!D:D,MATCH($C1623,'Policy Characteristics'!$C:$C,0))),"",INDEX('Policy Characteristics'!D:D,MATCH($C1623,'Policy Characteristics'!$C:$C,0)))</f>
        <v>R&amp;D Fuel Use Reductions</v>
      </c>
      <c r="K1623" s="254" t="str">
        <f>IF(ISBLANK(INDEX('Policy Characteristics'!E:E,MATCH($C1623,'Policy Characteristics'!$C:$C,0))),"",INDEX('Policy Characteristics'!E:E,MATCH($C1623,'Policy Characteristics'!$C:$C,0)))</f>
        <v>RnD industry fuel use reduction</v>
      </c>
      <c r="L1623" s="261">
        <f>IF(ISBLANK(INDEX('Policy Characteristics'!F:F,MATCH($C1623,'Policy Characteristics'!$C:$C,0))),"",INDEX('Policy Characteristics'!F:F,MATCH($C1623,'Policy Characteristics'!$C:$C,0)))</f>
        <v>0</v>
      </c>
      <c r="M1623" s="261">
        <f>IF(ISBLANK(INDEX('Policy Characteristics'!G:G,MATCH($C1623,'Policy Characteristics'!$C:$C,0))),"",INDEX('Policy Characteristics'!G:G,MATCH($C1623,'Policy Characteristics'!$C:$C,0)))</f>
        <v>0.4</v>
      </c>
      <c r="N1623" s="261">
        <f>IF(ISBLANK(INDEX('Policy Characteristics'!H:H,MATCH($C1623,'Policy Characteristics'!$C:$C,0))),"",INDEX('Policy Characteristics'!H:H,MATCH($C1623,'Policy Characteristics'!$C:$C,0)))</f>
        <v>0.01</v>
      </c>
      <c r="O1623" s="254" t="str">
        <f>IF(ISBLANK(INDEX('Policy Characteristics'!I:I,MATCH($C1623,'Policy Characteristics'!$C:$C,0))),"",INDEX('Policy Characteristics'!I:I,MATCH($C1623,'Policy Characteristics'!$C:$C,0)))</f>
        <v>% reduction in fuel use</v>
      </c>
      <c r="P1623" s="254"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254" t="str">
        <f>IF(ISBLANK(INDEX('Policy Characteristics'!K:K,MATCH($C1623,'Policy Characteristics'!$C:$C,0))),"",INDEX('Policy Characteristics'!K:K,MATCH($C1623,'Policy Characteristics'!$C:$C,0)))</f>
        <v>architectural-design.html#rnd</v>
      </c>
      <c r="R1623" s="254" t="str">
        <f>IF(ISBLANK(INDEX('Policy Characteristics'!L:L,MATCH($C1623,'Policy Characteristics'!$C:$C,0))),"",INDEX('Policy Characteristics'!L:L,MATCH($C1623,'Policy Characteristics'!$C:$C,0)))</f>
        <v>research-and-development.html</v>
      </c>
    </row>
    <row r="1624" spans="1:18">
      <c r="A1624" s="254" t="str">
        <f>IF(ISBLANK(INDEX('Policy Characteristics'!A:A,MATCH($C1624,'Policy Characteristics'!$C:$C,0))),"",INDEX('Policy Characteristics'!A:A,MATCH($C1624,'Policy Characteristics'!$C:$C,0)))</f>
        <v>Research and Development</v>
      </c>
      <c r="B1624" s="262" t="str">
        <f>IF(ISBLANK(INDEX('Policy Characteristics'!B:B,MATCH($C1624,'Policy Characteristics'!$C:$C,0))),"",INDEX('Policy Characteristics'!B:B,MATCH($C1624,'Policy Characteristics'!$C:$C,0)))</f>
        <v>Fuel Use Reduction</v>
      </c>
      <c r="C1624" s="254" t="str">
        <f t="shared" si="70"/>
        <v>RnD Industry Fuel Use Perc Reduction</v>
      </c>
      <c r="D1624" t="s">
        <v>3088</v>
      </c>
      <c r="E1624" s="45"/>
      <c r="F1624" s="6" t="s">
        <v>3113</v>
      </c>
      <c r="G1624" s="45"/>
      <c r="H1624" s="43">
        <v>1511</v>
      </c>
      <c r="I1624" s="324" t="s">
        <v>43</v>
      </c>
      <c r="J1624" s="255" t="str">
        <f>IF(ISBLANK(INDEX('Policy Characteristics'!D:D,MATCH($C1624,'Policy Characteristics'!$C:$C,0))),"",INDEX('Policy Characteristics'!D:D,MATCH($C1624,'Policy Characteristics'!$C:$C,0)))</f>
        <v>R&amp;D Fuel Use Reductions</v>
      </c>
      <c r="K1624" s="254" t="str">
        <f>IF(ISBLANK(INDEX('Policy Characteristics'!E:E,MATCH($C1624,'Policy Characteristics'!$C:$C,0))),"",INDEX('Policy Characteristics'!E:E,MATCH($C1624,'Policy Characteristics'!$C:$C,0)))</f>
        <v>RnD industry fuel use reduction</v>
      </c>
      <c r="L1624" s="261">
        <f>IF(ISBLANK(INDEX('Policy Characteristics'!F:F,MATCH($C1624,'Policy Characteristics'!$C:$C,0))),"",INDEX('Policy Characteristics'!F:F,MATCH($C1624,'Policy Characteristics'!$C:$C,0)))</f>
        <v>0</v>
      </c>
      <c r="M1624" s="261">
        <f>IF(ISBLANK(INDEX('Policy Characteristics'!G:G,MATCH($C1624,'Policy Characteristics'!$C:$C,0))),"",INDEX('Policy Characteristics'!G:G,MATCH($C1624,'Policy Characteristics'!$C:$C,0)))</f>
        <v>0.4</v>
      </c>
      <c r="N1624" s="261">
        <f>IF(ISBLANK(INDEX('Policy Characteristics'!H:H,MATCH($C1624,'Policy Characteristics'!$C:$C,0))),"",INDEX('Policy Characteristics'!H:H,MATCH($C1624,'Policy Characteristics'!$C:$C,0)))</f>
        <v>0.01</v>
      </c>
      <c r="O1624" s="254" t="str">
        <f>IF(ISBLANK(INDEX('Policy Characteristics'!I:I,MATCH($C1624,'Policy Characteristics'!$C:$C,0))),"",INDEX('Policy Characteristics'!I:I,MATCH($C1624,'Policy Characteristics'!$C:$C,0)))</f>
        <v>% reduction in fuel use</v>
      </c>
      <c r="P1624" s="254"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254" t="str">
        <f>IF(ISBLANK(INDEX('Policy Characteristics'!K:K,MATCH($C1624,'Policy Characteristics'!$C:$C,0))),"",INDEX('Policy Characteristics'!K:K,MATCH($C1624,'Policy Characteristics'!$C:$C,0)))</f>
        <v>architectural-design.html#rnd</v>
      </c>
      <c r="R1624" s="254" t="str">
        <f>IF(ISBLANK(INDEX('Policy Characteristics'!L:L,MATCH($C1624,'Policy Characteristics'!$C:$C,0))),"",INDEX('Policy Characteristics'!L:L,MATCH($C1624,'Policy Characteristics'!$C:$C,0)))</f>
        <v>research-and-development.html</v>
      </c>
    </row>
    <row r="1625" spans="1:18">
      <c r="A1625" s="254" t="str">
        <f>IF(ISBLANK(INDEX('Policy Characteristics'!A:A,MATCH($C1625,'Policy Characteristics'!$C:$C,0))),"",INDEX('Policy Characteristics'!A:A,MATCH($C1625,'Policy Characteristics'!$C:$C,0)))</f>
        <v>Research and Development</v>
      </c>
      <c r="B1625" s="262" t="str">
        <f>IF(ISBLANK(INDEX('Policy Characteristics'!B:B,MATCH($C1625,'Policy Characteristics'!$C:$C,0))),"",INDEX('Policy Characteristics'!B:B,MATCH($C1625,'Policy Characteristics'!$C:$C,0)))</f>
        <v>Fuel Use Reduction</v>
      </c>
      <c r="C1625" t="s">
        <v>297</v>
      </c>
      <c r="D1625" s="45" t="s">
        <v>2245</v>
      </c>
      <c r="E1625" s="45"/>
      <c r="F1625" s="45" t="s">
        <v>470</v>
      </c>
      <c r="G1625" s="45"/>
      <c r="H1625" s="43">
        <v>133</v>
      </c>
      <c r="I1625" s="324" t="s">
        <v>43</v>
      </c>
      <c r="J1625" s="255" t="str">
        <f>IF(ISBLANK(INDEX('Policy Characteristics'!D:D,MATCH($C1625,'Policy Characteristics'!$C:$C,0))),"",INDEX('Policy Characteristics'!D:D,MATCH($C1625,'Policy Characteristics'!$C:$C,0)))</f>
        <v>R&amp;D Fuel Use Reductions</v>
      </c>
      <c r="K1625" s="254" t="str">
        <f>IF(ISBLANK(INDEX('Policy Characteristics'!E:E,MATCH($C1625,'Policy Characteristics'!$C:$C,0))),"",INDEX('Policy Characteristics'!E:E,MATCH($C1625,'Policy Characteristics'!$C:$C,0)))</f>
        <v>RnD transportation fuel use reduction</v>
      </c>
      <c r="L1625" s="261">
        <f>IF(ISBLANK(INDEX('Policy Characteristics'!F:F,MATCH($C1625,'Policy Characteristics'!$C:$C,0))),"",INDEX('Policy Characteristics'!F:F,MATCH($C1625,'Policy Characteristics'!$C:$C,0)))</f>
        <v>0</v>
      </c>
      <c r="M1625" s="261">
        <f>IF(ISBLANK(INDEX('Policy Characteristics'!G:G,MATCH($C1625,'Policy Characteristics'!$C:$C,0))),"",INDEX('Policy Characteristics'!G:G,MATCH($C1625,'Policy Characteristics'!$C:$C,0)))</f>
        <v>0.4</v>
      </c>
      <c r="N1625" s="261">
        <f>IF(ISBLANK(INDEX('Policy Characteristics'!H:H,MATCH($C1625,'Policy Characteristics'!$C:$C,0))),"",INDEX('Policy Characteristics'!H:H,MATCH($C1625,'Policy Characteristics'!$C:$C,0)))</f>
        <v>0.01</v>
      </c>
      <c r="O1625" s="254" t="str">
        <f>IF(ISBLANK(INDEX('Policy Characteristics'!I:I,MATCH($C1625,'Policy Characteristics'!$C:$C,0))),"",INDEX('Policy Characteristics'!I:I,MATCH($C1625,'Policy Characteristics'!$C:$C,0)))</f>
        <v>% reduction in fuel use</v>
      </c>
      <c r="P1625" s="254"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254" t="str">
        <f>IF(ISBLANK(INDEX('Policy Characteristics'!K:K,MATCH($C1625,'Policy Characteristics'!$C:$C,0))),"",INDEX('Policy Characteristics'!K:K,MATCH($C1625,'Policy Characteristics'!$C:$C,0)))</f>
        <v>architectural-design.html#rnd</v>
      </c>
      <c r="R1625" s="254" t="str">
        <f>IF(ISBLANK(INDEX('Policy Characteristics'!L:L,MATCH($C1625,'Policy Characteristics'!$C:$C,0))),"",INDEX('Policy Characteristics'!L:L,MATCH($C1625,'Policy Characteristics'!$C:$C,0)))</f>
        <v>research-and-development.html</v>
      </c>
    </row>
    <row r="1626" spans="1:18">
      <c r="A1626" s="254" t="str">
        <f>IF(ISBLANK(INDEX('Policy Characteristics'!A:A,MATCH($C1626,'Policy Characteristics'!$C:$C,0))),"",INDEX('Policy Characteristics'!A:A,MATCH($C1626,'Policy Characteristics'!$C:$C,0)))</f>
        <v>Research and Development</v>
      </c>
      <c r="B1626" s="262" t="str">
        <f>IF(ISBLANK(INDEX('Policy Characteristics'!B:B,MATCH($C1626,'Policy Characteristics'!$C:$C,0))),"",INDEX('Policy Characteristics'!B:B,MATCH($C1626,'Policy Characteristics'!$C:$C,0)))</f>
        <v>Fuel Use Reduction</v>
      </c>
      <c r="C1626" s="254" t="str">
        <f t="shared" ref="C1626:C1631" si="71">C$1625</f>
        <v>RnD Transportation Fuel Use Perc Reduction</v>
      </c>
      <c r="D1626" s="45" t="s">
        <v>2246</v>
      </c>
      <c r="E1626" s="45"/>
      <c r="F1626" s="45" t="s">
        <v>471</v>
      </c>
      <c r="G1626" s="45"/>
      <c r="H1626" s="43">
        <v>134</v>
      </c>
      <c r="I1626" s="324" t="s">
        <v>43</v>
      </c>
      <c r="J1626" s="255" t="str">
        <f>IF(ISBLANK(INDEX('Policy Characteristics'!D:D,MATCH($C1626,'Policy Characteristics'!$C:$C,0))),"",INDEX('Policy Characteristics'!D:D,MATCH($C1626,'Policy Characteristics'!$C:$C,0)))</f>
        <v>R&amp;D Fuel Use Reductions</v>
      </c>
      <c r="K1626" s="254" t="str">
        <f>IF(ISBLANK(INDEX('Policy Characteristics'!E:E,MATCH($C1626,'Policy Characteristics'!$C:$C,0))),"",INDEX('Policy Characteristics'!E:E,MATCH($C1626,'Policy Characteristics'!$C:$C,0)))</f>
        <v>RnD transportation fuel use reduction</v>
      </c>
      <c r="L1626" s="261">
        <f>IF(ISBLANK(INDEX('Policy Characteristics'!F:F,MATCH($C1626,'Policy Characteristics'!$C:$C,0))),"",INDEX('Policy Characteristics'!F:F,MATCH($C1626,'Policy Characteristics'!$C:$C,0)))</f>
        <v>0</v>
      </c>
      <c r="M1626" s="261">
        <f>IF(ISBLANK(INDEX('Policy Characteristics'!G:G,MATCH($C1626,'Policy Characteristics'!$C:$C,0))),"",INDEX('Policy Characteristics'!G:G,MATCH($C1626,'Policy Characteristics'!$C:$C,0)))</f>
        <v>0.4</v>
      </c>
      <c r="N1626" s="261">
        <f>IF(ISBLANK(INDEX('Policy Characteristics'!H:H,MATCH($C1626,'Policy Characteristics'!$C:$C,0))),"",INDEX('Policy Characteristics'!H:H,MATCH($C1626,'Policy Characteristics'!$C:$C,0)))</f>
        <v>0.01</v>
      </c>
      <c r="O1626" s="254" t="str">
        <f>IF(ISBLANK(INDEX('Policy Characteristics'!I:I,MATCH($C1626,'Policy Characteristics'!$C:$C,0))),"",INDEX('Policy Characteristics'!I:I,MATCH($C1626,'Policy Characteristics'!$C:$C,0)))</f>
        <v>% reduction in fuel use</v>
      </c>
      <c r="P1626" s="254"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254" t="str">
        <f>IF(ISBLANK(INDEX('Policy Characteristics'!K:K,MATCH($C1626,'Policy Characteristics'!$C:$C,0))),"",INDEX('Policy Characteristics'!K:K,MATCH($C1626,'Policy Characteristics'!$C:$C,0)))</f>
        <v>architectural-design.html#rnd</v>
      </c>
      <c r="R1626" s="254" t="str">
        <f>IF(ISBLANK(INDEX('Policy Characteristics'!L:L,MATCH($C1626,'Policy Characteristics'!$C:$C,0))),"",INDEX('Policy Characteristics'!L:L,MATCH($C1626,'Policy Characteristics'!$C:$C,0)))</f>
        <v>research-and-development.html</v>
      </c>
    </row>
    <row r="1627" spans="1:18">
      <c r="A1627" s="254" t="str">
        <f>IF(ISBLANK(INDEX('Policy Characteristics'!A:A,MATCH($C1627,'Policy Characteristics'!$C:$C,0))),"",INDEX('Policy Characteristics'!A:A,MATCH($C1627,'Policy Characteristics'!$C:$C,0)))</f>
        <v>Research and Development</v>
      </c>
      <c r="B1627" s="262" t="str">
        <f>IF(ISBLANK(INDEX('Policy Characteristics'!B:B,MATCH($C1627,'Policy Characteristics'!$C:$C,0))),"",INDEX('Policy Characteristics'!B:B,MATCH($C1627,'Policy Characteristics'!$C:$C,0)))</f>
        <v>Fuel Use Reduction</v>
      </c>
      <c r="C1627" s="254" t="str">
        <f t="shared" si="71"/>
        <v>RnD Transportation Fuel Use Perc Reduction</v>
      </c>
      <c r="D1627" s="45" t="s">
        <v>2247</v>
      </c>
      <c r="E1627" s="45"/>
      <c r="F1627" s="45" t="s">
        <v>472</v>
      </c>
      <c r="G1627" s="45"/>
      <c r="H1627" s="43">
        <v>135</v>
      </c>
      <c r="I1627" s="324" t="s">
        <v>43</v>
      </c>
      <c r="J1627" s="255" t="str">
        <f>IF(ISBLANK(INDEX('Policy Characteristics'!D:D,MATCH($C1627,'Policy Characteristics'!$C:$C,0))),"",INDEX('Policy Characteristics'!D:D,MATCH($C1627,'Policy Characteristics'!$C:$C,0)))</f>
        <v>R&amp;D Fuel Use Reductions</v>
      </c>
      <c r="K1627" s="254" t="str">
        <f>IF(ISBLANK(INDEX('Policy Characteristics'!E:E,MATCH($C1627,'Policy Characteristics'!$C:$C,0))),"",INDEX('Policy Characteristics'!E:E,MATCH($C1627,'Policy Characteristics'!$C:$C,0)))</f>
        <v>RnD transportation fuel use reduction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0.4</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reduction in fuel use</v>
      </c>
      <c r="P1627" s="254"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254" t="str">
        <f>IF(ISBLANK(INDEX('Policy Characteristics'!K:K,MATCH($C1627,'Policy Characteristics'!$C:$C,0))),"",INDEX('Policy Characteristics'!K:K,MATCH($C1627,'Policy Characteristics'!$C:$C,0)))</f>
        <v>architectural-design.html#rnd</v>
      </c>
      <c r="R1627" s="254" t="str">
        <f>IF(ISBLANK(INDEX('Policy Characteristics'!L:L,MATCH($C1627,'Policy Characteristics'!$C:$C,0))),"",INDEX('Policy Characteristics'!L:L,MATCH($C1627,'Policy Characteristics'!$C:$C,0)))</f>
        <v>research-and-development.html</v>
      </c>
    </row>
    <row r="1628" spans="1:18">
      <c r="A1628" s="254" t="str">
        <f>IF(ISBLANK(INDEX('Policy Characteristics'!A:A,MATCH($C1628,'Policy Characteristics'!$C:$C,0))),"",INDEX('Policy Characteristics'!A:A,MATCH($C1628,'Policy Characteristics'!$C:$C,0)))</f>
        <v>Research and Development</v>
      </c>
      <c r="B1628" s="262" t="str">
        <f>IF(ISBLANK(INDEX('Policy Characteristics'!B:B,MATCH($C1628,'Policy Characteristics'!$C:$C,0))),"",INDEX('Policy Characteristics'!B:B,MATCH($C1628,'Policy Characteristics'!$C:$C,0)))</f>
        <v>Fuel Use Reduction</v>
      </c>
      <c r="C1628" s="254" t="str">
        <f t="shared" si="71"/>
        <v>RnD Transportation Fuel Use Perc Reduction</v>
      </c>
      <c r="D1628" s="45" t="s">
        <v>2248</v>
      </c>
      <c r="E1628" s="45"/>
      <c r="F1628" s="45" t="s">
        <v>473</v>
      </c>
      <c r="G1628" s="45"/>
      <c r="H1628" s="43">
        <v>136</v>
      </c>
      <c r="I1628" s="324" t="s">
        <v>43</v>
      </c>
      <c r="J1628" s="255" t="str">
        <f>IF(ISBLANK(INDEX('Policy Characteristics'!D:D,MATCH($C1628,'Policy Characteristics'!$C:$C,0))),"",INDEX('Policy Characteristics'!D:D,MATCH($C1628,'Policy Characteristics'!$C:$C,0)))</f>
        <v>R&amp;D Fuel Use Reductions</v>
      </c>
      <c r="K1628" s="254" t="str">
        <f>IF(ISBLANK(INDEX('Policy Characteristics'!E:E,MATCH($C1628,'Policy Characteristics'!$C:$C,0))),"",INDEX('Policy Characteristics'!E:E,MATCH($C1628,'Policy Characteristics'!$C:$C,0)))</f>
        <v>RnD transportation fuel use reduction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0.4</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reduction in fuel use</v>
      </c>
      <c r="P1628" s="254"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254" t="str">
        <f>IF(ISBLANK(INDEX('Policy Characteristics'!K:K,MATCH($C1628,'Policy Characteristics'!$C:$C,0))),"",INDEX('Policy Characteristics'!K:K,MATCH($C1628,'Policy Characteristics'!$C:$C,0)))</f>
        <v>architectural-design.html#rnd</v>
      </c>
      <c r="R1628" s="254" t="str">
        <f>IF(ISBLANK(INDEX('Policy Characteristics'!L:L,MATCH($C1628,'Policy Characteristics'!$C:$C,0))),"",INDEX('Policy Characteristics'!L:L,MATCH($C1628,'Policy Characteristics'!$C:$C,0)))</f>
        <v>research-and-development.html</v>
      </c>
    </row>
    <row r="1629" spans="1:18">
      <c r="A1629" s="254" t="str">
        <f>IF(ISBLANK(INDEX('Policy Characteristics'!A:A,MATCH($C1629,'Policy Characteristics'!$C:$C,0))),"",INDEX('Policy Characteristics'!A:A,MATCH($C1629,'Policy Characteristics'!$C:$C,0)))</f>
        <v>Research and Development</v>
      </c>
      <c r="B1629" s="262" t="str">
        <f>IF(ISBLANK(INDEX('Policy Characteristics'!B:B,MATCH($C1629,'Policy Characteristics'!$C:$C,0))),"",INDEX('Policy Characteristics'!B:B,MATCH($C1629,'Policy Characteristics'!$C:$C,0)))</f>
        <v>Fuel Use Reduction</v>
      </c>
      <c r="C1629" s="254" t="str">
        <f t="shared" si="71"/>
        <v>RnD Transportation Fuel Use Perc Reduction</v>
      </c>
      <c r="D1629" s="45" t="s">
        <v>2249</v>
      </c>
      <c r="E1629" s="45"/>
      <c r="F1629" s="45" t="s">
        <v>474</v>
      </c>
      <c r="G1629" s="45"/>
      <c r="H1629" s="43">
        <v>137</v>
      </c>
      <c r="I1629" s="324" t="s">
        <v>43</v>
      </c>
      <c r="J1629" s="255" t="str">
        <f>IF(ISBLANK(INDEX('Policy Characteristics'!D:D,MATCH($C1629,'Policy Characteristics'!$C:$C,0))),"",INDEX('Policy Characteristics'!D:D,MATCH($C1629,'Policy Characteristics'!$C:$C,0)))</f>
        <v>R&amp;D Fuel Use Reductions</v>
      </c>
      <c r="K1629" s="254" t="str">
        <f>IF(ISBLANK(INDEX('Policy Characteristics'!E:E,MATCH($C1629,'Policy Characteristics'!$C:$C,0))),"",INDEX('Policy Characteristics'!E:E,MATCH($C1629,'Policy Characteristics'!$C:$C,0)))</f>
        <v>RnD transportation fuel use reduction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0.4</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reduction in fuel use</v>
      </c>
      <c r="P1629" s="254"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254" t="str">
        <f>IF(ISBLANK(INDEX('Policy Characteristics'!K:K,MATCH($C1629,'Policy Characteristics'!$C:$C,0))),"",INDEX('Policy Characteristics'!K:K,MATCH($C1629,'Policy Characteristics'!$C:$C,0)))</f>
        <v>architectural-design.html#rnd</v>
      </c>
      <c r="R1629" s="254" t="str">
        <f>IF(ISBLANK(INDEX('Policy Characteristics'!L:L,MATCH($C1629,'Policy Characteristics'!$C:$C,0))),"",INDEX('Policy Characteristics'!L:L,MATCH($C1629,'Policy Characteristics'!$C:$C,0)))</f>
        <v>research-and-development.html</v>
      </c>
    </row>
    <row r="1630" spans="1:18">
      <c r="A1630" s="254" t="str">
        <f>IF(ISBLANK(INDEX('Policy Characteristics'!A:A,MATCH($C1630,'Policy Characteristics'!$C:$C,0))),"",INDEX('Policy Characteristics'!A:A,MATCH($C1630,'Policy Characteristics'!$C:$C,0)))</f>
        <v>Research and Development</v>
      </c>
      <c r="B1630" s="262" t="str">
        <f>IF(ISBLANK(INDEX('Policy Characteristics'!B:B,MATCH($C1630,'Policy Characteristics'!$C:$C,0))),"",INDEX('Policy Characteristics'!B:B,MATCH($C1630,'Policy Characteristics'!$C:$C,0)))</f>
        <v>Fuel Use Reduction</v>
      </c>
      <c r="C1630" s="254" t="str">
        <f t="shared" si="71"/>
        <v>RnD Transportation Fuel Use Perc Reduction</v>
      </c>
      <c r="D1630" s="45" t="s">
        <v>2510</v>
      </c>
      <c r="E1630" s="45"/>
      <c r="F1630" s="45" t="s">
        <v>2792</v>
      </c>
      <c r="G1630" s="45"/>
      <c r="H1630" s="43">
        <v>138</v>
      </c>
      <c r="I1630" s="324" t="s">
        <v>43</v>
      </c>
      <c r="J1630" s="255" t="str">
        <f>IF(ISBLANK(INDEX('Policy Characteristics'!D:D,MATCH($C1630,'Policy Characteristics'!$C:$C,0))),"",INDEX('Policy Characteristics'!D:D,MATCH($C1630,'Policy Characteristics'!$C:$C,0)))</f>
        <v>R&amp;D Fuel Use Reductions</v>
      </c>
      <c r="K1630" s="254" t="str">
        <f>IF(ISBLANK(INDEX('Policy Characteristics'!E:E,MATCH($C1630,'Policy Characteristics'!$C:$C,0))),"",INDEX('Policy Characteristics'!E:E,MATCH($C1630,'Policy Characteristics'!$C:$C,0)))</f>
        <v>RnD transportation fuel use reduction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0.4</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reduction in fuel use</v>
      </c>
      <c r="P1630" s="254"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254" t="str">
        <f>IF(ISBLANK(INDEX('Policy Characteristics'!K:K,MATCH($C1630,'Policy Characteristics'!$C:$C,0))),"",INDEX('Policy Characteristics'!K:K,MATCH($C1630,'Policy Characteristics'!$C:$C,0)))</f>
        <v>architectural-design.html#rnd</v>
      </c>
      <c r="R1630" s="254" t="str">
        <f>IF(ISBLANK(INDEX('Policy Characteristics'!L:L,MATCH($C1630,'Policy Characteristics'!$C:$C,0))),"",INDEX('Policy Characteristics'!L:L,MATCH($C1630,'Policy Characteristics'!$C:$C,0)))</f>
        <v>research-and-development.html</v>
      </c>
    </row>
    <row r="1631" spans="1:18">
      <c r="A1631" s="254" t="str">
        <f>IF(ISBLANK(INDEX('Policy Characteristics'!A:A,MATCH($C1631,'Policy Characteristics'!$C:$C,0))),"",INDEX('Policy Characteristics'!A:A,MATCH($C1631,'Policy Characteristics'!$C:$C,0)))</f>
        <v>Research and Development</v>
      </c>
      <c r="B1631" s="262" t="str">
        <f>IF(ISBLANK(INDEX('Policy Characteristics'!B:B,MATCH($C1631,'Policy Characteristics'!$C:$C,0))),"",INDEX('Policy Characteristics'!B:B,MATCH($C1631,'Policy Characteristics'!$C:$C,0)))</f>
        <v>Fuel Use Reduction</v>
      </c>
      <c r="C1631" s="254" t="str">
        <f t="shared" si="71"/>
        <v>RnD Transportation Fuel Use Perc Reduction</v>
      </c>
      <c r="D1631" s="45" t="s">
        <v>2509</v>
      </c>
      <c r="E1631" s="45"/>
      <c r="F1631" s="45" t="s">
        <v>2793</v>
      </c>
      <c r="G1631" s="45"/>
      <c r="H1631" s="43">
        <v>524</v>
      </c>
      <c r="I1631" s="324" t="s">
        <v>43</v>
      </c>
      <c r="J1631" s="255" t="str">
        <f>IF(ISBLANK(INDEX('Policy Characteristics'!D:D,MATCH($C1631,'Policy Characteristics'!$C:$C,0))),"",INDEX('Policy Characteristics'!D:D,MATCH($C1631,'Policy Characteristics'!$C:$C,0)))</f>
        <v>R&amp;D Fuel Use Reductions</v>
      </c>
      <c r="K1631" s="254" t="str">
        <f>IF(ISBLANK(INDEX('Policy Characteristics'!E:E,MATCH($C1631,'Policy Characteristics'!$C:$C,0))),"",INDEX('Policy Characteristics'!E:E,MATCH($C1631,'Policy Characteristics'!$C:$C,0)))</f>
        <v>RnD transportation fuel use reduction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0.4</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reduction in fuel use</v>
      </c>
      <c r="P1631" s="254"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254" t="str">
        <f>IF(ISBLANK(INDEX('Policy Characteristics'!K:K,MATCH($C1631,'Policy Characteristics'!$C:$C,0))),"",INDEX('Policy Characteristics'!K:K,MATCH($C1631,'Policy Characteristics'!$C:$C,0)))</f>
        <v>architectural-design.html#rnd</v>
      </c>
      <c r="R1631" s="254" t="str">
        <f>IF(ISBLANK(INDEX('Policy Characteristics'!L:L,MATCH($C1631,'Policy Characteristics'!$C:$C,0))),"",INDEX('Policy Characteristics'!L:L,MATCH($C1631,'Policy Characteristics'!$C:$C,0)))</f>
        <v>research-and-development.html</v>
      </c>
    </row>
    <row r="1632" spans="1:18">
      <c r="A1632" s="254" t="str">
        <f>IF(ISBLANK(INDEX('Policy Characteristics'!A:A,MATCH($C1632,'Policy Characteristics'!$C:$C,0))),"",INDEX('Policy Characteristics'!A:A,MATCH($C1632,'Policy Characteristics'!$C:$C,0)))</f>
        <v>Government Revenue Accounting</v>
      </c>
      <c r="B1632" s="262" t="str">
        <f>IF(ISBLANK(INDEX('Policy Characteristics'!B:B,MATCH($C1632,'Policy Characteristics'!$C:$C,0))),"",INDEX('Policy Characteristics'!B:B,MATCH($C1632,'Policy Characteristics'!$C:$C,0)))</f>
        <v>Carbon Tax Revenue</v>
      </c>
      <c r="C1632" t="s">
        <v>2954</v>
      </c>
      <c r="D1632" s="1" t="s">
        <v>2962</v>
      </c>
      <c r="F1632" s="1" t="s">
        <v>2967</v>
      </c>
      <c r="H1632" s="43">
        <v>545</v>
      </c>
      <c r="I1632" s="322" t="s">
        <v>43</v>
      </c>
      <c r="J1632" s="255" t="str">
        <f>IF(ISBLANK(INDEX('Policy Characteristics'!D:D,MATCH($C1632,'Policy Characteristics'!$C:$C,0))),"",INDEX('Policy Characteristics'!D:D,MATCH($C1632,'Policy Characteristics'!$C:$C,0)))</f>
        <v/>
      </c>
      <c r="K1632" s="254" t="str">
        <f>IF(ISBLANK(INDEX('Policy Characteristics'!E:E,MATCH($C1632,'Policy Characteristics'!$C:$C,0))),"",INDEX('Policy Characteristics'!E:E,MATCH($C1632,'Policy Characteristics'!$C:$C,0)))</f>
        <v>GRA carbon tax revenue</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10</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weight</v>
      </c>
      <c r="P1632" s="254" t="str">
        <f>IF(ISBLANK(INDEX('Policy Characteristics'!J:J,MATCH($C1632,'Policy Characteristics'!$C:$C,0))),"",INDEX('Policy Characteristics'!J:J,MATCH($C1632,'Policy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2" s="254" t="str">
        <f>IF(ISBLANK(INDEX('Policy Characteristics'!K:K,MATCH($C1632,'Policy Characteristics'!$C:$C,0))),"",INDEX('Policy Characteristics'!K:K,MATCH($C1632,'Policy Characteristics'!$C:$C,0)))</f>
        <v>io-model.html</v>
      </c>
      <c r="R1632" s="254" t="str">
        <f>IF(ISBLANK(INDEX('Policy Characteristics'!L:L,MATCH($C1632,'Policy Characteristics'!$C:$C,0))),"",INDEX('Policy Characteristics'!L:L,MATCH($C1632,'Policy Characteristics'!$C:$C,0)))</f>
        <v/>
      </c>
    </row>
    <row r="1633" spans="1:18">
      <c r="A1633" s="254" t="str">
        <f>IF(ISBLANK(INDEX('Policy Characteristics'!A:A,MATCH($C1633,'Policy Characteristics'!$C:$C,0))),"",INDEX('Policy Characteristics'!A:A,MATCH($C1633,'Policy Characteristics'!$C:$C,0)))</f>
        <v>Government Revenue Accounting</v>
      </c>
      <c r="B1633" s="262" t="str">
        <f>IF(ISBLANK(INDEX('Policy Characteristics'!B:B,MATCH($C1633,'Policy Characteristics'!$C:$C,0))),"",INDEX('Policy Characteristics'!B:B,MATCH($C1633,'Policy Characteristics'!$C:$C,0)))</f>
        <v>Carbon Tax Revenue</v>
      </c>
      <c r="C1633" s="254" t="str">
        <f t="shared" ref="C1633" si="72">C$1632</f>
        <v>GRA for Carbon Tax Revenue</v>
      </c>
      <c r="D1633" s="1" t="s">
        <v>2963</v>
      </c>
      <c r="F1633" s="1" t="s">
        <v>2978</v>
      </c>
      <c r="H1633" s="43">
        <v>546</v>
      </c>
      <c r="I1633" s="326" t="str">
        <f t="shared" ref="I1633:I1636" si="73">I$1632</f>
        <v>Yes</v>
      </c>
      <c r="J1633" s="255" t="str">
        <f>IF(ISBLANK(INDEX('Policy Characteristics'!D:D,MATCH($C1633,'Policy Characteristics'!$C:$C,0))),"",INDEX('Policy Characteristics'!D:D,MATCH($C1633,'Policy Characteristics'!$C:$C,0)))</f>
        <v/>
      </c>
      <c r="K1633" s="254" t="str">
        <f>IF(ISBLANK(INDEX('Policy Characteristics'!E:E,MATCH($C1633,'Policy Characteristics'!$C:$C,0))),"",INDEX('Policy Characteristics'!E:E,MATCH($C1633,'Policy Characteristics'!$C:$C,0)))</f>
        <v>GRA carbon tax revenue</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10</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weight</v>
      </c>
      <c r="P1633" s="254" t="str">
        <f>IF(ISBLANK(INDEX('Policy Characteristics'!J:J,MATCH($C1633,'Policy Characteristics'!$C:$C,0))),"",INDEX('Policy Characteristics'!J:J,MATCH($C1633,'Policy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3" s="254" t="str">
        <f>IF(ISBLANK(INDEX('Policy Characteristics'!K:K,MATCH($C1633,'Policy Characteristics'!$C:$C,0))),"",INDEX('Policy Characteristics'!K:K,MATCH($C1633,'Policy Characteristics'!$C:$C,0)))</f>
        <v>io-model.html</v>
      </c>
      <c r="R1633" s="254" t="str">
        <f>IF(ISBLANK(INDEX('Policy Characteristics'!L:L,MATCH($C1633,'Policy Characteristics'!$C:$C,0))),"",INDEX('Policy Characteristics'!L:L,MATCH($C1633,'Policy Characteristics'!$C:$C,0)))</f>
        <v/>
      </c>
    </row>
    <row r="1634" spans="1:18">
      <c r="A1634" s="254" t="str">
        <f>IF(ISBLANK(INDEX('Policy Characteristics'!A:A,MATCH($C1634,'Policy Characteristics'!$C:$C,0))),"",INDEX('Policy Characteristics'!A:A,MATCH($C1634,'Policy Characteristics'!$C:$C,0)))</f>
        <v>Government Revenue Accounting</v>
      </c>
      <c r="B1634" s="262" t="str">
        <f>IF(ISBLANK(INDEX('Policy Characteristics'!B:B,MATCH($C1634,'Policy Characteristics'!$C:$C,0))),"",INDEX('Policy Characteristics'!B:B,MATCH($C1634,'Policy Characteristics'!$C:$C,0)))</f>
        <v>Carbon Tax Revenue</v>
      </c>
      <c r="C1634" s="254" t="str">
        <f t="shared" ref="C1634:C1636" si="74">C$1632</f>
        <v>GRA for Carbon Tax Revenue</v>
      </c>
      <c r="D1634" s="1" t="s">
        <v>2964</v>
      </c>
      <c r="F1634" s="1" t="s">
        <v>2968</v>
      </c>
      <c r="H1634" s="43">
        <v>547</v>
      </c>
      <c r="I1634" s="326" t="str">
        <f t="shared" si="73"/>
        <v>Yes</v>
      </c>
      <c r="J1634" s="255" t="str">
        <f>IF(ISBLANK(INDEX('Policy Characteristics'!D:D,MATCH($C1634,'Policy Characteristics'!$C:$C,0))),"",INDEX('Policy Characteristics'!D:D,MATCH($C1634,'Policy Characteristics'!$C:$C,0)))</f>
        <v/>
      </c>
      <c r="K1634" s="254" t="str">
        <f>IF(ISBLANK(INDEX('Policy Characteristics'!E:E,MATCH($C1634,'Policy Characteristics'!$C:$C,0))),"",INDEX('Policy Characteristics'!E:E,MATCH($C1634,'Policy Characteristics'!$C:$C,0)))</f>
        <v>GRA carbon tax revenue</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10</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weight</v>
      </c>
      <c r="P1634" s="254" t="str">
        <f>IF(ISBLANK(INDEX('Policy Characteristics'!J:J,MATCH($C1634,'Policy Characteristics'!$C:$C,0))),"",INDEX('Policy Characteristics'!J:J,MATCH($C1634,'Policy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4" s="254" t="str">
        <f>IF(ISBLANK(INDEX('Policy Characteristics'!K:K,MATCH($C1634,'Policy Characteristics'!$C:$C,0))),"",INDEX('Policy Characteristics'!K:K,MATCH($C1634,'Policy Characteristics'!$C:$C,0)))</f>
        <v>io-model.html</v>
      </c>
      <c r="R1634" s="254" t="str">
        <f>IF(ISBLANK(INDEX('Policy Characteristics'!L:L,MATCH($C1634,'Policy Characteristics'!$C:$C,0))),"",INDEX('Policy Characteristics'!L:L,MATCH($C1634,'Policy Characteristics'!$C:$C,0)))</f>
        <v/>
      </c>
    </row>
    <row r="1635" spans="1:18">
      <c r="A1635" s="254" t="str">
        <f>IF(ISBLANK(INDEX('Policy Characteristics'!A:A,MATCH($C1635,'Policy Characteristics'!$C:$C,0))),"",INDEX('Policy Characteristics'!A:A,MATCH($C1635,'Policy Characteristics'!$C:$C,0)))</f>
        <v>Government Revenue Accounting</v>
      </c>
      <c r="B1635" s="262" t="str">
        <f>IF(ISBLANK(INDEX('Policy Characteristics'!B:B,MATCH($C1635,'Policy Characteristics'!$C:$C,0))),"",INDEX('Policy Characteristics'!B:B,MATCH($C1635,'Policy Characteristics'!$C:$C,0)))</f>
        <v>Carbon Tax Revenue</v>
      </c>
      <c r="C1635" s="254" t="str">
        <f t="shared" si="74"/>
        <v>GRA for Carbon Tax Revenue</v>
      </c>
      <c r="D1635" s="1" t="s">
        <v>2965</v>
      </c>
      <c r="F1635" s="1" t="s">
        <v>2969</v>
      </c>
      <c r="H1635" s="43">
        <v>548</v>
      </c>
      <c r="I1635" s="326" t="str">
        <f t="shared" si="73"/>
        <v>Yes</v>
      </c>
      <c r="J1635" s="255" t="str">
        <f>IF(ISBLANK(INDEX('Policy Characteristics'!D:D,MATCH($C1635,'Policy Characteristics'!$C:$C,0))),"",INDEX('Policy Characteristics'!D:D,MATCH($C1635,'Policy Characteristics'!$C:$C,0)))</f>
        <v/>
      </c>
      <c r="K1635" s="254" t="str">
        <f>IF(ISBLANK(INDEX('Policy Characteristics'!E:E,MATCH($C1635,'Policy Characteristics'!$C:$C,0))),"",INDEX('Policy Characteristics'!E:E,MATCH($C1635,'Policy Characteristics'!$C:$C,0)))</f>
        <v>GRA carbon tax revenue</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10</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weight</v>
      </c>
      <c r="P1635" s="254"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254" t="str">
        <f>IF(ISBLANK(INDEX('Policy Characteristics'!K:K,MATCH($C1635,'Policy Characteristics'!$C:$C,0))),"",INDEX('Policy Characteristics'!K:K,MATCH($C1635,'Policy Characteristics'!$C:$C,0)))</f>
        <v>io-model.html</v>
      </c>
      <c r="R1635" s="254" t="str">
        <f>IF(ISBLANK(INDEX('Policy Characteristics'!L:L,MATCH($C1635,'Policy Characteristics'!$C:$C,0))),"",INDEX('Policy Characteristics'!L:L,MATCH($C1635,'Policy Characteristics'!$C:$C,0)))</f>
        <v/>
      </c>
    </row>
    <row r="1636" spans="1:18">
      <c r="A1636" s="254" t="str">
        <f>IF(ISBLANK(INDEX('Policy Characteristics'!A:A,MATCH($C1636,'Policy Characteristics'!$C:$C,0))),"",INDEX('Policy Characteristics'!A:A,MATCH($C1636,'Policy Characteristics'!$C:$C,0)))</f>
        <v>Government Revenue Accounting</v>
      </c>
      <c r="B1636" s="262" t="str">
        <f>IF(ISBLANK(INDEX('Policy Characteristics'!B:B,MATCH($C1636,'Policy Characteristics'!$C:$C,0))),"",INDEX('Policy Characteristics'!B:B,MATCH($C1636,'Policy Characteristics'!$C:$C,0)))</f>
        <v>Carbon Tax Revenue</v>
      </c>
      <c r="C1636" s="254" t="str">
        <f t="shared" si="74"/>
        <v>GRA for Carbon Tax Revenue</v>
      </c>
      <c r="D1636" s="1" t="s">
        <v>2966</v>
      </c>
      <c r="F1636" s="1" t="s">
        <v>2970</v>
      </c>
      <c r="H1636" s="43">
        <v>549</v>
      </c>
      <c r="I1636" s="326" t="str">
        <f t="shared" si="73"/>
        <v>Yes</v>
      </c>
      <c r="J1636" s="255" t="str">
        <f>IF(ISBLANK(INDEX('Policy Characteristics'!D:D,MATCH($C1636,'Policy Characteristics'!$C:$C,0))),"",INDEX('Policy Characteristics'!D:D,MATCH($C1636,'Policy Characteristics'!$C:$C,0)))</f>
        <v/>
      </c>
      <c r="K1636" s="254" t="str">
        <f>IF(ISBLANK(INDEX('Policy Characteristics'!E:E,MATCH($C1636,'Policy Characteristics'!$C:$C,0))),"",INDEX('Policy Characteristics'!E:E,MATCH($C1636,'Policy Characteristics'!$C:$C,0)))</f>
        <v>GRA carbon tax revenue</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10</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weight</v>
      </c>
      <c r="P1636" s="254"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254" t="str">
        <f>IF(ISBLANK(INDEX('Policy Characteristics'!K:K,MATCH($C1636,'Policy Characteristics'!$C:$C,0))),"",INDEX('Policy Characteristics'!K:K,MATCH($C1636,'Policy Characteristics'!$C:$C,0)))</f>
        <v>io-model.html</v>
      </c>
      <c r="R1636" s="254" t="str">
        <f>IF(ISBLANK(INDEX('Policy Characteristics'!L:L,MATCH($C1636,'Policy Characteristics'!$C:$C,0))),"",INDEX('Policy Characteristics'!L:L,MATCH($C1636,'Policy Characteristics'!$C:$C,0)))</f>
        <v/>
      </c>
    </row>
    <row r="1637" spans="1:18">
      <c r="A1637" s="254" t="str">
        <f>IF(ISBLANK(INDEX('Policy Characteristics'!A:A,MATCH($C1637,'Policy Characteristics'!$C:$C,0))),"",INDEX('Policy Characteristics'!A:A,MATCH($C1637,'Policy Characteristics'!$C:$C,0)))</f>
        <v>Government Revenue Accounting</v>
      </c>
      <c r="B1637" s="262" t="str">
        <f>IF(ISBLANK(INDEX('Policy Characteristics'!B:B,MATCH($C1637,'Policy Characteristics'!$C:$C,0))),"",INDEX('Policy Characteristics'!B:B,MATCH($C1637,'Policy Characteristics'!$C:$C,0)))</f>
        <v>Fuel Tax Revenue</v>
      </c>
      <c r="C1637" t="s">
        <v>2955</v>
      </c>
      <c r="D1637" s="1" t="s">
        <v>2962</v>
      </c>
      <c r="F1637" s="1" t="s">
        <v>2967</v>
      </c>
      <c r="H1637" s="43">
        <v>550</v>
      </c>
      <c r="I1637" s="322" t="s">
        <v>43</v>
      </c>
      <c r="J1637" s="255" t="str">
        <f>IF(ISBLANK(INDEX('Policy Characteristics'!D:D,MATCH($C1637,'Policy Characteristics'!$C:$C,0))),"",INDEX('Policy Characteristics'!D:D,MATCH($C1637,'Policy Characteristics'!$C:$C,0)))</f>
        <v/>
      </c>
      <c r="K1637" s="254" t="str">
        <f>IF(ISBLANK(INDEX('Policy Characteristics'!E:E,MATCH($C1637,'Policy Characteristics'!$C:$C,0))),"",INDEX('Policy Characteristics'!E:E,MATCH($C1637,'Policy Characteristics'!$C:$C,0)))</f>
        <v>GRA fuel tax revenue</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10</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weight</v>
      </c>
      <c r="P1637" s="254"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254" t="str">
        <f>IF(ISBLANK(INDEX('Policy Characteristics'!K:K,MATCH($C1637,'Policy Characteristics'!$C:$C,0))),"",INDEX('Policy Characteristics'!K:K,MATCH($C1637,'Policy Characteristics'!$C:$C,0)))</f>
        <v>io-model.html</v>
      </c>
      <c r="R1637" s="254" t="str">
        <f>IF(ISBLANK(INDEX('Policy Characteristics'!L:L,MATCH($C1637,'Policy Characteristics'!$C:$C,0))),"",INDEX('Policy Characteristics'!L:L,MATCH($C1637,'Policy Characteristics'!$C:$C,0)))</f>
        <v/>
      </c>
    </row>
    <row r="1638" spans="1:18">
      <c r="A1638" s="254" t="str">
        <f>IF(ISBLANK(INDEX('Policy Characteristics'!A:A,MATCH($C1638,'Policy Characteristics'!$C:$C,0))),"",INDEX('Policy Characteristics'!A:A,MATCH($C1638,'Policy Characteristics'!$C:$C,0)))</f>
        <v>Government Revenue Accounting</v>
      </c>
      <c r="B1638" s="262" t="str">
        <f>IF(ISBLANK(INDEX('Policy Characteristics'!B:B,MATCH($C1638,'Policy Characteristics'!$C:$C,0))),"",INDEX('Policy Characteristics'!B:B,MATCH($C1638,'Policy Characteristics'!$C:$C,0)))</f>
        <v>Fuel Tax Revenue</v>
      </c>
      <c r="C1638" s="254" t="str">
        <f t="shared" ref="C1638:C1641" si="75">C$1637</f>
        <v>GRA for Fuel Tax Revenue</v>
      </c>
      <c r="D1638" s="1" t="s">
        <v>2963</v>
      </c>
      <c r="F1638" s="1" t="s">
        <v>2978</v>
      </c>
      <c r="H1638" s="43">
        <v>551</v>
      </c>
      <c r="I1638" s="326" t="str">
        <f t="shared" ref="I1638:I1641" si="76">I$1637</f>
        <v>Yes</v>
      </c>
      <c r="J1638" s="255" t="str">
        <f>IF(ISBLANK(INDEX('Policy Characteristics'!D:D,MATCH($C1638,'Policy Characteristics'!$C:$C,0))),"",INDEX('Policy Characteristics'!D:D,MATCH($C1638,'Policy Characteristics'!$C:$C,0)))</f>
        <v/>
      </c>
      <c r="K1638" s="254" t="str">
        <f>IF(ISBLANK(INDEX('Policy Characteristics'!E:E,MATCH($C1638,'Policy Characteristics'!$C:$C,0))),"",INDEX('Policy Characteristics'!E:E,MATCH($C1638,'Policy Characteristics'!$C:$C,0)))</f>
        <v>GRA fuel tax revenue</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10</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weight</v>
      </c>
      <c r="P1638" s="254"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254" t="str">
        <f>IF(ISBLANK(INDEX('Policy Characteristics'!K:K,MATCH($C1638,'Policy Characteristics'!$C:$C,0))),"",INDEX('Policy Characteristics'!K:K,MATCH($C1638,'Policy Characteristics'!$C:$C,0)))</f>
        <v>io-model.html</v>
      </c>
      <c r="R1638" s="254" t="str">
        <f>IF(ISBLANK(INDEX('Policy Characteristics'!L:L,MATCH($C1638,'Policy Characteristics'!$C:$C,0))),"",INDEX('Policy Characteristics'!L:L,MATCH($C1638,'Policy Characteristics'!$C:$C,0)))</f>
        <v/>
      </c>
    </row>
    <row r="1639" spans="1:18">
      <c r="A1639" s="254" t="str">
        <f>IF(ISBLANK(INDEX('Policy Characteristics'!A:A,MATCH($C1639,'Policy Characteristics'!$C:$C,0))),"",INDEX('Policy Characteristics'!A:A,MATCH($C1639,'Policy Characteristics'!$C:$C,0)))</f>
        <v>Government Revenue Accounting</v>
      </c>
      <c r="B1639" s="262" t="str">
        <f>IF(ISBLANK(INDEX('Policy Characteristics'!B:B,MATCH($C1639,'Policy Characteristics'!$C:$C,0))),"",INDEX('Policy Characteristics'!B:B,MATCH($C1639,'Policy Characteristics'!$C:$C,0)))</f>
        <v>Fuel Tax Revenue</v>
      </c>
      <c r="C1639" s="254" t="str">
        <f t="shared" si="75"/>
        <v>GRA for Fuel Tax Revenue</v>
      </c>
      <c r="D1639" s="1" t="s">
        <v>2964</v>
      </c>
      <c r="F1639" s="1" t="s">
        <v>2968</v>
      </c>
      <c r="H1639" s="43">
        <v>552</v>
      </c>
      <c r="I1639" s="326" t="str">
        <f t="shared" si="76"/>
        <v>Yes</v>
      </c>
      <c r="J1639" s="255" t="str">
        <f>IF(ISBLANK(INDEX('Policy Characteristics'!D:D,MATCH($C1639,'Policy Characteristics'!$C:$C,0))),"",INDEX('Policy Characteristics'!D:D,MATCH($C1639,'Policy Characteristics'!$C:$C,0)))</f>
        <v/>
      </c>
      <c r="K1639" s="254" t="str">
        <f>IF(ISBLANK(INDEX('Policy Characteristics'!E:E,MATCH($C1639,'Policy Characteristics'!$C:$C,0))),"",INDEX('Policy Characteristics'!E:E,MATCH($C1639,'Policy Characteristics'!$C:$C,0)))</f>
        <v>GRA fuel tax revenue</v>
      </c>
      <c r="L1639" s="254">
        <f>IF(ISBLANK(INDEX('Policy Characteristics'!F:F,MATCH($C1639,'Policy Characteristics'!$C:$C,0))),"",INDEX('Policy Characteristics'!F:F,MATCH($C1639,'Policy Characteristics'!$C:$C,0)))</f>
        <v>0</v>
      </c>
      <c r="M1639" s="254">
        <f>IF(ISBLANK(INDEX('Policy Characteristics'!G:G,MATCH($C1639,'Policy Characteristics'!$C:$C,0))),"",INDEX('Policy Characteristics'!G:G,MATCH($C1639,'Policy Characteristics'!$C:$C,0)))</f>
        <v>10</v>
      </c>
      <c r="N1639" s="254">
        <f>IF(ISBLANK(INDEX('Policy Characteristics'!H:H,MATCH($C1639,'Policy Characteristics'!$C:$C,0))),"",INDEX('Policy Characteristics'!H:H,MATCH($C1639,'Policy Characteristics'!$C:$C,0)))</f>
        <v>1</v>
      </c>
      <c r="O1639" s="254" t="str">
        <f>IF(ISBLANK(INDEX('Policy Characteristics'!I:I,MATCH($C1639,'Policy Characteristics'!$C:$C,0))),"",INDEX('Policy Characteristics'!I:I,MATCH($C1639,'Policy Characteristics'!$C:$C,0)))</f>
        <v>weight</v>
      </c>
      <c r="P1639" s="254"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254" t="str">
        <f>IF(ISBLANK(INDEX('Policy Characteristics'!K:K,MATCH($C1639,'Policy Characteristics'!$C:$C,0))),"",INDEX('Policy Characteristics'!K:K,MATCH($C1639,'Policy Characteristics'!$C:$C,0)))</f>
        <v>io-model.html</v>
      </c>
      <c r="R1639" s="254" t="str">
        <f>IF(ISBLANK(INDEX('Policy Characteristics'!L:L,MATCH($C1639,'Policy Characteristics'!$C:$C,0))),"",INDEX('Policy Characteristics'!L:L,MATCH($C1639,'Policy Characteristics'!$C:$C,0)))</f>
        <v/>
      </c>
    </row>
    <row r="1640" spans="1:18">
      <c r="A1640" s="254" t="str">
        <f>IF(ISBLANK(INDEX('Policy Characteristics'!A:A,MATCH($C1640,'Policy Characteristics'!$C:$C,0))),"",INDEX('Policy Characteristics'!A:A,MATCH($C1640,'Policy Characteristics'!$C:$C,0)))</f>
        <v>Government Revenue Accounting</v>
      </c>
      <c r="B1640" s="262" t="str">
        <f>IF(ISBLANK(INDEX('Policy Characteristics'!B:B,MATCH($C1640,'Policy Characteristics'!$C:$C,0))),"",INDEX('Policy Characteristics'!B:B,MATCH($C1640,'Policy Characteristics'!$C:$C,0)))</f>
        <v>Fuel Tax Revenue</v>
      </c>
      <c r="C1640" s="254" t="str">
        <f t="shared" si="75"/>
        <v>GRA for Fuel Tax Revenue</v>
      </c>
      <c r="D1640" s="1" t="s">
        <v>2965</v>
      </c>
      <c r="F1640" s="1" t="s">
        <v>2969</v>
      </c>
      <c r="H1640" s="43">
        <v>553</v>
      </c>
      <c r="I1640" s="326" t="str">
        <f t="shared" si="76"/>
        <v>Yes</v>
      </c>
      <c r="J1640" s="255" t="str">
        <f>IF(ISBLANK(INDEX('Policy Characteristics'!D:D,MATCH($C1640,'Policy Characteristics'!$C:$C,0))),"",INDEX('Policy Characteristics'!D:D,MATCH($C1640,'Policy Characteristics'!$C:$C,0)))</f>
        <v/>
      </c>
      <c r="K1640" s="254" t="str">
        <f>IF(ISBLANK(INDEX('Policy Characteristics'!E:E,MATCH($C1640,'Policy Characteristics'!$C:$C,0))),"",INDEX('Policy Characteristics'!E:E,MATCH($C1640,'Policy Characteristics'!$C:$C,0)))</f>
        <v>GRA fuel tax revenue</v>
      </c>
      <c r="L1640" s="254">
        <f>IF(ISBLANK(INDEX('Policy Characteristics'!F:F,MATCH($C1640,'Policy Characteristics'!$C:$C,0))),"",INDEX('Policy Characteristics'!F:F,MATCH($C1640,'Policy Characteristics'!$C:$C,0)))</f>
        <v>0</v>
      </c>
      <c r="M1640" s="254">
        <f>IF(ISBLANK(INDEX('Policy Characteristics'!G:G,MATCH($C1640,'Policy Characteristics'!$C:$C,0))),"",INDEX('Policy Characteristics'!G:G,MATCH($C1640,'Policy Characteristics'!$C:$C,0)))</f>
        <v>10</v>
      </c>
      <c r="N1640" s="254">
        <f>IF(ISBLANK(INDEX('Policy Characteristics'!H:H,MATCH($C1640,'Policy Characteristics'!$C:$C,0))),"",INDEX('Policy Characteristics'!H:H,MATCH($C1640,'Policy Characteristics'!$C:$C,0)))</f>
        <v>1</v>
      </c>
      <c r="O1640" s="254" t="str">
        <f>IF(ISBLANK(INDEX('Policy Characteristics'!I:I,MATCH($C1640,'Policy Characteristics'!$C:$C,0))),"",INDEX('Policy Characteristics'!I:I,MATCH($C1640,'Policy Characteristics'!$C:$C,0)))</f>
        <v>weight</v>
      </c>
      <c r="P1640" s="254"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254" t="str">
        <f>IF(ISBLANK(INDEX('Policy Characteristics'!K:K,MATCH($C1640,'Policy Characteristics'!$C:$C,0))),"",INDEX('Policy Characteristics'!K:K,MATCH($C1640,'Policy Characteristics'!$C:$C,0)))</f>
        <v>io-model.html</v>
      </c>
      <c r="R1640" s="254" t="str">
        <f>IF(ISBLANK(INDEX('Policy Characteristics'!L:L,MATCH($C1640,'Policy Characteristics'!$C:$C,0))),"",INDEX('Policy Characteristics'!L:L,MATCH($C1640,'Policy Characteristics'!$C:$C,0)))</f>
        <v/>
      </c>
    </row>
    <row r="1641" spans="1:18">
      <c r="A1641" s="254" t="str">
        <f>IF(ISBLANK(INDEX('Policy Characteristics'!A:A,MATCH($C1641,'Policy Characteristics'!$C:$C,0))),"",INDEX('Policy Characteristics'!A:A,MATCH($C1641,'Policy Characteristics'!$C:$C,0)))</f>
        <v>Government Revenue Accounting</v>
      </c>
      <c r="B1641" s="262" t="str">
        <f>IF(ISBLANK(INDEX('Policy Characteristics'!B:B,MATCH($C1641,'Policy Characteristics'!$C:$C,0))),"",INDEX('Policy Characteristics'!B:B,MATCH($C1641,'Policy Characteristics'!$C:$C,0)))</f>
        <v>Fuel Tax Revenue</v>
      </c>
      <c r="C1641" s="254" t="str">
        <f t="shared" si="75"/>
        <v>GRA for Fuel Tax Revenue</v>
      </c>
      <c r="D1641" s="1" t="s">
        <v>2966</v>
      </c>
      <c r="F1641" s="1" t="s">
        <v>2970</v>
      </c>
      <c r="H1641" s="43">
        <v>554</v>
      </c>
      <c r="I1641" s="326" t="str">
        <f t="shared" si="76"/>
        <v>Yes</v>
      </c>
      <c r="J1641" s="255" t="str">
        <f>IF(ISBLANK(INDEX('Policy Characteristics'!D:D,MATCH($C1641,'Policy Characteristics'!$C:$C,0))),"",INDEX('Policy Characteristics'!D:D,MATCH($C1641,'Policy Characteristics'!$C:$C,0)))</f>
        <v/>
      </c>
      <c r="K1641" s="254" t="str">
        <f>IF(ISBLANK(INDEX('Policy Characteristics'!E:E,MATCH($C1641,'Policy Characteristics'!$C:$C,0))),"",INDEX('Policy Characteristics'!E:E,MATCH($C1641,'Policy Characteristics'!$C:$C,0)))</f>
        <v>GRA fuel tax revenue</v>
      </c>
      <c r="L1641" s="254">
        <f>IF(ISBLANK(INDEX('Policy Characteristics'!F:F,MATCH($C1641,'Policy Characteristics'!$C:$C,0))),"",INDEX('Policy Characteristics'!F:F,MATCH($C1641,'Policy Characteristics'!$C:$C,0)))</f>
        <v>0</v>
      </c>
      <c r="M1641" s="254">
        <f>IF(ISBLANK(INDEX('Policy Characteristics'!G:G,MATCH($C1641,'Policy Characteristics'!$C:$C,0))),"",INDEX('Policy Characteristics'!G:G,MATCH($C1641,'Policy Characteristics'!$C:$C,0)))</f>
        <v>10</v>
      </c>
      <c r="N1641" s="254">
        <f>IF(ISBLANK(INDEX('Policy Characteristics'!H:H,MATCH($C1641,'Policy Characteristics'!$C:$C,0))),"",INDEX('Policy Characteristics'!H:H,MATCH($C1641,'Policy Characteristics'!$C:$C,0)))</f>
        <v>1</v>
      </c>
      <c r="O1641" s="254" t="str">
        <f>IF(ISBLANK(INDEX('Policy Characteristics'!I:I,MATCH($C1641,'Policy Characteristics'!$C:$C,0))),"",INDEX('Policy Characteristics'!I:I,MATCH($C1641,'Policy Characteristics'!$C:$C,0)))</f>
        <v>weight</v>
      </c>
      <c r="P1641" s="254"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254" t="str">
        <f>IF(ISBLANK(INDEX('Policy Characteristics'!K:K,MATCH($C1641,'Policy Characteristics'!$C:$C,0))),"",INDEX('Policy Characteristics'!K:K,MATCH($C1641,'Policy Characteristics'!$C:$C,0)))</f>
        <v>io-model.html</v>
      </c>
      <c r="R1641" s="254" t="str">
        <f>IF(ISBLANK(INDEX('Policy Characteristics'!L:L,MATCH($C1641,'Policy Characteristics'!$C:$C,0))),"",INDEX('Policy Characteristics'!L:L,MATCH($C1641,'Policy Characteristics'!$C:$C,0)))</f>
        <v/>
      </c>
    </row>
    <row r="1642" spans="1:18">
      <c r="A1642" s="254" t="str">
        <f>IF(ISBLANK(INDEX('Policy Characteristics'!A:A,MATCH($C1642,'Policy Characteristics'!$C:$C,0))),"",INDEX('Policy Characteristics'!A:A,MATCH($C1642,'Policy Characteristics'!$C:$C,0)))</f>
        <v>Government Revenue Accounting</v>
      </c>
      <c r="B1642" s="262" t="str">
        <f>IF(ISBLANK(INDEX('Policy Characteristics'!B:B,MATCH($C1642,'Policy Characteristics'!$C:$C,0))),"",INDEX('Policy Characteristics'!B:B,MATCH($C1642,'Policy Characteristics'!$C:$C,0)))</f>
        <v>Vehicle Subsidy</v>
      </c>
      <c r="C1642" t="s">
        <v>3626</v>
      </c>
      <c r="D1642" s="1" t="s">
        <v>2962</v>
      </c>
      <c r="F1642" s="1" t="s">
        <v>2967</v>
      </c>
      <c r="H1642" s="43">
        <v>555</v>
      </c>
      <c r="I1642" s="322" t="s">
        <v>43</v>
      </c>
      <c r="J1642" s="255" t="str">
        <f>IF(ISBLANK(INDEX('Policy Characteristics'!D:D,MATCH($C1642,'Policy Characteristics'!$C:$C,0))),"",INDEX('Policy Characteristics'!D:D,MATCH($C1642,'Policy Characteristics'!$C:$C,0)))</f>
        <v/>
      </c>
      <c r="K1642" s="254" t="str">
        <f>IF(ISBLANK(INDEX('Policy Characteristics'!E:E,MATCH($C1642,'Policy Characteristics'!$C:$C,0))),"",INDEX('Policy Characteristics'!E:E,MATCH($C1642,'Policy Characteristics'!$C:$C,0)))</f>
        <v>GRA EV subsidy</v>
      </c>
      <c r="L1642" s="254">
        <f>IF(ISBLANK(INDEX('Policy Characteristics'!F:F,MATCH($C1642,'Policy Characteristics'!$C:$C,0))),"",INDEX('Policy Characteristics'!F:F,MATCH($C1642,'Policy Characteristics'!$C:$C,0)))</f>
        <v>0</v>
      </c>
      <c r="M1642" s="254">
        <f>IF(ISBLANK(INDEX('Policy Characteristics'!G:G,MATCH($C1642,'Policy Characteristics'!$C:$C,0))),"",INDEX('Policy Characteristics'!G:G,MATCH($C1642,'Policy Characteristics'!$C:$C,0)))</f>
        <v>10</v>
      </c>
      <c r="N1642" s="254">
        <f>IF(ISBLANK(INDEX('Policy Characteristics'!H:H,MATCH($C1642,'Policy Characteristics'!$C:$C,0))),"",INDEX('Policy Characteristics'!H:H,MATCH($C1642,'Policy Characteristics'!$C:$C,0)))</f>
        <v>1</v>
      </c>
      <c r="O1642" s="254" t="str">
        <f>IF(ISBLANK(INDEX('Policy Characteristics'!I:I,MATCH($C1642,'Policy Characteristics'!$C:$C,0))),"",INDEX('Policy Characteristics'!I:I,MATCH($C1642,'Policy Characteristics'!$C:$C,0)))</f>
        <v>weight</v>
      </c>
      <c r="P1642" s="254"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254" t="str">
        <f>IF(ISBLANK(INDEX('Policy Characteristics'!K:K,MATCH($C1642,'Policy Characteristics'!$C:$C,0))),"",INDEX('Policy Characteristics'!K:K,MATCH($C1642,'Policy Characteristics'!$C:$C,0)))</f>
        <v>io-model.html</v>
      </c>
      <c r="R1642" s="254" t="str">
        <f>IF(ISBLANK(INDEX('Policy Characteristics'!L:L,MATCH($C1642,'Policy Characteristics'!$C:$C,0))),"",INDEX('Policy Characteristics'!L:L,MATCH($C1642,'Policy Characteristics'!$C:$C,0)))</f>
        <v/>
      </c>
    </row>
    <row r="1643" spans="1:18">
      <c r="A1643" s="254" t="str">
        <f>IF(ISBLANK(INDEX('Policy Characteristics'!A:A,MATCH($C1643,'Policy Characteristics'!$C:$C,0))),"",INDEX('Policy Characteristics'!A:A,MATCH($C1643,'Policy Characteristics'!$C:$C,0)))</f>
        <v>Government Revenue Accounting</v>
      </c>
      <c r="B1643" s="262" t="str">
        <f>IF(ISBLANK(INDEX('Policy Characteristics'!B:B,MATCH($C1643,'Policy Characteristics'!$C:$C,0))),"",INDEX('Policy Characteristics'!B:B,MATCH($C1643,'Policy Characteristics'!$C:$C,0)))</f>
        <v>Vehicle Subsidy</v>
      </c>
      <c r="C1643" s="254" t="str">
        <f t="shared" ref="C1643:C1646" si="77">C$1642</f>
        <v>GRA for Vehicle Subsidy</v>
      </c>
      <c r="D1643" s="1" t="s">
        <v>2963</v>
      </c>
      <c r="F1643" s="1" t="s">
        <v>2978</v>
      </c>
      <c r="H1643" s="43">
        <v>556</v>
      </c>
      <c r="I1643" s="326" t="str">
        <f t="shared" ref="I1643:I1651" si="78">I$1642</f>
        <v>Yes</v>
      </c>
      <c r="J1643" s="255" t="str">
        <f>IF(ISBLANK(INDEX('Policy Characteristics'!D:D,MATCH($C1643,'Policy Characteristics'!$C:$C,0))),"",INDEX('Policy Characteristics'!D:D,MATCH($C1643,'Policy Characteristics'!$C:$C,0)))</f>
        <v/>
      </c>
      <c r="K1643" s="254" t="str">
        <f>IF(ISBLANK(INDEX('Policy Characteristics'!E:E,MATCH($C1643,'Policy Characteristics'!$C:$C,0))),"",INDEX('Policy Characteristics'!E:E,MATCH($C1643,'Policy Characteristics'!$C:$C,0)))</f>
        <v>GRA EV subsidy</v>
      </c>
      <c r="L1643" s="254">
        <f>IF(ISBLANK(INDEX('Policy Characteristics'!F:F,MATCH($C1643,'Policy Characteristics'!$C:$C,0))),"",INDEX('Policy Characteristics'!F:F,MATCH($C1643,'Policy Characteristics'!$C:$C,0)))</f>
        <v>0</v>
      </c>
      <c r="M1643" s="254">
        <f>IF(ISBLANK(INDEX('Policy Characteristics'!G:G,MATCH($C1643,'Policy Characteristics'!$C:$C,0))),"",INDEX('Policy Characteristics'!G:G,MATCH($C1643,'Policy Characteristics'!$C:$C,0)))</f>
        <v>10</v>
      </c>
      <c r="N1643" s="254">
        <f>IF(ISBLANK(INDEX('Policy Characteristics'!H:H,MATCH($C1643,'Policy Characteristics'!$C:$C,0))),"",INDEX('Policy Characteristics'!H:H,MATCH($C1643,'Policy Characteristics'!$C:$C,0)))</f>
        <v>1</v>
      </c>
      <c r="O1643" s="254" t="str">
        <f>IF(ISBLANK(INDEX('Policy Characteristics'!I:I,MATCH($C1643,'Policy Characteristics'!$C:$C,0))),"",INDEX('Policy Characteristics'!I:I,MATCH($C1643,'Policy Characteristics'!$C:$C,0)))</f>
        <v>weight</v>
      </c>
      <c r="P1643" s="254"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254" t="str">
        <f>IF(ISBLANK(INDEX('Policy Characteristics'!K:K,MATCH($C1643,'Policy Characteristics'!$C:$C,0))),"",INDEX('Policy Characteristics'!K:K,MATCH($C1643,'Policy Characteristics'!$C:$C,0)))</f>
        <v>io-model.html</v>
      </c>
      <c r="R1643" s="254" t="str">
        <f>IF(ISBLANK(INDEX('Policy Characteristics'!L:L,MATCH($C1643,'Policy Characteristics'!$C:$C,0))),"",INDEX('Policy Characteristics'!L:L,MATCH($C1643,'Policy Characteristics'!$C:$C,0)))</f>
        <v/>
      </c>
    </row>
    <row r="1644" spans="1:18">
      <c r="A1644" s="254" t="str">
        <f>IF(ISBLANK(INDEX('Policy Characteristics'!A:A,MATCH($C1644,'Policy Characteristics'!$C:$C,0))),"",INDEX('Policy Characteristics'!A:A,MATCH($C1644,'Policy Characteristics'!$C:$C,0)))</f>
        <v>Government Revenue Accounting</v>
      </c>
      <c r="B1644" s="262" t="str">
        <f>IF(ISBLANK(INDEX('Policy Characteristics'!B:B,MATCH($C1644,'Policy Characteristics'!$C:$C,0))),"",INDEX('Policy Characteristics'!B:B,MATCH($C1644,'Policy Characteristics'!$C:$C,0)))</f>
        <v>Vehicle Subsidy</v>
      </c>
      <c r="C1644" s="254" t="str">
        <f t="shared" si="77"/>
        <v>GRA for Vehicle Subsidy</v>
      </c>
      <c r="D1644" s="1" t="s">
        <v>2964</v>
      </c>
      <c r="F1644" s="1" t="s">
        <v>2968</v>
      </c>
      <c r="H1644" s="43">
        <v>557</v>
      </c>
      <c r="I1644" s="326" t="str">
        <f t="shared" si="78"/>
        <v>Yes</v>
      </c>
      <c r="J1644" s="255" t="str">
        <f>IF(ISBLANK(INDEX('Policy Characteristics'!D:D,MATCH($C1644,'Policy Characteristics'!$C:$C,0))),"",INDEX('Policy Characteristics'!D:D,MATCH($C1644,'Policy Characteristics'!$C:$C,0)))</f>
        <v/>
      </c>
      <c r="K1644" s="254" t="str">
        <f>IF(ISBLANK(INDEX('Policy Characteristics'!E:E,MATCH($C1644,'Policy Characteristics'!$C:$C,0))),"",INDEX('Policy Characteristics'!E:E,MATCH($C1644,'Policy Characteristics'!$C:$C,0)))</f>
        <v>GRA EV subsidy</v>
      </c>
      <c r="L1644" s="254">
        <f>IF(ISBLANK(INDEX('Policy Characteristics'!F:F,MATCH($C1644,'Policy Characteristics'!$C:$C,0))),"",INDEX('Policy Characteristics'!F:F,MATCH($C1644,'Policy Characteristics'!$C:$C,0)))</f>
        <v>0</v>
      </c>
      <c r="M1644" s="254">
        <f>IF(ISBLANK(INDEX('Policy Characteristics'!G:G,MATCH($C1644,'Policy Characteristics'!$C:$C,0))),"",INDEX('Policy Characteristics'!G:G,MATCH($C1644,'Policy Characteristics'!$C:$C,0)))</f>
        <v>10</v>
      </c>
      <c r="N1644" s="254">
        <f>IF(ISBLANK(INDEX('Policy Characteristics'!H:H,MATCH($C1644,'Policy Characteristics'!$C:$C,0))),"",INDEX('Policy Characteristics'!H:H,MATCH($C1644,'Policy Characteristics'!$C:$C,0)))</f>
        <v>1</v>
      </c>
      <c r="O1644" s="254" t="str">
        <f>IF(ISBLANK(INDEX('Policy Characteristics'!I:I,MATCH($C1644,'Policy Characteristics'!$C:$C,0))),"",INDEX('Policy Characteristics'!I:I,MATCH($C1644,'Policy Characteristics'!$C:$C,0)))</f>
        <v>weight</v>
      </c>
      <c r="P1644" s="254"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254" t="str">
        <f>IF(ISBLANK(INDEX('Policy Characteristics'!K:K,MATCH($C1644,'Policy Characteristics'!$C:$C,0))),"",INDEX('Policy Characteristics'!K:K,MATCH($C1644,'Policy Characteristics'!$C:$C,0)))</f>
        <v>io-model.html</v>
      </c>
      <c r="R1644" s="254" t="str">
        <f>IF(ISBLANK(INDEX('Policy Characteristics'!L:L,MATCH($C1644,'Policy Characteristics'!$C:$C,0))),"",INDEX('Policy Characteristics'!L:L,MATCH($C1644,'Policy Characteristics'!$C:$C,0)))</f>
        <v/>
      </c>
    </row>
    <row r="1645" spans="1:18">
      <c r="A1645" s="254" t="str">
        <f>IF(ISBLANK(INDEX('Policy Characteristics'!A:A,MATCH($C1645,'Policy Characteristics'!$C:$C,0))),"",INDEX('Policy Characteristics'!A:A,MATCH($C1645,'Policy Characteristics'!$C:$C,0)))</f>
        <v>Government Revenue Accounting</v>
      </c>
      <c r="B1645" s="262" t="str">
        <f>IF(ISBLANK(INDEX('Policy Characteristics'!B:B,MATCH($C1645,'Policy Characteristics'!$C:$C,0))),"",INDEX('Policy Characteristics'!B:B,MATCH($C1645,'Policy Characteristics'!$C:$C,0)))</f>
        <v>Vehicle Subsidy</v>
      </c>
      <c r="C1645" s="254" t="str">
        <f t="shared" si="77"/>
        <v>GRA for Vehicle Subsidy</v>
      </c>
      <c r="D1645" s="1" t="s">
        <v>2965</v>
      </c>
      <c r="F1645" s="1" t="s">
        <v>2969</v>
      </c>
      <c r="H1645" s="43">
        <v>558</v>
      </c>
      <c r="I1645" s="326" t="str">
        <f t="shared" si="78"/>
        <v>Yes</v>
      </c>
      <c r="J1645" s="255" t="str">
        <f>IF(ISBLANK(INDEX('Policy Characteristics'!D:D,MATCH($C1645,'Policy Characteristics'!$C:$C,0))),"",INDEX('Policy Characteristics'!D:D,MATCH($C1645,'Policy Characteristics'!$C:$C,0)))</f>
        <v/>
      </c>
      <c r="K1645" s="254" t="str">
        <f>IF(ISBLANK(INDEX('Policy Characteristics'!E:E,MATCH($C1645,'Policy Characteristics'!$C:$C,0))),"",INDEX('Policy Characteristics'!E:E,MATCH($C1645,'Policy Characteristics'!$C:$C,0)))</f>
        <v>GRA EV subsidy</v>
      </c>
      <c r="L1645" s="254">
        <f>IF(ISBLANK(INDEX('Policy Characteristics'!F:F,MATCH($C1645,'Policy Characteristics'!$C:$C,0))),"",INDEX('Policy Characteristics'!F:F,MATCH($C1645,'Policy Characteristics'!$C:$C,0)))</f>
        <v>0</v>
      </c>
      <c r="M1645" s="254">
        <f>IF(ISBLANK(INDEX('Policy Characteristics'!G:G,MATCH($C1645,'Policy Characteristics'!$C:$C,0))),"",INDEX('Policy Characteristics'!G:G,MATCH($C1645,'Policy Characteristics'!$C:$C,0)))</f>
        <v>10</v>
      </c>
      <c r="N1645" s="254">
        <f>IF(ISBLANK(INDEX('Policy Characteristics'!H:H,MATCH($C1645,'Policy Characteristics'!$C:$C,0))),"",INDEX('Policy Characteristics'!H:H,MATCH($C1645,'Policy Characteristics'!$C:$C,0)))</f>
        <v>1</v>
      </c>
      <c r="O1645" s="254" t="str">
        <f>IF(ISBLANK(INDEX('Policy Characteristics'!I:I,MATCH($C1645,'Policy Characteristics'!$C:$C,0))),"",INDEX('Policy Characteristics'!I:I,MATCH($C1645,'Policy Characteristics'!$C:$C,0)))</f>
        <v>weight</v>
      </c>
      <c r="P1645" s="254"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254" t="str">
        <f>IF(ISBLANK(INDEX('Policy Characteristics'!K:K,MATCH($C1645,'Policy Characteristics'!$C:$C,0))),"",INDEX('Policy Characteristics'!K:K,MATCH($C1645,'Policy Characteristics'!$C:$C,0)))</f>
        <v>io-model.html</v>
      </c>
      <c r="R1645" s="254" t="str">
        <f>IF(ISBLANK(INDEX('Policy Characteristics'!L:L,MATCH($C1645,'Policy Characteristics'!$C:$C,0))),"",INDEX('Policy Characteristics'!L:L,MATCH($C1645,'Policy Characteristics'!$C:$C,0)))</f>
        <v/>
      </c>
    </row>
    <row r="1646" spans="1:18">
      <c r="A1646" s="254" t="str">
        <f>IF(ISBLANK(INDEX('Policy Characteristics'!A:A,MATCH($C1646,'Policy Characteristics'!$C:$C,0))),"",INDEX('Policy Characteristics'!A:A,MATCH($C1646,'Policy Characteristics'!$C:$C,0)))</f>
        <v>Government Revenue Accounting</v>
      </c>
      <c r="B1646" s="262" t="str">
        <f>IF(ISBLANK(INDEX('Policy Characteristics'!B:B,MATCH($C1646,'Policy Characteristics'!$C:$C,0))),"",INDEX('Policy Characteristics'!B:B,MATCH($C1646,'Policy Characteristics'!$C:$C,0)))</f>
        <v>Vehicle Subsidy</v>
      </c>
      <c r="C1646" s="254" t="str">
        <f t="shared" si="77"/>
        <v>GRA for Vehicle Subsidy</v>
      </c>
      <c r="D1646" s="1" t="s">
        <v>2966</v>
      </c>
      <c r="F1646" s="1" t="s">
        <v>2970</v>
      </c>
      <c r="H1646" s="43">
        <v>559</v>
      </c>
      <c r="I1646" s="326" t="str">
        <f t="shared" si="78"/>
        <v>Yes</v>
      </c>
      <c r="J1646" s="255" t="str">
        <f>IF(ISBLANK(INDEX('Policy Characteristics'!D:D,MATCH($C1646,'Policy Characteristics'!$C:$C,0))),"",INDEX('Policy Characteristics'!D:D,MATCH($C1646,'Policy Characteristics'!$C:$C,0)))</f>
        <v/>
      </c>
      <c r="K1646" s="254" t="str">
        <f>IF(ISBLANK(INDEX('Policy Characteristics'!E:E,MATCH($C1646,'Policy Characteristics'!$C:$C,0))),"",INDEX('Policy Characteristics'!E:E,MATCH($C1646,'Policy Characteristics'!$C:$C,0)))</f>
        <v>GRA EV subsidy</v>
      </c>
      <c r="L1646" s="254">
        <f>IF(ISBLANK(INDEX('Policy Characteristics'!F:F,MATCH($C1646,'Policy Characteristics'!$C:$C,0))),"",INDEX('Policy Characteristics'!F:F,MATCH($C1646,'Policy Characteristics'!$C:$C,0)))</f>
        <v>0</v>
      </c>
      <c r="M1646" s="254">
        <f>IF(ISBLANK(INDEX('Policy Characteristics'!G:G,MATCH($C1646,'Policy Characteristics'!$C:$C,0))),"",INDEX('Policy Characteristics'!G:G,MATCH($C1646,'Policy Characteristics'!$C:$C,0)))</f>
        <v>10</v>
      </c>
      <c r="N1646" s="254">
        <f>IF(ISBLANK(INDEX('Policy Characteristics'!H:H,MATCH($C1646,'Policy Characteristics'!$C:$C,0))),"",INDEX('Policy Characteristics'!H:H,MATCH($C1646,'Policy Characteristics'!$C:$C,0)))</f>
        <v>1</v>
      </c>
      <c r="O1646" s="254" t="str">
        <f>IF(ISBLANK(INDEX('Policy Characteristics'!I:I,MATCH($C1646,'Policy Characteristics'!$C:$C,0))),"",INDEX('Policy Characteristics'!I:I,MATCH($C1646,'Policy Characteristics'!$C:$C,0)))</f>
        <v>weight</v>
      </c>
      <c r="P1646" s="254"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254" t="str">
        <f>IF(ISBLANK(INDEX('Policy Characteristics'!K:K,MATCH($C1646,'Policy Characteristics'!$C:$C,0))),"",INDEX('Policy Characteristics'!K:K,MATCH($C1646,'Policy Characteristics'!$C:$C,0)))</f>
        <v>io-model.html</v>
      </c>
      <c r="R1646" s="254" t="str">
        <f>IF(ISBLANK(INDEX('Policy Characteristics'!L:L,MATCH($C1646,'Policy Characteristics'!$C:$C,0))),"",INDEX('Policy Characteristics'!L:L,MATCH($C1646,'Policy Characteristics'!$C:$C,0)))</f>
        <v/>
      </c>
    </row>
    <row r="1647" spans="1:18">
      <c r="A1647" s="254" t="str">
        <f>IF(ISBLANK(INDEX('Policy Characteristics'!A:A,MATCH($C1647,'Policy Characteristics'!$C:$C,0))),"",INDEX('Policy Characteristics'!A:A,MATCH($C1647,'Policy Characteristics'!$C:$C,0)))</f>
        <v>Government Revenue Accounting</v>
      </c>
      <c r="B1647" s="262" t="str">
        <f>IF(ISBLANK(INDEX('Policy Characteristics'!B:B,MATCH($C1647,'Policy Characteristics'!$C:$C,0))),"",INDEX('Policy Characteristics'!B:B,MATCH($C1647,'Policy Characteristics'!$C:$C,0)))</f>
        <v>Vehicle Battery Subsidy</v>
      </c>
      <c r="C1647" t="s">
        <v>3628</v>
      </c>
      <c r="D1647" s="1" t="s">
        <v>2962</v>
      </c>
      <c r="F1647" s="1" t="s">
        <v>2967</v>
      </c>
      <c r="H1647" s="43">
        <v>2247</v>
      </c>
      <c r="I1647" s="322" t="s">
        <v>43</v>
      </c>
      <c r="J1647" s="255" t="str">
        <f>IF(ISBLANK(INDEX('Policy Characteristics'!D:D,MATCH($C1647,'Policy Characteristics'!$C:$C,0))),"",INDEX('Policy Characteristics'!D:D,MATCH($C1647,'Policy Characteristics'!$C:$C,0)))</f>
        <v/>
      </c>
      <c r="K1647" s="254" t="str">
        <f>IF(ISBLANK(INDEX('Policy Characteristics'!E:E,MATCH($C1647,'Policy Characteristics'!$C:$C,0))),"",INDEX('Policy Characteristics'!E:E,MATCH($C1647,'Policy Characteristics'!$C:$C,0)))</f>
        <v>GRA trans battery subsidy</v>
      </c>
      <c r="L1647" s="254">
        <f>IF(ISBLANK(INDEX('Policy Characteristics'!F:F,MATCH($C1647,'Policy Characteristics'!$C:$C,0))),"",INDEX('Policy Characteristics'!F:F,MATCH($C1647,'Policy Characteristics'!$C:$C,0)))</f>
        <v>0</v>
      </c>
      <c r="M1647" s="254">
        <f>IF(ISBLANK(INDEX('Policy Characteristics'!G:G,MATCH($C1647,'Policy Characteristics'!$C:$C,0))),"",INDEX('Policy Characteristics'!G:G,MATCH($C1647,'Policy Characteristics'!$C:$C,0)))</f>
        <v>10</v>
      </c>
      <c r="N1647" s="254">
        <f>IF(ISBLANK(INDEX('Policy Characteristics'!H:H,MATCH($C1647,'Policy Characteristics'!$C:$C,0))),"",INDEX('Policy Characteristics'!H:H,MATCH($C1647,'Policy Characteristics'!$C:$C,0)))</f>
        <v>1</v>
      </c>
      <c r="O1647" s="254" t="str">
        <f>IF(ISBLANK(INDEX('Policy Characteristics'!I:I,MATCH($C1647,'Policy Characteristics'!$C:$C,0))),"",INDEX('Policy Characteristics'!I:I,MATCH($C1647,'Policy Characteristics'!$C:$C,0)))</f>
        <v>weight</v>
      </c>
      <c r="P1647" s="254"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254" t="str">
        <f>IF(ISBLANK(INDEX('Policy Characteristics'!K:K,MATCH($C1647,'Policy Characteristics'!$C:$C,0))),"",INDEX('Policy Characteristics'!K:K,MATCH($C1647,'Policy Characteristics'!$C:$C,0)))</f>
        <v>io-model.html</v>
      </c>
      <c r="R1647" s="254"/>
    </row>
    <row r="1648" spans="1:18">
      <c r="A1648" s="254" t="str">
        <f>IF(ISBLANK(INDEX('Policy Characteristics'!A:A,MATCH($C1648,'Policy Characteristics'!$C:$C,0))),"",INDEX('Policy Characteristics'!A:A,MATCH($C1648,'Policy Characteristics'!$C:$C,0)))</f>
        <v>Government Revenue Accounting</v>
      </c>
      <c r="B1648" s="262" t="str">
        <f>IF(ISBLANK(INDEX('Policy Characteristics'!B:B,MATCH($C1648,'Policy Characteristics'!$C:$C,0))),"",INDEX('Policy Characteristics'!B:B,MATCH($C1648,'Policy Characteristics'!$C:$C,0)))</f>
        <v>Vehicle Battery Subsidy</v>
      </c>
      <c r="C1648" s="254" t="str">
        <f>C$1647</f>
        <v>GRA for Vehicle Battery Subsidy</v>
      </c>
      <c r="D1648" s="1" t="s">
        <v>2963</v>
      </c>
      <c r="F1648" s="1" t="s">
        <v>2978</v>
      </c>
      <c r="H1648" s="43">
        <v>2248</v>
      </c>
      <c r="I1648" s="326" t="str">
        <f t="shared" si="78"/>
        <v>Yes</v>
      </c>
      <c r="J1648" s="255" t="str">
        <f>IF(ISBLANK(INDEX('Policy Characteristics'!D:D,MATCH($C1648,'Policy Characteristics'!$C:$C,0))),"",INDEX('Policy Characteristics'!D:D,MATCH($C1648,'Policy Characteristics'!$C:$C,0)))</f>
        <v/>
      </c>
      <c r="K1648" s="254" t="str">
        <f>IF(ISBLANK(INDEX('Policy Characteristics'!E:E,MATCH($C1648,'Policy Characteristics'!$C:$C,0))),"",INDEX('Policy Characteristics'!E:E,MATCH($C1648,'Policy Characteristics'!$C:$C,0)))</f>
        <v>GRA trans battery subsidy</v>
      </c>
      <c r="L1648" s="254">
        <f>IF(ISBLANK(INDEX('Policy Characteristics'!F:F,MATCH($C1648,'Policy Characteristics'!$C:$C,0))),"",INDEX('Policy Characteristics'!F:F,MATCH($C1648,'Policy Characteristics'!$C:$C,0)))</f>
        <v>0</v>
      </c>
      <c r="M1648" s="254">
        <f>IF(ISBLANK(INDEX('Policy Characteristics'!G:G,MATCH($C1648,'Policy Characteristics'!$C:$C,0))),"",INDEX('Policy Characteristics'!G:G,MATCH($C1648,'Policy Characteristics'!$C:$C,0)))</f>
        <v>10</v>
      </c>
      <c r="N1648" s="254">
        <f>IF(ISBLANK(INDEX('Policy Characteristics'!H:H,MATCH($C1648,'Policy Characteristics'!$C:$C,0))),"",INDEX('Policy Characteristics'!H:H,MATCH($C1648,'Policy Characteristics'!$C:$C,0)))</f>
        <v>1</v>
      </c>
      <c r="O1648" s="254" t="str">
        <f>IF(ISBLANK(INDEX('Policy Characteristics'!I:I,MATCH($C1648,'Policy Characteristics'!$C:$C,0))),"",INDEX('Policy Characteristics'!I:I,MATCH($C1648,'Policy Characteristics'!$C:$C,0)))</f>
        <v>weight</v>
      </c>
      <c r="P1648" s="254"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254" t="str">
        <f>IF(ISBLANK(INDEX('Policy Characteristics'!K:K,MATCH($C1648,'Policy Characteristics'!$C:$C,0))),"",INDEX('Policy Characteristics'!K:K,MATCH($C1648,'Policy Characteristics'!$C:$C,0)))</f>
        <v>io-model.html</v>
      </c>
      <c r="R1648" s="254"/>
    </row>
    <row r="1649" spans="1:18">
      <c r="A1649" s="254" t="str">
        <f>IF(ISBLANK(INDEX('Policy Characteristics'!A:A,MATCH($C1649,'Policy Characteristics'!$C:$C,0))),"",INDEX('Policy Characteristics'!A:A,MATCH($C1649,'Policy Characteristics'!$C:$C,0)))</f>
        <v>Government Revenue Accounting</v>
      </c>
      <c r="B1649" s="262" t="str">
        <f>IF(ISBLANK(INDEX('Policy Characteristics'!B:B,MATCH($C1649,'Policy Characteristics'!$C:$C,0))),"",INDEX('Policy Characteristics'!B:B,MATCH($C1649,'Policy Characteristics'!$C:$C,0)))</f>
        <v>Vehicle Battery Subsidy</v>
      </c>
      <c r="C1649" s="254" t="str">
        <f t="shared" ref="C1649:C1651" si="79">C$1647</f>
        <v>GRA for Vehicle Battery Subsidy</v>
      </c>
      <c r="D1649" s="1" t="s">
        <v>2964</v>
      </c>
      <c r="F1649" s="1" t="s">
        <v>2968</v>
      </c>
      <c r="H1649" s="43">
        <v>2249</v>
      </c>
      <c r="I1649" s="326" t="str">
        <f t="shared" si="78"/>
        <v>Yes</v>
      </c>
      <c r="J1649" s="255" t="str">
        <f>IF(ISBLANK(INDEX('Policy Characteristics'!D:D,MATCH($C1649,'Policy Characteristics'!$C:$C,0))),"",INDEX('Policy Characteristics'!D:D,MATCH($C1649,'Policy Characteristics'!$C:$C,0)))</f>
        <v/>
      </c>
      <c r="K1649" s="254" t="str">
        <f>IF(ISBLANK(INDEX('Policy Characteristics'!E:E,MATCH($C1649,'Policy Characteristics'!$C:$C,0))),"",INDEX('Policy Characteristics'!E:E,MATCH($C1649,'Policy Characteristics'!$C:$C,0)))</f>
        <v>GRA trans battery subsidy</v>
      </c>
      <c r="L1649" s="254">
        <f>IF(ISBLANK(INDEX('Policy Characteristics'!F:F,MATCH($C1649,'Policy Characteristics'!$C:$C,0))),"",INDEX('Policy Characteristics'!F:F,MATCH($C1649,'Policy Characteristics'!$C:$C,0)))</f>
        <v>0</v>
      </c>
      <c r="M1649" s="254">
        <f>IF(ISBLANK(INDEX('Policy Characteristics'!G:G,MATCH($C1649,'Policy Characteristics'!$C:$C,0))),"",INDEX('Policy Characteristics'!G:G,MATCH($C1649,'Policy Characteristics'!$C:$C,0)))</f>
        <v>10</v>
      </c>
      <c r="N1649" s="254">
        <f>IF(ISBLANK(INDEX('Policy Characteristics'!H:H,MATCH($C1649,'Policy Characteristics'!$C:$C,0))),"",INDEX('Policy Characteristics'!H:H,MATCH($C1649,'Policy Characteristics'!$C:$C,0)))</f>
        <v>1</v>
      </c>
      <c r="O1649" s="254" t="str">
        <f>IF(ISBLANK(INDEX('Policy Characteristics'!I:I,MATCH($C1649,'Policy Characteristics'!$C:$C,0))),"",INDEX('Policy Characteristics'!I:I,MATCH($C1649,'Policy Characteristics'!$C:$C,0)))</f>
        <v>weight</v>
      </c>
      <c r="P1649" s="254"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254" t="str">
        <f>IF(ISBLANK(INDEX('Policy Characteristics'!K:K,MATCH($C1649,'Policy Characteristics'!$C:$C,0))),"",INDEX('Policy Characteristics'!K:K,MATCH($C1649,'Policy Characteristics'!$C:$C,0)))</f>
        <v>io-model.html</v>
      </c>
      <c r="R1649" s="254"/>
    </row>
    <row r="1650" spans="1:18">
      <c r="A1650" s="254" t="str">
        <f>IF(ISBLANK(INDEX('Policy Characteristics'!A:A,MATCH($C1650,'Policy Characteristics'!$C:$C,0))),"",INDEX('Policy Characteristics'!A:A,MATCH($C1650,'Policy Characteristics'!$C:$C,0)))</f>
        <v>Government Revenue Accounting</v>
      </c>
      <c r="B1650" s="262" t="str">
        <f>IF(ISBLANK(INDEX('Policy Characteristics'!B:B,MATCH($C1650,'Policy Characteristics'!$C:$C,0))),"",INDEX('Policy Characteristics'!B:B,MATCH($C1650,'Policy Characteristics'!$C:$C,0)))</f>
        <v>Vehicle Battery Subsidy</v>
      </c>
      <c r="C1650" s="254" t="str">
        <f t="shared" si="79"/>
        <v>GRA for Vehicle Battery Subsidy</v>
      </c>
      <c r="D1650" s="1" t="s">
        <v>2965</v>
      </c>
      <c r="F1650" s="1" t="s">
        <v>2969</v>
      </c>
      <c r="H1650" s="43">
        <v>2250</v>
      </c>
      <c r="I1650" s="326" t="str">
        <f t="shared" si="78"/>
        <v>Yes</v>
      </c>
      <c r="J1650" s="255" t="str">
        <f>IF(ISBLANK(INDEX('Policy Characteristics'!D:D,MATCH($C1650,'Policy Characteristics'!$C:$C,0))),"",INDEX('Policy Characteristics'!D:D,MATCH($C1650,'Policy Characteristics'!$C:$C,0)))</f>
        <v/>
      </c>
      <c r="K1650" s="254" t="str">
        <f>IF(ISBLANK(INDEX('Policy Characteristics'!E:E,MATCH($C1650,'Policy Characteristics'!$C:$C,0))),"",INDEX('Policy Characteristics'!E:E,MATCH($C1650,'Policy Characteristics'!$C:$C,0)))</f>
        <v>GRA trans battery subsidy</v>
      </c>
      <c r="L1650" s="254">
        <f>IF(ISBLANK(INDEX('Policy Characteristics'!F:F,MATCH($C1650,'Policy Characteristics'!$C:$C,0))),"",INDEX('Policy Characteristics'!F:F,MATCH($C1650,'Policy Characteristics'!$C:$C,0)))</f>
        <v>0</v>
      </c>
      <c r="M1650" s="254">
        <f>IF(ISBLANK(INDEX('Policy Characteristics'!G:G,MATCH($C1650,'Policy Characteristics'!$C:$C,0))),"",INDEX('Policy Characteristics'!G:G,MATCH($C1650,'Policy Characteristics'!$C:$C,0)))</f>
        <v>10</v>
      </c>
      <c r="N1650" s="254">
        <f>IF(ISBLANK(INDEX('Policy Characteristics'!H:H,MATCH($C1650,'Policy Characteristics'!$C:$C,0))),"",INDEX('Policy Characteristics'!H:H,MATCH($C1650,'Policy Characteristics'!$C:$C,0)))</f>
        <v>1</v>
      </c>
      <c r="O1650" s="254" t="str">
        <f>IF(ISBLANK(INDEX('Policy Characteristics'!I:I,MATCH($C1650,'Policy Characteristics'!$C:$C,0))),"",INDEX('Policy Characteristics'!I:I,MATCH($C1650,'Policy Characteristics'!$C:$C,0)))</f>
        <v>weight</v>
      </c>
      <c r="P1650" s="254"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254" t="str">
        <f>IF(ISBLANK(INDEX('Policy Characteristics'!K:K,MATCH($C1650,'Policy Characteristics'!$C:$C,0))),"",INDEX('Policy Characteristics'!K:K,MATCH($C1650,'Policy Characteristics'!$C:$C,0)))</f>
        <v>io-model.html</v>
      </c>
      <c r="R1650" s="254"/>
    </row>
    <row r="1651" spans="1:18">
      <c r="A1651" s="254" t="str">
        <f>IF(ISBLANK(INDEX('Policy Characteristics'!A:A,MATCH($C1651,'Policy Characteristics'!$C:$C,0))),"",INDEX('Policy Characteristics'!A:A,MATCH($C1651,'Policy Characteristics'!$C:$C,0)))</f>
        <v>Government Revenue Accounting</v>
      </c>
      <c r="B1651" s="262" t="str">
        <f>IF(ISBLANK(INDEX('Policy Characteristics'!B:B,MATCH($C1651,'Policy Characteristics'!$C:$C,0))),"",INDEX('Policy Characteristics'!B:B,MATCH($C1651,'Policy Characteristics'!$C:$C,0)))</f>
        <v>Vehicle Battery Subsidy</v>
      </c>
      <c r="C1651" s="254" t="str">
        <f t="shared" si="79"/>
        <v>GRA for Vehicle Battery Subsidy</v>
      </c>
      <c r="D1651" s="1" t="s">
        <v>2966</v>
      </c>
      <c r="F1651" s="1" t="s">
        <v>2970</v>
      </c>
      <c r="H1651" s="43">
        <v>2251</v>
      </c>
      <c r="I1651" s="326" t="str">
        <f t="shared" si="78"/>
        <v>Yes</v>
      </c>
      <c r="J1651" s="255" t="str">
        <f>IF(ISBLANK(INDEX('Policy Characteristics'!D:D,MATCH($C1651,'Policy Characteristics'!$C:$C,0))),"",INDEX('Policy Characteristics'!D:D,MATCH($C1651,'Policy Characteristics'!$C:$C,0)))</f>
        <v/>
      </c>
      <c r="K1651" s="254" t="str">
        <f>IF(ISBLANK(INDEX('Policy Characteristics'!E:E,MATCH($C1651,'Policy Characteristics'!$C:$C,0))),"",INDEX('Policy Characteristics'!E:E,MATCH($C1651,'Policy Characteristics'!$C:$C,0)))</f>
        <v>GRA trans battery subsidy</v>
      </c>
      <c r="L1651" s="254">
        <f>IF(ISBLANK(INDEX('Policy Characteristics'!F:F,MATCH($C1651,'Policy Characteristics'!$C:$C,0))),"",INDEX('Policy Characteristics'!F:F,MATCH($C1651,'Policy Characteristics'!$C:$C,0)))</f>
        <v>0</v>
      </c>
      <c r="M1651" s="254">
        <f>IF(ISBLANK(INDEX('Policy Characteristics'!G:G,MATCH($C1651,'Policy Characteristics'!$C:$C,0))),"",INDEX('Policy Characteristics'!G:G,MATCH($C1651,'Policy Characteristics'!$C:$C,0)))</f>
        <v>10</v>
      </c>
      <c r="N1651" s="254">
        <f>IF(ISBLANK(INDEX('Policy Characteristics'!H:H,MATCH($C1651,'Policy Characteristics'!$C:$C,0))),"",INDEX('Policy Characteristics'!H:H,MATCH($C1651,'Policy Characteristics'!$C:$C,0)))</f>
        <v>1</v>
      </c>
      <c r="O1651" s="254" t="str">
        <f>IF(ISBLANK(INDEX('Policy Characteristics'!I:I,MATCH($C1651,'Policy Characteristics'!$C:$C,0))),"",INDEX('Policy Characteristics'!I:I,MATCH($C1651,'Policy Characteristics'!$C:$C,0)))</f>
        <v>weight</v>
      </c>
      <c r="P1651" s="254"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254" t="str">
        <f>IF(ISBLANK(INDEX('Policy Characteristics'!K:K,MATCH($C1651,'Policy Characteristics'!$C:$C,0))),"",INDEX('Policy Characteristics'!K:K,MATCH($C1651,'Policy Characteristics'!$C:$C,0)))</f>
        <v>io-model.html</v>
      </c>
      <c r="R1651" s="254"/>
    </row>
    <row r="1652" spans="1:18">
      <c r="A1652" s="254" t="str">
        <f>IF(ISBLANK(INDEX('Policy Characteristics'!A:A,MATCH($C1652,'Policy Characteristics'!$C:$C,0))),"",INDEX('Policy Characteristics'!A:A,MATCH($C1652,'Policy Characteristics'!$C:$C,0)))</f>
        <v>Government Revenue Accounting</v>
      </c>
      <c r="B1652" s="262" t="str">
        <f>IF(ISBLANK(INDEX('Policy Characteristics'!B:B,MATCH($C1652,'Policy Characteristics'!$C:$C,0))),"",INDEX('Policy Characteristics'!B:B,MATCH($C1652,'Policy Characteristics'!$C:$C,0)))</f>
        <v>Electricity Generation Subsidy</v>
      </c>
      <c r="C1652" t="s">
        <v>2956</v>
      </c>
      <c r="D1652" s="1" t="s">
        <v>2962</v>
      </c>
      <c r="F1652" s="1" t="s">
        <v>2967</v>
      </c>
      <c r="H1652" s="43">
        <v>560</v>
      </c>
      <c r="I1652" s="322" t="s">
        <v>43</v>
      </c>
      <c r="J1652" s="255" t="str">
        <f>IF(ISBLANK(INDEX('Policy Characteristics'!D:D,MATCH($C1652,'Policy Characteristics'!$C:$C,0))),"",INDEX('Policy Characteristics'!D:D,MATCH($C1652,'Policy Characteristics'!$C:$C,0)))</f>
        <v/>
      </c>
      <c r="K1652" s="254" t="str">
        <f>IF(ISBLANK(INDEX('Policy Characteristics'!E:E,MATCH($C1652,'Policy Characteristics'!$C:$C,0))),"",INDEX('Policy Characteristics'!E:E,MATCH($C1652,'Policy Characteristics'!$C:$C,0)))</f>
        <v>GRA elec gen subsidy</v>
      </c>
      <c r="L1652" s="254">
        <f>IF(ISBLANK(INDEX('Policy Characteristics'!F:F,MATCH($C1652,'Policy Characteristics'!$C:$C,0))),"",INDEX('Policy Characteristics'!F:F,MATCH($C1652,'Policy Characteristics'!$C:$C,0)))</f>
        <v>0</v>
      </c>
      <c r="M1652" s="254">
        <f>IF(ISBLANK(INDEX('Policy Characteristics'!G:G,MATCH($C1652,'Policy Characteristics'!$C:$C,0))),"",INDEX('Policy Characteristics'!G:G,MATCH($C1652,'Policy Characteristics'!$C:$C,0)))</f>
        <v>10</v>
      </c>
      <c r="N1652" s="254">
        <f>IF(ISBLANK(INDEX('Policy Characteristics'!H:H,MATCH($C1652,'Policy Characteristics'!$C:$C,0))),"",INDEX('Policy Characteristics'!H:H,MATCH($C1652,'Policy Characteristics'!$C:$C,0)))</f>
        <v>1</v>
      </c>
      <c r="O1652" s="254" t="str">
        <f>IF(ISBLANK(INDEX('Policy Characteristics'!I:I,MATCH($C1652,'Policy Characteristics'!$C:$C,0))),"",INDEX('Policy Characteristics'!I:I,MATCH($C1652,'Policy Characteristics'!$C:$C,0)))</f>
        <v>weight</v>
      </c>
      <c r="P1652" s="254"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254" t="str">
        <f>IF(ISBLANK(INDEX('Policy Characteristics'!K:K,MATCH($C1652,'Policy Characteristics'!$C:$C,0))),"",INDEX('Policy Characteristics'!K:K,MATCH($C1652,'Policy Characteristics'!$C:$C,0)))</f>
        <v>io-model.html</v>
      </c>
      <c r="R1652" s="254" t="str">
        <f>IF(ISBLANK(INDEX('Policy Characteristics'!L:L,MATCH($C1652,'Policy Characteristics'!$C:$C,0))),"",INDEX('Policy Characteristics'!L:L,MATCH($C1652,'Policy Characteristics'!$C:$C,0)))</f>
        <v/>
      </c>
    </row>
    <row r="1653" spans="1:18">
      <c r="A1653" s="254" t="str">
        <f>IF(ISBLANK(INDEX('Policy Characteristics'!A:A,MATCH($C1653,'Policy Characteristics'!$C:$C,0))),"",INDEX('Policy Characteristics'!A:A,MATCH($C1653,'Policy Characteristics'!$C:$C,0)))</f>
        <v>Government Revenue Accounting</v>
      </c>
      <c r="B1653" s="262" t="str">
        <f>IF(ISBLANK(INDEX('Policy Characteristics'!B:B,MATCH($C1653,'Policy Characteristics'!$C:$C,0))),"",INDEX('Policy Characteristics'!B:B,MATCH($C1653,'Policy Characteristics'!$C:$C,0)))</f>
        <v>Electricity Generation Subsidy</v>
      </c>
      <c r="C1653" s="254" t="str">
        <f t="shared" ref="C1653:C1656" si="80">C$1652</f>
        <v>GRA for Electricity Generation Subsidies</v>
      </c>
      <c r="D1653" s="1" t="s">
        <v>2963</v>
      </c>
      <c r="F1653" s="1" t="s">
        <v>2978</v>
      </c>
      <c r="H1653" s="43">
        <v>561</v>
      </c>
      <c r="I1653" s="326" t="str">
        <f t="shared" ref="I1653:I1656" si="81">I$1652</f>
        <v>Yes</v>
      </c>
      <c r="J1653" s="255" t="str">
        <f>IF(ISBLANK(INDEX('Policy Characteristics'!D:D,MATCH($C1653,'Policy Characteristics'!$C:$C,0))),"",INDEX('Policy Characteristics'!D:D,MATCH($C1653,'Policy Characteristics'!$C:$C,0)))</f>
        <v/>
      </c>
      <c r="K1653" s="254" t="str">
        <f>IF(ISBLANK(INDEX('Policy Characteristics'!E:E,MATCH($C1653,'Policy Characteristics'!$C:$C,0))),"",INDEX('Policy Characteristics'!E:E,MATCH($C1653,'Policy Characteristics'!$C:$C,0)))</f>
        <v>GRA elec gen subsidy</v>
      </c>
      <c r="L1653" s="254">
        <f>IF(ISBLANK(INDEX('Policy Characteristics'!F:F,MATCH($C1653,'Policy Characteristics'!$C:$C,0))),"",INDEX('Policy Characteristics'!F:F,MATCH($C1653,'Policy Characteristics'!$C:$C,0)))</f>
        <v>0</v>
      </c>
      <c r="M1653" s="254">
        <f>IF(ISBLANK(INDEX('Policy Characteristics'!G:G,MATCH($C1653,'Policy Characteristics'!$C:$C,0))),"",INDEX('Policy Characteristics'!G:G,MATCH($C1653,'Policy Characteristics'!$C:$C,0)))</f>
        <v>10</v>
      </c>
      <c r="N1653" s="254">
        <f>IF(ISBLANK(INDEX('Policy Characteristics'!H:H,MATCH($C1653,'Policy Characteristics'!$C:$C,0))),"",INDEX('Policy Characteristics'!H:H,MATCH($C1653,'Policy Characteristics'!$C:$C,0)))</f>
        <v>1</v>
      </c>
      <c r="O1653" s="254" t="str">
        <f>IF(ISBLANK(INDEX('Policy Characteristics'!I:I,MATCH($C1653,'Policy Characteristics'!$C:$C,0))),"",INDEX('Policy Characteristics'!I:I,MATCH($C1653,'Policy Characteristics'!$C:$C,0)))</f>
        <v>weight</v>
      </c>
      <c r="P1653" s="254"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254" t="str">
        <f>IF(ISBLANK(INDEX('Policy Characteristics'!K:K,MATCH($C1653,'Policy Characteristics'!$C:$C,0))),"",INDEX('Policy Characteristics'!K:K,MATCH($C1653,'Policy Characteristics'!$C:$C,0)))</f>
        <v>io-model.html</v>
      </c>
      <c r="R1653" s="254" t="str">
        <f>IF(ISBLANK(INDEX('Policy Characteristics'!L:L,MATCH($C1653,'Policy Characteristics'!$C:$C,0))),"",INDEX('Policy Characteristics'!L:L,MATCH($C1653,'Policy Characteristics'!$C:$C,0)))</f>
        <v/>
      </c>
    </row>
    <row r="1654" spans="1:18">
      <c r="A1654" s="254" t="str">
        <f>IF(ISBLANK(INDEX('Policy Characteristics'!A:A,MATCH($C1654,'Policy Characteristics'!$C:$C,0))),"",INDEX('Policy Characteristics'!A:A,MATCH($C1654,'Policy Characteristics'!$C:$C,0)))</f>
        <v>Government Revenue Accounting</v>
      </c>
      <c r="B1654" s="262" t="str">
        <f>IF(ISBLANK(INDEX('Policy Characteristics'!B:B,MATCH($C1654,'Policy Characteristics'!$C:$C,0))),"",INDEX('Policy Characteristics'!B:B,MATCH($C1654,'Policy Characteristics'!$C:$C,0)))</f>
        <v>Electricity Generation Subsidy</v>
      </c>
      <c r="C1654" s="254" t="str">
        <f t="shared" si="80"/>
        <v>GRA for Electricity Generation Subsidies</v>
      </c>
      <c r="D1654" s="1" t="s">
        <v>2964</v>
      </c>
      <c r="F1654" s="1" t="s">
        <v>2968</v>
      </c>
      <c r="H1654" s="43">
        <v>562</v>
      </c>
      <c r="I1654" s="326" t="str">
        <f t="shared" si="81"/>
        <v>Yes</v>
      </c>
      <c r="J1654" s="255" t="str">
        <f>IF(ISBLANK(INDEX('Policy Characteristics'!D:D,MATCH($C1654,'Policy Characteristics'!$C:$C,0))),"",INDEX('Policy Characteristics'!D:D,MATCH($C1654,'Policy Characteristics'!$C:$C,0)))</f>
        <v/>
      </c>
      <c r="K1654" s="254" t="str">
        <f>IF(ISBLANK(INDEX('Policy Characteristics'!E:E,MATCH($C1654,'Policy Characteristics'!$C:$C,0))),"",INDEX('Policy Characteristics'!E:E,MATCH($C1654,'Policy Characteristics'!$C:$C,0)))</f>
        <v>GRA elec gen subsidy</v>
      </c>
      <c r="L1654" s="254">
        <f>IF(ISBLANK(INDEX('Policy Characteristics'!F:F,MATCH($C1654,'Policy Characteristics'!$C:$C,0))),"",INDEX('Policy Characteristics'!F:F,MATCH($C1654,'Policy Characteristics'!$C:$C,0)))</f>
        <v>0</v>
      </c>
      <c r="M1654" s="254">
        <f>IF(ISBLANK(INDEX('Policy Characteristics'!G:G,MATCH($C1654,'Policy Characteristics'!$C:$C,0))),"",INDEX('Policy Characteristics'!G:G,MATCH($C1654,'Policy Characteristics'!$C:$C,0)))</f>
        <v>10</v>
      </c>
      <c r="N1654" s="254">
        <f>IF(ISBLANK(INDEX('Policy Characteristics'!H:H,MATCH($C1654,'Policy Characteristics'!$C:$C,0))),"",INDEX('Policy Characteristics'!H:H,MATCH($C1654,'Policy Characteristics'!$C:$C,0)))</f>
        <v>1</v>
      </c>
      <c r="O1654" s="254" t="str">
        <f>IF(ISBLANK(INDEX('Policy Characteristics'!I:I,MATCH($C1654,'Policy Characteristics'!$C:$C,0))),"",INDEX('Policy Characteristics'!I:I,MATCH($C1654,'Policy Characteristics'!$C:$C,0)))</f>
        <v>weight</v>
      </c>
      <c r="P1654" s="254"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254" t="str">
        <f>IF(ISBLANK(INDEX('Policy Characteristics'!K:K,MATCH($C1654,'Policy Characteristics'!$C:$C,0))),"",INDEX('Policy Characteristics'!K:K,MATCH($C1654,'Policy Characteristics'!$C:$C,0)))</f>
        <v>io-model.html</v>
      </c>
      <c r="R1654" s="254" t="str">
        <f>IF(ISBLANK(INDEX('Policy Characteristics'!L:L,MATCH($C1654,'Policy Characteristics'!$C:$C,0))),"",INDEX('Policy Characteristics'!L:L,MATCH($C1654,'Policy Characteristics'!$C:$C,0)))</f>
        <v/>
      </c>
    </row>
    <row r="1655" spans="1:18">
      <c r="A1655" s="254" t="str">
        <f>IF(ISBLANK(INDEX('Policy Characteristics'!A:A,MATCH($C1655,'Policy Characteristics'!$C:$C,0))),"",INDEX('Policy Characteristics'!A:A,MATCH($C1655,'Policy Characteristics'!$C:$C,0)))</f>
        <v>Government Revenue Accounting</v>
      </c>
      <c r="B1655" s="262" t="str">
        <f>IF(ISBLANK(INDEX('Policy Characteristics'!B:B,MATCH($C1655,'Policy Characteristics'!$C:$C,0))),"",INDEX('Policy Characteristics'!B:B,MATCH($C1655,'Policy Characteristics'!$C:$C,0)))</f>
        <v>Electricity Generation Subsidy</v>
      </c>
      <c r="C1655" s="254" t="str">
        <f t="shared" si="80"/>
        <v>GRA for Electricity Generation Subsidies</v>
      </c>
      <c r="D1655" s="1" t="s">
        <v>2965</v>
      </c>
      <c r="F1655" s="1" t="s">
        <v>2969</v>
      </c>
      <c r="H1655" s="43">
        <v>563</v>
      </c>
      <c r="I1655" s="326" t="str">
        <f t="shared" si="81"/>
        <v>Yes</v>
      </c>
      <c r="J1655" s="255" t="str">
        <f>IF(ISBLANK(INDEX('Policy Characteristics'!D:D,MATCH($C1655,'Policy Characteristics'!$C:$C,0))),"",INDEX('Policy Characteristics'!D:D,MATCH($C1655,'Policy Characteristics'!$C:$C,0)))</f>
        <v/>
      </c>
      <c r="K1655" s="254" t="str">
        <f>IF(ISBLANK(INDEX('Policy Characteristics'!E:E,MATCH($C1655,'Policy Characteristics'!$C:$C,0))),"",INDEX('Policy Characteristics'!E:E,MATCH($C1655,'Policy Characteristics'!$C:$C,0)))</f>
        <v>GRA elec gen subsidy</v>
      </c>
      <c r="L1655" s="254">
        <f>IF(ISBLANK(INDEX('Policy Characteristics'!F:F,MATCH($C1655,'Policy Characteristics'!$C:$C,0))),"",INDEX('Policy Characteristics'!F:F,MATCH($C1655,'Policy Characteristics'!$C:$C,0)))</f>
        <v>0</v>
      </c>
      <c r="M1655" s="254">
        <f>IF(ISBLANK(INDEX('Policy Characteristics'!G:G,MATCH($C1655,'Policy Characteristics'!$C:$C,0))),"",INDEX('Policy Characteristics'!G:G,MATCH($C1655,'Policy Characteristics'!$C:$C,0)))</f>
        <v>10</v>
      </c>
      <c r="N1655" s="254">
        <f>IF(ISBLANK(INDEX('Policy Characteristics'!H:H,MATCH($C1655,'Policy Characteristics'!$C:$C,0))),"",INDEX('Policy Characteristics'!H:H,MATCH($C1655,'Policy Characteristics'!$C:$C,0)))</f>
        <v>1</v>
      </c>
      <c r="O1655" s="254" t="str">
        <f>IF(ISBLANK(INDEX('Policy Characteristics'!I:I,MATCH($C1655,'Policy Characteristics'!$C:$C,0))),"",INDEX('Policy Characteristics'!I:I,MATCH($C1655,'Policy Characteristics'!$C:$C,0)))</f>
        <v>weight</v>
      </c>
      <c r="P1655" s="254"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254" t="str">
        <f>IF(ISBLANK(INDEX('Policy Characteristics'!K:K,MATCH($C1655,'Policy Characteristics'!$C:$C,0))),"",INDEX('Policy Characteristics'!K:K,MATCH($C1655,'Policy Characteristics'!$C:$C,0)))</f>
        <v>io-model.html</v>
      </c>
      <c r="R1655" s="254" t="str">
        <f>IF(ISBLANK(INDEX('Policy Characteristics'!L:L,MATCH($C1655,'Policy Characteristics'!$C:$C,0))),"",INDEX('Policy Characteristics'!L:L,MATCH($C1655,'Policy Characteristics'!$C:$C,0)))</f>
        <v/>
      </c>
    </row>
    <row r="1656" spans="1:18">
      <c r="A1656" s="254" t="str">
        <f>IF(ISBLANK(INDEX('Policy Characteristics'!A:A,MATCH($C1656,'Policy Characteristics'!$C:$C,0))),"",INDEX('Policy Characteristics'!A:A,MATCH($C1656,'Policy Characteristics'!$C:$C,0)))</f>
        <v>Government Revenue Accounting</v>
      </c>
      <c r="B1656" s="262" t="str">
        <f>IF(ISBLANK(INDEX('Policy Characteristics'!B:B,MATCH($C1656,'Policy Characteristics'!$C:$C,0))),"",INDEX('Policy Characteristics'!B:B,MATCH($C1656,'Policy Characteristics'!$C:$C,0)))</f>
        <v>Electricity Generation Subsidy</v>
      </c>
      <c r="C1656" s="254" t="str">
        <f t="shared" si="80"/>
        <v>GRA for Electricity Generation Subsidies</v>
      </c>
      <c r="D1656" s="1" t="s">
        <v>2966</v>
      </c>
      <c r="F1656" s="1" t="s">
        <v>2970</v>
      </c>
      <c r="H1656" s="43">
        <v>564</v>
      </c>
      <c r="I1656" s="326" t="str">
        <f t="shared" si="81"/>
        <v>Yes</v>
      </c>
      <c r="J1656" s="255" t="str">
        <f>IF(ISBLANK(INDEX('Policy Characteristics'!D:D,MATCH($C1656,'Policy Characteristics'!$C:$C,0))),"",INDEX('Policy Characteristics'!D:D,MATCH($C1656,'Policy Characteristics'!$C:$C,0)))</f>
        <v/>
      </c>
      <c r="K1656" s="254" t="str">
        <f>IF(ISBLANK(INDEX('Policy Characteristics'!E:E,MATCH($C1656,'Policy Characteristics'!$C:$C,0))),"",INDEX('Policy Characteristics'!E:E,MATCH($C1656,'Policy Characteristics'!$C:$C,0)))</f>
        <v>GRA elec gen subsidy</v>
      </c>
      <c r="L1656" s="254">
        <f>IF(ISBLANK(INDEX('Policy Characteristics'!F:F,MATCH($C1656,'Policy Characteristics'!$C:$C,0))),"",INDEX('Policy Characteristics'!F:F,MATCH($C1656,'Policy Characteristics'!$C:$C,0)))</f>
        <v>0</v>
      </c>
      <c r="M1656" s="254">
        <f>IF(ISBLANK(INDEX('Policy Characteristics'!G:G,MATCH($C1656,'Policy Characteristics'!$C:$C,0))),"",INDEX('Policy Characteristics'!G:G,MATCH($C1656,'Policy Characteristics'!$C:$C,0)))</f>
        <v>10</v>
      </c>
      <c r="N1656" s="254">
        <f>IF(ISBLANK(INDEX('Policy Characteristics'!H:H,MATCH($C1656,'Policy Characteristics'!$C:$C,0))),"",INDEX('Policy Characteristics'!H:H,MATCH($C1656,'Policy Characteristics'!$C:$C,0)))</f>
        <v>1</v>
      </c>
      <c r="O1656" s="254" t="str">
        <f>IF(ISBLANK(INDEX('Policy Characteristics'!I:I,MATCH($C1656,'Policy Characteristics'!$C:$C,0))),"",INDEX('Policy Characteristics'!I:I,MATCH($C1656,'Policy Characteristics'!$C:$C,0)))</f>
        <v>weight</v>
      </c>
      <c r="P1656" s="254"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254" t="str">
        <f>IF(ISBLANK(INDEX('Policy Characteristics'!K:K,MATCH($C1656,'Policy Characteristics'!$C:$C,0))),"",INDEX('Policy Characteristics'!K:K,MATCH($C1656,'Policy Characteristics'!$C:$C,0)))</f>
        <v>io-model.html</v>
      </c>
      <c r="R1656" s="254" t="str">
        <f>IF(ISBLANK(INDEX('Policy Characteristics'!L:L,MATCH($C1656,'Policy Characteristics'!$C:$C,0))),"",INDEX('Policy Characteristics'!L:L,MATCH($C1656,'Policy Characteristics'!$C:$C,0)))</f>
        <v/>
      </c>
    </row>
    <row r="1657" spans="1:18">
      <c r="A1657" s="254" t="str">
        <f>IF(ISBLANK(INDEX('Policy Characteristics'!A:A,MATCH($C1657,'Policy Characteristics'!$C:$C,0))),"",INDEX('Policy Characteristics'!A:A,MATCH($C1657,'Policy Characteristics'!$C:$C,0)))</f>
        <v>Government Revenue Accounting</v>
      </c>
      <c r="B1657" s="262" t="str">
        <f>IF(ISBLANK(INDEX('Policy Characteristics'!B:B,MATCH($C1657,'Policy Characteristics'!$C:$C,0))),"",INDEX('Policy Characteristics'!B:B,MATCH($C1657,'Policy Characteristics'!$C:$C,0)))</f>
        <v>Electricity Capacity Construction Subsidy</v>
      </c>
      <c r="C1657" t="s">
        <v>2957</v>
      </c>
      <c r="D1657" s="1" t="s">
        <v>2962</v>
      </c>
      <c r="F1657" s="1" t="s">
        <v>2967</v>
      </c>
      <c r="H1657" s="43">
        <v>565</v>
      </c>
      <c r="I1657" s="322" t="s">
        <v>43</v>
      </c>
      <c r="J1657" s="255" t="str">
        <f>IF(ISBLANK(INDEX('Policy Characteristics'!D:D,MATCH($C1657,'Policy Characteristics'!$C:$C,0))),"",INDEX('Policy Characteristics'!D:D,MATCH($C1657,'Policy Characteristics'!$C:$C,0)))</f>
        <v/>
      </c>
      <c r="K1657" s="254" t="str">
        <f>IF(ISBLANK(INDEX('Policy Characteristics'!E:E,MATCH($C1657,'Policy Characteristics'!$C:$C,0))),"",INDEX('Policy Characteristics'!E:E,MATCH($C1657,'Policy Characteristics'!$C:$C,0)))</f>
        <v>GRA elec cap const subsidy</v>
      </c>
      <c r="L1657" s="254">
        <f>IF(ISBLANK(INDEX('Policy Characteristics'!F:F,MATCH($C1657,'Policy Characteristics'!$C:$C,0))),"",INDEX('Policy Characteristics'!F:F,MATCH($C1657,'Policy Characteristics'!$C:$C,0)))</f>
        <v>0</v>
      </c>
      <c r="M1657" s="254">
        <f>IF(ISBLANK(INDEX('Policy Characteristics'!G:G,MATCH($C1657,'Policy Characteristics'!$C:$C,0))),"",INDEX('Policy Characteristics'!G:G,MATCH($C1657,'Policy Characteristics'!$C:$C,0)))</f>
        <v>10</v>
      </c>
      <c r="N1657" s="254">
        <f>IF(ISBLANK(INDEX('Policy Characteristics'!H:H,MATCH($C1657,'Policy Characteristics'!$C:$C,0))),"",INDEX('Policy Characteristics'!H:H,MATCH($C1657,'Policy Characteristics'!$C:$C,0)))</f>
        <v>1</v>
      </c>
      <c r="O1657" s="254" t="str">
        <f>IF(ISBLANK(INDEX('Policy Characteristics'!I:I,MATCH($C1657,'Policy Characteristics'!$C:$C,0))),"",INDEX('Policy Characteristics'!I:I,MATCH($C1657,'Policy Characteristics'!$C:$C,0)))</f>
        <v>weight</v>
      </c>
      <c r="P1657" s="254"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254" t="str">
        <f>IF(ISBLANK(INDEX('Policy Characteristics'!K:K,MATCH($C1657,'Policy Characteristics'!$C:$C,0))),"",INDEX('Policy Characteristics'!K:K,MATCH($C1657,'Policy Characteristics'!$C:$C,0)))</f>
        <v>io-model.html</v>
      </c>
      <c r="R1657" s="254" t="str">
        <f>IF(ISBLANK(INDEX('Policy Characteristics'!L:L,MATCH($C1657,'Policy Characteristics'!$C:$C,0))),"",INDEX('Policy Characteristics'!L:L,MATCH($C1657,'Policy Characteristics'!$C:$C,0)))</f>
        <v/>
      </c>
    </row>
    <row r="1658" spans="1:18">
      <c r="A1658" s="254" t="str">
        <f>IF(ISBLANK(INDEX('Policy Characteristics'!A:A,MATCH($C1658,'Policy Characteristics'!$C:$C,0))),"",INDEX('Policy Characteristics'!A:A,MATCH($C1658,'Policy Characteristics'!$C:$C,0)))</f>
        <v>Government Revenue Accounting</v>
      </c>
      <c r="B1658" s="262" t="str">
        <f>IF(ISBLANK(INDEX('Policy Characteristics'!B:B,MATCH($C1658,'Policy Characteristics'!$C:$C,0))),"",INDEX('Policy Characteristics'!B:B,MATCH($C1658,'Policy Characteristics'!$C:$C,0)))</f>
        <v>Electricity Capacity Construction Subsidy</v>
      </c>
      <c r="C1658" s="254" t="str">
        <f t="shared" ref="C1658:C1661" si="82">C$1657</f>
        <v>GRA for Electricity Capacity Construction Subsidies</v>
      </c>
      <c r="D1658" s="1" t="s">
        <v>2963</v>
      </c>
      <c r="F1658" s="1" t="s">
        <v>2978</v>
      </c>
      <c r="H1658" s="43">
        <v>566</v>
      </c>
      <c r="I1658" s="326" t="str">
        <f t="shared" ref="I1658:I1661" si="83">I$1657</f>
        <v>Yes</v>
      </c>
      <c r="J1658" s="255" t="str">
        <f>IF(ISBLANK(INDEX('Policy Characteristics'!D:D,MATCH($C1658,'Policy Characteristics'!$C:$C,0))),"",INDEX('Policy Characteristics'!D:D,MATCH($C1658,'Policy Characteristics'!$C:$C,0)))</f>
        <v/>
      </c>
      <c r="K1658" s="254" t="str">
        <f>IF(ISBLANK(INDEX('Policy Characteristics'!E:E,MATCH($C1658,'Policy Characteristics'!$C:$C,0))),"",INDEX('Policy Characteristics'!E:E,MATCH($C1658,'Policy Characteristics'!$C:$C,0)))</f>
        <v>GRA elec cap const subsidy</v>
      </c>
      <c r="L1658" s="254">
        <f>IF(ISBLANK(INDEX('Policy Characteristics'!F:F,MATCH($C1658,'Policy Characteristics'!$C:$C,0))),"",INDEX('Policy Characteristics'!F:F,MATCH($C1658,'Policy Characteristics'!$C:$C,0)))</f>
        <v>0</v>
      </c>
      <c r="M1658" s="254">
        <f>IF(ISBLANK(INDEX('Policy Characteristics'!G:G,MATCH($C1658,'Policy Characteristics'!$C:$C,0))),"",INDEX('Policy Characteristics'!G:G,MATCH($C1658,'Policy Characteristics'!$C:$C,0)))</f>
        <v>10</v>
      </c>
      <c r="N1658" s="254">
        <f>IF(ISBLANK(INDEX('Policy Characteristics'!H:H,MATCH($C1658,'Policy Characteristics'!$C:$C,0))),"",INDEX('Policy Characteristics'!H:H,MATCH($C1658,'Policy Characteristics'!$C:$C,0)))</f>
        <v>1</v>
      </c>
      <c r="O1658" s="254" t="str">
        <f>IF(ISBLANK(INDEX('Policy Characteristics'!I:I,MATCH($C1658,'Policy Characteristics'!$C:$C,0))),"",INDEX('Policy Characteristics'!I:I,MATCH($C1658,'Policy Characteristics'!$C:$C,0)))</f>
        <v>weight</v>
      </c>
      <c r="P1658" s="254"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254" t="str">
        <f>IF(ISBLANK(INDEX('Policy Characteristics'!K:K,MATCH($C1658,'Policy Characteristics'!$C:$C,0))),"",INDEX('Policy Characteristics'!K:K,MATCH($C1658,'Policy Characteristics'!$C:$C,0)))</f>
        <v>io-model.html</v>
      </c>
      <c r="R1658" s="254" t="str">
        <f>IF(ISBLANK(INDEX('Policy Characteristics'!L:L,MATCH($C1658,'Policy Characteristics'!$C:$C,0))),"",INDEX('Policy Characteristics'!L:L,MATCH($C1658,'Policy Characteristics'!$C:$C,0)))</f>
        <v/>
      </c>
    </row>
    <row r="1659" spans="1:18">
      <c r="A1659" s="254" t="str">
        <f>IF(ISBLANK(INDEX('Policy Characteristics'!A:A,MATCH($C1659,'Policy Characteristics'!$C:$C,0))),"",INDEX('Policy Characteristics'!A:A,MATCH($C1659,'Policy Characteristics'!$C:$C,0)))</f>
        <v>Government Revenue Accounting</v>
      </c>
      <c r="B1659" s="262" t="str">
        <f>IF(ISBLANK(INDEX('Policy Characteristics'!B:B,MATCH($C1659,'Policy Characteristics'!$C:$C,0))),"",INDEX('Policy Characteristics'!B:B,MATCH($C1659,'Policy Characteristics'!$C:$C,0)))</f>
        <v>Electricity Capacity Construction Subsidy</v>
      </c>
      <c r="C1659" s="254" t="str">
        <f t="shared" si="82"/>
        <v>GRA for Electricity Capacity Construction Subsidies</v>
      </c>
      <c r="D1659" s="1" t="s">
        <v>2964</v>
      </c>
      <c r="F1659" s="1" t="s">
        <v>2968</v>
      </c>
      <c r="H1659" s="43">
        <v>567</v>
      </c>
      <c r="I1659" s="326" t="str">
        <f t="shared" si="83"/>
        <v>Yes</v>
      </c>
      <c r="J1659" s="255" t="str">
        <f>IF(ISBLANK(INDEX('Policy Characteristics'!D:D,MATCH($C1659,'Policy Characteristics'!$C:$C,0))),"",INDEX('Policy Characteristics'!D:D,MATCH($C1659,'Policy Characteristics'!$C:$C,0)))</f>
        <v/>
      </c>
      <c r="K1659" s="254" t="str">
        <f>IF(ISBLANK(INDEX('Policy Characteristics'!E:E,MATCH($C1659,'Policy Characteristics'!$C:$C,0))),"",INDEX('Policy Characteristics'!E:E,MATCH($C1659,'Policy Characteristics'!$C:$C,0)))</f>
        <v>GRA elec cap const subsidy</v>
      </c>
      <c r="L1659" s="254">
        <f>IF(ISBLANK(INDEX('Policy Characteristics'!F:F,MATCH($C1659,'Policy Characteristics'!$C:$C,0))),"",INDEX('Policy Characteristics'!F:F,MATCH($C1659,'Policy Characteristics'!$C:$C,0)))</f>
        <v>0</v>
      </c>
      <c r="M1659" s="254">
        <f>IF(ISBLANK(INDEX('Policy Characteristics'!G:G,MATCH($C1659,'Policy Characteristics'!$C:$C,0))),"",INDEX('Policy Characteristics'!G:G,MATCH($C1659,'Policy Characteristics'!$C:$C,0)))</f>
        <v>10</v>
      </c>
      <c r="N1659" s="254">
        <f>IF(ISBLANK(INDEX('Policy Characteristics'!H:H,MATCH($C1659,'Policy Characteristics'!$C:$C,0))),"",INDEX('Policy Characteristics'!H:H,MATCH($C1659,'Policy Characteristics'!$C:$C,0)))</f>
        <v>1</v>
      </c>
      <c r="O1659" s="254" t="str">
        <f>IF(ISBLANK(INDEX('Policy Characteristics'!I:I,MATCH($C1659,'Policy Characteristics'!$C:$C,0))),"",INDEX('Policy Characteristics'!I:I,MATCH($C1659,'Policy Characteristics'!$C:$C,0)))</f>
        <v>weight</v>
      </c>
      <c r="P1659" s="254"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254" t="str">
        <f>IF(ISBLANK(INDEX('Policy Characteristics'!K:K,MATCH($C1659,'Policy Characteristics'!$C:$C,0))),"",INDEX('Policy Characteristics'!K:K,MATCH($C1659,'Policy Characteristics'!$C:$C,0)))</f>
        <v>io-model.html</v>
      </c>
      <c r="R1659" s="254" t="str">
        <f>IF(ISBLANK(INDEX('Policy Characteristics'!L:L,MATCH($C1659,'Policy Characteristics'!$C:$C,0))),"",INDEX('Policy Characteristics'!L:L,MATCH($C1659,'Policy Characteristics'!$C:$C,0)))</f>
        <v/>
      </c>
    </row>
    <row r="1660" spans="1:18">
      <c r="A1660" s="254" t="str">
        <f>IF(ISBLANK(INDEX('Policy Characteristics'!A:A,MATCH($C1660,'Policy Characteristics'!$C:$C,0))),"",INDEX('Policy Characteristics'!A:A,MATCH($C1660,'Policy Characteristics'!$C:$C,0)))</f>
        <v>Government Revenue Accounting</v>
      </c>
      <c r="B1660" s="262" t="str">
        <f>IF(ISBLANK(INDEX('Policy Characteristics'!B:B,MATCH($C1660,'Policy Characteristics'!$C:$C,0))),"",INDEX('Policy Characteristics'!B:B,MATCH($C1660,'Policy Characteristics'!$C:$C,0)))</f>
        <v>Electricity Capacity Construction Subsidy</v>
      </c>
      <c r="C1660" s="254" t="str">
        <f t="shared" si="82"/>
        <v>GRA for Electricity Capacity Construction Subsidies</v>
      </c>
      <c r="D1660" s="1" t="s">
        <v>2965</v>
      </c>
      <c r="F1660" s="1" t="s">
        <v>2969</v>
      </c>
      <c r="H1660" s="43">
        <v>568</v>
      </c>
      <c r="I1660" s="326" t="str">
        <f t="shared" si="83"/>
        <v>Yes</v>
      </c>
      <c r="J1660" s="255" t="str">
        <f>IF(ISBLANK(INDEX('Policy Characteristics'!D:D,MATCH($C1660,'Policy Characteristics'!$C:$C,0))),"",INDEX('Policy Characteristics'!D:D,MATCH($C1660,'Policy Characteristics'!$C:$C,0)))</f>
        <v/>
      </c>
      <c r="K1660" s="254" t="str">
        <f>IF(ISBLANK(INDEX('Policy Characteristics'!E:E,MATCH($C1660,'Policy Characteristics'!$C:$C,0))),"",INDEX('Policy Characteristics'!E:E,MATCH($C1660,'Policy Characteristics'!$C:$C,0)))</f>
        <v>GRA elec cap const subsidy</v>
      </c>
      <c r="L1660" s="254">
        <f>IF(ISBLANK(INDEX('Policy Characteristics'!F:F,MATCH($C1660,'Policy Characteristics'!$C:$C,0))),"",INDEX('Policy Characteristics'!F:F,MATCH($C1660,'Policy Characteristics'!$C:$C,0)))</f>
        <v>0</v>
      </c>
      <c r="M1660" s="254">
        <f>IF(ISBLANK(INDEX('Policy Characteristics'!G:G,MATCH($C1660,'Policy Characteristics'!$C:$C,0))),"",INDEX('Policy Characteristics'!G:G,MATCH($C1660,'Policy Characteristics'!$C:$C,0)))</f>
        <v>10</v>
      </c>
      <c r="N1660" s="254">
        <f>IF(ISBLANK(INDEX('Policy Characteristics'!H:H,MATCH($C1660,'Policy Characteristics'!$C:$C,0))),"",INDEX('Policy Characteristics'!H:H,MATCH($C1660,'Policy Characteristics'!$C:$C,0)))</f>
        <v>1</v>
      </c>
      <c r="O1660" s="254" t="str">
        <f>IF(ISBLANK(INDEX('Policy Characteristics'!I:I,MATCH($C1660,'Policy Characteristics'!$C:$C,0))),"",INDEX('Policy Characteristics'!I:I,MATCH($C1660,'Policy Characteristics'!$C:$C,0)))</f>
        <v>weight</v>
      </c>
      <c r="P1660" s="254"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254" t="str">
        <f>IF(ISBLANK(INDEX('Policy Characteristics'!K:K,MATCH($C1660,'Policy Characteristics'!$C:$C,0))),"",INDEX('Policy Characteristics'!K:K,MATCH($C1660,'Policy Characteristics'!$C:$C,0)))</f>
        <v>io-model.html</v>
      </c>
      <c r="R1660" s="254" t="str">
        <f>IF(ISBLANK(INDEX('Policy Characteristics'!L:L,MATCH($C1660,'Policy Characteristics'!$C:$C,0))),"",INDEX('Policy Characteristics'!L:L,MATCH($C1660,'Policy Characteristics'!$C:$C,0)))</f>
        <v/>
      </c>
    </row>
    <row r="1661" spans="1:18">
      <c r="A1661" s="254" t="str">
        <f>IF(ISBLANK(INDEX('Policy Characteristics'!A:A,MATCH($C1661,'Policy Characteristics'!$C:$C,0))),"",INDEX('Policy Characteristics'!A:A,MATCH($C1661,'Policy Characteristics'!$C:$C,0)))</f>
        <v>Government Revenue Accounting</v>
      </c>
      <c r="B1661" s="262" t="str">
        <f>IF(ISBLANK(INDEX('Policy Characteristics'!B:B,MATCH($C1661,'Policy Characteristics'!$C:$C,0))),"",INDEX('Policy Characteristics'!B:B,MATCH($C1661,'Policy Characteristics'!$C:$C,0)))</f>
        <v>Electricity Capacity Construction Subsidy</v>
      </c>
      <c r="C1661" s="254" t="str">
        <f t="shared" si="82"/>
        <v>GRA for Electricity Capacity Construction Subsidies</v>
      </c>
      <c r="D1661" s="1" t="s">
        <v>2966</v>
      </c>
      <c r="F1661" s="1" t="s">
        <v>2970</v>
      </c>
      <c r="H1661" s="43">
        <v>569</v>
      </c>
      <c r="I1661" s="326" t="str">
        <f t="shared" si="83"/>
        <v>Yes</v>
      </c>
      <c r="J1661" s="255" t="str">
        <f>IF(ISBLANK(INDEX('Policy Characteristics'!D:D,MATCH($C1661,'Policy Characteristics'!$C:$C,0))),"",INDEX('Policy Characteristics'!D:D,MATCH($C1661,'Policy Characteristics'!$C:$C,0)))</f>
        <v/>
      </c>
      <c r="K1661" s="254" t="str">
        <f>IF(ISBLANK(INDEX('Policy Characteristics'!E:E,MATCH($C1661,'Policy Characteristics'!$C:$C,0))),"",INDEX('Policy Characteristics'!E:E,MATCH($C1661,'Policy Characteristics'!$C:$C,0)))</f>
        <v>GRA elec cap const subsidy</v>
      </c>
      <c r="L1661" s="254">
        <f>IF(ISBLANK(INDEX('Policy Characteristics'!F:F,MATCH($C1661,'Policy Characteristics'!$C:$C,0))),"",INDEX('Policy Characteristics'!F:F,MATCH($C1661,'Policy Characteristics'!$C:$C,0)))</f>
        <v>0</v>
      </c>
      <c r="M1661" s="254">
        <f>IF(ISBLANK(INDEX('Policy Characteristics'!G:G,MATCH($C1661,'Policy Characteristics'!$C:$C,0))),"",INDEX('Policy Characteristics'!G:G,MATCH($C1661,'Policy Characteristics'!$C:$C,0)))</f>
        <v>10</v>
      </c>
      <c r="N1661" s="254">
        <f>IF(ISBLANK(INDEX('Policy Characteristics'!H:H,MATCH($C1661,'Policy Characteristics'!$C:$C,0))),"",INDEX('Policy Characteristics'!H:H,MATCH($C1661,'Policy Characteristics'!$C:$C,0)))</f>
        <v>1</v>
      </c>
      <c r="O1661" s="254" t="str">
        <f>IF(ISBLANK(INDEX('Policy Characteristics'!I:I,MATCH($C1661,'Policy Characteristics'!$C:$C,0))),"",INDEX('Policy Characteristics'!I:I,MATCH($C1661,'Policy Characteristics'!$C:$C,0)))</f>
        <v>weight</v>
      </c>
      <c r="P1661" s="254"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254" t="str">
        <f>IF(ISBLANK(INDEX('Policy Characteristics'!K:K,MATCH($C1661,'Policy Characteristics'!$C:$C,0))),"",INDEX('Policy Characteristics'!K:K,MATCH($C1661,'Policy Characteristics'!$C:$C,0)))</f>
        <v>io-model.html</v>
      </c>
      <c r="R1661" s="254" t="str">
        <f>IF(ISBLANK(INDEX('Policy Characteristics'!L:L,MATCH($C1661,'Policy Characteristics'!$C:$C,0))),"",INDEX('Policy Characteristics'!L:L,MATCH($C1661,'Policy Characteristics'!$C:$C,0)))</f>
        <v/>
      </c>
    </row>
    <row r="1662" spans="1:18">
      <c r="A1662" s="254" t="str">
        <f>IF(ISBLANK(INDEX('Policy Characteristics'!A:A,MATCH($C1662,'Policy Characteristics'!$C:$C,0))),"",INDEX('Policy Characteristics'!A:A,MATCH($C1662,'Policy Characteristics'!$C:$C,0)))</f>
        <v>Government Revenue Accounting</v>
      </c>
      <c r="B1662" s="262" t="str">
        <f>IF(ISBLANK(INDEX('Policy Characteristics'!B:B,MATCH($C1662,'Policy Characteristics'!$C:$C,0))),"",INDEX('Policy Characteristics'!B:B,MATCH($C1662,'Policy Characteristics'!$C:$C,0)))</f>
        <v>Distributed Solar Subsidy</v>
      </c>
      <c r="C1662" t="s">
        <v>2958</v>
      </c>
      <c r="D1662" s="1" t="s">
        <v>2962</v>
      </c>
      <c r="F1662" s="1" t="s">
        <v>2967</v>
      </c>
      <c r="H1662" s="43">
        <v>570</v>
      </c>
      <c r="I1662" s="322" t="s">
        <v>43</v>
      </c>
      <c r="J1662" s="255" t="str">
        <f>IF(ISBLANK(INDEX('Policy Characteristics'!D:D,MATCH($C1662,'Policy Characteristics'!$C:$C,0))),"",INDEX('Policy Characteristics'!D:D,MATCH($C1662,'Policy Characteristics'!$C:$C,0)))</f>
        <v/>
      </c>
      <c r="K1662" s="254" t="str">
        <f>IF(ISBLANK(INDEX('Policy Characteristics'!E:E,MATCH($C1662,'Policy Characteristics'!$C:$C,0))),"",INDEX('Policy Characteristics'!E:E,MATCH($C1662,'Policy Characteristics'!$C:$C,0)))</f>
        <v>GRA dist solar subsidy</v>
      </c>
      <c r="L1662" s="254">
        <f>IF(ISBLANK(INDEX('Policy Characteristics'!F:F,MATCH($C1662,'Policy Characteristics'!$C:$C,0))),"",INDEX('Policy Characteristics'!F:F,MATCH($C1662,'Policy Characteristics'!$C:$C,0)))</f>
        <v>0</v>
      </c>
      <c r="M1662" s="254">
        <f>IF(ISBLANK(INDEX('Policy Characteristics'!G:G,MATCH($C1662,'Policy Characteristics'!$C:$C,0))),"",INDEX('Policy Characteristics'!G:G,MATCH($C1662,'Policy Characteristics'!$C:$C,0)))</f>
        <v>10</v>
      </c>
      <c r="N1662" s="254">
        <f>IF(ISBLANK(INDEX('Policy Characteristics'!H:H,MATCH($C1662,'Policy Characteristics'!$C:$C,0))),"",INDEX('Policy Characteristics'!H:H,MATCH($C1662,'Policy Characteristics'!$C:$C,0)))</f>
        <v>1</v>
      </c>
      <c r="O1662" s="254" t="str">
        <f>IF(ISBLANK(INDEX('Policy Characteristics'!I:I,MATCH($C1662,'Policy Characteristics'!$C:$C,0))),"",INDEX('Policy Characteristics'!I:I,MATCH($C1662,'Policy Characteristics'!$C:$C,0)))</f>
        <v>weight</v>
      </c>
      <c r="P1662" s="254"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254" t="str">
        <f>IF(ISBLANK(INDEX('Policy Characteristics'!K:K,MATCH($C1662,'Policy Characteristics'!$C:$C,0))),"",INDEX('Policy Characteristics'!K:K,MATCH($C1662,'Policy Characteristics'!$C:$C,0)))</f>
        <v>io-model.html</v>
      </c>
      <c r="R1662" s="254" t="str">
        <f>IF(ISBLANK(INDEX('Policy Characteristics'!L:L,MATCH($C1662,'Policy Characteristics'!$C:$C,0))),"",INDEX('Policy Characteristics'!L:L,MATCH($C1662,'Policy Characteristics'!$C:$C,0)))</f>
        <v/>
      </c>
    </row>
    <row r="1663" spans="1:18">
      <c r="A1663" s="254" t="str">
        <f>IF(ISBLANK(INDEX('Policy Characteristics'!A:A,MATCH($C1663,'Policy Characteristics'!$C:$C,0))),"",INDEX('Policy Characteristics'!A:A,MATCH($C1663,'Policy Characteristics'!$C:$C,0)))</f>
        <v>Government Revenue Accounting</v>
      </c>
      <c r="B1663" s="262" t="str">
        <f>IF(ISBLANK(INDEX('Policy Characteristics'!B:B,MATCH($C1663,'Policy Characteristics'!$C:$C,0))),"",INDEX('Policy Characteristics'!B:B,MATCH($C1663,'Policy Characteristics'!$C:$C,0)))</f>
        <v>Distributed Solar Subsidy</v>
      </c>
      <c r="C1663" s="254" t="str">
        <f t="shared" ref="C1663:C1666" si="84">C$1662</f>
        <v>GRA for Distributed Solar Subsidy</v>
      </c>
      <c r="D1663" s="1" t="s">
        <v>2963</v>
      </c>
      <c r="F1663" s="1" t="s">
        <v>2978</v>
      </c>
      <c r="H1663" s="43">
        <v>571</v>
      </c>
      <c r="I1663" s="326" t="str">
        <f t="shared" ref="I1663:I1666" si="85">I$1662</f>
        <v>Yes</v>
      </c>
      <c r="J1663" s="255" t="str">
        <f>IF(ISBLANK(INDEX('Policy Characteristics'!D:D,MATCH($C1663,'Policy Characteristics'!$C:$C,0))),"",INDEX('Policy Characteristics'!D:D,MATCH($C1663,'Policy Characteristics'!$C:$C,0)))</f>
        <v/>
      </c>
      <c r="K1663" s="254" t="str">
        <f>IF(ISBLANK(INDEX('Policy Characteristics'!E:E,MATCH($C1663,'Policy Characteristics'!$C:$C,0))),"",INDEX('Policy Characteristics'!E:E,MATCH($C1663,'Policy Characteristics'!$C:$C,0)))</f>
        <v>GRA dist solar subsidy</v>
      </c>
      <c r="L1663" s="254">
        <f>IF(ISBLANK(INDEX('Policy Characteristics'!F:F,MATCH($C1663,'Policy Characteristics'!$C:$C,0))),"",INDEX('Policy Characteristics'!F:F,MATCH($C1663,'Policy Characteristics'!$C:$C,0)))</f>
        <v>0</v>
      </c>
      <c r="M1663" s="254">
        <f>IF(ISBLANK(INDEX('Policy Characteristics'!G:G,MATCH($C1663,'Policy Characteristics'!$C:$C,0))),"",INDEX('Policy Characteristics'!G:G,MATCH($C1663,'Policy Characteristics'!$C:$C,0)))</f>
        <v>10</v>
      </c>
      <c r="N1663" s="254">
        <f>IF(ISBLANK(INDEX('Policy Characteristics'!H:H,MATCH($C1663,'Policy Characteristics'!$C:$C,0))),"",INDEX('Policy Characteristics'!H:H,MATCH($C1663,'Policy Characteristics'!$C:$C,0)))</f>
        <v>1</v>
      </c>
      <c r="O1663" s="254" t="str">
        <f>IF(ISBLANK(INDEX('Policy Characteristics'!I:I,MATCH($C1663,'Policy Characteristics'!$C:$C,0))),"",INDEX('Policy Characteristics'!I:I,MATCH($C1663,'Policy Characteristics'!$C:$C,0)))</f>
        <v>weight</v>
      </c>
      <c r="P1663" s="254"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254" t="str">
        <f>IF(ISBLANK(INDEX('Policy Characteristics'!K:K,MATCH($C1663,'Policy Characteristics'!$C:$C,0))),"",INDEX('Policy Characteristics'!K:K,MATCH($C1663,'Policy Characteristics'!$C:$C,0)))</f>
        <v>io-model.html</v>
      </c>
      <c r="R1663" s="254" t="str">
        <f>IF(ISBLANK(INDEX('Policy Characteristics'!L:L,MATCH($C1663,'Policy Characteristics'!$C:$C,0))),"",INDEX('Policy Characteristics'!L:L,MATCH($C1663,'Policy Characteristics'!$C:$C,0)))</f>
        <v/>
      </c>
    </row>
    <row r="1664" spans="1:18">
      <c r="A1664" s="254" t="str">
        <f>IF(ISBLANK(INDEX('Policy Characteristics'!A:A,MATCH($C1664,'Policy Characteristics'!$C:$C,0))),"",INDEX('Policy Characteristics'!A:A,MATCH($C1664,'Policy Characteristics'!$C:$C,0)))</f>
        <v>Government Revenue Accounting</v>
      </c>
      <c r="B1664" s="262" t="str">
        <f>IF(ISBLANK(INDEX('Policy Characteristics'!B:B,MATCH($C1664,'Policy Characteristics'!$C:$C,0))),"",INDEX('Policy Characteristics'!B:B,MATCH($C1664,'Policy Characteristics'!$C:$C,0)))</f>
        <v>Distributed Solar Subsidy</v>
      </c>
      <c r="C1664" s="254" t="str">
        <f t="shared" si="84"/>
        <v>GRA for Distributed Solar Subsidy</v>
      </c>
      <c r="D1664" s="1" t="s">
        <v>2964</v>
      </c>
      <c r="F1664" s="1" t="s">
        <v>2968</v>
      </c>
      <c r="H1664" s="43">
        <v>572</v>
      </c>
      <c r="I1664" s="326" t="str">
        <f t="shared" si="85"/>
        <v>Yes</v>
      </c>
      <c r="J1664" s="255" t="str">
        <f>IF(ISBLANK(INDEX('Policy Characteristics'!D:D,MATCH($C1664,'Policy Characteristics'!$C:$C,0))),"",INDEX('Policy Characteristics'!D:D,MATCH($C1664,'Policy Characteristics'!$C:$C,0)))</f>
        <v/>
      </c>
      <c r="K1664" s="254" t="str">
        <f>IF(ISBLANK(INDEX('Policy Characteristics'!E:E,MATCH($C1664,'Policy Characteristics'!$C:$C,0))),"",INDEX('Policy Characteristics'!E:E,MATCH($C1664,'Policy Characteristics'!$C:$C,0)))</f>
        <v>GRA dist solar subsidy</v>
      </c>
      <c r="L1664" s="254">
        <f>IF(ISBLANK(INDEX('Policy Characteristics'!F:F,MATCH($C1664,'Policy Characteristics'!$C:$C,0))),"",INDEX('Policy Characteristics'!F:F,MATCH($C1664,'Policy Characteristics'!$C:$C,0)))</f>
        <v>0</v>
      </c>
      <c r="M1664" s="254">
        <f>IF(ISBLANK(INDEX('Policy Characteristics'!G:G,MATCH($C1664,'Policy Characteristics'!$C:$C,0))),"",INDEX('Policy Characteristics'!G:G,MATCH($C1664,'Policy Characteristics'!$C:$C,0)))</f>
        <v>10</v>
      </c>
      <c r="N1664" s="254">
        <f>IF(ISBLANK(INDEX('Policy Characteristics'!H:H,MATCH($C1664,'Policy Characteristics'!$C:$C,0))),"",INDEX('Policy Characteristics'!H:H,MATCH($C1664,'Policy Characteristics'!$C:$C,0)))</f>
        <v>1</v>
      </c>
      <c r="O1664" s="254" t="str">
        <f>IF(ISBLANK(INDEX('Policy Characteristics'!I:I,MATCH($C1664,'Policy Characteristics'!$C:$C,0))),"",INDEX('Policy Characteristics'!I:I,MATCH($C1664,'Policy Characteristics'!$C:$C,0)))</f>
        <v>weight</v>
      </c>
      <c r="P1664" s="254"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254" t="str">
        <f>IF(ISBLANK(INDEX('Policy Characteristics'!K:K,MATCH($C1664,'Policy Characteristics'!$C:$C,0))),"",INDEX('Policy Characteristics'!K:K,MATCH($C1664,'Policy Characteristics'!$C:$C,0)))</f>
        <v>io-model.html</v>
      </c>
      <c r="R1664" s="254" t="str">
        <f>IF(ISBLANK(INDEX('Policy Characteristics'!L:L,MATCH($C1664,'Policy Characteristics'!$C:$C,0))),"",INDEX('Policy Characteristics'!L:L,MATCH($C1664,'Policy Characteristics'!$C:$C,0)))</f>
        <v/>
      </c>
    </row>
    <row r="1665" spans="1:18">
      <c r="A1665" s="254" t="str">
        <f>IF(ISBLANK(INDEX('Policy Characteristics'!A:A,MATCH($C1665,'Policy Characteristics'!$C:$C,0))),"",INDEX('Policy Characteristics'!A:A,MATCH($C1665,'Policy Characteristics'!$C:$C,0)))</f>
        <v>Government Revenue Accounting</v>
      </c>
      <c r="B1665" s="262" t="str">
        <f>IF(ISBLANK(INDEX('Policy Characteristics'!B:B,MATCH($C1665,'Policy Characteristics'!$C:$C,0))),"",INDEX('Policy Characteristics'!B:B,MATCH($C1665,'Policy Characteristics'!$C:$C,0)))</f>
        <v>Distributed Solar Subsidy</v>
      </c>
      <c r="C1665" s="254" t="str">
        <f t="shared" si="84"/>
        <v>GRA for Distributed Solar Subsidy</v>
      </c>
      <c r="D1665" s="1" t="s">
        <v>2965</v>
      </c>
      <c r="F1665" s="1" t="s">
        <v>2969</v>
      </c>
      <c r="H1665" s="43">
        <v>573</v>
      </c>
      <c r="I1665" s="326" t="str">
        <f t="shared" si="85"/>
        <v>Yes</v>
      </c>
      <c r="J1665" s="255" t="str">
        <f>IF(ISBLANK(INDEX('Policy Characteristics'!D:D,MATCH($C1665,'Policy Characteristics'!$C:$C,0))),"",INDEX('Policy Characteristics'!D:D,MATCH($C1665,'Policy Characteristics'!$C:$C,0)))</f>
        <v/>
      </c>
      <c r="K1665" s="254" t="str">
        <f>IF(ISBLANK(INDEX('Policy Characteristics'!E:E,MATCH($C1665,'Policy Characteristics'!$C:$C,0))),"",INDEX('Policy Characteristics'!E:E,MATCH($C1665,'Policy Characteristics'!$C:$C,0)))</f>
        <v>GRA dist solar subsidy</v>
      </c>
      <c r="L1665" s="254">
        <f>IF(ISBLANK(INDEX('Policy Characteristics'!F:F,MATCH($C1665,'Policy Characteristics'!$C:$C,0))),"",INDEX('Policy Characteristics'!F:F,MATCH($C1665,'Policy Characteristics'!$C:$C,0)))</f>
        <v>0</v>
      </c>
      <c r="M1665" s="254">
        <f>IF(ISBLANK(INDEX('Policy Characteristics'!G:G,MATCH($C1665,'Policy Characteristics'!$C:$C,0))),"",INDEX('Policy Characteristics'!G:G,MATCH($C1665,'Policy Characteristics'!$C:$C,0)))</f>
        <v>10</v>
      </c>
      <c r="N1665" s="254">
        <f>IF(ISBLANK(INDEX('Policy Characteristics'!H:H,MATCH($C1665,'Policy Characteristics'!$C:$C,0))),"",INDEX('Policy Characteristics'!H:H,MATCH($C1665,'Policy Characteristics'!$C:$C,0)))</f>
        <v>1</v>
      </c>
      <c r="O1665" s="254" t="str">
        <f>IF(ISBLANK(INDEX('Policy Characteristics'!I:I,MATCH($C1665,'Policy Characteristics'!$C:$C,0))),"",INDEX('Policy Characteristics'!I:I,MATCH($C1665,'Policy Characteristics'!$C:$C,0)))</f>
        <v>weight</v>
      </c>
      <c r="P1665" s="254"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254" t="str">
        <f>IF(ISBLANK(INDEX('Policy Characteristics'!K:K,MATCH($C1665,'Policy Characteristics'!$C:$C,0))),"",INDEX('Policy Characteristics'!K:K,MATCH($C1665,'Policy Characteristics'!$C:$C,0)))</f>
        <v>io-model.html</v>
      </c>
      <c r="R1665" s="254" t="str">
        <f>IF(ISBLANK(INDEX('Policy Characteristics'!L:L,MATCH($C1665,'Policy Characteristics'!$C:$C,0))),"",INDEX('Policy Characteristics'!L:L,MATCH($C1665,'Policy Characteristics'!$C:$C,0)))</f>
        <v/>
      </c>
    </row>
    <row r="1666" spans="1:18">
      <c r="A1666" s="254" t="str">
        <f>IF(ISBLANK(INDEX('Policy Characteristics'!A:A,MATCH($C1666,'Policy Characteristics'!$C:$C,0))),"",INDEX('Policy Characteristics'!A:A,MATCH($C1666,'Policy Characteristics'!$C:$C,0)))</f>
        <v>Government Revenue Accounting</v>
      </c>
      <c r="B1666" s="262" t="str">
        <f>IF(ISBLANK(INDEX('Policy Characteristics'!B:B,MATCH($C1666,'Policy Characteristics'!$C:$C,0))),"",INDEX('Policy Characteristics'!B:B,MATCH($C1666,'Policy Characteristics'!$C:$C,0)))</f>
        <v>Distributed Solar Subsidy</v>
      </c>
      <c r="C1666" s="254" t="str">
        <f t="shared" si="84"/>
        <v>GRA for Distributed Solar Subsidy</v>
      </c>
      <c r="D1666" s="1" t="s">
        <v>2966</v>
      </c>
      <c r="F1666" s="1" t="s">
        <v>2970</v>
      </c>
      <c r="H1666" s="43">
        <v>574</v>
      </c>
      <c r="I1666" s="326" t="str">
        <f t="shared" si="85"/>
        <v>Yes</v>
      </c>
      <c r="J1666" s="255" t="str">
        <f>IF(ISBLANK(INDEX('Policy Characteristics'!D:D,MATCH($C1666,'Policy Characteristics'!$C:$C,0))),"",INDEX('Policy Characteristics'!D:D,MATCH($C1666,'Policy Characteristics'!$C:$C,0)))</f>
        <v/>
      </c>
      <c r="K1666" s="254" t="str">
        <f>IF(ISBLANK(INDEX('Policy Characteristics'!E:E,MATCH($C1666,'Policy Characteristics'!$C:$C,0))),"",INDEX('Policy Characteristics'!E:E,MATCH($C1666,'Policy Characteristics'!$C:$C,0)))</f>
        <v>GRA dist solar subsidy</v>
      </c>
      <c r="L1666" s="254">
        <f>IF(ISBLANK(INDEX('Policy Characteristics'!F:F,MATCH($C1666,'Policy Characteristics'!$C:$C,0))),"",INDEX('Policy Characteristics'!F:F,MATCH($C1666,'Policy Characteristics'!$C:$C,0)))</f>
        <v>0</v>
      </c>
      <c r="M1666" s="254">
        <f>IF(ISBLANK(INDEX('Policy Characteristics'!G:G,MATCH($C1666,'Policy Characteristics'!$C:$C,0))),"",INDEX('Policy Characteristics'!G:G,MATCH($C1666,'Policy Characteristics'!$C:$C,0)))</f>
        <v>10</v>
      </c>
      <c r="N1666" s="254">
        <f>IF(ISBLANK(INDEX('Policy Characteristics'!H:H,MATCH($C1666,'Policy Characteristics'!$C:$C,0))),"",INDEX('Policy Characteristics'!H:H,MATCH($C1666,'Policy Characteristics'!$C:$C,0)))</f>
        <v>1</v>
      </c>
      <c r="O1666" s="254" t="str">
        <f>IF(ISBLANK(INDEX('Policy Characteristics'!I:I,MATCH($C1666,'Policy Characteristics'!$C:$C,0))),"",INDEX('Policy Characteristics'!I:I,MATCH($C1666,'Policy Characteristics'!$C:$C,0)))</f>
        <v>weight</v>
      </c>
      <c r="P1666" s="254"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254" t="str">
        <f>IF(ISBLANK(INDEX('Policy Characteristics'!K:K,MATCH($C1666,'Policy Characteristics'!$C:$C,0))),"",INDEX('Policy Characteristics'!K:K,MATCH($C1666,'Policy Characteristics'!$C:$C,0)))</f>
        <v>io-model.html</v>
      </c>
      <c r="R1666" s="254" t="str">
        <f>IF(ISBLANK(INDEX('Policy Characteristics'!L:L,MATCH($C1666,'Policy Characteristics'!$C:$C,0))),"",INDEX('Policy Characteristics'!L:L,MATCH($C1666,'Policy Characteristics'!$C:$C,0)))</f>
        <v/>
      </c>
    </row>
    <row r="1667" spans="1:18">
      <c r="A1667" s="254" t="str">
        <f>IF(ISBLANK(INDEX('Policy Characteristics'!A:A,MATCH($C1667,'Policy Characteristics'!$C:$C,0))),"",INDEX('Policy Characteristics'!A:A,MATCH($C1667,'Policy Characteristics'!$C:$C,0)))</f>
        <v>Government Revenue Accounting</v>
      </c>
      <c r="B1667" s="262" t="str">
        <f>IF(ISBLANK(INDEX('Policy Characteristics'!B:B,MATCH($C1667,'Policy Characteristics'!$C:$C,0))),"",INDEX('Policy Characteristics'!B:B,MATCH($C1667,'Policy Characteristics'!$C:$C,0)))</f>
        <v>Fuel Subsidy</v>
      </c>
      <c r="C1667" t="s">
        <v>2959</v>
      </c>
      <c r="D1667" s="1" t="s">
        <v>2962</v>
      </c>
      <c r="F1667" s="1" t="s">
        <v>2967</v>
      </c>
      <c r="H1667" s="43">
        <v>575</v>
      </c>
      <c r="I1667" s="322" t="s">
        <v>43</v>
      </c>
      <c r="J1667" s="255" t="str">
        <f>IF(ISBLANK(INDEX('Policy Characteristics'!D:D,MATCH($C1667,'Policy Characteristics'!$C:$C,0))),"",INDEX('Policy Characteristics'!D:D,MATCH($C1667,'Policy Characteristics'!$C:$C,0)))</f>
        <v/>
      </c>
      <c r="K1667" s="254" t="str">
        <f>IF(ISBLANK(INDEX('Policy Characteristics'!E:E,MATCH($C1667,'Policy Characteristics'!$C:$C,0))),"",INDEX('Policy Characteristics'!E:E,MATCH($C1667,'Policy Characteristics'!$C:$C,0)))</f>
        <v>GRA fuel subsidy</v>
      </c>
      <c r="L1667" s="254">
        <f>IF(ISBLANK(INDEX('Policy Characteristics'!F:F,MATCH($C1667,'Policy Characteristics'!$C:$C,0))),"",INDEX('Policy Characteristics'!F:F,MATCH($C1667,'Policy Characteristics'!$C:$C,0)))</f>
        <v>0</v>
      </c>
      <c r="M1667" s="254">
        <f>IF(ISBLANK(INDEX('Policy Characteristics'!G:G,MATCH($C1667,'Policy Characteristics'!$C:$C,0))),"",INDEX('Policy Characteristics'!G:G,MATCH($C1667,'Policy Characteristics'!$C:$C,0)))</f>
        <v>10</v>
      </c>
      <c r="N1667" s="254">
        <f>IF(ISBLANK(INDEX('Policy Characteristics'!H:H,MATCH($C1667,'Policy Characteristics'!$C:$C,0))),"",INDEX('Policy Characteristics'!H:H,MATCH($C1667,'Policy Characteristics'!$C:$C,0)))</f>
        <v>1</v>
      </c>
      <c r="O1667" s="254" t="str">
        <f>IF(ISBLANK(INDEX('Policy Characteristics'!I:I,MATCH($C1667,'Policy Characteristics'!$C:$C,0))),"",INDEX('Policy Characteristics'!I:I,MATCH($C1667,'Policy Characteristics'!$C:$C,0)))</f>
        <v>weight</v>
      </c>
      <c r="P1667" s="254"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254" t="str">
        <f>IF(ISBLANK(INDEX('Policy Characteristics'!K:K,MATCH($C1667,'Policy Characteristics'!$C:$C,0))),"",INDEX('Policy Characteristics'!K:K,MATCH($C1667,'Policy Characteristics'!$C:$C,0)))</f>
        <v>io-model.html</v>
      </c>
      <c r="R1667" s="254" t="str">
        <f>IF(ISBLANK(INDEX('Policy Characteristics'!L:L,MATCH($C1667,'Policy Characteristics'!$C:$C,0))),"",INDEX('Policy Characteristics'!L:L,MATCH($C1667,'Policy Characteristics'!$C:$C,0)))</f>
        <v/>
      </c>
    </row>
    <row r="1668" spans="1:18">
      <c r="A1668" s="254" t="str">
        <f>IF(ISBLANK(INDEX('Policy Characteristics'!A:A,MATCH($C1668,'Policy Characteristics'!$C:$C,0))),"",INDEX('Policy Characteristics'!A:A,MATCH($C1668,'Policy Characteristics'!$C:$C,0)))</f>
        <v>Government Revenue Accounting</v>
      </c>
      <c r="B1668" s="262" t="str">
        <f>IF(ISBLANK(INDEX('Policy Characteristics'!B:B,MATCH($C1668,'Policy Characteristics'!$C:$C,0))),"",INDEX('Policy Characteristics'!B:B,MATCH($C1668,'Policy Characteristics'!$C:$C,0)))</f>
        <v>Fuel Subsidy</v>
      </c>
      <c r="C1668" s="254" t="str">
        <f t="shared" ref="C1668:C1671" si="86">C$1667</f>
        <v>GRA for Fuel Subsidies</v>
      </c>
      <c r="D1668" s="1" t="s">
        <v>2963</v>
      </c>
      <c r="F1668" s="1" t="s">
        <v>2978</v>
      </c>
      <c r="H1668" s="43">
        <v>576</v>
      </c>
      <c r="I1668" s="326" t="str">
        <f t="shared" ref="I1668:I1676" si="87">I$1667</f>
        <v>Yes</v>
      </c>
      <c r="J1668" s="255" t="str">
        <f>IF(ISBLANK(INDEX('Policy Characteristics'!D:D,MATCH($C1668,'Policy Characteristics'!$C:$C,0))),"",INDEX('Policy Characteristics'!D:D,MATCH($C1668,'Policy Characteristics'!$C:$C,0)))</f>
        <v/>
      </c>
      <c r="K1668" s="254" t="str">
        <f>IF(ISBLANK(INDEX('Policy Characteristics'!E:E,MATCH($C1668,'Policy Characteristics'!$C:$C,0))),"",INDEX('Policy Characteristics'!E:E,MATCH($C1668,'Policy Characteristics'!$C:$C,0)))</f>
        <v>GRA fuel subsidy</v>
      </c>
      <c r="L1668" s="254">
        <f>IF(ISBLANK(INDEX('Policy Characteristics'!F:F,MATCH($C1668,'Policy Characteristics'!$C:$C,0))),"",INDEX('Policy Characteristics'!F:F,MATCH($C1668,'Policy Characteristics'!$C:$C,0)))</f>
        <v>0</v>
      </c>
      <c r="M1668" s="254">
        <f>IF(ISBLANK(INDEX('Policy Characteristics'!G:G,MATCH($C1668,'Policy Characteristics'!$C:$C,0))),"",INDEX('Policy Characteristics'!G:G,MATCH($C1668,'Policy Characteristics'!$C:$C,0)))</f>
        <v>10</v>
      </c>
      <c r="N1668" s="254">
        <f>IF(ISBLANK(INDEX('Policy Characteristics'!H:H,MATCH($C1668,'Policy Characteristics'!$C:$C,0))),"",INDEX('Policy Characteristics'!H:H,MATCH($C1668,'Policy Characteristics'!$C:$C,0)))</f>
        <v>1</v>
      </c>
      <c r="O1668" s="254" t="str">
        <f>IF(ISBLANK(INDEX('Policy Characteristics'!I:I,MATCH($C1668,'Policy Characteristics'!$C:$C,0))),"",INDEX('Policy Characteristics'!I:I,MATCH($C1668,'Policy Characteristics'!$C:$C,0)))</f>
        <v>weight</v>
      </c>
      <c r="P1668" s="254"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254" t="str">
        <f>IF(ISBLANK(INDEX('Policy Characteristics'!K:K,MATCH($C1668,'Policy Characteristics'!$C:$C,0))),"",INDEX('Policy Characteristics'!K:K,MATCH($C1668,'Policy Characteristics'!$C:$C,0)))</f>
        <v>io-model.html</v>
      </c>
      <c r="R1668" s="254" t="str">
        <f>IF(ISBLANK(INDEX('Policy Characteristics'!L:L,MATCH($C1668,'Policy Characteristics'!$C:$C,0))),"",INDEX('Policy Characteristics'!L:L,MATCH($C1668,'Policy Characteristics'!$C:$C,0)))</f>
        <v/>
      </c>
    </row>
    <row r="1669" spans="1:18">
      <c r="A1669" s="254" t="str">
        <f>IF(ISBLANK(INDEX('Policy Characteristics'!A:A,MATCH($C1669,'Policy Characteristics'!$C:$C,0))),"",INDEX('Policy Characteristics'!A:A,MATCH($C1669,'Policy Characteristics'!$C:$C,0)))</f>
        <v>Government Revenue Accounting</v>
      </c>
      <c r="B1669" s="262" t="str">
        <f>IF(ISBLANK(INDEX('Policy Characteristics'!B:B,MATCH($C1669,'Policy Characteristics'!$C:$C,0))),"",INDEX('Policy Characteristics'!B:B,MATCH($C1669,'Policy Characteristics'!$C:$C,0)))</f>
        <v>Fuel Subsidy</v>
      </c>
      <c r="C1669" s="254" t="str">
        <f t="shared" si="86"/>
        <v>GRA for Fuel Subsidies</v>
      </c>
      <c r="D1669" s="1" t="s">
        <v>2964</v>
      </c>
      <c r="F1669" s="1" t="s">
        <v>2968</v>
      </c>
      <c r="H1669" s="43">
        <v>577</v>
      </c>
      <c r="I1669" s="326" t="str">
        <f t="shared" si="87"/>
        <v>Yes</v>
      </c>
      <c r="J1669" s="255" t="str">
        <f>IF(ISBLANK(INDEX('Policy Characteristics'!D:D,MATCH($C1669,'Policy Characteristics'!$C:$C,0))),"",INDEX('Policy Characteristics'!D:D,MATCH($C1669,'Policy Characteristics'!$C:$C,0)))</f>
        <v/>
      </c>
      <c r="K1669" s="254" t="str">
        <f>IF(ISBLANK(INDEX('Policy Characteristics'!E:E,MATCH($C1669,'Policy Characteristics'!$C:$C,0))),"",INDEX('Policy Characteristics'!E:E,MATCH($C1669,'Policy Characteristics'!$C:$C,0)))</f>
        <v>GRA fuel subsidy</v>
      </c>
      <c r="L1669" s="254">
        <f>IF(ISBLANK(INDEX('Policy Characteristics'!F:F,MATCH($C1669,'Policy Characteristics'!$C:$C,0))),"",INDEX('Policy Characteristics'!F:F,MATCH($C1669,'Policy Characteristics'!$C:$C,0)))</f>
        <v>0</v>
      </c>
      <c r="M1669" s="254">
        <f>IF(ISBLANK(INDEX('Policy Characteristics'!G:G,MATCH($C1669,'Policy Characteristics'!$C:$C,0))),"",INDEX('Policy Characteristics'!G:G,MATCH($C1669,'Policy Characteristics'!$C:$C,0)))</f>
        <v>10</v>
      </c>
      <c r="N1669" s="254">
        <f>IF(ISBLANK(INDEX('Policy Characteristics'!H:H,MATCH($C1669,'Policy Characteristics'!$C:$C,0))),"",INDEX('Policy Characteristics'!H:H,MATCH($C1669,'Policy Characteristics'!$C:$C,0)))</f>
        <v>1</v>
      </c>
      <c r="O1669" s="254" t="str">
        <f>IF(ISBLANK(INDEX('Policy Characteristics'!I:I,MATCH($C1669,'Policy Characteristics'!$C:$C,0))),"",INDEX('Policy Characteristics'!I:I,MATCH($C1669,'Policy Characteristics'!$C:$C,0)))</f>
        <v>weight</v>
      </c>
      <c r="P1669" s="254"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254" t="str">
        <f>IF(ISBLANK(INDEX('Policy Characteristics'!K:K,MATCH($C1669,'Policy Characteristics'!$C:$C,0))),"",INDEX('Policy Characteristics'!K:K,MATCH($C1669,'Policy Characteristics'!$C:$C,0)))</f>
        <v>io-model.html</v>
      </c>
      <c r="R1669" s="254" t="str">
        <f>IF(ISBLANK(INDEX('Policy Characteristics'!L:L,MATCH($C1669,'Policy Characteristics'!$C:$C,0))),"",INDEX('Policy Characteristics'!L:L,MATCH($C1669,'Policy Characteristics'!$C:$C,0)))</f>
        <v/>
      </c>
    </row>
    <row r="1670" spans="1:18">
      <c r="A1670" s="254" t="str">
        <f>IF(ISBLANK(INDEX('Policy Characteristics'!A:A,MATCH($C1670,'Policy Characteristics'!$C:$C,0))),"",INDEX('Policy Characteristics'!A:A,MATCH($C1670,'Policy Characteristics'!$C:$C,0)))</f>
        <v>Government Revenue Accounting</v>
      </c>
      <c r="B1670" s="262" t="str">
        <f>IF(ISBLANK(INDEX('Policy Characteristics'!B:B,MATCH($C1670,'Policy Characteristics'!$C:$C,0))),"",INDEX('Policy Characteristics'!B:B,MATCH($C1670,'Policy Characteristics'!$C:$C,0)))</f>
        <v>Fuel Subsidy</v>
      </c>
      <c r="C1670" s="254" t="str">
        <f t="shared" si="86"/>
        <v>GRA for Fuel Subsidies</v>
      </c>
      <c r="D1670" s="1" t="s">
        <v>2965</v>
      </c>
      <c r="F1670" s="1" t="s">
        <v>2969</v>
      </c>
      <c r="H1670" s="43">
        <v>578</v>
      </c>
      <c r="I1670" s="326" t="str">
        <f t="shared" si="87"/>
        <v>Yes</v>
      </c>
      <c r="J1670" s="255" t="str">
        <f>IF(ISBLANK(INDEX('Policy Characteristics'!D:D,MATCH($C1670,'Policy Characteristics'!$C:$C,0))),"",INDEX('Policy Characteristics'!D:D,MATCH($C1670,'Policy Characteristics'!$C:$C,0)))</f>
        <v/>
      </c>
      <c r="K1670" s="254" t="str">
        <f>IF(ISBLANK(INDEX('Policy Characteristics'!E:E,MATCH($C1670,'Policy Characteristics'!$C:$C,0))),"",INDEX('Policy Characteristics'!E:E,MATCH($C1670,'Policy Characteristics'!$C:$C,0)))</f>
        <v>GRA fuel subsidy</v>
      </c>
      <c r="L1670" s="254">
        <f>IF(ISBLANK(INDEX('Policy Characteristics'!F:F,MATCH($C1670,'Policy Characteristics'!$C:$C,0))),"",INDEX('Policy Characteristics'!F:F,MATCH($C1670,'Policy Characteristics'!$C:$C,0)))</f>
        <v>0</v>
      </c>
      <c r="M1670" s="254">
        <f>IF(ISBLANK(INDEX('Policy Characteristics'!G:G,MATCH($C1670,'Policy Characteristics'!$C:$C,0))),"",INDEX('Policy Characteristics'!G:G,MATCH($C1670,'Policy Characteristics'!$C:$C,0)))</f>
        <v>10</v>
      </c>
      <c r="N1670" s="254">
        <f>IF(ISBLANK(INDEX('Policy Characteristics'!H:H,MATCH($C1670,'Policy Characteristics'!$C:$C,0))),"",INDEX('Policy Characteristics'!H:H,MATCH($C1670,'Policy Characteristics'!$C:$C,0)))</f>
        <v>1</v>
      </c>
      <c r="O1670" s="254" t="str">
        <f>IF(ISBLANK(INDEX('Policy Characteristics'!I:I,MATCH($C1670,'Policy Characteristics'!$C:$C,0))),"",INDEX('Policy Characteristics'!I:I,MATCH($C1670,'Policy Characteristics'!$C:$C,0)))</f>
        <v>weight</v>
      </c>
      <c r="P1670" s="254"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254" t="str">
        <f>IF(ISBLANK(INDEX('Policy Characteristics'!K:K,MATCH($C1670,'Policy Characteristics'!$C:$C,0))),"",INDEX('Policy Characteristics'!K:K,MATCH($C1670,'Policy Characteristics'!$C:$C,0)))</f>
        <v>io-model.html</v>
      </c>
      <c r="R1670" s="254" t="str">
        <f>IF(ISBLANK(INDEX('Policy Characteristics'!L:L,MATCH($C1670,'Policy Characteristics'!$C:$C,0))),"",INDEX('Policy Characteristics'!L:L,MATCH($C1670,'Policy Characteristics'!$C:$C,0)))</f>
        <v/>
      </c>
    </row>
    <row r="1671" spans="1:18">
      <c r="A1671" s="254" t="str">
        <f>IF(ISBLANK(INDEX('Policy Characteristics'!A:A,MATCH($C1671,'Policy Characteristics'!$C:$C,0))),"",INDEX('Policy Characteristics'!A:A,MATCH($C1671,'Policy Characteristics'!$C:$C,0)))</f>
        <v>Government Revenue Accounting</v>
      </c>
      <c r="B1671" s="262" t="str">
        <f>IF(ISBLANK(INDEX('Policy Characteristics'!B:B,MATCH($C1671,'Policy Characteristics'!$C:$C,0))),"",INDEX('Policy Characteristics'!B:B,MATCH($C1671,'Policy Characteristics'!$C:$C,0)))</f>
        <v>Fuel Subsidy</v>
      </c>
      <c r="C1671" s="254" t="str">
        <f t="shared" si="86"/>
        <v>GRA for Fuel Subsidies</v>
      </c>
      <c r="D1671" s="1" t="s">
        <v>2966</v>
      </c>
      <c r="F1671" s="1" t="s">
        <v>2970</v>
      </c>
      <c r="H1671" s="43">
        <v>579</v>
      </c>
      <c r="I1671" s="326" t="str">
        <f t="shared" si="87"/>
        <v>Yes</v>
      </c>
      <c r="J1671" s="255" t="str">
        <f>IF(ISBLANK(INDEX('Policy Characteristics'!D:D,MATCH($C1671,'Policy Characteristics'!$C:$C,0))),"",INDEX('Policy Characteristics'!D:D,MATCH($C1671,'Policy Characteristics'!$C:$C,0)))</f>
        <v/>
      </c>
      <c r="K1671" s="254" t="str">
        <f>IF(ISBLANK(INDEX('Policy Characteristics'!E:E,MATCH($C1671,'Policy Characteristics'!$C:$C,0))),"",INDEX('Policy Characteristics'!E:E,MATCH($C1671,'Policy Characteristics'!$C:$C,0)))</f>
        <v>GRA fuel subsidy</v>
      </c>
      <c r="L1671" s="254">
        <f>IF(ISBLANK(INDEX('Policy Characteristics'!F:F,MATCH($C1671,'Policy Characteristics'!$C:$C,0))),"",INDEX('Policy Characteristics'!F:F,MATCH($C1671,'Policy Characteristics'!$C:$C,0)))</f>
        <v>0</v>
      </c>
      <c r="M1671" s="254">
        <f>IF(ISBLANK(INDEX('Policy Characteristics'!G:G,MATCH($C1671,'Policy Characteristics'!$C:$C,0))),"",INDEX('Policy Characteristics'!G:G,MATCH($C1671,'Policy Characteristics'!$C:$C,0)))</f>
        <v>10</v>
      </c>
      <c r="N1671" s="254">
        <f>IF(ISBLANK(INDEX('Policy Characteristics'!H:H,MATCH($C1671,'Policy Characteristics'!$C:$C,0))),"",INDEX('Policy Characteristics'!H:H,MATCH($C1671,'Policy Characteristics'!$C:$C,0)))</f>
        <v>1</v>
      </c>
      <c r="O1671" s="254" t="str">
        <f>IF(ISBLANK(INDEX('Policy Characteristics'!I:I,MATCH($C1671,'Policy Characteristics'!$C:$C,0))),"",INDEX('Policy Characteristics'!I:I,MATCH($C1671,'Policy Characteristics'!$C:$C,0)))</f>
        <v>weight</v>
      </c>
      <c r="P1671" s="254"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254" t="str">
        <f>IF(ISBLANK(INDEX('Policy Characteristics'!K:K,MATCH($C1671,'Policy Characteristics'!$C:$C,0))),"",INDEX('Policy Characteristics'!K:K,MATCH($C1671,'Policy Characteristics'!$C:$C,0)))</f>
        <v>io-model.html</v>
      </c>
      <c r="R1671" s="254" t="str">
        <f>IF(ISBLANK(INDEX('Policy Characteristics'!L:L,MATCH($C1671,'Policy Characteristics'!$C:$C,0))),"",INDEX('Policy Characteristics'!L:L,MATCH($C1671,'Policy Characteristics'!$C:$C,0)))</f>
        <v/>
      </c>
    </row>
    <row r="1672" spans="1:18">
      <c r="A1672" s="254" t="str">
        <f>IF(ISBLANK(INDEX('Policy Characteristics'!A:A,MATCH($C1672,'Policy Characteristics'!$C:$C,0))),"",INDEX('Policy Characteristics'!A:A,MATCH($C1672,'Policy Characteristics'!$C:$C,0)))</f>
        <v>Government Revenue Accounting</v>
      </c>
      <c r="B1672" s="262" t="str">
        <f>IF(ISBLANK(INDEX('Policy Characteristics'!B:B,MATCH($C1672,'Policy Characteristics'!$C:$C,0))),"",INDEX('Policy Characteristics'!B:B,MATCH($C1672,'Policy Characteristics'!$C:$C,0)))</f>
        <v>CCS Subsidy</v>
      </c>
      <c r="C1672" t="s">
        <v>3631</v>
      </c>
      <c r="D1672" s="1" t="s">
        <v>2962</v>
      </c>
      <c r="F1672" s="1" t="s">
        <v>2967</v>
      </c>
      <c r="H1672" s="43">
        <v>2252</v>
      </c>
      <c r="I1672" s="322" t="s">
        <v>43</v>
      </c>
      <c r="J1672" s="255" t="str">
        <f>IF(ISBLANK(INDEX('Policy Characteristics'!D:D,MATCH($C1672,'Policy Characteristics'!$C:$C,0))),"",INDEX('Policy Characteristics'!D:D,MATCH($C1672,'Policy Characteristics'!$C:$C,0)))</f>
        <v/>
      </c>
      <c r="K1672" s="254" t="str">
        <f>IF(ISBLANK(INDEX('Policy Characteristics'!E:E,MATCH($C1672,'Policy Characteristics'!$C:$C,0))),"",INDEX('Policy Characteristics'!E:E,MATCH($C1672,'Policy Characteristics'!$C:$C,0)))</f>
        <v>GRA CCS subsidy</v>
      </c>
      <c r="L1672" s="254">
        <f>IF(ISBLANK(INDEX('Policy Characteristics'!F:F,MATCH($C1672,'Policy Characteristics'!$C:$C,0))),"",INDEX('Policy Characteristics'!F:F,MATCH($C1672,'Policy Characteristics'!$C:$C,0)))</f>
        <v>0</v>
      </c>
      <c r="M1672" s="254">
        <f>IF(ISBLANK(INDEX('Policy Characteristics'!G:G,MATCH($C1672,'Policy Characteristics'!$C:$C,0))),"",INDEX('Policy Characteristics'!G:G,MATCH($C1672,'Policy Characteristics'!$C:$C,0)))</f>
        <v>10</v>
      </c>
      <c r="N1672" s="254">
        <f>IF(ISBLANK(INDEX('Policy Characteristics'!H:H,MATCH($C1672,'Policy Characteristics'!$C:$C,0))),"",INDEX('Policy Characteristics'!H:H,MATCH($C1672,'Policy Characteristics'!$C:$C,0)))</f>
        <v>1</v>
      </c>
      <c r="O1672" s="254" t="str">
        <f>IF(ISBLANK(INDEX('Policy Characteristics'!I:I,MATCH($C1672,'Policy Characteristics'!$C:$C,0))),"",INDEX('Policy Characteristics'!I:I,MATCH($C1672,'Policy Characteristics'!$C:$C,0)))</f>
        <v>weight</v>
      </c>
      <c r="P1672" s="254"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254" t="str">
        <f>IF(ISBLANK(INDEX('Policy Characteristics'!K:K,MATCH($C1672,'Policy Characteristics'!$C:$C,0))),"",INDEX('Policy Characteristics'!K:K,MATCH($C1672,'Policy Characteristics'!$C:$C,0)))</f>
        <v>io-model.html</v>
      </c>
      <c r="R1672" s="254" t="str">
        <f>IF(ISBLANK(INDEX('Policy Characteristics'!L:L,MATCH($C1672,'Policy Characteristics'!$C:$C,0))),"",INDEX('Policy Characteristics'!L:L,MATCH($C1672,'Policy Characteristics'!$C:$C,0)))</f>
        <v/>
      </c>
    </row>
    <row r="1673" spans="1:18">
      <c r="A1673" s="254" t="str">
        <f>IF(ISBLANK(INDEX('Policy Characteristics'!A:A,MATCH($C1673,'Policy Characteristics'!$C:$C,0))),"",INDEX('Policy Characteristics'!A:A,MATCH($C1673,'Policy Characteristics'!$C:$C,0)))</f>
        <v>Government Revenue Accounting</v>
      </c>
      <c r="B1673" s="262" t="str">
        <f>IF(ISBLANK(INDEX('Policy Characteristics'!B:B,MATCH($C1673,'Policy Characteristics'!$C:$C,0))),"",INDEX('Policy Characteristics'!B:B,MATCH($C1673,'Policy Characteristics'!$C:$C,0)))</f>
        <v>CCS Subsidy</v>
      </c>
      <c r="C1673" s="254" t="str">
        <f>C$1672</f>
        <v>GRA for CCS Subsidies</v>
      </c>
      <c r="D1673" s="1" t="s">
        <v>2963</v>
      </c>
      <c r="F1673" s="1" t="s">
        <v>2978</v>
      </c>
      <c r="H1673" s="43">
        <v>2253</v>
      </c>
      <c r="I1673" s="326" t="str">
        <f t="shared" si="87"/>
        <v>Yes</v>
      </c>
      <c r="J1673" s="255" t="str">
        <f>IF(ISBLANK(INDEX('Policy Characteristics'!D:D,MATCH($C1673,'Policy Characteristics'!$C:$C,0))),"",INDEX('Policy Characteristics'!D:D,MATCH($C1673,'Policy Characteristics'!$C:$C,0)))</f>
        <v/>
      </c>
      <c r="K1673" s="254" t="str">
        <f>IF(ISBLANK(INDEX('Policy Characteristics'!E:E,MATCH($C1673,'Policy Characteristics'!$C:$C,0))),"",INDEX('Policy Characteristics'!E:E,MATCH($C1673,'Policy Characteristics'!$C:$C,0)))</f>
        <v>GRA CCS subsidy</v>
      </c>
      <c r="L1673" s="254">
        <f>IF(ISBLANK(INDEX('Policy Characteristics'!F:F,MATCH($C1673,'Policy Characteristics'!$C:$C,0))),"",INDEX('Policy Characteristics'!F:F,MATCH($C1673,'Policy Characteristics'!$C:$C,0)))</f>
        <v>0</v>
      </c>
      <c r="M1673" s="254">
        <f>IF(ISBLANK(INDEX('Policy Characteristics'!G:G,MATCH($C1673,'Policy Characteristics'!$C:$C,0))),"",INDEX('Policy Characteristics'!G:G,MATCH($C1673,'Policy Characteristics'!$C:$C,0)))</f>
        <v>10</v>
      </c>
      <c r="N1673" s="254">
        <f>IF(ISBLANK(INDEX('Policy Characteristics'!H:H,MATCH($C1673,'Policy Characteristics'!$C:$C,0))),"",INDEX('Policy Characteristics'!H:H,MATCH($C1673,'Policy Characteristics'!$C:$C,0)))</f>
        <v>1</v>
      </c>
      <c r="O1673" s="254" t="str">
        <f>IF(ISBLANK(INDEX('Policy Characteristics'!I:I,MATCH($C1673,'Policy Characteristics'!$C:$C,0))),"",INDEX('Policy Characteristics'!I:I,MATCH($C1673,'Policy Characteristics'!$C:$C,0)))</f>
        <v>weight</v>
      </c>
      <c r="P1673" s="254"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254" t="str">
        <f>IF(ISBLANK(INDEX('Policy Characteristics'!K:K,MATCH($C1673,'Policy Characteristics'!$C:$C,0))),"",INDEX('Policy Characteristics'!K:K,MATCH($C1673,'Policy Characteristics'!$C:$C,0)))</f>
        <v>io-model.html</v>
      </c>
      <c r="R1673" s="254" t="str">
        <f>IF(ISBLANK(INDEX('Policy Characteristics'!L:L,MATCH($C1673,'Policy Characteristics'!$C:$C,0))),"",INDEX('Policy Characteristics'!L:L,MATCH($C1673,'Policy Characteristics'!$C:$C,0)))</f>
        <v/>
      </c>
    </row>
    <row r="1674" spans="1:18">
      <c r="A1674" s="254" t="str">
        <f>IF(ISBLANK(INDEX('Policy Characteristics'!A:A,MATCH($C1674,'Policy Characteristics'!$C:$C,0))),"",INDEX('Policy Characteristics'!A:A,MATCH($C1674,'Policy Characteristics'!$C:$C,0)))</f>
        <v>Government Revenue Accounting</v>
      </c>
      <c r="B1674" s="262" t="str">
        <f>IF(ISBLANK(INDEX('Policy Characteristics'!B:B,MATCH($C1674,'Policy Characteristics'!$C:$C,0))),"",INDEX('Policy Characteristics'!B:B,MATCH($C1674,'Policy Characteristics'!$C:$C,0)))</f>
        <v>CCS Subsidy</v>
      </c>
      <c r="C1674" s="254" t="str">
        <f t="shared" ref="C1674:C1676" si="88">C$1672</f>
        <v>GRA for CCS Subsidies</v>
      </c>
      <c r="D1674" s="1" t="s">
        <v>2964</v>
      </c>
      <c r="F1674" s="1" t="s">
        <v>2968</v>
      </c>
      <c r="H1674" s="43">
        <v>2254</v>
      </c>
      <c r="I1674" s="326" t="str">
        <f t="shared" si="87"/>
        <v>Yes</v>
      </c>
      <c r="J1674" s="255" t="str">
        <f>IF(ISBLANK(INDEX('Policy Characteristics'!D:D,MATCH($C1674,'Policy Characteristics'!$C:$C,0))),"",INDEX('Policy Characteristics'!D:D,MATCH($C1674,'Policy Characteristics'!$C:$C,0)))</f>
        <v/>
      </c>
      <c r="K1674" s="254" t="str">
        <f>IF(ISBLANK(INDEX('Policy Characteristics'!E:E,MATCH($C1674,'Policy Characteristics'!$C:$C,0))),"",INDEX('Policy Characteristics'!E:E,MATCH($C1674,'Policy Characteristics'!$C:$C,0)))</f>
        <v>GRA CCS subsidy</v>
      </c>
      <c r="L1674" s="254">
        <f>IF(ISBLANK(INDEX('Policy Characteristics'!F:F,MATCH($C1674,'Policy Characteristics'!$C:$C,0))),"",INDEX('Policy Characteristics'!F:F,MATCH($C1674,'Policy Characteristics'!$C:$C,0)))</f>
        <v>0</v>
      </c>
      <c r="M1674" s="254">
        <f>IF(ISBLANK(INDEX('Policy Characteristics'!G:G,MATCH($C1674,'Policy Characteristics'!$C:$C,0))),"",INDEX('Policy Characteristics'!G:G,MATCH($C1674,'Policy Characteristics'!$C:$C,0)))</f>
        <v>10</v>
      </c>
      <c r="N1674" s="254">
        <f>IF(ISBLANK(INDEX('Policy Characteristics'!H:H,MATCH($C1674,'Policy Characteristics'!$C:$C,0))),"",INDEX('Policy Characteristics'!H:H,MATCH($C1674,'Policy Characteristics'!$C:$C,0)))</f>
        <v>1</v>
      </c>
      <c r="O1674" s="254" t="str">
        <f>IF(ISBLANK(INDEX('Policy Characteristics'!I:I,MATCH($C1674,'Policy Characteristics'!$C:$C,0))),"",INDEX('Policy Characteristics'!I:I,MATCH($C1674,'Policy Characteristics'!$C:$C,0)))</f>
        <v>weight</v>
      </c>
      <c r="P1674" s="254"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254" t="str">
        <f>IF(ISBLANK(INDEX('Policy Characteristics'!K:K,MATCH($C1674,'Policy Characteristics'!$C:$C,0))),"",INDEX('Policy Characteristics'!K:K,MATCH($C1674,'Policy Characteristics'!$C:$C,0)))</f>
        <v>io-model.html</v>
      </c>
      <c r="R1674" s="254" t="str">
        <f>IF(ISBLANK(INDEX('Policy Characteristics'!L:L,MATCH($C1674,'Policy Characteristics'!$C:$C,0))),"",INDEX('Policy Characteristics'!L:L,MATCH($C1674,'Policy Characteristics'!$C:$C,0)))</f>
        <v/>
      </c>
    </row>
    <row r="1675" spans="1:18">
      <c r="A1675" s="254" t="str">
        <f>IF(ISBLANK(INDEX('Policy Characteristics'!A:A,MATCH($C1675,'Policy Characteristics'!$C:$C,0))),"",INDEX('Policy Characteristics'!A:A,MATCH($C1675,'Policy Characteristics'!$C:$C,0)))</f>
        <v>Government Revenue Accounting</v>
      </c>
      <c r="B1675" s="262" t="str">
        <f>IF(ISBLANK(INDEX('Policy Characteristics'!B:B,MATCH($C1675,'Policy Characteristics'!$C:$C,0))),"",INDEX('Policy Characteristics'!B:B,MATCH($C1675,'Policy Characteristics'!$C:$C,0)))</f>
        <v>CCS Subsidy</v>
      </c>
      <c r="C1675" s="254" t="str">
        <f t="shared" si="88"/>
        <v>GRA for CCS Subsidies</v>
      </c>
      <c r="D1675" s="1" t="s">
        <v>2965</v>
      </c>
      <c r="F1675" s="1" t="s">
        <v>2969</v>
      </c>
      <c r="H1675" s="43">
        <v>2255</v>
      </c>
      <c r="I1675" s="326" t="str">
        <f t="shared" si="87"/>
        <v>Yes</v>
      </c>
      <c r="J1675" s="255" t="str">
        <f>IF(ISBLANK(INDEX('Policy Characteristics'!D:D,MATCH($C1675,'Policy Characteristics'!$C:$C,0))),"",INDEX('Policy Characteristics'!D:D,MATCH($C1675,'Policy Characteristics'!$C:$C,0)))</f>
        <v/>
      </c>
      <c r="K1675" s="254" t="str">
        <f>IF(ISBLANK(INDEX('Policy Characteristics'!E:E,MATCH($C1675,'Policy Characteristics'!$C:$C,0))),"",INDEX('Policy Characteristics'!E:E,MATCH($C1675,'Policy Characteristics'!$C:$C,0)))</f>
        <v>GRA CCS subsidy</v>
      </c>
      <c r="L1675" s="254">
        <f>IF(ISBLANK(INDEX('Policy Characteristics'!F:F,MATCH($C1675,'Policy Characteristics'!$C:$C,0))),"",INDEX('Policy Characteristics'!F:F,MATCH($C1675,'Policy Characteristics'!$C:$C,0)))</f>
        <v>0</v>
      </c>
      <c r="M1675" s="254">
        <f>IF(ISBLANK(INDEX('Policy Characteristics'!G:G,MATCH($C1675,'Policy Characteristics'!$C:$C,0))),"",INDEX('Policy Characteristics'!G:G,MATCH($C1675,'Policy Characteristics'!$C:$C,0)))</f>
        <v>10</v>
      </c>
      <c r="N1675" s="254">
        <f>IF(ISBLANK(INDEX('Policy Characteristics'!H:H,MATCH($C1675,'Policy Characteristics'!$C:$C,0))),"",INDEX('Policy Characteristics'!H:H,MATCH($C1675,'Policy Characteristics'!$C:$C,0)))</f>
        <v>1</v>
      </c>
      <c r="O1675" s="254" t="str">
        <f>IF(ISBLANK(INDEX('Policy Characteristics'!I:I,MATCH($C1675,'Policy Characteristics'!$C:$C,0))),"",INDEX('Policy Characteristics'!I:I,MATCH($C1675,'Policy Characteristics'!$C:$C,0)))</f>
        <v>weight</v>
      </c>
      <c r="P1675" s="254"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254" t="str">
        <f>IF(ISBLANK(INDEX('Policy Characteristics'!K:K,MATCH($C1675,'Policy Characteristics'!$C:$C,0))),"",INDEX('Policy Characteristics'!K:K,MATCH($C1675,'Policy Characteristics'!$C:$C,0)))</f>
        <v>io-model.html</v>
      </c>
      <c r="R1675" s="254" t="str">
        <f>IF(ISBLANK(INDEX('Policy Characteristics'!L:L,MATCH($C1675,'Policy Characteristics'!$C:$C,0))),"",INDEX('Policy Characteristics'!L:L,MATCH($C1675,'Policy Characteristics'!$C:$C,0)))</f>
        <v/>
      </c>
    </row>
    <row r="1676" spans="1:18">
      <c r="A1676" s="254" t="str">
        <f>IF(ISBLANK(INDEX('Policy Characteristics'!A:A,MATCH($C1676,'Policy Characteristics'!$C:$C,0))),"",INDEX('Policy Characteristics'!A:A,MATCH($C1676,'Policy Characteristics'!$C:$C,0)))</f>
        <v>Government Revenue Accounting</v>
      </c>
      <c r="B1676" s="262" t="str">
        <f>IF(ISBLANK(INDEX('Policy Characteristics'!B:B,MATCH($C1676,'Policy Characteristics'!$C:$C,0))),"",INDEX('Policy Characteristics'!B:B,MATCH($C1676,'Policy Characteristics'!$C:$C,0)))</f>
        <v>CCS Subsidy</v>
      </c>
      <c r="C1676" s="254" t="str">
        <f t="shared" si="88"/>
        <v>GRA for CCS Subsidies</v>
      </c>
      <c r="D1676" s="1" t="s">
        <v>2966</v>
      </c>
      <c r="F1676" s="1" t="s">
        <v>2970</v>
      </c>
      <c r="H1676" s="43">
        <v>2256</v>
      </c>
      <c r="I1676" s="326" t="str">
        <f t="shared" si="87"/>
        <v>Yes</v>
      </c>
      <c r="J1676" s="255" t="str">
        <f>IF(ISBLANK(INDEX('Policy Characteristics'!D:D,MATCH($C1676,'Policy Characteristics'!$C:$C,0))),"",INDEX('Policy Characteristics'!D:D,MATCH($C1676,'Policy Characteristics'!$C:$C,0)))</f>
        <v/>
      </c>
      <c r="K1676" s="254" t="str">
        <f>IF(ISBLANK(INDEX('Policy Characteristics'!E:E,MATCH($C1676,'Policy Characteristics'!$C:$C,0))),"",INDEX('Policy Characteristics'!E:E,MATCH($C1676,'Policy Characteristics'!$C:$C,0)))</f>
        <v>GRA CCS subsidy</v>
      </c>
      <c r="L1676" s="254">
        <f>IF(ISBLANK(INDEX('Policy Characteristics'!F:F,MATCH($C1676,'Policy Characteristics'!$C:$C,0))),"",INDEX('Policy Characteristics'!F:F,MATCH($C1676,'Policy Characteristics'!$C:$C,0)))</f>
        <v>0</v>
      </c>
      <c r="M1676" s="254">
        <f>IF(ISBLANK(INDEX('Policy Characteristics'!G:G,MATCH($C1676,'Policy Characteristics'!$C:$C,0))),"",INDEX('Policy Characteristics'!G:G,MATCH($C1676,'Policy Characteristics'!$C:$C,0)))</f>
        <v>10</v>
      </c>
      <c r="N1676" s="254">
        <f>IF(ISBLANK(INDEX('Policy Characteristics'!H:H,MATCH($C1676,'Policy Characteristics'!$C:$C,0))),"",INDEX('Policy Characteristics'!H:H,MATCH($C1676,'Policy Characteristics'!$C:$C,0)))</f>
        <v>1</v>
      </c>
      <c r="O1676" s="254" t="str">
        <f>IF(ISBLANK(INDEX('Policy Characteristics'!I:I,MATCH($C1676,'Policy Characteristics'!$C:$C,0))),"",INDEX('Policy Characteristics'!I:I,MATCH($C1676,'Policy Characteristics'!$C:$C,0)))</f>
        <v>weight</v>
      </c>
      <c r="P1676" s="254"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254" t="str">
        <f>IF(ISBLANK(INDEX('Policy Characteristics'!K:K,MATCH($C1676,'Policy Characteristics'!$C:$C,0))),"",INDEX('Policy Characteristics'!K:K,MATCH($C1676,'Policy Characteristics'!$C:$C,0)))</f>
        <v>io-model.html</v>
      </c>
      <c r="R1676" s="254" t="str">
        <f>IF(ISBLANK(INDEX('Policy Characteristics'!L:L,MATCH($C1676,'Policy Characteristics'!$C:$C,0))),"",INDEX('Policy Characteristics'!L:L,MATCH($C1676,'Policy Characteristics'!$C:$C,0)))</f>
        <v/>
      </c>
    </row>
    <row r="1677" spans="1:18">
      <c r="A1677" s="254" t="str">
        <f>IF(ISBLANK(INDEX('Policy Characteristics'!A:A,MATCH($C1677,'Policy Characteristics'!$C:$C,0))),"",INDEX('Policy Characteristics'!A:A,MATCH($C1677,'Policy Characteristics'!$C:$C,0)))</f>
        <v>Government Revenue Accounting</v>
      </c>
      <c r="B1677" s="262" t="str">
        <f>IF(ISBLANK(INDEX('Policy Characteristics'!B:B,MATCH($C1677,'Policy Characteristics'!$C:$C,0))),"",INDEX('Policy Characteristics'!B:B,MATCH($C1677,'Policy Characteristics'!$C:$C,0)))</f>
        <v>National Debt Interest</v>
      </c>
      <c r="C1677" t="s">
        <v>2960</v>
      </c>
      <c r="D1677" s="1" t="s">
        <v>2962</v>
      </c>
      <c r="F1677" s="1" t="s">
        <v>2967</v>
      </c>
      <c r="H1677" s="43">
        <v>580</v>
      </c>
      <c r="I1677" s="322" t="s">
        <v>43</v>
      </c>
      <c r="J1677" s="255" t="str">
        <f>IF(ISBLANK(INDEX('Policy Characteristics'!D:D,MATCH($C1677,'Policy Characteristics'!$C:$C,0))),"",INDEX('Policy Characteristics'!D:D,MATCH($C1677,'Policy Characteristics'!$C:$C,0)))</f>
        <v/>
      </c>
      <c r="K1677" s="254" t="str">
        <f>IF(ISBLANK(INDEX('Policy Characteristics'!E:E,MATCH($C1677,'Policy Characteristics'!$C:$C,0))),"",INDEX('Policy Characteristics'!E:E,MATCH($C1677,'Policy Characteristics'!$C:$C,0)))</f>
        <v>GRA national debt interest</v>
      </c>
      <c r="L1677" s="254">
        <f>IF(ISBLANK(INDEX('Policy Characteristics'!F:F,MATCH($C1677,'Policy Characteristics'!$C:$C,0))),"",INDEX('Policy Characteristics'!F:F,MATCH($C1677,'Policy Characteristics'!$C:$C,0)))</f>
        <v>0</v>
      </c>
      <c r="M1677" s="254">
        <f>IF(ISBLANK(INDEX('Policy Characteristics'!G:G,MATCH($C1677,'Policy Characteristics'!$C:$C,0))),"",INDEX('Policy Characteristics'!G:G,MATCH($C1677,'Policy Characteristics'!$C:$C,0)))</f>
        <v>10</v>
      </c>
      <c r="N1677" s="254">
        <f>IF(ISBLANK(INDEX('Policy Characteristics'!H:H,MATCH($C1677,'Policy Characteristics'!$C:$C,0))),"",INDEX('Policy Characteristics'!H:H,MATCH($C1677,'Policy Characteristics'!$C:$C,0)))</f>
        <v>1</v>
      </c>
      <c r="O1677" s="254" t="str">
        <f>IF(ISBLANK(INDEX('Policy Characteristics'!I:I,MATCH($C1677,'Policy Characteristics'!$C:$C,0))),"",INDEX('Policy Characteristics'!I:I,MATCH($C1677,'Policy Characteristics'!$C:$C,0)))</f>
        <v>weight</v>
      </c>
      <c r="P1677" s="254"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254" t="str">
        <f>IF(ISBLANK(INDEX('Policy Characteristics'!K:K,MATCH($C1677,'Policy Characteristics'!$C:$C,0))),"",INDEX('Policy Characteristics'!K:K,MATCH($C1677,'Policy Characteristics'!$C:$C,0)))</f>
        <v>io-model.html</v>
      </c>
      <c r="R1677" s="254" t="str">
        <f>IF(ISBLANK(INDEX('Policy Characteristics'!L:L,MATCH($C1677,'Policy Characteristics'!$C:$C,0))),"",INDEX('Policy Characteristics'!L:L,MATCH($C1677,'Policy Characteristics'!$C:$C,0)))</f>
        <v/>
      </c>
    </row>
    <row r="1678" spans="1:18">
      <c r="A1678" s="254" t="str">
        <f>IF(ISBLANK(INDEX('Policy Characteristics'!A:A,MATCH($C1678,'Policy Characteristics'!$C:$C,0))),"",INDEX('Policy Characteristics'!A:A,MATCH($C1678,'Policy Characteristics'!$C:$C,0)))</f>
        <v>Government Revenue Accounting</v>
      </c>
      <c r="B1678" s="262" t="str">
        <f>IF(ISBLANK(INDEX('Policy Characteristics'!B:B,MATCH($C1678,'Policy Characteristics'!$C:$C,0))),"",INDEX('Policy Characteristics'!B:B,MATCH($C1678,'Policy Characteristics'!$C:$C,0)))</f>
        <v>National Debt Interest</v>
      </c>
      <c r="C1678" s="254" t="str">
        <f t="shared" ref="C1678:C1681" si="89">C$1677</f>
        <v>GRA for National Debt Interest</v>
      </c>
      <c r="D1678" s="1" t="s">
        <v>2963</v>
      </c>
      <c r="F1678" s="1" t="s">
        <v>2978</v>
      </c>
      <c r="H1678" s="43">
        <v>581</v>
      </c>
      <c r="I1678" s="326" t="str">
        <f t="shared" ref="I1678:I1681" si="90">I$1677</f>
        <v>Yes</v>
      </c>
      <c r="J1678" s="255" t="str">
        <f>IF(ISBLANK(INDEX('Policy Characteristics'!D:D,MATCH($C1678,'Policy Characteristics'!$C:$C,0))),"",INDEX('Policy Characteristics'!D:D,MATCH($C1678,'Policy Characteristics'!$C:$C,0)))</f>
        <v/>
      </c>
      <c r="K1678" s="254" t="str">
        <f>IF(ISBLANK(INDEX('Policy Characteristics'!E:E,MATCH($C1678,'Policy Characteristics'!$C:$C,0))),"",INDEX('Policy Characteristics'!E:E,MATCH($C1678,'Policy Characteristics'!$C:$C,0)))</f>
        <v>GRA national debt interest</v>
      </c>
      <c r="L1678" s="254">
        <f>IF(ISBLANK(INDEX('Policy Characteristics'!F:F,MATCH($C1678,'Policy Characteristics'!$C:$C,0))),"",INDEX('Policy Characteristics'!F:F,MATCH($C1678,'Policy Characteristics'!$C:$C,0)))</f>
        <v>0</v>
      </c>
      <c r="M1678" s="254">
        <f>IF(ISBLANK(INDEX('Policy Characteristics'!G:G,MATCH($C1678,'Policy Characteristics'!$C:$C,0))),"",INDEX('Policy Characteristics'!G:G,MATCH($C1678,'Policy Characteristics'!$C:$C,0)))</f>
        <v>10</v>
      </c>
      <c r="N1678" s="254">
        <f>IF(ISBLANK(INDEX('Policy Characteristics'!H:H,MATCH($C1678,'Policy Characteristics'!$C:$C,0))),"",INDEX('Policy Characteristics'!H:H,MATCH($C1678,'Policy Characteristics'!$C:$C,0)))</f>
        <v>1</v>
      </c>
      <c r="O1678" s="254" t="str">
        <f>IF(ISBLANK(INDEX('Policy Characteristics'!I:I,MATCH($C1678,'Policy Characteristics'!$C:$C,0))),"",INDEX('Policy Characteristics'!I:I,MATCH($C1678,'Policy Characteristics'!$C:$C,0)))</f>
        <v>weight</v>
      </c>
      <c r="P1678" s="254"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254" t="str">
        <f>IF(ISBLANK(INDEX('Policy Characteristics'!K:K,MATCH($C1678,'Policy Characteristics'!$C:$C,0))),"",INDEX('Policy Characteristics'!K:K,MATCH($C1678,'Policy Characteristics'!$C:$C,0)))</f>
        <v>io-model.html</v>
      </c>
      <c r="R1678" s="254" t="str">
        <f>IF(ISBLANK(INDEX('Policy Characteristics'!L:L,MATCH($C1678,'Policy Characteristics'!$C:$C,0))),"",INDEX('Policy Characteristics'!L:L,MATCH($C1678,'Policy Characteristics'!$C:$C,0)))</f>
        <v/>
      </c>
    </row>
    <row r="1679" spans="1:18">
      <c r="A1679" s="254" t="str">
        <f>IF(ISBLANK(INDEX('Policy Characteristics'!A:A,MATCH($C1679,'Policy Characteristics'!$C:$C,0))),"",INDEX('Policy Characteristics'!A:A,MATCH($C1679,'Policy Characteristics'!$C:$C,0)))</f>
        <v>Government Revenue Accounting</v>
      </c>
      <c r="B1679" s="262" t="str">
        <f>IF(ISBLANK(INDEX('Policy Characteristics'!B:B,MATCH($C1679,'Policy Characteristics'!$C:$C,0))),"",INDEX('Policy Characteristics'!B:B,MATCH($C1679,'Policy Characteristics'!$C:$C,0)))</f>
        <v>National Debt Interest</v>
      </c>
      <c r="C1679" s="254" t="str">
        <f t="shared" si="89"/>
        <v>GRA for National Debt Interest</v>
      </c>
      <c r="D1679" s="1" t="s">
        <v>2964</v>
      </c>
      <c r="F1679" s="1" t="s">
        <v>2968</v>
      </c>
      <c r="H1679" s="43">
        <v>582</v>
      </c>
      <c r="I1679" s="326" t="str">
        <f t="shared" si="90"/>
        <v>Yes</v>
      </c>
      <c r="J1679" s="255" t="str">
        <f>IF(ISBLANK(INDEX('Policy Characteristics'!D:D,MATCH($C1679,'Policy Characteristics'!$C:$C,0))),"",INDEX('Policy Characteristics'!D:D,MATCH($C1679,'Policy Characteristics'!$C:$C,0)))</f>
        <v/>
      </c>
      <c r="K1679" s="254" t="str">
        <f>IF(ISBLANK(INDEX('Policy Characteristics'!E:E,MATCH($C1679,'Policy Characteristics'!$C:$C,0))),"",INDEX('Policy Characteristics'!E:E,MATCH($C1679,'Policy Characteristics'!$C:$C,0)))</f>
        <v>GRA national debt interest</v>
      </c>
      <c r="L1679" s="254">
        <f>IF(ISBLANK(INDEX('Policy Characteristics'!F:F,MATCH($C1679,'Policy Characteristics'!$C:$C,0))),"",INDEX('Policy Characteristics'!F:F,MATCH($C1679,'Policy Characteristics'!$C:$C,0)))</f>
        <v>0</v>
      </c>
      <c r="M1679" s="254">
        <f>IF(ISBLANK(INDEX('Policy Characteristics'!G:G,MATCH($C1679,'Policy Characteristics'!$C:$C,0))),"",INDEX('Policy Characteristics'!G:G,MATCH($C1679,'Policy Characteristics'!$C:$C,0)))</f>
        <v>10</v>
      </c>
      <c r="N1679" s="254">
        <f>IF(ISBLANK(INDEX('Policy Characteristics'!H:H,MATCH($C1679,'Policy Characteristics'!$C:$C,0))),"",INDEX('Policy Characteristics'!H:H,MATCH($C1679,'Policy Characteristics'!$C:$C,0)))</f>
        <v>1</v>
      </c>
      <c r="O1679" s="254" t="str">
        <f>IF(ISBLANK(INDEX('Policy Characteristics'!I:I,MATCH($C1679,'Policy Characteristics'!$C:$C,0))),"",INDEX('Policy Characteristics'!I:I,MATCH($C1679,'Policy Characteristics'!$C:$C,0)))</f>
        <v>weight</v>
      </c>
      <c r="P1679" s="254"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254" t="str">
        <f>IF(ISBLANK(INDEX('Policy Characteristics'!K:K,MATCH($C1679,'Policy Characteristics'!$C:$C,0))),"",INDEX('Policy Characteristics'!K:K,MATCH($C1679,'Policy Characteristics'!$C:$C,0)))</f>
        <v>io-model.html</v>
      </c>
      <c r="R1679" s="254" t="str">
        <f>IF(ISBLANK(INDEX('Policy Characteristics'!L:L,MATCH($C1679,'Policy Characteristics'!$C:$C,0))),"",INDEX('Policy Characteristics'!L:L,MATCH($C1679,'Policy Characteristics'!$C:$C,0)))</f>
        <v/>
      </c>
    </row>
    <row r="1680" spans="1:18">
      <c r="A1680" s="254" t="str">
        <f>IF(ISBLANK(INDEX('Policy Characteristics'!A:A,MATCH($C1680,'Policy Characteristics'!$C:$C,0))),"",INDEX('Policy Characteristics'!A:A,MATCH($C1680,'Policy Characteristics'!$C:$C,0)))</f>
        <v>Government Revenue Accounting</v>
      </c>
      <c r="B1680" s="262" t="str">
        <f>IF(ISBLANK(INDEX('Policy Characteristics'!B:B,MATCH($C1680,'Policy Characteristics'!$C:$C,0))),"",INDEX('Policy Characteristics'!B:B,MATCH($C1680,'Policy Characteristics'!$C:$C,0)))</f>
        <v>National Debt Interest</v>
      </c>
      <c r="C1680" s="254" t="str">
        <f t="shared" si="89"/>
        <v>GRA for National Debt Interest</v>
      </c>
      <c r="D1680" s="1" t="s">
        <v>2965</v>
      </c>
      <c r="F1680" s="1" t="s">
        <v>2969</v>
      </c>
      <c r="H1680" s="43">
        <v>583</v>
      </c>
      <c r="I1680" s="326" t="str">
        <f t="shared" si="90"/>
        <v>Yes</v>
      </c>
      <c r="J1680" s="255" t="str">
        <f>IF(ISBLANK(INDEX('Policy Characteristics'!D:D,MATCH($C1680,'Policy Characteristics'!$C:$C,0))),"",INDEX('Policy Characteristics'!D:D,MATCH($C1680,'Policy Characteristics'!$C:$C,0)))</f>
        <v/>
      </c>
      <c r="K1680" s="254" t="str">
        <f>IF(ISBLANK(INDEX('Policy Characteristics'!E:E,MATCH($C1680,'Policy Characteristics'!$C:$C,0))),"",INDEX('Policy Characteristics'!E:E,MATCH($C1680,'Policy Characteristics'!$C:$C,0)))</f>
        <v>GRA national debt interest</v>
      </c>
      <c r="L1680" s="254">
        <f>IF(ISBLANK(INDEX('Policy Characteristics'!F:F,MATCH($C1680,'Policy Characteristics'!$C:$C,0))),"",INDEX('Policy Characteristics'!F:F,MATCH($C1680,'Policy Characteristics'!$C:$C,0)))</f>
        <v>0</v>
      </c>
      <c r="M1680" s="254">
        <f>IF(ISBLANK(INDEX('Policy Characteristics'!G:G,MATCH($C1680,'Policy Characteristics'!$C:$C,0))),"",INDEX('Policy Characteristics'!G:G,MATCH($C1680,'Policy Characteristics'!$C:$C,0)))</f>
        <v>10</v>
      </c>
      <c r="N1680" s="254">
        <f>IF(ISBLANK(INDEX('Policy Characteristics'!H:H,MATCH($C1680,'Policy Characteristics'!$C:$C,0))),"",INDEX('Policy Characteristics'!H:H,MATCH($C1680,'Policy Characteristics'!$C:$C,0)))</f>
        <v>1</v>
      </c>
      <c r="O1680" s="254" t="str">
        <f>IF(ISBLANK(INDEX('Policy Characteristics'!I:I,MATCH($C1680,'Policy Characteristics'!$C:$C,0))),"",INDEX('Policy Characteristics'!I:I,MATCH($C1680,'Policy Characteristics'!$C:$C,0)))</f>
        <v>weight</v>
      </c>
      <c r="P1680" s="254"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254" t="str">
        <f>IF(ISBLANK(INDEX('Policy Characteristics'!K:K,MATCH($C1680,'Policy Characteristics'!$C:$C,0))),"",INDEX('Policy Characteristics'!K:K,MATCH($C1680,'Policy Characteristics'!$C:$C,0)))</f>
        <v>io-model.html</v>
      </c>
      <c r="R1680" s="254" t="str">
        <f>IF(ISBLANK(INDEX('Policy Characteristics'!L:L,MATCH($C1680,'Policy Characteristics'!$C:$C,0))),"",INDEX('Policy Characteristics'!L:L,MATCH($C1680,'Policy Characteristics'!$C:$C,0)))</f>
        <v/>
      </c>
    </row>
    <row r="1681" spans="1:18">
      <c r="A1681" s="254" t="str">
        <f>IF(ISBLANK(INDEX('Policy Characteristics'!A:A,MATCH($C1681,'Policy Characteristics'!$C:$C,0))),"",INDEX('Policy Characteristics'!A:A,MATCH($C1681,'Policy Characteristics'!$C:$C,0)))</f>
        <v>Government Revenue Accounting</v>
      </c>
      <c r="B1681" s="262" t="str">
        <f>IF(ISBLANK(INDEX('Policy Characteristics'!B:B,MATCH($C1681,'Policy Characteristics'!$C:$C,0))),"",INDEX('Policy Characteristics'!B:B,MATCH($C1681,'Policy Characteristics'!$C:$C,0)))</f>
        <v>National Debt Interest</v>
      </c>
      <c r="C1681" s="254" t="str">
        <f t="shared" si="89"/>
        <v>GRA for National Debt Interest</v>
      </c>
      <c r="D1681" s="1" t="s">
        <v>2966</v>
      </c>
      <c r="F1681" s="1" t="s">
        <v>2970</v>
      </c>
      <c r="H1681" s="43">
        <v>584</v>
      </c>
      <c r="I1681" s="326" t="str">
        <f t="shared" si="90"/>
        <v>Yes</v>
      </c>
      <c r="J1681" s="255" t="str">
        <f>IF(ISBLANK(INDEX('Policy Characteristics'!D:D,MATCH($C1681,'Policy Characteristics'!$C:$C,0))),"",INDEX('Policy Characteristics'!D:D,MATCH($C1681,'Policy Characteristics'!$C:$C,0)))</f>
        <v/>
      </c>
      <c r="K1681" s="254" t="str">
        <f>IF(ISBLANK(INDEX('Policy Characteristics'!E:E,MATCH($C1681,'Policy Characteristics'!$C:$C,0))),"",INDEX('Policy Characteristics'!E:E,MATCH($C1681,'Policy Characteristics'!$C:$C,0)))</f>
        <v>GRA national debt interest</v>
      </c>
      <c r="L1681" s="254">
        <f>IF(ISBLANK(INDEX('Policy Characteristics'!F:F,MATCH($C1681,'Policy Characteristics'!$C:$C,0))),"",INDEX('Policy Characteristics'!F:F,MATCH($C1681,'Policy Characteristics'!$C:$C,0)))</f>
        <v>0</v>
      </c>
      <c r="M1681" s="254">
        <f>IF(ISBLANK(INDEX('Policy Characteristics'!G:G,MATCH($C1681,'Policy Characteristics'!$C:$C,0))),"",INDEX('Policy Characteristics'!G:G,MATCH($C1681,'Policy Characteristics'!$C:$C,0)))</f>
        <v>10</v>
      </c>
      <c r="N1681" s="254">
        <f>IF(ISBLANK(INDEX('Policy Characteristics'!H:H,MATCH($C1681,'Policy Characteristics'!$C:$C,0))),"",INDEX('Policy Characteristics'!H:H,MATCH($C1681,'Policy Characteristics'!$C:$C,0)))</f>
        <v>1</v>
      </c>
      <c r="O1681" s="254" t="str">
        <f>IF(ISBLANK(INDEX('Policy Characteristics'!I:I,MATCH($C1681,'Policy Characteristics'!$C:$C,0))),"",INDEX('Policy Characteristics'!I:I,MATCH($C1681,'Policy Characteristics'!$C:$C,0)))</f>
        <v>weight</v>
      </c>
      <c r="P1681" s="254"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254" t="str">
        <f>IF(ISBLANK(INDEX('Policy Characteristics'!K:K,MATCH($C1681,'Policy Characteristics'!$C:$C,0))),"",INDEX('Policy Characteristics'!K:K,MATCH($C1681,'Policy Characteristics'!$C:$C,0)))</f>
        <v>io-model.html</v>
      </c>
      <c r="R1681" s="254" t="str">
        <f>IF(ISBLANK(INDEX('Policy Characteristics'!L:L,MATCH($C1681,'Policy Characteristics'!$C:$C,0))),"",INDEX('Policy Characteristics'!L:L,MATCH($C1681,'Policy Characteristics'!$C:$C,0)))</f>
        <v/>
      </c>
    </row>
    <row r="1682" spans="1:18">
      <c r="A1682" s="254" t="str">
        <f>IF(ISBLANK(INDEX('Policy Characteristics'!A:A,MATCH($C1682,'Policy Characteristics'!$C:$C,0))),"",INDEX('Policy Characteristics'!A:A,MATCH($C1682,'Policy Characteristics'!$C:$C,0)))</f>
        <v>Government Revenue Accounting</v>
      </c>
      <c r="B1682" s="262" t="str">
        <f>IF(ISBLANK(INDEX('Policy Characteristics'!B:B,MATCH($C1682,'Policy Characteristics'!$C:$C,0))),"",INDEX('Policy Characteristics'!B:B,MATCH($C1682,'Policy Characteristics'!$C:$C,0)))</f>
        <v>Remaining Government Cash Flows</v>
      </c>
      <c r="C1682" t="s">
        <v>2961</v>
      </c>
      <c r="D1682" s="1" t="s">
        <v>2962</v>
      </c>
      <c r="F1682" s="1" t="s">
        <v>2967</v>
      </c>
      <c r="H1682" s="43">
        <v>585</v>
      </c>
      <c r="I1682" s="322" t="s">
        <v>43</v>
      </c>
      <c r="J1682" s="255" t="str">
        <f>IF(ISBLANK(INDEX('Policy Characteristics'!D:D,MATCH($C1682,'Policy Characteristics'!$C:$C,0))),"",INDEX('Policy Characteristics'!D:D,MATCH($C1682,'Policy Characteristics'!$C:$C,0)))</f>
        <v/>
      </c>
      <c r="K1682" s="254" t="str">
        <f>IF(ISBLANK(INDEX('Policy Characteristics'!E:E,MATCH($C1682,'Policy Characteristics'!$C:$C,0))),"",INDEX('Policy Characteristics'!E:E,MATCH($C1682,'Policy Characteristics'!$C:$C,0)))</f>
        <v>GRA remaining cash flow changes</v>
      </c>
      <c r="L1682" s="254">
        <f>IF(ISBLANK(INDEX('Policy Characteristics'!F:F,MATCH($C1682,'Policy Characteristics'!$C:$C,0))),"",INDEX('Policy Characteristics'!F:F,MATCH($C1682,'Policy Characteristics'!$C:$C,0)))</f>
        <v>0</v>
      </c>
      <c r="M1682" s="254">
        <f>IF(ISBLANK(INDEX('Policy Characteristics'!G:G,MATCH($C1682,'Policy Characteristics'!$C:$C,0))),"",INDEX('Policy Characteristics'!G:G,MATCH($C1682,'Policy Characteristics'!$C:$C,0)))</f>
        <v>10</v>
      </c>
      <c r="N1682" s="254">
        <f>IF(ISBLANK(INDEX('Policy Characteristics'!H:H,MATCH($C1682,'Policy Characteristics'!$C:$C,0))),"",INDEX('Policy Characteristics'!H:H,MATCH($C1682,'Policy Characteristics'!$C:$C,0)))</f>
        <v>1</v>
      </c>
      <c r="O1682" s="254" t="str">
        <f>IF(ISBLANK(INDEX('Policy Characteristics'!I:I,MATCH($C1682,'Policy Characteristics'!$C:$C,0))),"",INDEX('Policy Characteristics'!I:I,MATCH($C1682,'Policy Characteristics'!$C:$C,0)))</f>
        <v>weight</v>
      </c>
      <c r="P1682" s="254"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254" t="str">
        <f>IF(ISBLANK(INDEX('Policy Characteristics'!K:K,MATCH($C1682,'Policy Characteristics'!$C:$C,0))),"",INDEX('Policy Characteristics'!K:K,MATCH($C1682,'Policy Characteristics'!$C:$C,0)))</f>
        <v>io-model.html</v>
      </c>
      <c r="R1682" s="254" t="str">
        <f>IF(ISBLANK(INDEX('Policy Characteristics'!L:L,MATCH($C1682,'Policy Characteristics'!$C:$C,0))),"",INDEX('Policy Characteristics'!L:L,MATCH($C1682,'Policy Characteristics'!$C:$C,0)))</f>
        <v/>
      </c>
    </row>
    <row r="1683" spans="1:18">
      <c r="A1683" s="254" t="str">
        <f>IF(ISBLANK(INDEX('Policy Characteristics'!A:A,MATCH($C1683,'Policy Characteristics'!$C:$C,0))),"",INDEX('Policy Characteristics'!A:A,MATCH($C1683,'Policy Characteristics'!$C:$C,0)))</f>
        <v>Government Revenue Accounting</v>
      </c>
      <c r="B1683" s="262" t="str">
        <f>IF(ISBLANK(INDEX('Policy Characteristics'!B:B,MATCH($C1683,'Policy Characteristics'!$C:$C,0))),"",INDEX('Policy Characteristics'!B:B,MATCH($C1683,'Policy Characteristics'!$C:$C,0)))</f>
        <v>Remaining Government Cash Flows</v>
      </c>
      <c r="C1683" s="254" t="str">
        <f t="shared" ref="C1683" si="91">C$1682</f>
        <v>GRA for Remaining Government Cash Flow Changes</v>
      </c>
      <c r="D1683" s="1" t="s">
        <v>2963</v>
      </c>
      <c r="F1683" s="1" t="s">
        <v>2978</v>
      </c>
      <c r="H1683" s="43">
        <v>586</v>
      </c>
      <c r="I1683" s="326" t="str">
        <f t="shared" ref="I1683:I1686" si="92">I$1682</f>
        <v>Yes</v>
      </c>
      <c r="J1683" s="255" t="str">
        <f>IF(ISBLANK(INDEX('Policy Characteristics'!D:D,MATCH($C1683,'Policy Characteristics'!$C:$C,0))),"",INDEX('Policy Characteristics'!D:D,MATCH($C1683,'Policy Characteristics'!$C:$C,0)))</f>
        <v/>
      </c>
      <c r="K1683" s="254" t="str">
        <f>IF(ISBLANK(INDEX('Policy Characteristics'!E:E,MATCH($C1683,'Policy Characteristics'!$C:$C,0))),"",INDEX('Policy Characteristics'!E:E,MATCH($C1683,'Policy Characteristics'!$C:$C,0)))</f>
        <v>GRA remaining cash flow changes</v>
      </c>
      <c r="L1683" s="254">
        <f>IF(ISBLANK(INDEX('Policy Characteristics'!F:F,MATCH($C1683,'Policy Characteristics'!$C:$C,0))),"",INDEX('Policy Characteristics'!F:F,MATCH($C1683,'Policy Characteristics'!$C:$C,0)))</f>
        <v>0</v>
      </c>
      <c r="M1683" s="254">
        <f>IF(ISBLANK(INDEX('Policy Characteristics'!G:G,MATCH($C1683,'Policy Characteristics'!$C:$C,0))),"",INDEX('Policy Characteristics'!G:G,MATCH($C1683,'Policy Characteristics'!$C:$C,0)))</f>
        <v>10</v>
      </c>
      <c r="N1683" s="254">
        <f>IF(ISBLANK(INDEX('Policy Characteristics'!H:H,MATCH($C1683,'Policy Characteristics'!$C:$C,0))),"",INDEX('Policy Characteristics'!H:H,MATCH($C1683,'Policy Characteristics'!$C:$C,0)))</f>
        <v>1</v>
      </c>
      <c r="O1683" s="254" t="str">
        <f>IF(ISBLANK(INDEX('Policy Characteristics'!I:I,MATCH($C1683,'Policy Characteristics'!$C:$C,0))),"",INDEX('Policy Characteristics'!I:I,MATCH($C1683,'Policy Characteristics'!$C:$C,0)))</f>
        <v>weight</v>
      </c>
      <c r="P1683" s="254"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254" t="str">
        <f>IF(ISBLANK(INDEX('Policy Characteristics'!K:K,MATCH($C1683,'Policy Characteristics'!$C:$C,0))),"",INDEX('Policy Characteristics'!K:K,MATCH($C1683,'Policy Characteristics'!$C:$C,0)))</f>
        <v>io-model.html</v>
      </c>
      <c r="R1683" s="254" t="str">
        <f>IF(ISBLANK(INDEX('Policy Characteristics'!L:L,MATCH($C1683,'Policy Characteristics'!$C:$C,0))),"",INDEX('Policy Characteristics'!L:L,MATCH($C1683,'Policy Characteristics'!$C:$C,0)))</f>
        <v/>
      </c>
    </row>
    <row r="1684" spans="1:18">
      <c r="A1684" s="254" t="str">
        <f>IF(ISBLANK(INDEX('Policy Characteristics'!A:A,MATCH($C1684,'Policy Characteristics'!$C:$C,0))),"",INDEX('Policy Characteristics'!A:A,MATCH($C1684,'Policy Characteristics'!$C:$C,0)))</f>
        <v>Government Revenue Accounting</v>
      </c>
      <c r="B1684" s="262" t="str">
        <f>IF(ISBLANK(INDEX('Policy Characteristics'!B:B,MATCH($C1684,'Policy Characteristics'!$C:$C,0))),"",INDEX('Policy Characteristics'!B:B,MATCH($C1684,'Policy Characteristics'!$C:$C,0)))</f>
        <v>Remaining Government Cash Flows</v>
      </c>
      <c r="C1684" s="254" t="str">
        <f t="shared" ref="C1684:C1686" si="93">C$1682</f>
        <v>GRA for Remaining Government Cash Flow Changes</v>
      </c>
      <c r="D1684" s="1" t="s">
        <v>2964</v>
      </c>
      <c r="F1684" s="1" t="s">
        <v>2968</v>
      </c>
      <c r="H1684" s="43">
        <v>587</v>
      </c>
      <c r="I1684" s="326" t="str">
        <f t="shared" si="92"/>
        <v>Yes</v>
      </c>
      <c r="J1684" s="255" t="str">
        <f>IF(ISBLANK(INDEX('Policy Characteristics'!D:D,MATCH($C1684,'Policy Characteristics'!$C:$C,0))),"",INDEX('Policy Characteristics'!D:D,MATCH($C1684,'Policy Characteristics'!$C:$C,0)))</f>
        <v/>
      </c>
      <c r="K1684" s="254" t="str">
        <f>IF(ISBLANK(INDEX('Policy Characteristics'!E:E,MATCH($C1684,'Policy Characteristics'!$C:$C,0))),"",INDEX('Policy Characteristics'!E:E,MATCH($C1684,'Policy Characteristics'!$C:$C,0)))</f>
        <v>GRA remaining cash flow changes</v>
      </c>
      <c r="L1684" s="254">
        <f>IF(ISBLANK(INDEX('Policy Characteristics'!F:F,MATCH($C1684,'Policy Characteristics'!$C:$C,0))),"",INDEX('Policy Characteristics'!F:F,MATCH($C1684,'Policy Characteristics'!$C:$C,0)))</f>
        <v>0</v>
      </c>
      <c r="M1684" s="254">
        <f>IF(ISBLANK(INDEX('Policy Characteristics'!G:G,MATCH($C1684,'Policy Characteristics'!$C:$C,0))),"",INDEX('Policy Characteristics'!G:G,MATCH($C1684,'Policy Characteristics'!$C:$C,0)))</f>
        <v>10</v>
      </c>
      <c r="N1684" s="254">
        <f>IF(ISBLANK(INDEX('Policy Characteristics'!H:H,MATCH($C1684,'Policy Characteristics'!$C:$C,0))),"",INDEX('Policy Characteristics'!H:H,MATCH($C1684,'Policy Characteristics'!$C:$C,0)))</f>
        <v>1</v>
      </c>
      <c r="O1684" s="254" t="str">
        <f>IF(ISBLANK(INDEX('Policy Characteristics'!I:I,MATCH($C1684,'Policy Characteristics'!$C:$C,0))),"",INDEX('Policy Characteristics'!I:I,MATCH($C1684,'Policy Characteristics'!$C:$C,0)))</f>
        <v>weight</v>
      </c>
      <c r="P1684" s="254"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254" t="str">
        <f>IF(ISBLANK(INDEX('Policy Characteristics'!K:K,MATCH($C1684,'Policy Characteristics'!$C:$C,0))),"",INDEX('Policy Characteristics'!K:K,MATCH($C1684,'Policy Characteristics'!$C:$C,0)))</f>
        <v>io-model.html</v>
      </c>
      <c r="R1684" s="254" t="str">
        <f>IF(ISBLANK(INDEX('Policy Characteristics'!L:L,MATCH($C1684,'Policy Characteristics'!$C:$C,0))),"",INDEX('Policy Characteristics'!L:L,MATCH($C1684,'Policy Characteristics'!$C:$C,0)))</f>
        <v/>
      </c>
    </row>
    <row r="1685" spans="1:18">
      <c r="A1685" s="254" t="str">
        <f>IF(ISBLANK(INDEX('Policy Characteristics'!A:A,MATCH($C1685,'Policy Characteristics'!$C:$C,0))),"",INDEX('Policy Characteristics'!A:A,MATCH($C1685,'Policy Characteristics'!$C:$C,0)))</f>
        <v>Government Revenue Accounting</v>
      </c>
      <c r="B1685" s="262" t="str">
        <f>IF(ISBLANK(INDEX('Policy Characteristics'!B:B,MATCH($C1685,'Policy Characteristics'!$C:$C,0))),"",INDEX('Policy Characteristics'!B:B,MATCH($C1685,'Policy Characteristics'!$C:$C,0)))</f>
        <v>Remaining Government Cash Flows</v>
      </c>
      <c r="C1685" s="254" t="str">
        <f t="shared" si="93"/>
        <v>GRA for Remaining Government Cash Flow Changes</v>
      </c>
      <c r="D1685" s="1" t="s">
        <v>2965</v>
      </c>
      <c r="F1685" s="1" t="s">
        <v>2969</v>
      </c>
      <c r="H1685" s="43">
        <v>588</v>
      </c>
      <c r="I1685" s="326" t="str">
        <f t="shared" si="92"/>
        <v>Yes</v>
      </c>
      <c r="J1685" s="255" t="str">
        <f>IF(ISBLANK(INDEX('Policy Characteristics'!D:D,MATCH($C1685,'Policy Characteristics'!$C:$C,0))),"",INDEX('Policy Characteristics'!D:D,MATCH($C1685,'Policy Characteristics'!$C:$C,0)))</f>
        <v/>
      </c>
      <c r="K1685" s="254" t="str">
        <f>IF(ISBLANK(INDEX('Policy Characteristics'!E:E,MATCH($C1685,'Policy Characteristics'!$C:$C,0))),"",INDEX('Policy Characteristics'!E:E,MATCH($C1685,'Policy Characteristics'!$C:$C,0)))</f>
        <v>GRA remaining cash flow changes</v>
      </c>
      <c r="L1685" s="254">
        <f>IF(ISBLANK(INDEX('Policy Characteristics'!F:F,MATCH($C1685,'Policy Characteristics'!$C:$C,0))),"",INDEX('Policy Characteristics'!F:F,MATCH($C1685,'Policy Characteristics'!$C:$C,0)))</f>
        <v>0</v>
      </c>
      <c r="M1685" s="254">
        <f>IF(ISBLANK(INDEX('Policy Characteristics'!G:G,MATCH($C1685,'Policy Characteristics'!$C:$C,0))),"",INDEX('Policy Characteristics'!G:G,MATCH($C1685,'Policy Characteristics'!$C:$C,0)))</f>
        <v>10</v>
      </c>
      <c r="N1685" s="254">
        <f>IF(ISBLANK(INDEX('Policy Characteristics'!H:H,MATCH($C1685,'Policy Characteristics'!$C:$C,0))),"",INDEX('Policy Characteristics'!H:H,MATCH($C1685,'Policy Characteristics'!$C:$C,0)))</f>
        <v>1</v>
      </c>
      <c r="O1685" s="254" t="str">
        <f>IF(ISBLANK(INDEX('Policy Characteristics'!I:I,MATCH($C1685,'Policy Characteristics'!$C:$C,0))),"",INDEX('Policy Characteristics'!I:I,MATCH($C1685,'Policy Characteristics'!$C:$C,0)))</f>
        <v>weight</v>
      </c>
      <c r="P1685" s="254"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254" t="str">
        <f>IF(ISBLANK(INDEX('Policy Characteristics'!K:K,MATCH($C1685,'Policy Characteristics'!$C:$C,0))),"",INDEX('Policy Characteristics'!K:K,MATCH($C1685,'Policy Characteristics'!$C:$C,0)))</f>
        <v>io-model.html</v>
      </c>
      <c r="R1685" s="254" t="str">
        <f>IF(ISBLANK(INDEX('Policy Characteristics'!L:L,MATCH($C1685,'Policy Characteristics'!$C:$C,0))),"",INDEX('Policy Characteristics'!L:L,MATCH($C1685,'Policy Characteristics'!$C:$C,0)))</f>
        <v/>
      </c>
    </row>
    <row r="1686" spans="1:18">
      <c r="A1686" s="254" t="str">
        <f>IF(ISBLANK(INDEX('Policy Characteristics'!A:A,MATCH($C1686,'Policy Characteristics'!$C:$C,0))),"",INDEX('Policy Characteristics'!A:A,MATCH($C1686,'Policy Characteristics'!$C:$C,0)))</f>
        <v>Government Revenue Accounting</v>
      </c>
      <c r="B1686" s="262" t="str">
        <f>IF(ISBLANK(INDEX('Policy Characteristics'!B:B,MATCH($C1686,'Policy Characteristics'!$C:$C,0))),"",INDEX('Policy Characteristics'!B:B,MATCH($C1686,'Policy Characteristics'!$C:$C,0)))</f>
        <v>Remaining Government Cash Flows</v>
      </c>
      <c r="C1686" s="254" t="str">
        <f t="shared" si="93"/>
        <v>GRA for Remaining Government Cash Flow Changes</v>
      </c>
      <c r="D1686" s="1" t="s">
        <v>2966</v>
      </c>
      <c r="F1686" s="1" t="s">
        <v>2970</v>
      </c>
      <c r="H1686" s="43">
        <v>589</v>
      </c>
      <c r="I1686" s="326" t="str">
        <f t="shared" si="92"/>
        <v>Yes</v>
      </c>
      <c r="J1686" s="255" t="str">
        <f>IF(ISBLANK(INDEX('Policy Characteristics'!D:D,MATCH($C1686,'Policy Characteristics'!$C:$C,0))),"",INDEX('Policy Characteristics'!D:D,MATCH($C1686,'Policy Characteristics'!$C:$C,0)))</f>
        <v/>
      </c>
      <c r="K1686" s="254" t="str">
        <f>IF(ISBLANK(INDEX('Policy Characteristics'!E:E,MATCH($C1686,'Policy Characteristics'!$C:$C,0))),"",INDEX('Policy Characteristics'!E:E,MATCH($C1686,'Policy Characteristics'!$C:$C,0)))</f>
        <v>GRA remaining cash flow changes</v>
      </c>
      <c r="L1686" s="254">
        <f>IF(ISBLANK(INDEX('Policy Characteristics'!F:F,MATCH($C1686,'Policy Characteristics'!$C:$C,0))),"",INDEX('Policy Characteristics'!F:F,MATCH($C1686,'Policy Characteristics'!$C:$C,0)))</f>
        <v>0</v>
      </c>
      <c r="M1686" s="254">
        <f>IF(ISBLANK(INDEX('Policy Characteristics'!G:G,MATCH($C1686,'Policy Characteristics'!$C:$C,0))),"",INDEX('Policy Characteristics'!G:G,MATCH($C1686,'Policy Characteristics'!$C:$C,0)))</f>
        <v>10</v>
      </c>
      <c r="N1686" s="254">
        <f>IF(ISBLANK(INDEX('Policy Characteristics'!H:H,MATCH($C1686,'Policy Characteristics'!$C:$C,0))),"",INDEX('Policy Characteristics'!H:H,MATCH($C1686,'Policy Characteristics'!$C:$C,0)))</f>
        <v>1</v>
      </c>
      <c r="O1686" s="254" t="str">
        <f>IF(ISBLANK(INDEX('Policy Characteristics'!I:I,MATCH($C1686,'Policy Characteristics'!$C:$C,0))),"",INDEX('Policy Characteristics'!I:I,MATCH($C1686,'Policy Characteristics'!$C:$C,0)))</f>
        <v>weight</v>
      </c>
      <c r="P1686" s="254"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254" t="str">
        <f>IF(ISBLANK(INDEX('Policy Characteristics'!K:K,MATCH($C1686,'Policy Characteristics'!$C:$C,0))),"",INDEX('Policy Characteristics'!K:K,MATCH($C1686,'Policy Characteristics'!$C:$C,0)))</f>
        <v>io-model.html</v>
      </c>
      <c r="R1686" s="254" t="str">
        <f>IF(ISBLANK(INDEX('Policy Characteristics'!L:L,MATCH($C1686,'Policy Characteristics'!$C:$C,0))),"",INDEX('Policy Characteristics'!L:L,MATCH($C1686,'Policy Characteristics'!$C:$C,0)))</f>
        <v/>
      </c>
    </row>
    <row r="1687" spans="1:18">
      <c r="A1687" s="254" t="str">
        <f>IF(ISBLANK(INDEX('Policy Characteristics'!A:A,MATCH($C1687,'Policy Characteristics'!$C:$C,0))),"",INDEX('Policy Characteristics'!A:A,MATCH($C1687,'Policy Characteristics'!$C:$C,0)))</f>
        <v>Control Settings</v>
      </c>
      <c r="B1687" s="262" t="str">
        <f>IF(ISBLANK(INDEX('Policy Characteristics'!B:B,MATCH($C1687,'Policy Characteristics'!$C:$C,0))),"",INDEX('Policy Characteristics'!B:B,MATCH($C1687,'Policy Characteristics'!$C:$C,0)))</f>
        <v>COVID-19 Recession</v>
      </c>
      <c r="C1687" s="1" t="s">
        <v>3424</v>
      </c>
      <c r="H1687" s="43">
        <v>543</v>
      </c>
      <c r="I1687" s="322" t="s">
        <v>44</v>
      </c>
      <c r="J1687" s="255" t="str">
        <f>IF(ISBLANK(INDEX('Policy Characteristics'!D:D,MATCH($C1687,'Policy Characteristics'!$C:$C,0))),"",INDEX('Policy Characteristics'!D:D,MATCH($C1687,'Policy Characteristics'!$C:$C,0)))</f>
        <v/>
      </c>
      <c r="K1687" s="254" t="str">
        <f>IF(ISBLANK(INDEX('Policy Characteristics'!E:E,MATCH($C1687,'Policy Characteristics'!$C:$C,0))),"",INDEX('Policy Characteristics'!E:E,MATCH($C1687,'Policy Characteristics'!$C:$C,0)))</f>
        <v>settings exogenous GDP adjustment</v>
      </c>
      <c r="L1687" s="359">
        <f>IF(ISBLANK(INDEX('Policy Characteristics'!F:F,MATCH($C1687,'Policy Characteristics'!$C:$C,0))),"",INDEX('Policy Characteristics'!F:F,MATCH($C1687,'Policy Characteristics'!$C:$C,0)))</f>
        <v>0</v>
      </c>
      <c r="M1687" s="359">
        <f>IF(ISBLANK(INDEX('Policy Characteristics'!G:G,MATCH($C1687,'Policy Characteristics'!$C:$C,0))),"",INDEX('Policy Characteristics'!G:G,MATCH($C1687,'Policy Characteristics'!$C:$C,0)))</f>
        <v>1</v>
      </c>
      <c r="N1687" s="359">
        <f>IF(ISBLANK(INDEX('Policy Characteristics'!H:H,MATCH($C1687,'Policy Characteristics'!$C:$C,0))),"",INDEX('Policy Characteristics'!H:H,MATCH($C1687,'Policy Characteristics'!$C:$C,0)))</f>
        <v>1</v>
      </c>
      <c r="O1687" s="254" t="str">
        <f>IF(ISBLANK(INDEX('Policy Characteristics'!I:I,MATCH($C1687,'Policy Characteristics'!$C:$C,0))),"",INDEX('Policy Characteristics'!I:I,MATCH($C1687,'Policy Characteristics'!$C:$C,0)))</f>
        <v>on/off</v>
      </c>
      <c r="P1687" s="254" t="str">
        <f>IF(ISBLANK(INDEX('Policy Characteristics'!J:J,MATCH($C1687,'Policy Characteristics'!$C:$C,0))),"",INDEX('Policy Characteristics'!J:J,MATCH($C1687,'Policy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87" s="254" t="str">
        <f>IF(ISBLANK(INDEX('Policy Characteristics'!K:K,MATCH($C1687,'Policy Characteristics'!$C:$C,0))),"",INDEX('Policy Characteristics'!K:K,MATCH($C1687,'Policy Characteristics'!$C:$C,0)))</f>
        <v/>
      </c>
      <c r="R1687" s="254" t="str">
        <f>IF(ISBLANK(INDEX('Policy Characteristics'!L:L,MATCH($C1687,'Policy Characteristics'!$C:$C,0))),"",INDEX('Policy Characteristics'!L:L,MATCH($C1687,'Policy Characteristics'!$C:$C,0)))</f>
        <v/>
      </c>
    </row>
    <row r="1688" spans="1:18">
      <c r="A1688" s="254" t="str">
        <f>IF(ISBLANK(INDEX('Policy Characteristics'!A:A,MATCH($C1688,'Policy Characteristics'!$C:$C,0))),"",INDEX('Policy Characteristics'!A:A,MATCH($C1688,'Policy Characteristics'!$C:$C,0)))</f>
        <v>Control Settings</v>
      </c>
      <c r="B1688" s="262" t="str">
        <f>IF(ISBLANK(INDEX('Policy Characteristics'!B:B,MATCH($C1688,'Policy Characteristics'!$C:$C,0))),"",INDEX('Policy Characteristics'!B:B,MATCH($C1688,'Policy Characteristics'!$C:$C,0)))</f>
        <v>Use 20-Year GWP Values</v>
      </c>
      <c r="C1688" t="s">
        <v>3286</v>
      </c>
      <c r="H1688" s="43">
        <v>1601</v>
      </c>
      <c r="I1688" s="322" t="s">
        <v>44</v>
      </c>
      <c r="J1688" s="255" t="str">
        <f>IF(ISBLANK(INDEX('Policy Characteristics'!D:D,MATCH($C1688,'Policy Characteristics'!$C:$C,0))),"",INDEX('Policy Characteristics'!D:D,MATCH($C1688,'Policy Characteristics'!$C:$C,0)))</f>
        <v/>
      </c>
      <c r="K1688" s="254" t="str">
        <f>IF(ISBLANK(INDEX('Policy Characteristics'!E:E,MATCH($C1688,'Policy Characteristics'!$C:$C,0))),"",INDEX('Policy Characteristics'!E:E,MATCH($C1688,'Policy Characteristics'!$C:$C,0)))</f>
        <v/>
      </c>
      <c r="L1688" s="359">
        <f>IF(ISBLANK(INDEX('Policy Characteristics'!F:F,MATCH($C1688,'Policy Characteristics'!$C:$C,0))),"",INDEX('Policy Characteristics'!F:F,MATCH($C1688,'Policy Characteristics'!$C:$C,0)))</f>
        <v>0</v>
      </c>
      <c r="M1688" s="359">
        <f>IF(ISBLANK(INDEX('Policy Characteristics'!G:G,MATCH($C1688,'Policy Characteristics'!$C:$C,0))),"",INDEX('Policy Characteristics'!G:G,MATCH($C1688,'Policy Characteristics'!$C:$C,0)))</f>
        <v>1</v>
      </c>
      <c r="N1688" s="359">
        <f>IF(ISBLANK(INDEX('Policy Characteristics'!H:H,MATCH($C1688,'Policy Characteristics'!$C:$C,0))),"",INDEX('Policy Characteristics'!H:H,MATCH($C1688,'Policy Characteristics'!$C:$C,0)))</f>
        <v>1</v>
      </c>
      <c r="O1688" s="254" t="str">
        <f>IF(ISBLANK(INDEX('Policy Characteristics'!I:I,MATCH($C1688,'Policy Characteristics'!$C:$C,0))),"",INDEX('Policy Characteristics'!I:I,MATCH($C1688,'Policy Characteristics'!$C:$C,0)))</f>
        <v>on/off</v>
      </c>
      <c r="P1688" s="254" t="str">
        <f>IF(ISBLANK(INDEX('Policy Characteristics'!J:J,MATCH($C1688,'Policy Characteristics'!$C:$C,0))),"",INDEX('Policy Characteristics'!J:J,MATCH($C1688,'Policy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88" s="254" t="str">
        <f>IF(ISBLANK(INDEX('Policy Characteristics'!K:K,MATCH($C1688,'Policy Characteristics'!$C:$C,0))),"",INDEX('Policy Characteristics'!K:K,MATCH($C1688,'Policy Characteristics'!$C:$C,0)))</f>
        <v/>
      </c>
      <c r="R1688" s="254" t="str">
        <f>IF(ISBLANK(INDEX('Policy Characteristics'!L:L,MATCH($C1688,'Policy Characteristics'!$C:$C,0))),"",INDEX('Policy Characteristics'!L:L,MATCH($C1688,'Policy Characteristics'!$C:$C,0)))</f>
        <v/>
      </c>
    </row>
  </sheetData>
  <sortState xmlns:xlrd2="http://schemas.microsoft.com/office/spreadsheetml/2017/richdata2" ref="A191:I211">
    <sortCondition ref="B191:B211"/>
  </sortState>
  <conditionalFormatting sqref="I1:I1632 I1687:I1688 I1692:I1048576">
    <cfRule type="containsText" dxfId="5" priority="3" operator="containsText" text="No">
      <formula>NOT(ISERROR(SEARCH("No",I1)))</formula>
    </cfRule>
  </conditionalFormatting>
  <conditionalFormatting sqref="I1637 I1642 I1652 I1657 I1662 I1667 I1677 I1682">
    <cfRule type="containsText" dxfId="4" priority="133" operator="containsText" text="No">
      <formula>NOT(ISERROR(SEARCH("No",I1637)))</formula>
    </cfRule>
  </conditionalFormatting>
  <conditionalFormatting sqref="I1647">
    <cfRule type="containsText" dxfId="3" priority="2" operator="containsText" text="No">
      <formula>NOT(ISERROR(SEARCH("No",I1647)))</formula>
    </cfRule>
  </conditionalFormatting>
  <conditionalFormatting sqref="I1672">
    <cfRule type="containsText" dxfId="2" priority="1" operator="containsText" text="No">
      <formula>NOT(ISERROR(SEARCH("No",I1672)))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7" t="s">
        <v>2815</v>
      </c>
      <c r="B1" s="407"/>
    </row>
    <row r="2" spans="1:2">
      <c r="A2" s="195" t="s">
        <v>2816</v>
      </c>
      <c r="B2" s="195" t="s">
        <v>2817</v>
      </c>
    </row>
    <row r="3" spans="1:2">
      <c r="A3" s="196" t="s">
        <v>352</v>
      </c>
      <c r="B3" t="str">
        <f>A3</f>
        <v>million metric tons / year</v>
      </c>
    </row>
    <row r="4" spans="1:2">
      <c r="A4" s="196" t="s">
        <v>3482</v>
      </c>
      <c r="B4" t="str">
        <f>A4</f>
        <v>million metric tons</v>
      </c>
    </row>
    <row r="5" spans="1:2">
      <c r="A5" s="196" t="s">
        <v>3701</v>
      </c>
      <c r="B5" t="str">
        <f>A5</f>
        <v>g CO2e / 2023 dollar</v>
      </c>
    </row>
    <row r="6" spans="1:2">
      <c r="A6" s="197" t="s">
        <v>2320</v>
      </c>
      <c r="B6" t="str">
        <f t="shared" ref="B6:B46" si="0">A6</f>
        <v>thousand metric tons / year</v>
      </c>
    </row>
    <row r="7" spans="1:2">
      <c r="A7" s="197" t="s">
        <v>3702</v>
      </c>
      <c r="B7" t="str">
        <f>A7</f>
        <v>g CO2 / 2023 dollar</v>
      </c>
    </row>
    <row r="8" spans="1:2" ht="30">
      <c r="A8" s="197" t="s">
        <v>3703</v>
      </c>
      <c r="B8" t="str">
        <f t="shared" si="0"/>
        <v>2023 dollars / metric ton CO2e abated, Annual average abatement (million metric tons CO2e)</v>
      </c>
    </row>
    <row r="9" spans="1:2">
      <c r="A9" s="197" t="s">
        <v>3704</v>
      </c>
      <c r="B9" t="str">
        <f t="shared" si="0"/>
        <v>billion 2023 dollars / year</v>
      </c>
    </row>
    <row r="10" spans="1:2">
      <c r="A10" s="197" t="s">
        <v>3705</v>
      </c>
      <c r="B10" t="str">
        <f t="shared" si="0"/>
        <v>billion 2023 dollars</v>
      </c>
    </row>
    <row r="11" spans="1:2">
      <c r="A11" s="197" t="s">
        <v>2859</v>
      </c>
      <c r="B11" t="str">
        <f t="shared" si="0"/>
        <v>jobs</v>
      </c>
    </row>
    <row r="12" spans="1:2">
      <c r="A12" s="197" t="s">
        <v>2901</v>
      </c>
      <c r="B12" t="str">
        <f t="shared" si="0"/>
        <v>incidents / year</v>
      </c>
    </row>
    <row r="13" spans="1:2">
      <c r="A13" s="197" t="s">
        <v>2878</v>
      </c>
      <c r="B13" t="str">
        <f t="shared" si="0"/>
        <v>% change</v>
      </c>
    </row>
    <row r="14" spans="1:2">
      <c r="A14" s="197" t="s">
        <v>3706</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3561</v>
      </c>
      <c r="B17" t="str">
        <f t="shared" si="0"/>
        <v>terawatt-hours (TWh)</v>
      </c>
    </row>
    <row r="18" spans="1:2">
      <c r="A18" s="197" t="s">
        <v>3330</v>
      </c>
      <c r="B18" t="str">
        <f t="shared" si="0"/>
        <v>%</v>
      </c>
    </row>
    <row r="19" spans="1:2">
      <c r="A19" s="197" t="s">
        <v>3331</v>
      </c>
      <c r="B19" t="str">
        <f t="shared" si="0"/>
        <v>metric tons CO2e / megawatt-hour (MWh)</v>
      </c>
    </row>
    <row r="20" spans="1:2">
      <c r="A20" s="197" t="s">
        <v>3707</v>
      </c>
      <c r="B20" t="str">
        <f t="shared" si="0"/>
        <v>kilowatt-hour / 2023 dollar</v>
      </c>
    </row>
    <row r="21" spans="1:2">
      <c r="A21" s="197" t="s">
        <v>355</v>
      </c>
      <c r="B21" t="str">
        <f t="shared" si="0"/>
        <v>gigawatts (GW) / year</v>
      </c>
    </row>
    <row r="22" spans="1:2">
      <c r="A22" s="197" t="s">
        <v>3708</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3709</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3300</v>
      </c>
      <c r="B34" t="str">
        <f t="shared" si="0"/>
        <v>million barrels of oil / year</v>
      </c>
    </row>
    <row r="35" spans="1:2">
      <c r="A35" s="197" t="s">
        <v>2635</v>
      </c>
      <c r="B35" t="str">
        <f t="shared" si="0"/>
        <v>million gallons / year</v>
      </c>
    </row>
    <row r="36" spans="1:2">
      <c r="A36" s="197" t="s">
        <v>2424</v>
      </c>
      <c r="B36" t="str">
        <f t="shared" si="0"/>
        <v>trillion BTU / year</v>
      </c>
    </row>
    <row r="37" spans="1:2">
      <c r="A37" s="197" t="s">
        <v>3710</v>
      </c>
      <c r="B37" t="str">
        <f t="shared" si="0"/>
        <v>2023 dollars / short ton</v>
      </c>
    </row>
    <row r="38" spans="1:2">
      <c r="A38" s="197" t="s">
        <v>3711</v>
      </c>
      <c r="B38" t="str">
        <f t="shared" si="0"/>
        <v>2023 dollars / thousand cubic feet</v>
      </c>
    </row>
    <row r="39" spans="1:2">
      <c r="A39" s="197" t="s">
        <v>3712</v>
      </c>
      <c r="B39" t="str">
        <f t="shared" si="0"/>
        <v>2023 dollars / gallon</v>
      </c>
    </row>
    <row r="40" spans="1:2">
      <c r="A40" s="197" t="s">
        <v>3713</v>
      </c>
      <c r="B40" t="str">
        <f t="shared" si="0"/>
        <v>2023 dollars / barrel of oil</v>
      </c>
    </row>
    <row r="41" spans="1:2">
      <c r="A41" s="197" t="s">
        <v>3714</v>
      </c>
      <c r="B41" t="str">
        <f t="shared" si="0"/>
        <v>2023 dollars / kg</v>
      </c>
    </row>
    <row r="42" spans="1:2">
      <c r="A42" s="197" t="s">
        <v>3715</v>
      </c>
      <c r="B42" t="str">
        <f t="shared" si="0"/>
        <v>2023 dollars / kilowatt-hour (kWh)</v>
      </c>
    </row>
    <row r="43" spans="1:2">
      <c r="A43" s="197" t="s">
        <v>3708</v>
      </c>
      <c r="B43" t="str">
        <f t="shared" ref="B43" si="1">A43</f>
        <v>2023 dollars / megawatt-hour (MWh)</v>
      </c>
    </row>
    <row r="44" spans="1:2">
      <c r="A44" s="197" t="s">
        <v>3289</v>
      </c>
      <c r="B44" t="str">
        <f t="shared" si="0"/>
        <v>cost of eqpt. to capture 1 metric ton CO2e/yr (2020 dollars)</v>
      </c>
    </row>
    <row r="45" spans="1:2">
      <c r="A45" s="197" t="s">
        <v>3716</v>
      </c>
      <c r="B45" t="str">
        <f t="shared" si="0"/>
        <v>million 2023 dollars / megawatt (MW)</v>
      </c>
    </row>
    <row r="46" spans="1:2">
      <c r="A46" s="197" t="s">
        <v>3717</v>
      </c>
      <c r="B46" t="str">
        <f t="shared" si="0"/>
        <v>cost of eqpt. to produce 1 kg H2/yr (2023 dollars)</v>
      </c>
    </row>
    <row r="48" spans="1:2">
      <c r="A48" s="407" t="s">
        <v>2819</v>
      </c>
      <c r="B48" s="407"/>
    </row>
    <row r="49" spans="1:2">
      <c r="A49" s="195" t="s">
        <v>2816</v>
      </c>
      <c r="B49" s="195" t="s">
        <v>2817</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99" activePane="bottomLeft" state="frozen"/>
      <selection pane="bottomLeft" activeCell="B102" sqref="B102"/>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2818</v>
      </c>
      <c r="D1" s="165" t="s">
        <v>60</v>
      </c>
      <c r="E1" s="165" t="s">
        <v>62</v>
      </c>
      <c r="F1" s="165" t="s">
        <v>439</v>
      </c>
      <c r="G1" s="165" t="s">
        <v>61</v>
      </c>
      <c r="H1" s="165" t="s">
        <v>2321</v>
      </c>
      <c r="I1" s="166" t="s">
        <v>303</v>
      </c>
      <c r="J1" s="44" t="s">
        <v>3571</v>
      </c>
    </row>
    <row r="2" spans="1:10">
      <c r="A2" s="2" t="s">
        <v>2326</v>
      </c>
      <c r="B2" s="1" t="s">
        <v>2327</v>
      </c>
      <c r="C2" s="43">
        <v>1</v>
      </c>
      <c r="D2" s="1" t="s">
        <v>63</v>
      </c>
      <c r="E2" s="1" t="s">
        <v>64</v>
      </c>
      <c r="F2" s="1" t="str">
        <f>UnitControlCenter!$B$3</f>
        <v>million metric tons / year</v>
      </c>
      <c r="G2" s="1" t="s">
        <v>174</v>
      </c>
      <c r="J2" s="1" t="s">
        <v>3577</v>
      </c>
    </row>
    <row r="3" spans="1:10">
      <c r="A3" s="2" t="s">
        <v>2326</v>
      </c>
      <c r="B3" s="1" t="s">
        <v>2328</v>
      </c>
      <c r="C3" s="47">
        <v>1</v>
      </c>
      <c r="D3" s="2" t="s">
        <v>63</v>
      </c>
      <c r="E3" s="2" t="s">
        <v>64</v>
      </c>
      <c r="F3" s="1" t="str">
        <f>UnitControlCenter!$B$3</f>
        <v>million metric tons / year</v>
      </c>
      <c r="G3" s="1" t="s">
        <v>2310</v>
      </c>
    </row>
    <row r="4" spans="1:10" ht="30">
      <c r="A4" s="2" t="s">
        <v>2326</v>
      </c>
      <c r="B4" s="1" t="s">
        <v>3480</v>
      </c>
      <c r="C4" s="43">
        <v>1</v>
      </c>
      <c r="D4" s="1" t="s">
        <v>63</v>
      </c>
      <c r="E4" s="1" t="s">
        <v>64</v>
      </c>
      <c r="F4" s="1" t="str">
        <f>UnitControlCenter!B4</f>
        <v>million metric tons</v>
      </c>
      <c r="G4" s="1" t="s">
        <v>3483</v>
      </c>
      <c r="J4" s="1" t="s">
        <v>3578</v>
      </c>
    </row>
    <row r="5" spans="1:10" ht="30">
      <c r="A5" s="2" t="s">
        <v>2326</v>
      </c>
      <c r="B5" s="1" t="s">
        <v>3481</v>
      </c>
      <c r="C5" s="47">
        <v>1</v>
      </c>
      <c r="D5" s="2" t="s">
        <v>63</v>
      </c>
      <c r="E5" s="2" t="s">
        <v>64</v>
      </c>
      <c r="F5" s="1" t="str">
        <f>UnitControlCenter!B4</f>
        <v>million metric tons</v>
      </c>
      <c r="G5" s="1" t="s">
        <v>3484</v>
      </c>
    </row>
    <row r="6" spans="1:10" ht="90">
      <c r="A6" s="2" t="s">
        <v>2326</v>
      </c>
      <c r="B6" s="2" t="s">
        <v>2329</v>
      </c>
      <c r="C6" s="43">
        <v>1</v>
      </c>
      <c r="D6" s="1" t="s">
        <v>65</v>
      </c>
      <c r="E6" s="1" t="s">
        <v>66</v>
      </c>
      <c r="F6" s="1" t="str">
        <f>UnitControlCenter!$B$3</f>
        <v>million metric tons / year</v>
      </c>
      <c r="G6" s="1" t="s">
        <v>2796</v>
      </c>
      <c r="H6" s="1" t="s">
        <v>2797</v>
      </c>
      <c r="I6" s="1" t="s">
        <v>2798</v>
      </c>
    </row>
    <row r="7" spans="1:10" ht="30">
      <c r="A7" s="2" t="s">
        <v>2326</v>
      </c>
      <c r="B7" s="2" t="s">
        <v>2330</v>
      </c>
      <c r="C7" s="43">
        <v>1</v>
      </c>
      <c r="D7" s="1" t="s">
        <v>65</v>
      </c>
      <c r="E7" s="1" t="s">
        <v>66</v>
      </c>
      <c r="F7" s="1" t="str">
        <f>UnitControlCenter!$B$3</f>
        <v>million metric tons / year</v>
      </c>
      <c r="G7" s="1" t="s">
        <v>2799</v>
      </c>
      <c r="H7" s="1" t="s">
        <v>2800</v>
      </c>
      <c r="I7" s="1" t="s">
        <v>2801</v>
      </c>
    </row>
    <row r="8" spans="1:10" ht="30">
      <c r="A8" s="2" t="s">
        <v>2326</v>
      </c>
      <c r="B8" s="2" t="s">
        <v>2331</v>
      </c>
      <c r="C8" s="43">
        <v>1</v>
      </c>
      <c r="D8" s="1" t="s">
        <v>65</v>
      </c>
      <c r="E8" s="1" t="s">
        <v>66</v>
      </c>
      <c r="F8" s="1" t="str">
        <f>UnitControlCenter!$B$3</f>
        <v>million metric tons / year</v>
      </c>
      <c r="G8" s="1" t="s">
        <v>2603</v>
      </c>
      <c r="H8" s="1" t="s">
        <v>2604</v>
      </c>
      <c r="I8" s="1" t="s">
        <v>2605</v>
      </c>
    </row>
    <row r="9" spans="1:10">
      <c r="A9" s="2" t="s">
        <v>2326</v>
      </c>
      <c r="B9" s="2" t="s">
        <v>2869</v>
      </c>
      <c r="C9" s="43">
        <v>0</v>
      </c>
      <c r="D9" s="1" t="s">
        <v>63</v>
      </c>
      <c r="E9" s="1" t="s">
        <v>64</v>
      </c>
      <c r="F9" s="1" t="str">
        <f>UnitControlCenter!$B$5</f>
        <v>g CO2e / 2023 dollar</v>
      </c>
      <c r="G9" s="1" t="s">
        <v>2821</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3718</v>
      </c>
      <c r="C18" s="199">
        <v>1</v>
      </c>
      <c r="D18" s="193" t="s">
        <v>65</v>
      </c>
      <c r="E18" s="193" t="s">
        <v>66</v>
      </c>
      <c r="F18" s="193" t="s">
        <v>352</v>
      </c>
      <c r="G18" s="193" t="s">
        <v>3719</v>
      </c>
      <c r="H18" s="193" t="s">
        <v>3770</v>
      </c>
      <c r="I18" s="193" t="s">
        <v>3720</v>
      </c>
      <c r="J18" s="193"/>
    </row>
    <row r="19" spans="1:10" ht="105">
      <c r="A19" s="2" t="s">
        <v>2332</v>
      </c>
      <c r="B19" s="2" t="s">
        <v>2219</v>
      </c>
      <c r="C19" s="43">
        <v>1</v>
      </c>
      <c r="D19" s="1" t="s">
        <v>65</v>
      </c>
      <c r="E19" s="1" t="s">
        <v>66</v>
      </c>
      <c r="F19" s="1" t="str">
        <f>UnitControlCenter!$B$3</f>
        <v>million metric tons / year</v>
      </c>
      <c r="G19" s="1" t="s">
        <v>3305</v>
      </c>
      <c r="H19" s="1" t="s">
        <v>2797</v>
      </c>
      <c r="I19" s="1" t="s">
        <v>2798</v>
      </c>
    </row>
    <row r="20" spans="1:10" ht="105">
      <c r="A20" s="2" t="s">
        <v>2332</v>
      </c>
      <c r="B20" s="2" t="s">
        <v>2235</v>
      </c>
      <c r="C20" s="43">
        <v>1</v>
      </c>
      <c r="D20" s="1" t="s">
        <v>65</v>
      </c>
      <c r="E20" s="1" t="s">
        <v>66</v>
      </c>
      <c r="F20" s="1" t="str">
        <f>UnitControlCenter!$B$3</f>
        <v>million metric tons / year</v>
      </c>
      <c r="G20" s="1" t="s">
        <v>3317</v>
      </c>
      <c r="H20" s="1" t="s">
        <v>2797</v>
      </c>
      <c r="I20" s="1" t="s">
        <v>3306</v>
      </c>
    </row>
    <row r="21" spans="1:10" ht="105">
      <c r="A21" s="2" t="s">
        <v>2332</v>
      </c>
      <c r="B21" s="2" t="s">
        <v>2237</v>
      </c>
      <c r="C21" s="43">
        <v>1</v>
      </c>
      <c r="D21" s="1" t="s">
        <v>65</v>
      </c>
      <c r="E21" s="1" t="s">
        <v>66</v>
      </c>
      <c r="F21" s="1" t="str">
        <f>UnitControlCenter!$B$3</f>
        <v>million metric tons / year</v>
      </c>
      <c r="G21" s="1" t="s">
        <v>3318</v>
      </c>
      <c r="H21" s="1" t="s">
        <v>2797</v>
      </c>
      <c r="I21" s="1" t="s">
        <v>3307</v>
      </c>
    </row>
    <row r="22" spans="1:10" ht="105">
      <c r="A22" s="2" t="s">
        <v>2332</v>
      </c>
      <c r="B22" s="2" t="s">
        <v>2319</v>
      </c>
      <c r="C22" s="43">
        <v>1</v>
      </c>
      <c r="D22" s="1" t="s">
        <v>65</v>
      </c>
      <c r="E22" s="1" t="s">
        <v>66</v>
      </c>
      <c r="F22" s="1" t="str">
        <f>UnitControlCenter!$B$3</f>
        <v>million metric tons / year</v>
      </c>
      <c r="G22" s="1" t="s">
        <v>3319</v>
      </c>
      <c r="H22" s="1" t="s">
        <v>2797</v>
      </c>
      <c r="I22" s="1" t="s">
        <v>3308</v>
      </c>
    </row>
    <row r="23" spans="1:10" ht="105">
      <c r="A23" s="2" t="s">
        <v>2332</v>
      </c>
      <c r="B23" s="2" t="s">
        <v>2318</v>
      </c>
      <c r="C23" s="43">
        <v>1</v>
      </c>
      <c r="D23" s="1" t="s">
        <v>65</v>
      </c>
      <c r="E23" s="1" t="s">
        <v>66</v>
      </c>
      <c r="F23" s="1" t="str">
        <f>UnitControlCenter!$B$6</f>
        <v>thousand metric tons / year</v>
      </c>
      <c r="G23" s="1" t="s">
        <v>3320</v>
      </c>
      <c r="H23" s="1" t="s">
        <v>2797</v>
      </c>
      <c r="I23" s="1" t="s">
        <v>3309</v>
      </c>
    </row>
    <row r="24" spans="1:10" ht="105">
      <c r="A24" s="2" t="s">
        <v>2332</v>
      </c>
      <c r="B24" s="2" t="s">
        <v>2226</v>
      </c>
      <c r="C24" s="43">
        <v>1</v>
      </c>
      <c r="D24" s="1" t="s">
        <v>65</v>
      </c>
      <c r="E24" s="1" t="s">
        <v>66</v>
      </c>
      <c r="F24" s="1" t="str">
        <f>UnitControlCenter!$B$6</f>
        <v>thousand metric tons / year</v>
      </c>
      <c r="G24" s="1" t="s">
        <v>3321</v>
      </c>
      <c r="H24" s="1" t="s">
        <v>2797</v>
      </c>
      <c r="I24" s="1" t="s">
        <v>3310</v>
      </c>
    </row>
    <row r="25" spans="1:10" ht="105">
      <c r="A25" s="2" t="s">
        <v>2332</v>
      </c>
      <c r="B25" s="2" t="s">
        <v>2231</v>
      </c>
      <c r="C25" s="43">
        <v>1</v>
      </c>
      <c r="D25" s="1" t="s">
        <v>65</v>
      </c>
      <c r="E25" s="1" t="s">
        <v>66</v>
      </c>
      <c r="F25" s="1" t="str">
        <f>UnitControlCenter!$B$6</f>
        <v>thousand metric tons / year</v>
      </c>
      <c r="G25" s="1" t="s">
        <v>3322</v>
      </c>
      <c r="H25" s="1" t="s">
        <v>2797</v>
      </c>
      <c r="I25" s="1" t="s">
        <v>3311</v>
      </c>
    </row>
    <row r="26" spans="1:10" ht="105">
      <c r="A26" s="2" t="s">
        <v>2332</v>
      </c>
      <c r="B26" s="2" t="s">
        <v>2233</v>
      </c>
      <c r="C26" s="43">
        <v>1</v>
      </c>
      <c r="D26" s="1" t="s">
        <v>65</v>
      </c>
      <c r="E26" s="1" t="s">
        <v>66</v>
      </c>
      <c r="F26" s="1" t="str">
        <f>UnitControlCenter!$B$6</f>
        <v>thousand metric tons / year</v>
      </c>
      <c r="G26" s="1" t="s">
        <v>3323</v>
      </c>
      <c r="H26" s="1" t="s">
        <v>2797</v>
      </c>
      <c r="I26" s="1" t="s">
        <v>3312</v>
      </c>
    </row>
    <row r="27" spans="1:10" ht="105">
      <c r="A27" s="2" t="s">
        <v>2332</v>
      </c>
      <c r="B27" s="2" t="s">
        <v>2224</v>
      </c>
      <c r="C27" s="43">
        <v>1</v>
      </c>
      <c r="D27" s="1" t="s">
        <v>65</v>
      </c>
      <c r="E27" s="1" t="s">
        <v>66</v>
      </c>
      <c r="F27" s="1" t="str">
        <f>UnitControlCenter!$B$3</f>
        <v>million metric tons / year</v>
      </c>
      <c r="G27" s="1" t="s">
        <v>3324</v>
      </c>
      <c r="H27" s="1" t="s">
        <v>2797</v>
      </c>
      <c r="I27" s="1" t="s">
        <v>3313</v>
      </c>
    </row>
    <row r="28" spans="1:10" ht="105">
      <c r="A28" s="2" t="s">
        <v>2332</v>
      </c>
      <c r="B28" s="2" t="s">
        <v>2221</v>
      </c>
      <c r="C28" s="43">
        <v>1</v>
      </c>
      <c r="D28" s="1" t="s">
        <v>65</v>
      </c>
      <c r="E28" s="1" t="s">
        <v>66</v>
      </c>
      <c r="F28" s="1" t="str">
        <f>UnitControlCenter!$B$6</f>
        <v>thousand metric tons / year</v>
      </c>
      <c r="G28" s="1" t="s">
        <v>3325</v>
      </c>
      <c r="H28" s="1" t="s">
        <v>2797</v>
      </c>
      <c r="I28" s="1" t="s">
        <v>3314</v>
      </c>
    </row>
    <row r="29" spans="1:10" ht="105">
      <c r="A29" s="2" t="s">
        <v>2332</v>
      </c>
      <c r="B29" s="2" t="s">
        <v>2229</v>
      </c>
      <c r="C29" s="43">
        <v>1</v>
      </c>
      <c r="D29" s="1" t="s">
        <v>65</v>
      </c>
      <c r="E29" s="1" t="s">
        <v>66</v>
      </c>
      <c r="F29" s="1" t="str">
        <f>UnitControlCenter!$B$3</f>
        <v>million metric tons / year</v>
      </c>
      <c r="G29" s="1" t="s">
        <v>3326</v>
      </c>
      <c r="H29" s="1" t="s">
        <v>2797</v>
      </c>
      <c r="I29" s="1" t="s">
        <v>3315</v>
      </c>
    </row>
    <row r="30" spans="1:10" ht="105.75" thickBot="1">
      <c r="A30" s="192" t="s">
        <v>2332</v>
      </c>
      <c r="B30" s="192" t="s">
        <v>484</v>
      </c>
      <c r="C30" s="199">
        <v>1</v>
      </c>
      <c r="D30" s="1" t="s">
        <v>65</v>
      </c>
      <c r="E30" s="1" t="s">
        <v>66</v>
      </c>
      <c r="F30" s="193" t="str">
        <f>UnitControlCenter!$B$3</f>
        <v>million metric tons / year</v>
      </c>
      <c r="G30" s="1" t="s">
        <v>3327</v>
      </c>
      <c r="H30" s="1" t="s">
        <v>2797</v>
      </c>
      <c r="I30" s="1" t="s">
        <v>3316</v>
      </c>
    </row>
    <row r="31" spans="1:10" ht="75">
      <c r="A31" s="2" t="s">
        <v>2333</v>
      </c>
      <c r="B31" s="2" t="s">
        <v>2329</v>
      </c>
      <c r="C31" s="43">
        <v>1</v>
      </c>
      <c r="D31" s="1" t="s">
        <v>65</v>
      </c>
      <c r="E31" s="1" t="s">
        <v>66</v>
      </c>
      <c r="F31" s="1" t="str">
        <f>UnitControlCenter!$B$3</f>
        <v>million metric tons / year</v>
      </c>
      <c r="G31" s="1" t="s">
        <v>2881</v>
      </c>
      <c r="H31" s="1" t="s">
        <v>2882</v>
      </c>
      <c r="I31" s="1" t="s">
        <v>2883</v>
      </c>
    </row>
    <row r="32" spans="1:10" ht="105">
      <c r="A32" s="2" t="s">
        <v>2333</v>
      </c>
      <c r="B32" s="2" t="s">
        <v>2497</v>
      </c>
      <c r="C32" s="43">
        <v>1</v>
      </c>
      <c r="D32" s="1" t="s">
        <v>65</v>
      </c>
      <c r="E32" s="1" t="s">
        <v>66</v>
      </c>
      <c r="F32" s="1" t="str">
        <f>UnitControlCenter!$B$3</f>
        <v>million metric tons / year</v>
      </c>
      <c r="G32" s="1" t="s">
        <v>2884</v>
      </c>
      <c r="H32" s="1" t="s">
        <v>2885</v>
      </c>
      <c r="I32" s="1" t="s">
        <v>2886</v>
      </c>
    </row>
    <row r="33" spans="1:10" ht="60">
      <c r="A33" s="2" t="s">
        <v>2333</v>
      </c>
      <c r="B33" s="2" t="s">
        <v>2334</v>
      </c>
      <c r="C33" s="43">
        <v>1</v>
      </c>
      <c r="D33" s="1" t="s">
        <v>65</v>
      </c>
      <c r="E33" s="1" t="s">
        <v>66</v>
      </c>
      <c r="F33" s="1" t="str">
        <f>UnitControlCenter!$B$3</f>
        <v>million metric tons / year</v>
      </c>
      <c r="G33" s="1" t="s">
        <v>2887</v>
      </c>
      <c r="H33" s="1" t="s">
        <v>2888</v>
      </c>
      <c r="I33" s="1" t="s">
        <v>2889</v>
      </c>
    </row>
    <row r="34" spans="1:10" ht="15.75" thickBot="1">
      <c r="A34" s="192" t="s">
        <v>2333</v>
      </c>
      <c r="B34" s="192" t="s">
        <v>2869</v>
      </c>
      <c r="C34" s="199">
        <v>0</v>
      </c>
      <c r="D34" s="193" t="s">
        <v>63</v>
      </c>
      <c r="E34" s="193" t="s">
        <v>64</v>
      </c>
      <c r="F34" s="193" t="str">
        <f>UnitControlCenter!$B$7</f>
        <v>g CO2 / 2023 dollar</v>
      </c>
      <c r="G34" s="193" t="s">
        <v>2820</v>
      </c>
      <c r="H34" s="193"/>
      <c r="I34" s="193"/>
      <c r="J34" s="193"/>
    </row>
    <row r="35" spans="1:10" ht="105">
      <c r="A35" s="2" t="s">
        <v>2729</v>
      </c>
      <c r="B35" s="2" t="s">
        <v>2568</v>
      </c>
      <c r="C35" s="43">
        <v>1</v>
      </c>
      <c r="D35" s="1" t="s">
        <v>63</v>
      </c>
      <c r="E35" s="1" t="s">
        <v>2974</v>
      </c>
      <c r="F35" s="1" t="str">
        <f>UnitControlCenter!$B$3</f>
        <v>million metric tons / year</v>
      </c>
      <c r="G35" s="1" t="s">
        <v>3017</v>
      </c>
    </row>
    <row r="36" spans="1:10">
      <c r="A36" s="2" t="s">
        <v>2729</v>
      </c>
      <c r="B36" s="2" t="s">
        <v>132</v>
      </c>
      <c r="C36" s="43">
        <v>1</v>
      </c>
      <c r="D36" s="1" t="s">
        <v>63</v>
      </c>
      <c r="E36" s="1" t="s">
        <v>2974</v>
      </c>
      <c r="F36" s="1" t="str">
        <f>UnitControlCenter!$B$3</f>
        <v>million metric tons / year</v>
      </c>
      <c r="G36" s="1" t="s">
        <v>2429</v>
      </c>
    </row>
    <row r="37" spans="1:10">
      <c r="A37" s="2" t="s">
        <v>2729</v>
      </c>
      <c r="B37" s="2" t="s">
        <v>2427</v>
      </c>
      <c r="C37" s="43">
        <v>1</v>
      </c>
      <c r="D37" s="1" t="s">
        <v>63</v>
      </c>
      <c r="E37" s="1" t="s">
        <v>2974</v>
      </c>
      <c r="F37" s="1" t="str">
        <f>UnitControlCenter!$B$3</f>
        <v>million metric tons / year</v>
      </c>
      <c r="G37" s="1" t="s">
        <v>2430</v>
      </c>
    </row>
    <row r="38" spans="1:10">
      <c r="A38" s="2" t="s">
        <v>2729</v>
      </c>
      <c r="B38" s="2" t="s">
        <v>2488</v>
      </c>
      <c r="C38" s="43">
        <v>1</v>
      </c>
      <c r="D38" s="1" t="s">
        <v>63</v>
      </c>
      <c r="E38" s="1" t="s">
        <v>2974</v>
      </c>
      <c r="F38" s="1" t="str">
        <f>UnitControlCenter!$B$3</f>
        <v>million metric tons / year</v>
      </c>
      <c r="G38" s="1" t="s">
        <v>2496</v>
      </c>
    </row>
    <row r="39" spans="1:10">
      <c r="A39" s="2" t="s">
        <v>2729</v>
      </c>
      <c r="B39" s="2" t="s">
        <v>93</v>
      </c>
      <c r="C39" s="43">
        <v>1</v>
      </c>
      <c r="D39" s="1" t="s">
        <v>63</v>
      </c>
      <c r="E39" s="1" t="s">
        <v>2974</v>
      </c>
      <c r="F39" s="1" t="str">
        <f>UnitControlCenter!$B$3</f>
        <v>million metric tons / year</v>
      </c>
      <c r="G39" s="1" t="s">
        <v>2431</v>
      </c>
    </row>
    <row r="40" spans="1:10" ht="30">
      <c r="A40" s="2" t="s">
        <v>2729</v>
      </c>
      <c r="B40" s="2" t="s">
        <v>9</v>
      </c>
      <c r="C40" s="43">
        <v>1</v>
      </c>
      <c r="D40" s="1" t="s">
        <v>63</v>
      </c>
      <c r="E40" s="1" t="s">
        <v>2974</v>
      </c>
      <c r="F40" s="1" t="str">
        <f>UnitControlCenter!$B$3</f>
        <v>million metric tons / year</v>
      </c>
      <c r="G40" s="1" t="s">
        <v>3018</v>
      </c>
    </row>
    <row r="41" spans="1:10" ht="15.75" thickBot="1">
      <c r="A41" s="192" t="s">
        <v>2729</v>
      </c>
      <c r="B41" s="192" t="s">
        <v>4</v>
      </c>
      <c r="C41" s="199">
        <v>1</v>
      </c>
      <c r="D41" s="193" t="s">
        <v>63</v>
      </c>
      <c r="E41" s="193" t="s">
        <v>2974</v>
      </c>
      <c r="F41" s="193" t="str">
        <f>UnitControlCenter!$B$3</f>
        <v>million metric tons / year</v>
      </c>
      <c r="G41" s="193" t="s">
        <v>2433</v>
      </c>
      <c r="H41" s="193"/>
      <c r="I41" s="193"/>
      <c r="J41" s="193"/>
    </row>
    <row r="42" spans="1:10" ht="45">
      <c r="A42" s="2" t="s">
        <v>356</v>
      </c>
      <c r="B42" s="2" t="s">
        <v>2941</v>
      </c>
      <c r="C42" s="43">
        <v>1</v>
      </c>
      <c r="D42" s="1" t="s">
        <v>65</v>
      </c>
      <c r="E42" s="1" t="s">
        <v>438</v>
      </c>
      <c r="F42" s="1" t="str">
        <f>UnitControlCenter!$B$8</f>
        <v>2023 dollars / metric ton CO2e abated, Annual average abatement (million metric tons CO2e)</v>
      </c>
      <c r="G42" s="1" t="s">
        <v>3019</v>
      </c>
    </row>
    <row r="43" spans="1:10" ht="45.75" thickBot="1">
      <c r="A43" s="192" t="s">
        <v>356</v>
      </c>
      <c r="B43" s="192" t="s">
        <v>2942</v>
      </c>
      <c r="C43" s="199">
        <v>1</v>
      </c>
      <c r="D43" s="193" t="s">
        <v>65</v>
      </c>
      <c r="E43" s="193" t="s">
        <v>438</v>
      </c>
      <c r="F43" s="193" t="str">
        <f>UnitControlCenter!$B$8</f>
        <v>2023 dollars / metric ton CO2e abated, Annual average abatement (million metric tons CO2e)</v>
      </c>
      <c r="G43" s="193" t="s">
        <v>3019</v>
      </c>
      <c r="H43" s="193"/>
      <c r="I43" s="193"/>
      <c r="J43" s="193"/>
    </row>
    <row r="44" spans="1:10" ht="45">
      <c r="A44" s="2" t="s">
        <v>2335</v>
      </c>
      <c r="B44" s="2" t="s">
        <v>2945</v>
      </c>
      <c r="C44" s="43">
        <v>1</v>
      </c>
      <c r="D44" s="1" t="s">
        <v>65</v>
      </c>
      <c r="E44" s="1" t="s">
        <v>64</v>
      </c>
      <c r="F44" s="1" t="str">
        <f>UnitControlCenter!$B$9</f>
        <v>billion 2023 dollars / year</v>
      </c>
      <c r="G44" s="1" t="s">
        <v>2943</v>
      </c>
      <c r="H44" s="1" t="s">
        <v>2413</v>
      </c>
      <c r="I44" s="1" t="s">
        <v>2397</v>
      </c>
    </row>
    <row r="45" spans="1:10">
      <c r="A45" s="2" t="s">
        <v>2335</v>
      </c>
      <c r="B45" s="191" t="s">
        <v>2748</v>
      </c>
      <c r="C45" s="43">
        <v>1</v>
      </c>
      <c r="D45" s="1" t="s">
        <v>63</v>
      </c>
      <c r="E45" s="1" t="s">
        <v>64</v>
      </c>
      <c r="F45" s="1" t="str">
        <f>UnitControlCenter!$B$9</f>
        <v>billion 2023 dollars / year</v>
      </c>
      <c r="G45" s="1" t="s">
        <v>2742</v>
      </c>
    </row>
    <row r="46" spans="1:10" ht="75">
      <c r="A46" s="2" t="s">
        <v>2335</v>
      </c>
      <c r="B46" s="2" t="s">
        <v>2932</v>
      </c>
      <c r="C46" s="43">
        <v>1</v>
      </c>
      <c r="D46" s="1" t="s">
        <v>65</v>
      </c>
      <c r="E46" s="1" t="s">
        <v>66</v>
      </c>
      <c r="F46" s="1" t="str">
        <f>UnitControlCenter!$B$9</f>
        <v>billion 2023 dollars / year</v>
      </c>
      <c r="G46" s="1" t="s">
        <v>2933</v>
      </c>
      <c r="H46" s="1" t="s">
        <v>2934</v>
      </c>
      <c r="I46" s="1" t="s">
        <v>2935</v>
      </c>
    </row>
    <row r="47" spans="1:10" ht="30">
      <c r="A47" s="2" t="s">
        <v>2335</v>
      </c>
      <c r="B47" s="191" t="s">
        <v>2936</v>
      </c>
      <c r="C47" s="43">
        <v>1</v>
      </c>
      <c r="D47" s="1" t="s">
        <v>63</v>
      </c>
      <c r="E47" s="1" t="s">
        <v>64</v>
      </c>
      <c r="F47" s="1" t="str">
        <f>UnitControlCenter!$B$10</f>
        <v>billion 2023 dollars</v>
      </c>
      <c r="G47" s="1" t="s">
        <v>2937</v>
      </c>
    </row>
    <row r="48" spans="1:10" ht="30">
      <c r="A48" s="2" t="s">
        <v>2335</v>
      </c>
      <c r="B48" s="191" t="s">
        <v>2938</v>
      </c>
      <c r="C48" s="43">
        <v>1</v>
      </c>
      <c r="D48" s="1" t="s">
        <v>63</v>
      </c>
      <c r="E48" s="1" t="s">
        <v>64</v>
      </c>
      <c r="F48" s="1" t="str">
        <f>UnitControlCenter!$B$9</f>
        <v>billion 2023 dollars / year</v>
      </c>
      <c r="G48" s="1" t="s">
        <v>2939</v>
      </c>
    </row>
    <row r="49" spans="1:10" ht="135.75" thickBot="1">
      <c r="A49" s="192" t="s">
        <v>2335</v>
      </c>
      <c r="B49" s="194" t="s">
        <v>3012</v>
      </c>
      <c r="C49" s="199">
        <v>1</v>
      </c>
      <c r="D49" s="193" t="s">
        <v>65</v>
      </c>
      <c r="E49" s="193" t="s">
        <v>64</v>
      </c>
      <c r="F49" s="193" t="str">
        <f>UnitControlCenter!$B$9</f>
        <v>billion 2023 dollars / year</v>
      </c>
      <c r="G49" s="193" t="s">
        <v>3016</v>
      </c>
      <c r="H49" s="193" t="s">
        <v>3013</v>
      </c>
      <c r="I49" s="193" t="s">
        <v>3015</v>
      </c>
      <c r="J49" s="193"/>
    </row>
    <row r="50" spans="1:10" ht="45">
      <c r="A50" s="2" t="s">
        <v>2856</v>
      </c>
      <c r="B50" s="191" t="s">
        <v>2873</v>
      </c>
      <c r="C50" s="43">
        <v>1</v>
      </c>
      <c r="D50" s="1" t="s">
        <v>65</v>
      </c>
      <c r="E50" s="1" t="s">
        <v>64</v>
      </c>
      <c r="F50" s="1" t="str">
        <f>UnitControlCenter!$B$11</f>
        <v>jobs</v>
      </c>
      <c r="G50" s="1" t="s">
        <v>2864</v>
      </c>
      <c r="H50" s="1" t="s">
        <v>2863</v>
      </c>
      <c r="I50" s="1" t="s">
        <v>2398</v>
      </c>
    </row>
    <row r="51" spans="1:10" ht="30">
      <c r="A51" s="2" t="s">
        <v>2856</v>
      </c>
      <c r="B51" s="191" t="s">
        <v>3269</v>
      </c>
      <c r="C51" s="43">
        <v>0</v>
      </c>
      <c r="D51" s="1" t="s">
        <v>65</v>
      </c>
      <c r="E51" s="1" t="s">
        <v>66</v>
      </c>
      <c r="F51" s="1" t="str">
        <f>UnitControlCenter!$B$11</f>
        <v>jobs</v>
      </c>
      <c r="G51" s="1" t="s">
        <v>3155</v>
      </c>
      <c r="H51" s="1" t="s">
        <v>3156</v>
      </c>
      <c r="I51" s="1" t="s">
        <v>3157</v>
      </c>
    </row>
    <row r="52" spans="1:10" ht="30">
      <c r="A52" s="2" t="s">
        <v>2856</v>
      </c>
      <c r="B52" s="191" t="s">
        <v>3270</v>
      </c>
      <c r="C52" s="43">
        <v>0</v>
      </c>
      <c r="D52" s="1" t="s">
        <v>65</v>
      </c>
      <c r="E52" s="1" t="s">
        <v>64</v>
      </c>
      <c r="F52" s="1" t="str">
        <f>UnitControlCenter!$B$13</f>
        <v>% change</v>
      </c>
      <c r="G52" s="1" t="s">
        <v>3174</v>
      </c>
      <c r="H52" s="1" t="s">
        <v>3156</v>
      </c>
      <c r="I52" s="1" t="s">
        <v>3157</v>
      </c>
    </row>
    <row r="53" spans="1:10" ht="45">
      <c r="A53" s="2" t="s">
        <v>2856</v>
      </c>
      <c r="B53" s="191" t="s">
        <v>3139</v>
      </c>
      <c r="C53" s="43">
        <v>0</v>
      </c>
      <c r="D53" s="1" t="s">
        <v>65</v>
      </c>
      <c r="E53" s="1" t="s">
        <v>66</v>
      </c>
      <c r="F53" s="1" t="str">
        <f>UnitControlCenter!$B$11</f>
        <v>jobs</v>
      </c>
      <c r="G53" s="1" t="s">
        <v>3178</v>
      </c>
      <c r="H53" s="1" t="s">
        <v>3158</v>
      </c>
      <c r="I53" s="20" t="s">
        <v>3159</v>
      </c>
      <c r="J53" s="20"/>
    </row>
    <row r="54" spans="1:10" ht="45">
      <c r="A54" s="2" t="s">
        <v>2856</v>
      </c>
      <c r="B54" s="191" t="s">
        <v>3171</v>
      </c>
      <c r="C54" s="43">
        <v>0</v>
      </c>
      <c r="D54" s="1" t="s">
        <v>65</v>
      </c>
      <c r="E54" s="1" t="s">
        <v>64</v>
      </c>
      <c r="F54" s="1" t="str">
        <f>UnitControlCenter!$B$13</f>
        <v>% change</v>
      </c>
      <c r="G54" s="1" t="s">
        <v>3177</v>
      </c>
      <c r="H54" s="1" t="s">
        <v>3158</v>
      </c>
      <c r="I54" s="20" t="s">
        <v>3159</v>
      </c>
      <c r="J54" s="20"/>
    </row>
    <row r="55" spans="1:10" ht="30">
      <c r="A55" s="2" t="s">
        <v>2856</v>
      </c>
      <c r="B55" s="191" t="s">
        <v>3144</v>
      </c>
      <c r="C55" s="43">
        <v>0</v>
      </c>
      <c r="D55" s="1" t="s">
        <v>65</v>
      </c>
      <c r="E55" s="1" t="s">
        <v>66</v>
      </c>
      <c r="F55" s="1" t="str">
        <f>UnitControlCenter!$B$11</f>
        <v>jobs</v>
      </c>
      <c r="G55" s="1" t="s">
        <v>3160</v>
      </c>
      <c r="H55" s="1" t="s">
        <v>3161</v>
      </c>
      <c r="I55" s="1" t="s">
        <v>3162</v>
      </c>
    </row>
    <row r="56" spans="1:10" ht="30">
      <c r="A56" s="2" t="s">
        <v>2856</v>
      </c>
      <c r="B56" s="191" t="s">
        <v>3172</v>
      </c>
      <c r="C56" s="43">
        <v>0</v>
      </c>
      <c r="D56" s="1" t="s">
        <v>65</v>
      </c>
      <c r="E56" s="1" t="s">
        <v>64</v>
      </c>
      <c r="F56" s="1" t="str">
        <f>UnitControlCenter!$B$13</f>
        <v>% change</v>
      </c>
      <c r="G56" s="1" t="s">
        <v>3175</v>
      </c>
      <c r="H56" s="1" t="s">
        <v>3161</v>
      </c>
      <c r="I56" s="1" t="s">
        <v>3162</v>
      </c>
    </row>
    <row r="57" spans="1:10" ht="75">
      <c r="A57" s="2" t="s">
        <v>2856</v>
      </c>
      <c r="B57" s="191" t="s">
        <v>3147</v>
      </c>
      <c r="C57" s="43">
        <v>0</v>
      </c>
      <c r="D57" s="1" t="s">
        <v>65</v>
      </c>
      <c r="E57" s="1" t="s">
        <v>66</v>
      </c>
      <c r="F57" s="1" t="str">
        <f>UnitControlCenter!$B$11</f>
        <v>jobs</v>
      </c>
      <c r="G57" s="1" t="s">
        <v>3163</v>
      </c>
      <c r="H57" s="1" t="s">
        <v>3164</v>
      </c>
      <c r="I57" s="1" t="s">
        <v>3165</v>
      </c>
    </row>
    <row r="58" spans="1:10" ht="90">
      <c r="A58" s="2" t="s">
        <v>2856</v>
      </c>
      <c r="B58" s="191" t="s">
        <v>3173</v>
      </c>
      <c r="C58" s="43">
        <v>0</v>
      </c>
      <c r="D58" s="1" t="s">
        <v>65</v>
      </c>
      <c r="E58" s="1" t="s">
        <v>64</v>
      </c>
      <c r="F58" s="1" t="str">
        <f>UnitControlCenter!$B$13</f>
        <v>% change</v>
      </c>
      <c r="G58" s="1" t="s">
        <v>3176</v>
      </c>
      <c r="H58" s="1" t="s">
        <v>3164</v>
      </c>
      <c r="I58" s="1" t="s">
        <v>3165</v>
      </c>
    </row>
    <row r="59" spans="1:10" ht="30">
      <c r="A59" s="2" t="s">
        <v>2856</v>
      </c>
      <c r="B59" s="191" t="s">
        <v>3228</v>
      </c>
      <c r="C59" s="43">
        <v>1</v>
      </c>
      <c r="D59" s="1" t="s">
        <v>65</v>
      </c>
      <c r="E59" s="1" t="s">
        <v>66</v>
      </c>
      <c r="F59" s="1" t="str">
        <f>UnitControlCenter!$B$11</f>
        <v>jobs</v>
      </c>
      <c r="G59" s="1" t="s">
        <v>3229</v>
      </c>
      <c r="H59" s="1" t="s">
        <v>3230</v>
      </c>
      <c r="I59" s="1" t="s">
        <v>3231</v>
      </c>
    </row>
    <row r="60" spans="1:10" ht="30">
      <c r="A60" s="2" t="s">
        <v>2856</v>
      </c>
      <c r="B60" s="191" t="s">
        <v>3232</v>
      </c>
      <c r="C60" s="43">
        <v>1</v>
      </c>
      <c r="D60" s="1" t="s">
        <v>65</v>
      </c>
      <c r="E60" s="1" t="s">
        <v>64</v>
      </c>
      <c r="F60" s="1" t="str">
        <f>UnitControlCenter!$B$13</f>
        <v>% change</v>
      </c>
      <c r="G60" s="1" t="s">
        <v>3233</v>
      </c>
      <c r="H60" s="1" t="s">
        <v>3230</v>
      </c>
      <c r="I60" s="1" t="s">
        <v>3231</v>
      </c>
    </row>
    <row r="61" spans="1:10" ht="30">
      <c r="A61" s="2" t="s">
        <v>2856</v>
      </c>
      <c r="B61" s="191" t="s">
        <v>2917</v>
      </c>
      <c r="C61" s="43">
        <v>1</v>
      </c>
      <c r="D61" s="1" t="s">
        <v>65</v>
      </c>
      <c r="E61" s="1" t="s">
        <v>64</v>
      </c>
      <c r="F61" s="1" t="str">
        <f>UnitControlCenter!$B$11</f>
        <v>jobs</v>
      </c>
      <c r="G61" s="1" t="s">
        <v>2921</v>
      </c>
      <c r="H61" s="1" t="s">
        <v>2920</v>
      </c>
      <c r="I61" s="1" t="s">
        <v>2931</v>
      </c>
    </row>
    <row r="62" spans="1:10" ht="45">
      <c r="A62" s="2" t="s">
        <v>2856</v>
      </c>
      <c r="B62" s="191" t="s">
        <v>2972</v>
      </c>
      <c r="C62" s="43">
        <v>1</v>
      </c>
      <c r="D62" s="1" t="s">
        <v>65</v>
      </c>
      <c r="E62" s="1" t="s">
        <v>64</v>
      </c>
      <c r="F62" s="1" t="str">
        <f>UnitControlCenter!$B$11</f>
        <v>jobs</v>
      </c>
      <c r="G62" s="1" t="s">
        <v>2971</v>
      </c>
      <c r="H62" s="1" t="s">
        <v>2863</v>
      </c>
      <c r="I62" s="1" t="s">
        <v>2398</v>
      </c>
    </row>
    <row r="63" spans="1:10" ht="45">
      <c r="A63" s="2" t="s">
        <v>2856</v>
      </c>
      <c r="B63" s="191" t="s">
        <v>2858</v>
      </c>
      <c r="C63" s="43">
        <v>1</v>
      </c>
      <c r="D63" s="1" t="s">
        <v>65</v>
      </c>
      <c r="E63" s="1" t="s">
        <v>64</v>
      </c>
      <c r="F63" s="1" t="str">
        <f>UnitControlCenter!$B$9</f>
        <v>billion 2023 dollars / year</v>
      </c>
      <c r="G63" s="1" t="s">
        <v>2865</v>
      </c>
      <c r="H63" s="1" t="s">
        <v>2867</v>
      </c>
      <c r="I63" s="1" t="s">
        <v>2398</v>
      </c>
    </row>
    <row r="64" spans="1:10" ht="45">
      <c r="A64" s="2" t="s">
        <v>2856</v>
      </c>
      <c r="B64" s="191" t="s">
        <v>2877</v>
      </c>
      <c r="C64" s="43">
        <v>1</v>
      </c>
      <c r="D64" s="1" t="s">
        <v>65</v>
      </c>
      <c r="E64" s="1" t="s">
        <v>64</v>
      </c>
      <c r="F64" s="1" t="str">
        <f>UnitControlCenter!$B$13</f>
        <v>% change</v>
      </c>
      <c r="G64" s="1" t="s">
        <v>2879</v>
      </c>
      <c r="H64" s="1" t="s">
        <v>2867</v>
      </c>
      <c r="I64" s="1" t="s">
        <v>2398</v>
      </c>
    </row>
    <row r="65" spans="1:10" ht="30">
      <c r="A65" s="2" t="s">
        <v>2856</v>
      </c>
      <c r="B65" s="191" t="s">
        <v>2918</v>
      </c>
      <c r="C65" s="43">
        <v>1</v>
      </c>
      <c r="D65" s="1" t="s">
        <v>65</v>
      </c>
      <c r="E65" s="1" t="s">
        <v>64</v>
      </c>
      <c r="F65" s="1" t="str">
        <f>UnitControlCenter!$B$9</f>
        <v>billion 2023 dollars / year</v>
      </c>
      <c r="G65" s="1" t="s">
        <v>2922</v>
      </c>
      <c r="H65" s="1" t="s">
        <v>2920</v>
      </c>
      <c r="I65" s="1" t="s">
        <v>2931</v>
      </c>
    </row>
    <row r="66" spans="1:10" ht="45">
      <c r="A66" s="2" t="s">
        <v>2856</v>
      </c>
      <c r="B66" s="191" t="s">
        <v>2872</v>
      </c>
      <c r="C66" s="43">
        <v>1</v>
      </c>
      <c r="D66" s="1" t="s">
        <v>65</v>
      </c>
      <c r="E66" s="1" t="s">
        <v>64</v>
      </c>
      <c r="F66" s="1" t="str">
        <f>UnitControlCenter!$B$9</f>
        <v>billion 2023 dollars / year</v>
      </c>
      <c r="G66" s="1" t="s">
        <v>2868</v>
      </c>
      <c r="H66" s="1" t="s">
        <v>2866</v>
      </c>
      <c r="I66" s="1" t="s">
        <v>2398</v>
      </c>
    </row>
    <row r="67" spans="1:10" ht="30">
      <c r="A67" s="2" t="s">
        <v>2856</v>
      </c>
      <c r="B67" s="191" t="s">
        <v>2870</v>
      </c>
      <c r="C67" s="43">
        <v>1</v>
      </c>
      <c r="D67" s="1" t="s">
        <v>63</v>
      </c>
      <c r="E67" s="1" t="s">
        <v>64</v>
      </c>
      <c r="F67" s="1" t="str">
        <f>UnitControlCenter!$B$14</f>
        <v>2023 dollars / employee-year</v>
      </c>
      <c r="G67" s="1" t="s">
        <v>2871</v>
      </c>
    </row>
    <row r="68" spans="1:10" ht="30.75" thickBot="1">
      <c r="A68" s="192" t="s">
        <v>2856</v>
      </c>
      <c r="B68" s="194" t="s">
        <v>2919</v>
      </c>
      <c r="C68" s="199">
        <v>1</v>
      </c>
      <c r="D68" s="193" t="s">
        <v>65</v>
      </c>
      <c r="E68" s="193" t="s">
        <v>64</v>
      </c>
      <c r="F68" s="193" t="str">
        <f>UnitControlCenter!$B$9</f>
        <v>billion 2023 dollars / year</v>
      </c>
      <c r="G68" s="193" t="s">
        <v>2923</v>
      </c>
      <c r="H68" s="193" t="s">
        <v>2920</v>
      </c>
      <c r="I68" s="193" t="s">
        <v>2931</v>
      </c>
      <c r="J68" s="193"/>
    </row>
    <row r="69" spans="1:10" ht="90">
      <c r="A69" s="2" t="s">
        <v>2857</v>
      </c>
      <c r="B69" s="2" t="s">
        <v>2661</v>
      </c>
      <c r="C69" s="43">
        <v>0</v>
      </c>
      <c r="D69" s="1" t="s">
        <v>65</v>
      </c>
      <c r="E69" s="1" t="s">
        <v>64</v>
      </c>
      <c r="F69" s="1" t="str">
        <f>UnitControlCenter!$B$9</f>
        <v>billion 2023 dollars / year</v>
      </c>
      <c r="G69" s="1" t="s">
        <v>2662</v>
      </c>
      <c r="H69" s="1" t="s">
        <v>2663</v>
      </c>
      <c r="I69" s="1" t="s">
        <v>2642</v>
      </c>
    </row>
    <row r="70" spans="1:10" ht="45">
      <c r="A70" s="2" t="s">
        <v>2857</v>
      </c>
      <c r="B70" s="2" t="s">
        <v>2665</v>
      </c>
      <c r="C70" s="43">
        <v>0</v>
      </c>
      <c r="D70" s="1" t="s">
        <v>65</v>
      </c>
      <c r="E70" s="1" t="s">
        <v>64</v>
      </c>
      <c r="F70" s="1" t="str">
        <f>UnitControlCenter!$B$9</f>
        <v>billion 2023 dollars / year</v>
      </c>
      <c r="G70" s="1" t="s">
        <v>2675</v>
      </c>
      <c r="H70" s="1" t="s">
        <v>2676</v>
      </c>
      <c r="I70" s="1" t="s">
        <v>2677</v>
      </c>
    </row>
    <row r="71" spans="1:10" ht="60">
      <c r="A71" s="2" t="s">
        <v>2857</v>
      </c>
      <c r="B71" s="2" t="s">
        <v>2666</v>
      </c>
      <c r="C71" s="43">
        <v>0</v>
      </c>
      <c r="D71" s="1" t="s">
        <v>65</v>
      </c>
      <c r="E71" s="1" t="s">
        <v>64</v>
      </c>
      <c r="F71" s="1" t="str">
        <f>UnitControlCenter!$B$9</f>
        <v>billion 2023 dollars / year</v>
      </c>
      <c r="G71" s="1" t="s">
        <v>2686</v>
      </c>
      <c r="H71" s="1" t="s">
        <v>2684</v>
      </c>
      <c r="I71" s="1" t="s">
        <v>2685</v>
      </c>
    </row>
    <row r="72" spans="1:10" ht="45">
      <c r="A72" s="2" t="s">
        <v>2857</v>
      </c>
      <c r="B72" s="2" t="s">
        <v>2667</v>
      </c>
      <c r="C72" s="43">
        <v>0</v>
      </c>
      <c r="D72" s="1" t="s">
        <v>65</v>
      </c>
      <c r="E72" s="1" t="s">
        <v>64</v>
      </c>
      <c r="F72" s="1" t="str">
        <f>UnitControlCenter!$B$9</f>
        <v>billion 2023 dollars / year</v>
      </c>
      <c r="G72" s="1" t="s">
        <v>2680</v>
      </c>
      <c r="H72" s="1" t="s">
        <v>2676</v>
      </c>
      <c r="I72" s="1" t="s">
        <v>2678</v>
      </c>
    </row>
    <row r="73" spans="1:10" ht="45">
      <c r="A73" s="2" t="s">
        <v>2857</v>
      </c>
      <c r="B73" s="2" t="s">
        <v>2668</v>
      </c>
      <c r="C73" s="43">
        <v>0</v>
      </c>
      <c r="D73" s="1" t="s">
        <v>65</v>
      </c>
      <c r="E73" s="1" t="s">
        <v>64</v>
      </c>
      <c r="F73" s="1" t="str">
        <f>UnitControlCenter!$B$9</f>
        <v>billion 2023 dollars / year</v>
      </c>
      <c r="G73" s="1" t="s">
        <v>2681</v>
      </c>
      <c r="H73" s="1" t="s">
        <v>2676</v>
      </c>
      <c r="I73" s="1" t="s">
        <v>2679</v>
      </c>
    </row>
    <row r="74" spans="1:10" ht="60">
      <c r="A74" s="2" t="s">
        <v>2857</v>
      </c>
      <c r="B74" s="2" t="s">
        <v>2669</v>
      </c>
      <c r="C74" s="43">
        <v>0</v>
      </c>
      <c r="D74" s="1" t="s">
        <v>65</v>
      </c>
      <c r="E74" s="1" t="s">
        <v>64</v>
      </c>
      <c r="F74" s="1" t="str">
        <f>UnitControlCenter!$B$9</f>
        <v>billion 2023 dollars / year</v>
      </c>
      <c r="G74" s="1" t="s">
        <v>2687</v>
      </c>
      <c r="H74" s="1" t="s">
        <v>2684</v>
      </c>
      <c r="I74" s="1" t="s">
        <v>2685</v>
      </c>
    </row>
    <row r="75" spans="1:10" ht="60">
      <c r="A75" s="2" t="s">
        <v>2857</v>
      </c>
      <c r="B75" s="2" t="s">
        <v>2670</v>
      </c>
      <c r="C75" s="43">
        <v>0</v>
      </c>
      <c r="D75" s="1" t="s">
        <v>65</v>
      </c>
      <c r="E75" s="1" t="s">
        <v>64</v>
      </c>
      <c r="F75" s="1" t="str">
        <f>UnitControlCenter!$B$9</f>
        <v>billion 2023 dollars / year</v>
      </c>
      <c r="G75" s="1" t="s">
        <v>2688</v>
      </c>
      <c r="H75" s="1" t="s">
        <v>2684</v>
      </c>
      <c r="I75" s="1" t="s">
        <v>2685</v>
      </c>
    </row>
    <row r="76" spans="1:10" ht="75">
      <c r="A76" s="2" t="s">
        <v>2857</v>
      </c>
      <c r="B76" s="2" t="s">
        <v>2671</v>
      </c>
      <c r="C76" s="43">
        <v>0</v>
      </c>
      <c r="D76" s="1" t="s">
        <v>65</v>
      </c>
      <c r="E76" s="1" t="s">
        <v>64</v>
      </c>
      <c r="F76" s="1" t="str">
        <f>UnitControlCenter!$B$9</f>
        <v>billion 2023 dollars / year</v>
      </c>
      <c r="G76" s="1" t="s">
        <v>2689</v>
      </c>
      <c r="H76" s="1" t="s">
        <v>2684</v>
      </c>
      <c r="I76" s="1" t="s">
        <v>2685</v>
      </c>
    </row>
    <row r="77" spans="1:10" ht="75">
      <c r="A77" s="2" t="s">
        <v>2857</v>
      </c>
      <c r="B77" s="2" t="s">
        <v>2694</v>
      </c>
      <c r="C77" s="43">
        <v>0</v>
      </c>
      <c r="D77" s="1" t="s">
        <v>65</v>
      </c>
      <c r="E77" s="1" t="s">
        <v>64</v>
      </c>
      <c r="F77" s="1" t="str">
        <f>UnitControlCenter!$B$9</f>
        <v>billion 2023 dollars / year</v>
      </c>
      <c r="G77" s="1" t="s">
        <v>2692</v>
      </c>
      <c r="H77" s="1" t="s">
        <v>2684</v>
      </c>
      <c r="I77" s="1" t="s">
        <v>2690</v>
      </c>
    </row>
    <row r="78" spans="1:10" ht="60.75" thickBot="1">
      <c r="A78" s="192" t="s">
        <v>2857</v>
      </c>
      <c r="B78" s="192" t="s">
        <v>2695</v>
      </c>
      <c r="C78" s="199">
        <v>0</v>
      </c>
      <c r="D78" s="193" t="s">
        <v>65</v>
      </c>
      <c r="E78" s="193" t="s">
        <v>64</v>
      </c>
      <c r="F78" s="193" t="str">
        <f>UnitControlCenter!$B$9</f>
        <v>billion 2023 dollars / year</v>
      </c>
      <c r="G78" s="193" t="s">
        <v>2693</v>
      </c>
      <c r="H78" s="193" t="s">
        <v>2684</v>
      </c>
      <c r="I78" s="193" t="s">
        <v>2691</v>
      </c>
      <c r="J78" s="193"/>
    </row>
    <row r="79" spans="1:10" ht="30">
      <c r="A79" s="2" t="s">
        <v>2336</v>
      </c>
      <c r="B79" s="2" t="s">
        <v>2973</v>
      </c>
      <c r="C79" s="43">
        <v>1</v>
      </c>
      <c r="D79" s="1" t="s">
        <v>63</v>
      </c>
      <c r="E79" s="1" t="s">
        <v>2975</v>
      </c>
      <c r="F79" s="1" t="str">
        <f>UnitControlCenter!$B$12</f>
        <v>incidents / year</v>
      </c>
      <c r="G79" s="1" t="s">
        <v>2902</v>
      </c>
    </row>
    <row r="80" spans="1:10">
      <c r="A80" s="2" t="s">
        <v>2336</v>
      </c>
      <c r="B80" s="2" t="s">
        <v>3184</v>
      </c>
      <c r="C80" s="43">
        <v>1</v>
      </c>
      <c r="D80" s="1" t="s">
        <v>63</v>
      </c>
      <c r="E80" s="1" t="s">
        <v>64</v>
      </c>
      <c r="F80" s="1" t="str">
        <f>UnitControlCenter!$B$13</f>
        <v>% change</v>
      </c>
      <c r="G80" s="1" t="s">
        <v>3185</v>
      </c>
    </row>
    <row r="81" spans="1:10" ht="30">
      <c r="A81" s="2" t="s">
        <v>2336</v>
      </c>
      <c r="B81" s="2" t="s">
        <v>3267</v>
      </c>
      <c r="C81" s="43">
        <v>1</v>
      </c>
      <c r="D81" s="1" t="s">
        <v>65</v>
      </c>
      <c r="E81" s="1" t="s">
        <v>66</v>
      </c>
      <c r="F81" s="1" t="str">
        <f>UnitControlCenter!$B$12</f>
        <v>incidents / year</v>
      </c>
      <c r="G81" s="1" t="s">
        <v>3168</v>
      </c>
      <c r="H81" s="1" t="s">
        <v>3156</v>
      </c>
      <c r="I81" s="1" t="s">
        <v>3157</v>
      </c>
    </row>
    <row r="82" spans="1:10" ht="30">
      <c r="A82" s="2" t="s">
        <v>2336</v>
      </c>
      <c r="B82" s="2" t="s">
        <v>3268</v>
      </c>
      <c r="C82" s="43">
        <v>1</v>
      </c>
      <c r="D82" s="1" t="s">
        <v>65</v>
      </c>
      <c r="E82" s="1" t="s">
        <v>64</v>
      </c>
      <c r="F82" s="1" t="str">
        <f>UnitControlCenter!$B$13</f>
        <v>% change</v>
      </c>
      <c r="G82" s="1" t="s">
        <v>3179</v>
      </c>
      <c r="H82" s="1" t="s">
        <v>3156</v>
      </c>
      <c r="I82" s="1" t="s">
        <v>3157</v>
      </c>
    </row>
    <row r="83" spans="1:10" ht="45">
      <c r="A83" s="2" t="s">
        <v>2336</v>
      </c>
      <c r="B83" s="2" t="s">
        <v>3166</v>
      </c>
      <c r="C83" s="43">
        <v>1</v>
      </c>
      <c r="D83" s="1" t="s">
        <v>65</v>
      </c>
      <c r="E83" s="1" t="s">
        <v>66</v>
      </c>
      <c r="F83" s="1" t="str">
        <f>UnitControlCenter!$B$12</f>
        <v>incidents / year</v>
      </c>
      <c r="G83" s="1" t="s">
        <v>3169</v>
      </c>
      <c r="H83" s="1" t="s">
        <v>3158</v>
      </c>
      <c r="I83" s="20" t="s">
        <v>3159</v>
      </c>
      <c r="J83" s="20"/>
    </row>
    <row r="84" spans="1:10" ht="45">
      <c r="A84" s="2" t="s">
        <v>2336</v>
      </c>
      <c r="B84" s="2" t="s">
        <v>3182</v>
      </c>
      <c r="C84" s="43">
        <v>1</v>
      </c>
      <c r="D84" s="1" t="s">
        <v>65</v>
      </c>
      <c r="E84" s="1" t="s">
        <v>64</v>
      </c>
      <c r="F84" s="1" t="str">
        <f>UnitControlCenter!$B$13</f>
        <v>% change</v>
      </c>
      <c r="G84" s="1" t="s">
        <v>3180</v>
      </c>
      <c r="H84" s="1" t="s">
        <v>3158</v>
      </c>
      <c r="I84" s="20" t="s">
        <v>3159</v>
      </c>
      <c r="J84" s="20"/>
    </row>
    <row r="85" spans="1:10" ht="30">
      <c r="A85" s="2" t="s">
        <v>2336</v>
      </c>
      <c r="B85" s="2" t="s">
        <v>3167</v>
      </c>
      <c r="C85" s="43">
        <v>1</v>
      </c>
      <c r="D85" s="1" t="s">
        <v>65</v>
      </c>
      <c r="E85" s="1" t="s">
        <v>66</v>
      </c>
      <c r="F85" s="1" t="str">
        <f>UnitControlCenter!$B$12</f>
        <v>incidents / year</v>
      </c>
      <c r="G85" s="1" t="s">
        <v>3170</v>
      </c>
      <c r="H85" s="1" t="s">
        <v>3161</v>
      </c>
      <c r="I85" s="1" t="s">
        <v>3162</v>
      </c>
    </row>
    <row r="86" spans="1:10" ht="30">
      <c r="A86" s="2" t="s">
        <v>2336</v>
      </c>
      <c r="B86" s="2" t="s">
        <v>3183</v>
      </c>
      <c r="C86" s="43">
        <v>1</v>
      </c>
      <c r="D86" s="1" t="s">
        <v>65</v>
      </c>
      <c r="E86" s="1" t="s">
        <v>64</v>
      </c>
      <c r="F86" s="1" t="str">
        <f>UnitControlCenter!$B$13</f>
        <v>% change</v>
      </c>
      <c r="G86" s="1" t="s">
        <v>3181</v>
      </c>
      <c r="H86" s="1" t="s">
        <v>3161</v>
      </c>
      <c r="I86" s="1" t="s">
        <v>3162</v>
      </c>
    </row>
    <row r="87" spans="1:10">
      <c r="A87" s="2" t="s">
        <v>2336</v>
      </c>
      <c r="B87" s="2" t="s">
        <v>2894</v>
      </c>
      <c r="C87" s="43">
        <v>0</v>
      </c>
      <c r="D87" s="1" t="s">
        <v>63</v>
      </c>
      <c r="E87" s="1" t="s">
        <v>64</v>
      </c>
      <c r="F87" s="1" t="str">
        <f>UnitControlCenter!$B$12</f>
        <v>incidents / year</v>
      </c>
      <c r="G87" s="1" t="s">
        <v>2902</v>
      </c>
    </row>
    <row r="88" spans="1:10" ht="30">
      <c r="A88" s="2" t="s">
        <v>2336</v>
      </c>
      <c r="B88" s="2" t="s">
        <v>2337</v>
      </c>
      <c r="C88" s="43">
        <v>1</v>
      </c>
      <c r="D88" s="1" t="s">
        <v>63</v>
      </c>
      <c r="E88" s="1" t="s">
        <v>64</v>
      </c>
      <c r="F88" s="1" t="str">
        <f>UnitControlCenter!$B$9</f>
        <v>billion 2023 dollars / year</v>
      </c>
      <c r="G88" s="1" t="s">
        <v>67</v>
      </c>
    </row>
    <row r="89" spans="1:10">
      <c r="A89" s="2" t="s">
        <v>2336</v>
      </c>
      <c r="B89" s="2" t="s">
        <v>2895</v>
      </c>
      <c r="C89" s="43">
        <v>1</v>
      </c>
      <c r="D89" s="1" t="s">
        <v>63</v>
      </c>
      <c r="E89" s="1" t="s">
        <v>64</v>
      </c>
      <c r="F89" s="1" t="str">
        <f>UnitControlCenter!$B$12</f>
        <v>incidents / year</v>
      </c>
      <c r="G89" s="1" t="s">
        <v>2903</v>
      </c>
    </row>
    <row r="90" spans="1:10" ht="30">
      <c r="A90" s="2" t="s">
        <v>2336</v>
      </c>
      <c r="B90" s="2" t="s">
        <v>2896</v>
      </c>
      <c r="C90" s="43">
        <v>1</v>
      </c>
      <c r="D90" s="1" t="s">
        <v>63</v>
      </c>
      <c r="E90" s="1" t="s">
        <v>64</v>
      </c>
      <c r="F90" s="1" t="str">
        <f>UnitControlCenter!$B$12</f>
        <v>incidents / year</v>
      </c>
      <c r="G90" s="1" t="s">
        <v>2904</v>
      </c>
    </row>
    <row r="91" spans="1:10">
      <c r="A91" s="2" t="s">
        <v>2336</v>
      </c>
      <c r="B91" s="2" t="s">
        <v>2909</v>
      </c>
      <c r="C91" s="43">
        <v>1</v>
      </c>
      <c r="D91" s="1" t="s">
        <v>63</v>
      </c>
      <c r="E91" s="1" t="s">
        <v>64</v>
      </c>
      <c r="F91" s="1" t="str">
        <f>UnitControlCenter!$B$12</f>
        <v>incidents / year</v>
      </c>
      <c r="G91" s="1" t="s">
        <v>2910</v>
      </c>
    </row>
    <row r="92" spans="1:10" ht="30">
      <c r="A92" s="2" t="s">
        <v>2336</v>
      </c>
      <c r="B92" s="2" t="s">
        <v>2897</v>
      </c>
      <c r="C92" s="43">
        <v>1</v>
      </c>
      <c r="D92" s="1" t="s">
        <v>63</v>
      </c>
      <c r="E92" s="1" t="s">
        <v>64</v>
      </c>
      <c r="F92" s="1" t="str">
        <f>UnitControlCenter!$B$12</f>
        <v>incidents / year</v>
      </c>
      <c r="G92" s="1" t="s">
        <v>2905</v>
      </c>
    </row>
    <row r="93" spans="1:10">
      <c r="A93" s="2" t="s">
        <v>2336</v>
      </c>
      <c r="B93" s="2" t="s">
        <v>2898</v>
      </c>
      <c r="C93" s="43">
        <v>1</v>
      </c>
      <c r="D93" s="1" t="s">
        <v>63</v>
      </c>
      <c r="E93" s="1" t="s">
        <v>64</v>
      </c>
      <c r="F93" s="1" t="str">
        <f>UnitControlCenter!$B$12</f>
        <v>incidents / year</v>
      </c>
      <c r="G93" s="1" t="s">
        <v>2906</v>
      </c>
    </row>
    <row r="94" spans="1:10">
      <c r="A94" s="2" t="s">
        <v>2336</v>
      </c>
      <c r="B94" s="2" t="s">
        <v>2899</v>
      </c>
      <c r="C94" s="43">
        <v>1</v>
      </c>
      <c r="D94" s="1" t="s">
        <v>63</v>
      </c>
      <c r="E94" s="1" t="s">
        <v>64</v>
      </c>
      <c r="F94" s="1" t="str">
        <f>UnitControlCenter!$B$12</f>
        <v>incidents / year</v>
      </c>
      <c r="G94" s="1" t="s">
        <v>2907</v>
      </c>
    </row>
    <row r="95" spans="1:10" ht="30.75" thickBot="1">
      <c r="A95" s="192" t="s">
        <v>2336</v>
      </c>
      <c r="B95" s="192" t="s">
        <v>2900</v>
      </c>
      <c r="C95" s="199">
        <v>1</v>
      </c>
      <c r="D95" s="193" t="s">
        <v>63</v>
      </c>
      <c r="E95" s="193" t="s">
        <v>64</v>
      </c>
      <c r="F95" s="193" t="str">
        <f>UnitControlCenter!$B$12</f>
        <v>incidents / year</v>
      </c>
      <c r="G95" s="193" t="s">
        <v>2908</v>
      </c>
      <c r="H95" s="193"/>
      <c r="I95" s="193"/>
      <c r="J95" s="193"/>
    </row>
    <row r="96" spans="1:10" ht="225">
      <c r="A96" s="2" t="s">
        <v>2463</v>
      </c>
      <c r="B96" s="2" t="s">
        <v>2338</v>
      </c>
      <c r="C96" s="43">
        <v>1</v>
      </c>
      <c r="D96" s="1" t="s">
        <v>65</v>
      </c>
      <c r="E96" s="1" t="s">
        <v>66</v>
      </c>
      <c r="F96" s="1" t="str">
        <f>UnitControlCenter!$B$16</f>
        <v>terawatt-hours (TWh) / year</v>
      </c>
      <c r="G96" s="1" t="s">
        <v>3760</v>
      </c>
      <c r="H96" s="1" t="s">
        <v>3761</v>
      </c>
      <c r="I96" s="1" t="s">
        <v>3762</v>
      </c>
    </row>
    <row r="97" spans="1:10" ht="255">
      <c r="A97" s="2" t="s">
        <v>2463</v>
      </c>
      <c r="B97" s="2" t="s">
        <v>2339</v>
      </c>
      <c r="C97" s="43">
        <v>1</v>
      </c>
      <c r="D97" s="1" t="s">
        <v>65</v>
      </c>
      <c r="E97" s="1" t="s">
        <v>64</v>
      </c>
      <c r="F97" s="1" t="str">
        <f>UnitControlCenter!$B$16</f>
        <v>terawatt-hours (TWh) / year</v>
      </c>
      <c r="G97" s="1" t="s">
        <v>3768</v>
      </c>
      <c r="H97" s="1" t="s">
        <v>3769</v>
      </c>
      <c r="I97" s="1" t="s">
        <v>3762</v>
      </c>
    </row>
    <row r="98" spans="1:10" ht="225">
      <c r="A98" s="2" t="s">
        <v>2463</v>
      </c>
      <c r="B98" s="2" t="s">
        <v>2340</v>
      </c>
      <c r="C98" s="43">
        <v>1</v>
      </c>
      <c r="D98" s="1" t="s">
        <v>65</v>
      </c>
      <c r="E98" s="1" t="s">
        <v>66</v>
      </c>
      <c r="F98" s="1" t="str">
        <f>UnitControlCenter!$B$21</f>
        <v>gigawatts (GW) / year</v>
      </c>
      <c r="G98" s="1" t="s">
        <v>3672</v>
      </c>
      <c r="H98" s="1" t="s">
        <v>3670</v>
      </c>
      <c r="I98" s="1" t="s">
        <v>3668</v>
      </c>
    </row>
    <row r="99" spans="1:10" ht="255">
      <c r="A99" s="2" t="s">
        <v>2463</v>
      </c>
      <c r="B99" s="2" t="s">
        <v>2341</v>
      </c>
      <c r="C99" s="43">
        <v>1</v>
      </c>
      <c r="D99" s="1" t="s">
        <v>65</v>
      </c>
      <c r="E99" s="1" t="s">
        <v>64</v>
      </c>
      <c r="F99" s="1" t="str">
        <f>UnitControlCenter!$B$21</f>
        <v>gigawatts (GW) / year</v>
      </c>
      <c r="G99" s="1" t="s">
        <v>3673</v>
      </c>
      <c r="H99" s="1" t="s">
        <v>3671</v>
      </c>
      <c r="I99" s="1" t="s">
        <v>3669</v>
      </c>
    </row>
    <row r="100" spans="1:10" ht="45">
      <c r="A100" s="2" t="s">
        <v>2463</v>
      </c>
      <c r="B100" s="2" t="s">
        <v>2464</v>
      </c>
      <c r="C100" s="43">
        <v>1</v>
      </c>
      <c r="D100" s="1" t="s">
        <v>65</v>
      </c>
      <c r="E100" s="1" t="s">
        <v>66</v>
      </c>
      <c r="F100" s="1" t="str">
        <f>UnitControlCenter!$B$16</f>
        <v>terawatt-hours (TWh) / year</v>
      </c>
      <c r="G100" s="1" t="s">
        <v>2827</v>
      </c>
      <c r="H100" s="1" t="s">
        <v>2828</v>
      </c>
      <c r="I100" s="1" t="s">
        <v>2498</v>
      </c>
    </row>
    <row r="101" spans="1:10" ht="45">
      <c r="A101" s="2" t="s">
        <v>2463</v>
      </c>
      <c r="B101" s="2" t="s">
        <v>3799</v>
      </c>
      <c r="C101" s="43">
        <v>1</v>
      </c>
      <c r="D101" s="1" t="s">
        <v>63</v>
      </c>
      <c r="E101" s="1" t="s">
        <v>64</v>
      </c>
      <c r="F101" s="1" t="str">
        <f>UnitControlCenter!B18</f>
        <v>%</v>
      </c>
      <c r="G101" s="1" t="s">
        <v>3332</v>
      </c>
    </row>
    <row r="102" spans="1:10" ht="30">
      <c r="A102" s="2" t="s">
        <v>2463</v>
      </c>
      <c r="B102" s="2" t="s">
        <v>3334</v>
      </c>
      <c r="C102" s="43">
        <v>1</v>
      </c>
      <c r="D102" s="1" t="s">
        <v>63</v>
      </c>
      <c r="E102" s="1" t="s">
        <v>64</v>
      </c>
      <c r="F102" s="1" t="str">
        <f>UnitControlCenter!B19</f>
        <v>metric tons CO2e / megawatt-hour (MWh)</v>
      </c>
      <c r="G102" s="1" t="s">
        <v>3333</v>
      </c>
    </row>
    <row r="103" spans="1:10" ht="30.75" thickBot="1">
      <c r="A103" s="192" t="s">
        <v>2463</v>
      </c>
      <c r="B103" s="192" t="s">
        <v>3341</v>
      </c>
      <c r="C103" s="199">
        <v>1</v>
      </c>
      <c r="D103" s="193" t="s">
        <v>63</v>
      </c>
      <c r="E103" s="193" t="s">
        <v>64</v>
      </c>
      <c r="F103" s="193" t="str">
        <f>UnitControlCenter!B20</f>
        <v>kilowatt-hour / 2023 dollar</v>
      </c>
      <c r="G103" s="193" t="s">
        <v>3342</v>
      </c>
      <c r="H103" s="193"/>
      <c r="I103" s="193"/>
      <c r="J103" s="193"/>
    </row>
    <row r="104" spans="1:10" ht="195">
      <c r="A104" s="2" t="s">
        <v>3115</v>
      </c>
      <c r="B104" s="2" t="s">
        <v>2342</v>
      </c>
      <c r="C104" s="43">
        <v>1</v>
      </c>
      <c r="D104" s="1" t="s">
        <v>65</v>
      </c>
      <c r="E104" s="1" t="s">
        <v>2354</v>
      </c>
      <c r="F104" s="1" t="str">
        <f>UnitControlCenter!$B$22</f>
        <v>2023 dollars / megawatt-hour (MWh)</v>
      </c>
      <c r="G104" s="1" t="s">
        <v>3591</v>
      </c>
      <c r="H104" s="1" t="s">
        <v>3664</v>
      </c>
      <c r="I104" s="43" t="s">
        <v>3666</v>
      </c>
    </row>
    <row r="105" spans="1:10" ht="30">
      <c r="A105" s="2" t="s">
        <v>3115</v>
      </c>
      <c r="B105" s="2" t="s">
        <v>2343</v>
      </c>
      <c r="C105" s="43">
        <v>1</v>
      </c>
      <c r="D105" s="1" t="s">
        <v>65</v>
      </c>
      <c r="E105" s="1" t="s">
        <v>66</v>
      </c>
      <c r="F105" s="1" t="str">
        <f>UnitControlCenter!$B$16</f>
        <v>terawatt-hours (TWh) / year</v>
      </c>
      <c r="G105" s="1" t="s">
        <v>2766</v>
      </c>
      <c r="H105" s="1" t="s">
        <v>2767</v>
      </c>
      <c r="I105" s="1" t="s">
        <v>2768</v>
      </c>
    </row>
    <row r="106" spans="1:10" ht="120">
      <c r="A106" s="2" t="s">
        <v>3115</v>
      </c>
      <c r="B106" s="2" t="s">
        <v>3116</v>
      </c>
      <c r="C106" s="43">
        <v>1</v>
      </c>
      <c r="D106" s="1" t="s">
        <v>65</v>
      </c>
      <c r="E106" s="1" t="s">
        <v>66</v>
      </c>
      <c r="F106" s="1" t="str">
        <f>UnitControlCenter!$B$3</f>
        <v>million metric tons / year</v>
      </c>
      <c r="G106" s="1" t="s">
        <v>3593</v>
      </c>
      <c r="H106" s="1" t="s">
        <v>3665</v>
      </c>
      <c r="I106" s="43" t="s">
        <v>3667</v>
      </c>
    </row>
    <row r="107" spans="1:10" ht="225">
      <c r="A107" s="2" t="s">
        <v>3115</v>
      </c>
      <c r="B107" s="2" t="s">
        <v>2457</v>
      </c>
      <c r="C107" s="43">
        <v>1</v>
      </c>
      <c r="D107" s="1" t="s">
        <v>65</v>
      </c>
      <c r="E107" s="1" t="s">
        <v>66</v>
      </c>
      <c r="F107" s="1" t="str">
        <f>UnitControlCenter!$B$23</f>
        <v>cubic km / yr</v>
      </c>
      <c r="G107" s="1" t="s">
        <v>3592</v>
      </c>
      <c r="H107" s="1" t="s">
        <v>3664</v>
      </c>
      <c r="I107" s="43" t="s">
        <v>3666</v>
      </c>
    </row>
    <row r="108" spans="1:10" s="193" customFormat="1" ht="225.75" thickBot="1">
      <c r="A108" s="192" t="s">
        <v>3115</v>
      </c>
      <c r="B108" s="192" t="s">
        <v>2458</v>
      </c>
      <c r="C108" s="199">
        <v>1</v>
      </c>
      <c r="D108" s="193" t="s">
        <v>65</v>
      </c>
      <c r="E108" s="193" t="s">
        <v>66</v>
      </c>
      <c r="F108" s="193" t="str">
        <f>UnitControlCenter!$B$23</f>
        <v>cubic km / yr</v>
      </c>
      <c r="G108" s="193" t="s">
        <v>3594</v>
      </c>
      <c r="H108" s="1" t="s">
        <v>3664</v>
      </c>
      <c r="I108" s="43" t="s">
        <v>3666</v>
      </c>
    </row>
    <row r="109" spans="1:10" ht="409.5">
      <c r="A109" s="2" t="s">
        <v>3552</v>
      </c>
      <c r="B109" s="2" t="s">
        <v>3553</v>
      </c>
      <c r="C109" s="43">
        <v>1</v>
      </c>
      <c r="D109" s="1" t="s">
        <v>65</v>
      </c>
      <c r="E109" s="1" t="s">
        <v>3559</v>
      </c>
      <c r="F109" s="1" t="str">
        <f>UnitControlCenter!$B$17</f>
        <v>terawatt-hours (TWh)</v>
      </c>
      <c r="G109" s="1" t="s">
        <v>3620</v>
      </c>
      <c r="H109" s="1" t="s">
        <v>3772</v>
      </c>
      <c r="I109" s="1" t="s">
        <v>3617</v>
      </c>
    </row>
    <row r="110" spans="1:10" ht="409.5">
      <c r="A110" s="2" t="s">
        <v>3552</v>
      </c>
      <c r="B110" s="2" t="s">
        <v>3554</v>
      </c>
      <c r="C110" s="43">
        <v>1</v>
      </c>
      <c r="D110" s="1" t="s">
        <v>65</v>
      </c>
      <c r="E110" s="1" t="s">
        <v>3559</v>
      </c>
      <c r="F110" s="1" t="str">
        <f>UnitControlCenter!$B$17</f>
        <v>terawatt-hours (TWh)</v>
      </c>
      <c r="G110" s="1" t="s">
        <v>3621</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3552</v>
      </c>
      <c r="B111" s="2" t="s">
        <v>3555</v>
      </c>
      <c r="C111" s="43">
        <v>1</v>
      </c>
      <c r="D111" s="1" t="s">
        <v>65</v>
      </c>
      <c r="E111" s="1" t="s">
        <v>3559</v>
      </c>
      <c r="F111" s="1" t="str">
        <f>UnitControlCenter!$B$17</f>
        <v>terawatt-hours (TWh)</v>
      </c>
      <c r="G111" s="1" t="s">
        <v>3622</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3552</v>
      </c>
      <c r="B112" s="2" t="s">
        <v>3556</v>
      </c>
      <c r="C112" s="43">
        <v>1</v>
      </c>
      <c r="D112" s="1" t="s">
        <v>65</v>
      </c>
      <c r="E112" s="1" t="s">
        <v>3559</v>
      </c>
      <c r="F112" s="1" t="str">
        <f>UnitControlCenter!$B$17</f>
        <v>terawatt-hours (TWh)</v>
      </c>
      <c r="G112" s="1" t="s">
        <v>3623</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3552</v>
      </c>
      <c r="B113" s="2" t="s">
        <v>3557</v>
      </c>
      <c r="C113" s="43">
        <v>1</v>
      </c>
      <c r="D113" s="1" t="s">
        <v>65</v>
      </c>
      <c r="E113" s="1" t="s">
        <v>3559</v>
      </c>
      <c r="F113" s="1" t="str">
        <f>UnitControlCenter!$B$17</f>
        <v>terawatt-hours (TWh)</v>
      </c>
      <c r="G113" s="1" t="s">
        <v>3618</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3552</v>
      </c>
      <c r="B114" s="2" t="s">
        <v>3558</v>
      </c>
      <c r="C114" s="43">
        <v>1</v>
      </c>
      <c r="D114" s="1" t="s">
        <v>65</v>
      </c>
      <c r="E114" s="1" t="s">
        <v>3559</v>
      </c>
      <c r="F114" s="1" t="str">
        <f>UnitControlCenter!$B$17</f>
        <v>terawatt-hours (TWh)</v>
      </c>
      <c r="G114" s="1" t="s">
        <v>3619</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3552</v>
      </c>
      <c r="B115" s="2" t="s">
        <v>3562</v>
      </c>
      <c r="C115" s="43">
        <v>1</v>
      </c>
      <c r="D115" s="1" t="s">
        <v>65</v>
      </c>
      <c r="E115" s="1" t="s">
        <v>3560</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3552</v>
      </c>
      <c r="B116" s="2" t="s">
        <v>3563</v>
      </c>
      <c r="C116" s="43">
        <v>1</v>
      </c>
      <c r="D116" s="1" t="s">
        <v>65</v>
      </c>
      <c r="E116" s="1" t="s">
        <v>3560</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3552</v>
      </c>
      <c r="B117" s="2" t="s">
        <v>3564</v>
      </c>
      <c r="C117" s="43">
        <v>1</v>
      </c>
      <c r="D117" s="1" t="s">
        <v>65</v>
      </c>
      <c r="E117" s="1" t="s">
        <v>3560</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3552</v>
      </c>
      <c r="B118" s="2" t="s">
        <v>3565</v>
      </c>
      <c r="C118" s="43">
        <v>1</v>
      </c>
      <c r="D118" s="1" t="s">
        <v>65</v>
      </c>
      <c r="E118" s="1" t="s">
        <v>3560</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3552</v>
      </c>
      <c r="B119" s="2" t="s">
        <v>3566</v>
      </c>
      <c r="C119" s="43">
        <v>1</v>
      </c>
      <c r="D119" s="1" t="s">
        <v>65</v>
      </c>
      <c r="E119" s="1" t="s">
        <v>3560</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3552</v>
      </c>
      <c r="B120" s="192" t="s">
        <v>3567</v>
      </c>
      <c r="C120" s="199">
        <v>1</v>
      </c>
      <c r="D120" s="193" t="s">
        <v>65</v>
      </c>
      <c r="E120" s="193" t="s">
        <v>3560</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2743</v>
      </c>
      <c r="B121" s="2" t="s">
        <v>2744</v>
      </c>
      <c r="C121" s="43">
        <v>1</v>
      </c>
      <c r="D121" s="1" t="s">
        <v>65</v>
      </c>
      <c r="E121" s="1" t="s">
        <v>66</v>
      </c>
      <c r="F121" s="1" t="str">
        <f>UnitControlCenter!$B$26</f>
        <v>million vehicles / year</v>
      </c>
      <c r="G121" s="1" t="s">
        <v>2608</v>
      </c>
      <c r="H121" s="1" t="s">
        <v>2609</v>
      </c>
      <c r="I121" s="1" t="s">
        <v>2610</v>
      </c>
    </row>
    <row r="122" spans="1:10" ht="90">
      <c r="A122" s="2" t="s">
        <v>2743</v>
      </c>
      <c r="B122" s="2" t="s">
        <v>2745</v>
      </c>
      <c r="C122" s="43">
        <v>1</v>
      </c>
      <c r="D122" s="1" t="s">
        <v>65</v>
      </c>
      <c r="E122" s="1" t="s">
        <v>66</v>
      </c>
      <c r="F122" s="1" t="str">
        <f>UnitControlCenter!$B$27</f>
        <v>thousand vehicles / year</v>
      </c>
      <c r="G122" s="1" t="s">
        <v>2611</v>
      </c>
      <c r="H122" s="1" t="s">
        <v>2612</v>
      </c>
      <c r="I122" s="1" t="s">
        <v>2613</v>
      </c>
    </row>
    <row r="123" spans="1:10" ht="90">
      <c r="A123" s="2" t="s">
        <v>2743</v>
      </c>
      <c r="B123" s="2" t="s">
        <v>3117</v>
      </c>
      <c r="C123" s="43">
        <v>1</v>
      </c>
      <c r="D123" s="1" t="s">
        <v>65</v>
      </c>
      <c r="E123" s="1" t="s">
        <v>66</v>
      </c>
      <c r="F123" s="1" t="str">
        <f>UnitControlCenter!$B$27</f>
        <v>thousand vehicles / year</v>
      </c>
      <c r="G123" s="1" t="s">
        <v>2614</v>
      </c>
      <c r="H123" s="1" t="s">
        <v>2609</v>
      </c>
      <c r="I123" s="1" t="s">
        <v>2610</v>
      </c>
    </row>
    <row r="124" spans="1:10" ht="90">
      <c r="A124" s="2" t="s">
        <v>2743</v>
      </c>
      <c r="B124" s="2" t="s">
        <v>3120</v>
      </c>
      <c r="C124" s="43">
        <v>1</v>
      </c>
      <c r="D124" s="1" t="s">
        <v>65</v>
      </c>
      <c r="E124" s="1" t="s">
        <v>66</v>
      </c>
      <c r="F124" s="1" t="str">
        <f>UnitControlCenter!$B$27</f>
        <v>thousand vehicles / year</v>
      </c>
      <c r="G124" s="1" t="s">
        <v>2615</v>
      </c>
      <c r="H124" s="1" t="s">
        <v>2612</v>
      </c>
      <c r="I124" s="1" t="s">
        <v>2613</v>
      </c>
    </row>
    <row r="125" spans="1:10" ht="30">
      <c r="A125" s="2" t="s">
        <v>2743</v>
      </c>
      <c r="B125" s="2" t="s">
        <v>3364</v>
      </c>
      <c r="C125" s="43">
        <v>1</v>
      </c>
      <c r="D125" s="1" t="s">
        <v>65</v>
      </c>
      <c r="E125" s="1" t="s">
        <v>66</v>
      </c>
      <c r="F125" s="1" t="str">
        <f>UnitControlCenter!$B$27</f>
        <v>thousand vehicles / year</v>
      </c>
      <c r="G125" s="1" t="s">
        <v>2499</v>
      </c>
      <c r="H125" s="1" t="s">
        <v>2500</v>
      </c>
      <c r="I125" s="1" t="s">
        <v>2599</v>
      </c>
    </row>
    <row r="126" spans="1:10" ht="30">
      <c r="A126" s="2" t="s">
        <v>2743</v>
      </c>
      <c r="B126" s="2" t="s">
        <v>3365</v>
      </c>
      <c r="C126" s="43">
        <v>0</v>
      </c>
      <c r="D126" s="1" t="s">
        <v>65</v>
      </c>
      <c r="E126" s="1" t="s">
        <v>66</v>
      </c>
      <c r="F126" s="1" t="str">
        <f>UnitControlCenter!$B$27</f>
        <v>thousand vehicles / year</v>
      </c>
      <c r="G126" s="1" t="s">
        <v>3366</v>
      </c>
      <c r="H126" s="1" t="s">
        <v>2500</v>
      </c>
      <c r="I126" s="1" t="s">
        <v>2599</v>
      </c>
    </row>
    <row r="127" spans="1:10" ht="75">
      <c r="A127" s="2" t="s">
        <v>2743</v>
      </c>
      <c r="B127" s="2" t="s">
        <v>2746</v>
      </c>
      <c r="C127" s="43">
        <v>1</v>
      </c>
      <c r="D127" s="1" t="s">
        <v>65</v>
      </c>
      <c r="E127" s="1" t="s">
        <v>66</v>
      </c>
      <c r="F127" s="1" t="str">
        <f>UnitControlCenter!$B$28</f>
        <v>million vehicles</v>
      </c>
      <c r="G127" s="1" t="s">
        <v>2616</v>
      </c>
      <c r="H127" s="1" t="s">
        <v>2609</v>
      </c>
      <c r="I127" s="1" t="s">
        <v>2610</v>
      </c>
    </row>
    <row r="128" spans="1:10" ht="90">
      <c r="A128" s="2" t="s">
        <v>2743</v>
      </c>
      <c r="B128" s="2" t="s">
        <v>2747</v>
      </c>
      <c r="C128" s="43">
        <v>1</v>
      </c>
      <c r="D128" s="1" t="s">
        <v>65</v>
      </c>
      <c r="E128" s="1" t="s">
        <v>66</v>
      </c>
      <c r="F128" s="1" t="str">
        <f>UnitControlCenter!$B$29</f>
        <v>thousand vehicles</v>
      </c>
      <c r="G128" s="1" t="s">
        <v>2826</v>
      </c>
      <c r="H128" s="1" t="s">
        <v>2612</v>
      </c>
      <c r="I128" s="1" t="s">
        <v>2613</v>
      </c>
    </row>
    <row r="129" spans="1:10" ht="75">
      <c r="A129" s="2" t="s">
        <v>2743</v>
      </c>
      <c r="B129" s="2" t="s">
        <v>3118</v>
      </c>
      <c r="C129" s="43">
        <v>1</v>
      </c>
      <c r="D129" s="1" t="s">
        <v>65</v>
      </c>
      <c r="E129" s="1" t="s">
        <v>66</v>
      </c>
      <c r="F129" s="1" t="str">
        <f>UnitControlCenter!$B$28</f>
        <v>million vehicles</v>
      </c>
      <c r="G129" s="1" t="s">
        <v>2617</v>
      </c>
      <c r="H129" s="1" t="s">
        <v>2609</v>
      </c>
      <c r="I129" s="1" t="s">
        <v>2610</v>
      </c>
    </row>
    <row r="130" spans="1:10" ht="75">
      <c r="A130" s="2" t="s">
        <v>2743</v>
      </c>
      <c r="B130" s="2" t="s">
        <v>3121</v>
      </c>
      <c r="C130" s="43">
        <v>1</v>
      </c>
      <c r="D130" s="1" t="s">
        <v>65</v>
      </c>
      <c r="E130" s="1" t="s">
        <v>66</v>
      </c>
      <c r="F130" s="1" t="str">
        <f>UnitControlCenter!$B$28</f>
        <v>million vehicles</v>
      </c>
      <c r="G130" s="1" t="s">
        <v>2618</v>
      </c>
      <c r="H130" s="1" t="s">
        <v>2612</v>
      </c>
      <c r="I130" s="1" t="s">
        <v>2613</v>
      </c>
    </row>
    <row r="131" spans="1:10" ht="30">
      <c r="A131" s="2" t="s">
        <v>2743</v>
      </c>
      <c r="B131" s="2" t="s">
        <v>3367</v>
      </c>
      <c r="C131" s="43">
        <v>1</v>
      </c>
      <c r="D131" s="1" t="s">
        <v>65</v>
      </c>
      <c r="E131" s="1" t="s">
        <v>66</v>
      </c>
      <c r="F131" s="1" t="str">
        <f>UnitControlCenter!$B$28</f>
        <v>million vehicles</v>
      </c>
      <c r="G131" s="1" t="s">
        <v>2600</v>
      </c>
      <c r="H131" s="1" t="s">
        <v>2500</v>
      </c>
      <c r="I131" s="1" t="s">
        <v>2599</v>
      </c>
    </row>
    <row r="132" spans="1:10" s="193" customFormat="1" ht="30.75" thickBot="1">
      <c r="A132" s="192" t="s">
        <v>2743</v>
      </c>
      <c r="B132" s="192" t="s">
        <v>3368</v>
      </c>
      <c r="C132" s="199">
        <v>0</v>
      </c>
      <c r="D132" s="193" t="s">
        <v>65</v>
      </c>
      <c r="E132" s="193" t="s">
        <v>66</v>
      </c>
      <c r="F132" s="193" t="str">
        <f>UnitControlCenter!$B$28</f>
        <v>million vehicles</v>
      </c>
      <c r="G132" s="193" t="s">
        <v>3369</v>
      </c>
      <c r="H132" s="193" t="s">
        <v>2500</v>
      </c>
      <c r="I132" s="193" t="s">
        <v>2599</v>
      </c>
    </row>
    <row r="133" spans="1:10" ht="150">
      <c r="A133" s="2" t="s">
        <v>2853</v>
      </c>
      <c r="B133" s="2" t="s">
        <v>2345</v>
      </c>
      <c r="C133" s="43">
        <v>1</v>
      </c>
      <c r="D133" s="1" t="s">
        <v>65</v>
      </c>
      <c r="E133" s="1" t="s">
        <v>66</v>
      </c>
      <c r="F133" s="1" t="str">
        <f>UnitControlCenter!$B$3</f>
        <v>million metric tons / year</v>
      </c>
      <c r="G133" s="1" t="s">
        <v>3272</v>
      </c>
      <c r="H133" s="1" t="s">
        <v>3271</v>
      </c>
      <c r="I133" s="1" t="s">
        <v>2601</v>
      </c>
    </row>
    <row r="134" spans="1:10" ht="105">
      <c r="A134" s="2" t="s">
        <v>2853</v>
      </c>
      <c r="B134" s="2" t="s">
        <v>2346</v>
      </c>
      <c r="C134" s="43">
        <v>1</v>
      </c>
      <c r="D134" s="1" t="s">
        <v>65</v>
      </c>
      <c r="E134" s="1" t="s">
        <v>66</v>
      </c>
      <c r="F134" s="1" t="str">
        <f>UnitControlCenter!$B$30</f>
        <v>quads / year</v>
      </c>
      <c r="G134" s="1" t="s">
        <v>2765</v>
      </c>
      <c r="H134" s="1" t="s">
        <v>2619</v>
      </c>
      <c r="I134" s="1" t="s">
        <v>2620</v>
      </c>
    </row>
    <row r="135" spans="1:10" ht="135">
      <c r="A135" s="2" t="s">
        <v>2853</v>
      </c>
      <c r="B135" s="2" t="s">
        <v>2396</v>
      </c>
      <c r="C135" s="43">
        <v>1</v>
      </c>
      <c r="D135" s="1" t="s">
        <v>65</v>
      </c>
      <c r="E135" s="1" t="s">
        <v>66</v>
      </c>
      <c r="F135" s="1" t="str">
        <f>UnitControlCenter!$B$30</f>
        <v>quads / year</v>
      </c>
      <c r="G135" s="1" t="s">
        <v>3273</v>
      </c>
      <c r="H135" s="1" t="s">
        <v>3271</v>
      </c>
      <c r="I135" s="1" t="s">
        <v>2601</v>
      </c>
    </row>
    <row r="136" spans="1:10" ht="30">
      <c r="A136" s="2" t="s">
        <v>2853</v>
      </c>
      <c r="B136" s="2" t="s">
        <v>3279</v>
      </c>
      <c r="C136" s="43">
        <v>1</v>
      </c>
      <c r="D136" s="1" t="s">
        <v>63</v>
      </c>
      <c r="E136" s="1" t="s">
        <v>64</v>
      </c>
      <c r="F136" s="1" t="str">
        <f>UnitControlCenter!$B$30</f>
        <v>quads / year</v>
      </c>
      <c r="G136" s="1" t="s">
        <v>3280</v>
      </c>
    </row>
    <row r="137" spans="1:10" ht="45">
      <c r="A137" s="2" t="s">
        <v>2853</v>
      </c>
      <c r="B137" s="2" t="s">
        <v>2854</v>
      </c>
      <c r="C137" s="43">
        <v>1</v>
      </c>
      <c r="D137" s="1" t="s">
        <v>65</v>
      </c>
      <c r="E137" s="1" t="s">
        <v>66</v>
      </c>
      <c r="F137" s="1" t="str">
        <f>UnitControlCenter!$B$24</f>
        <v>trillion passenger-miles / year</v>
      </c>
      <c r="G137" s="1" t="s">
        <v>2355</v>
      </c>
      <c r="H137" s="1" t="s">
        <v>2560</v>
      </c>
      <c r="I137" s="1" t="s">
        <v>2561</v>
      </c>
    </row>
    <row r="138" spans="1:10" ht="45.75" thickBot="1">
      <c r="A138" s="192" t="s">
        <v>2853</v>
      </c>
      <c r="B138" s="192" t="s">
        <v>2855</v>
      </c>
      <c r="C138" s="199">
        <v>1</v>
      </c>
      <c r="D138" s="193" t="s">
        <v>65</v>
      </c>
      <c r="E138" s="193" t="s">
        <v>66</v>
      </c>
      <c r="F138" s="193" t="str">
        <f>UnitControlCenter!$B$25</f>
        <v>trillion freight ton-miles / year</v>
      </c>
      <c r="G138" s="193" t="s">
        <v>2597</v>
      </c>
      <c r="H138" s="193" t="s">
        <v>3125</v>
      </c>
      <c r="I138" s="193" t="s">
        <v>2598</v>
      </c>
      <c r="J138" s="193"/>
    </row>
    <row r="139" spans="1:10" ht="315">
      <c r="A139" s="2" t="s">
        <v>2347</v>
      </c>
      <c r="B139" s="2" t="s">
        <v>2735</v>
      </c>
      <c r="C139" s="43">
        <v>1</v>
      </c>
      <c r="D139" s="1" t="s">
        <v>65</v>
      </c>
      <c r="E139" s="1" t="s">
        <v>66</v>
      </c>
      <c r="F139" s="1" t="str">
        <f>UnitControlCenter!$B$30</f>
        <v>quads / year</v>
      </c>
      <c r="G139" s="1" t="s">
        <v>3061</v>
      </c>
      <c r="H139" s="1" t="s">
        <v>3059</v>
      </c>
      <c r="I139" s="208" t="s">
        <v>3060</v>
      </c>
      <c r="J139" s="208"/>
    </row>
    <row r="140" spans="1:10" ht="120">
      <c r="A140" s="2" t="s">
        <v>2347</v>
      </c>
      <c r="B140" s="2" t="s">
        <v>2736</v>
      </c>
      <c r="C140" s="43">
        <v>1</v>
      </c>
      <c r="D140" s="1" t="s">
        <v>65</v>
      </c>
      <c r="E140" s="1" t="s">
        <v>66</v>
      </c>
      <c r="F140" s="1" t="str">
        <f>UnitControlCenter!$B$30</f>
        <v>quads / year</v>
      </c>
      <c r="G140" s="1" t="s">
        <v>2737</v>
      </c>
      <c r="H140" s="1" t="s">
        <v>2731</v>
      </c>
      <c r="I140" s="1" t="s">
        <v>2732</v>
      </c>
    </row>
    <row r="141" spans="1:10">
      <c r="A141" s="2" t="s">
        <v>2347</v>
      </c>
      <c r="B141" s="2" t="s">
        <v>3281</v>
      </c>
      <c r="C141" s="43">
        <v>1</v>
      </c>
      <c r="D141" s="1" t="s">
        <v>63</v>
      </c>
      <c r="E141" s="1" t="s">
        <v>64</v>
      </c>
      <c r="F141" s="1" t="str">
        <f>UnitControlCenter!$B$30</f>
        <v>quads / year</v>
      </c>
      <c r="G141" s="1" t="s">
        <v>3282</v>
      </c>
    </row>
    <row r="142" spans="1:10" ht="240">
      <c r="A142" s="2" t="s">
        <v>2347</v>
      </c>
      <c r="B142" s="2" t="s">
        <v>2733</v>
      </c>
      <c r="C142" s="43">
        <v>1</v>
      </c>
      <c r="D142" s="1" t="s">
        <v>65</v>
      </c>
      <c r="E142" s="1" t="s">
        <v>66</v>
      </c>
      <c r="F142" s="1" t="str">
        <f>UnitControlCenter!$B$30</f>
        <v>quads / year</v>
      </c>
      <c r="G142" s="1" t="s">
        <v>3058</v>
      </c>
      <c r="H142" s="1" t="s">
        <v>3059</v>
      </c>
      <c r="I142" s="208" t="s">
        <v>3060</v>
      </c>
      <c r="J142" s="208"/>
    </row>
    <row r="143" spans="1:10" ht="90">
      <c r="A143" s="2" t="s">
        <v>2347</v>
      </c>
      <c r="B143" s="2" t="s">
        <v>2734</v>
      </c>
      <c r="C143" s="43">
        <v>1</v>
      </c>
      <c r="D143" s="1" t="s">
        <v>65</v>
      </c>
      <c r="E143" s="1" t="s">
        <v>66</v>
      </c>
      <c r="F143" s="1" t="str">
        <f>UnitControlCenter!$B$30</f>
        <v>quads / year</v>
      </c>
      <c r="G143" s="1" t="s">
        <v>2730</v>
      </c>
      <c r="H143" s="1" t="s">
        <v>2731</v>
      </c>
      <c r="I143" s="1" t="s">
        <v>2732</v>
      </c>
    </row>
    <row r="144" spans="1:10">
      <c r="A144" s="2" t="s">
        <v>2347</v>
      </c>
      <c r="B144" s="2" t="s">
        <v>3283</v>
      </c>
      <c r="C144" s="43">
        <v>1</v>
      </c>
      <c r="D144" s="1" t="s">
        <v>63</v>
      </c>
      <c r="E144" s="1" t="s">
        <v>64</v>
      </c>
      <c r="F144" s="1" t="str">
        <f>UnitControlCenter!$B$30</f>
        <v>quads / year</v>
      </c>
      <c r="G144" s="1" t="s">
        <v>3284</v>
      </c>
    </row>
    <row r="145" spans="1:10" ht="150">
      <c r="A145" s="2" t="s">
        <v>2347</v>
      </c>
      <c r="B145" s="2" t="s">
        <v>3535</v>
      </c>
      <c r="C145" s="43">
        <v>1</v>
      </c>
      <c r="D145" s="1" t="s">
        <v>65</v>
      </c>
      <c r="E145" s="1" t="s">
        <v>66</v>
      </c>
      <c r="F145" s="1" t="str">
        <f>UnitControlCenter!$B$30</f>
        <v>quads / year</v>
      </c>
      <c r="G145" s="1" t="s">
        <v>3688</v>
      </c>
      <c r="H145" s="1" t="s">
        <v>3539</v>
      </c>
      <c r="I145" s="1" t="s">
        <v>3540</v>
      </c>
    </row>
    <row r="146" spans="1:10" s="193" customFormat="1" ht="90.75" thickBot="1">
      <c r="A146" s="192" t="s">
        <v>2347</v>
      </c>
      <c r="B146" s="192" t="s">
        <v>3536</v>
      </c>
      <c r="C146" s="199">
        <v>1</v>
      </c>
      <c r="D146" s="193" t="s">
        <v>65</v>
      </c>
      <c r="E146" s="193" t="s">
        <v>66</v>
      </c>
      <c r="F146" s="193" t="str">
        <f>UnitControlCenter!$B$16</f>
        <v>terawatt-hours (TWh) / year</v>
      </c>
      <c r="G146" s="193" t="s">
        <v>3689</v>
      </c>
      <c r="H146" s="193" t="s">
        <v>3537</v>
      </c>
      <c r="I146" s="193" t="s">
        <v>3538</v>
      </c>
    </row>
    <row r="147" spans="1:10" ht="285">
      <c r="A147" s="2" t="s">
        <v>2811</v>
      </c>
      <c r="B147" s="2" t="s">
        <v>2392</v>
      </c>
      <c r="C147" s="43">
        <v>1</v>
      </c>
      <c r="D147" s="1" t="s">
        <v>65</v>
      </c>
      <c r="E147" s="1" t="s">
        <v>66</v>
      </c>
      <c r="F147" s="1" t="str">
        <f>UnitControlCenter!$B$3</f>
        <v>million metric tons / year</v>
      </c>
      <c r="G147" s="1" t="s">
        <v>3062</v>
      </c>
      <c r="H147" s="1" t="s">
        <v>3059</v>
      </c>
      <c r="I147" s="208" t="s">
        <v>3060</v>
      </c>
      <c r="J147" s="208"/>
    </row>
    <row r="148" spans="1:10" ht="45">
      <c r="A148" s="2" t="s">
        <v>2811</v>
      </c>
      <c r="B148" s="2" t="s">
        <v>2393</v>
      </c>
      <c r="C148" s="43">
        <v>1</v>
      </c>
      <c r="D148" s="1" t="s">
        <v>65</v>
      </c>
      <c r="E148" s="1" t="s">
        <v>66</v>
      </c>
      <c r="F148" s="1" t="str">
        <f>UnitControlCenter!$B$3</f>
        <v>million metric tons / year</v>
      </c>
      <c r="G148" s="1" t="s">
        <v>2606</v>
      </c>
      <c r="H148" s="1" t="s">
        <v>2604</v>
      </c>
      <c r="I148" s="1" t="s">
        <v>2605</v>
      </c>
    </row>
    <row r="149" spans="1:10" ht="270">
      <c r="A149" s="2" t="s">
        <v>2811</v>
      </c>
      <c r="B149" s="2" t="s">
        <v>2394</v>
      </c>
      <c r="C149" s="43">
        <v>1</v>
      </c>
      <c r="D149" s="1" t="s">
        <v>65</v>
      </c>
      <c r="E149" s="1" t="s">
        <v>66</v>
      </c>
      <c r="F149" s="1" t="str">
        <f>UnitControlCenter!$B$3</f>
        <v>million metric tons / year</v>
      </c>
      <c r="G149" s="1" t="s">
        <v>3114</v>
      </c>
      <c r="H149" s="1" t="s">
        <v>3059</v>
      </c>
      <c r="I149" s="208" t="s">
        <v>3060</v>
      </c>
      <c r="J149" s="208"/>
    </row>
    <row r="150" spans="1:10" ht="45">
      <c r="A150" s="2" t="s">
        <v>2811</v>
      </c>
      <c r="B150" s="2" t="s">
        <v>2395</v>
      </c>
      <c r="C150" s="43">
        <v>1</v>
      </c>
      <c r="D150" s="1" t="s">
        <v>65</v>
      </c>
      <c r="E150" s="1" t="s">
        <v>66</v>
      </c>
      <c r="F150" s="1" t="str">
        <f>UnitControlCenter!$B$3</f>
        <v>million metric tons / year</v>
      </c>
      <c r="G150" s="1" t="s">
        <v>2607</v>
      </c>
      <c r="H150" s="1" t="s">
        <v>2604</v>
      </c>
      <c r="I150" s="1" t="s">
        <v>2605</v>
      </c>
    </row>
    <row r="151" spans="1:10" ht="330">
      <c r="A151" s="2" t="s">
        <v>2811</v>
      </c>
      <c r="B151" s="2" t="s">
        <v>2809</v>
      </c>
      <c r="C151" s="43">
        <v>1</v>
      </c>
      <c r="D151" s="1" t="s">
        <v>65</v>
      </c>
      <c r="E151" s="1" t="s">
        <v>66</v>
      </c>
      <c r="F151" s="1" t="str">
        <f>UnitControlCenter!$B$3</f>
        <v>million metric tons / year</v>
      </c>
      <c r="G151" s="1" t="s">
        <v>3063</v>
      </c>
      <c r="H151" s="1" t="s">
        <v>3059</v>
      </c>
      <c r="I151" s="208" t="s">
        <v>3060</v>
      </c>
      <c r="J151" s="208"/>
    </row>
    <row r="152" spans="1:10" ht="45">
      <c r="A152" s="2" t="s">
        <v>2811</v>
      </c>
      <c r="B152" s="2" t="s">
        <v>2810</v>
      </c>
      <c r="C152" s="43">
        <v>1</v>
      </c>
      <c r="D152" s="1" t="s">
        <v>65</v>
      </c>
      <c r="E152" s="1" t="s">
        <v>66</v>
      </c>
      <c r="F152" s="1" t="str">
        <f>UnitControlCenter!$B$3</f>
        <v>million metric tons / year</v>
      </c>
      <c r="G152" s="1" t="s">
        <v>2850</v>
      </c>
      <c r="H152" s="1" t="s">
        <v>2812</v>
      </c>
      <c r="I152" s="1" t="s">
        <v>2813</v>
      </c>
    </row>
    <row r="153" spans="1:10" ht="30">
      <c r="A153" s="2" t="s">
        <v>2811</v>
      </c>
      <c r="B153" s="2" t="s">
        <v>3343</v>
      </c>
      <c r="C153" s="43">
        <v>1</v>
      </c>
      <c r="D153" s="1" t="s">
        <v>65</v>
      </c>
      <c r="E153" s="1" t="s">
        <v>66</v>
      </c>
      <c r="F153" s="1" t="str">
        <f>UnitControlCenter!$B$3</f>
        <v>million metric tons / year</v>
      </c>
      <c r="G153" s="1" t="s">
        <v>3441</v>
      </c>
      <c r="H153" s="1" t="s">
        <v>3337</v>
      </c>
      <c r="I153" s="1" t="s">
        <v>3340</v>
      </c>
    </row>
    <row r="154" spans="1:10" ht="255">
      <c r="A154" s="2" t="s">
        <v>2811</v>
      </c>
      <c r="B154" s="2" t="s">
        <v>3335</v>
      </c>
      <c r="C154" s="43">
        <v>1</v>
      </c>
      <c r="D154" s="1" t="s">
        <v>65</v>
      </c>
      <c r="E154" s="1" t="s">
        <v>66</v>
      </c>
      <c r="F154" s="1" t="str">
        <f>UnitControlCenter!$B$3</f>
        <v>million metric tons / year</v>
      </c>
      <c r="G154" s="1" t="s">
        <v>3338</v>
      </c>
      <c r="H154" s="1" t="s">
        <v>3059</v>
      </c>
      <c r="I154" s="208" t="s">
        <v>3060</v>
      </c>
      <c r="J154" s="208"/>
    </row>
    <row r="155" spans="1:10" ht="330.75" thickBot="1">
      <c r="A155" s="192" t="s">
        <v>2811</v>
      </c>
      <c r="B155" s="192" t="s">
        <v>3336</v>
      </c>
      <c r="C155" s="199">
        <v>1</v>
      </c>
      <c r="D155" s="192" t="s">
        <v>65</v>
      </c>
      <c r="E155" s="192" t="s">
        <v>66</v>
      </c>
      <c r="F155" s="192" t="str">
        <f>UnitControlCenter!$B$3</f>
        <v>million metric tons / year</v>
      </c>
      <c r="G155" s="192" t="s">
        <v>3339</v>
      </c>
      <c r="H155" s="192" t="s">
        <v>3059</v>
      </c>
      <c r="I155" s="192" t="s">
        <v>3060</v>
      </c>
      <c r="J155" s="192"/>
    </row>
    <row r="156" spans="1:10" ht="60">
      <c r="A156" s="2" t="s">
        <v>3471</v>
      </c>
      <c r="B156" s="2" t="s">
        <v>3472</v>
      </c>
      <c r="C156" s="43">
        <v>1</v>
      </c>
      <c r="D156" s="1" t="s">
        <v>65</v>
      </c>
      <c r="E156" s="1" t="s">
        <v>66</v>
      </c>
      <c r="F156" s="1" t="str">
        <f>UnitControlCenter!$B$30</f>
        <v>quads / year</v>
      </c>
      <c r="G156" s="1" t="s">
        <v>2358</v>
      </c>
      <c r="H156" s="1" t="s">
        <v>2359</v>
      </c>
      <c r="I156" s="1" t="s">
        <v>2590</v>
      </c>
    </row>
    <row r="157" spans="1:10" s="2" customFormat="1" ht="30">
      <c r="A157" s="2" t="s">
        <v>3471</v>
      </c>
      <c r="B157" s="2" t="s">
        <v>3473</v>
      </c>
      <c r="C157" s="43">
        <v>1</v>
      </c>
      <c r="D157" s="2" t="s">
        <v>65</v>
      </c>
      <c r="E157" s="2" t="s">
        <v>66</v>
      </c>
      <c r="F157" s="2" t="str">
        <f>UnitControlCenter!$B$30</f>
        <v>quads / year</v>
      </c>
      <c r="G157" s="2" t="s">
        <v>2376</v>
      </c>
      <c r="H157" s="2" t="s">
        <v>2360</v>
      </c>
      <c r="I157" s="2" t="s">
        <v>2361</v>
      </c>
    </row>
    <row r="158" spans="1:10" ht="90">
      <c r="A158" s="2" t="s">
        <v>3471</v>
      </c>
      <c r="B158" s="2" t="s">
        <v>3474</v>
      </c>
      <c r="C158" s="43">
        <v>1</v>
      </c>
      <c r="D158" s="1" t="s">
        <v>65</v>
      </c>
      <c r="E158" s="1" t="s">
        <v>66</v>
      </c>
      <c r="F158" s="1" t="str">
        <f>UnitControlCenter!$B$30</f>
        <v>quads / year</v>
      </c>
      <c r="G158" s="1" t="s">
        <v>2629</v>
      </c>
      <c r="H158" s="1" t="s">
        <v>2631</v>
      </c>
      <c r="I158" s="1" t="s">
        <v>2630</v>
      </c>
    </row>
    <row r="159" spans="1:10" s="2" customFormat="1">
      <c r="A159" s="2" t="s">
        <v>3471</v>
      </c>
      <c r="B159" s="2" t="s">
        <v>3475</v>
      </c>
      <c r="C159" s="43">
        <v>1</v>
      </c>
      <c r="D159" s="2" t="s">
        <v>63</v>
      </c>
      <c r="E159" s="2" t="s">
        <v>64</v>
      </c>
      <c r="F159" s="2" t="str">
        <f>UnitControlCenter!$B$30</f>
        <v>quads / year</v>
      </c>
      <c r="G159" s="2" t="s">
        <v>3285</v>
      </c>
    </row>
    <row r="160" spans="1:10" ht="210">
      <c r="A160" s="2" t="s">
        <v>3471</v>
      </c>
      <c r="B160" s="2" t="s">
        <v>3476</v>
      </c>
      <c r="C160" s="43">
        <v>1</v>
      </c>
      <c r="D160" s="1" t="s">
        <v>65</v>
      </c>
      <c r="E160" s="1" t="s">
        <v>66</v>
      </c>
      <c r="F160" s="2" t="str">
        <f>UnitControlCenter!B3</f>
        <v>million metric tons / year</v>
      </c>
      <c r="G160" s="1" t="s">
        <v>3624</v>
      </c>
      <c r="H160" s="1" t="s">
        <v>3478</v>
      </c>
      <c r="I160" s="2" t="s">
        <v>3479</v>
      </c>
      <c r="J160" s="2"/>
    </row>
    <row r="161" spans="1:10" s="193" customFormat="1" ht="255.75" thickBot="1">
      <c r="A161" s="2" t="s">
        <v>3471</v>
      </c>
      <c r="B161" s="192" t="s">
        <v>3477</v>
      </c>
      <c r="C161" s="199">
        <v>1</v>
      </c>
      <c r="D161" s="193" t="s">
        <v>65</v>
      </c>
      <c r="E161" s="193" t="s">
        <v>66</v>
      </c>
      <c r="F161" s="192" t="str">
        <f>UnitControlCenter!B3</f>
        <v>million metric tons / year</v>
      </c>
      <c r="G161" s="193" t="s">
        <v>3625</v>
      </c>
      <c r="H161" s="193" t="s">
        <v>3478</v>
      </c>
      <c r="I161" s="192" t="s">
        <v>3479</v>
      </c>
      <c r="J161" s="192"/>
    </row>
    <row r="162" spans="1:10" ht="90">
      <c r="A162" s="2" t="s">
        <v>2414</v>
      </c>
      <c r="B162" s="2" t="s">
        <v>2415</v>
      </c>
      <c r="C162" s="43">
        <v>1</v>
      </c>
      <c r="D162" s="1" t="s">
        <v>65</v>
      </c>
      <c r="E162" s="1" t="s">
        <v>66</v>
      </c>
      <c r="F162" s="1" t="str">
        <f>UnitControlCenter!$B$30</f>
        <v>quads / year</v>
      </c>
      <c r="G162" s="1" t="s">
        <v>3658</v>
      </c>
      <c r="H162" s="1" t="s">
        <v>3657</v>
      </c>
      <c r="I162" s="1" t="s">
        <v>3656</v>
      </c>
    </row>
    <row r="163" spans="1:10" ht="75">
      <c r="A163" s="2" t="s">
        <v>2414</v>
      </c>
      <c r="B163" s="2" t="s">
        <v>2416</v>
      </c>
      <c r="C163" s="43">
        <v>1</v>
      </c>
      <c r="D163" s="1" t="s">
        <v>65</v>
      </c>
      <c r="E163" s="1" t="s">
        <v>66</v>
      </c>
      <c r="F163" s="1" t="str">
        <f>UnitControlCenter!$B$30</f>
        <v>quads / year</v>
      </c>
      <c r="G163" s="1" t="s">
        <v>3659</v>
      </c>
      <c r="H163" s="1" t="s">
        <v>3277</v>
      </c>
      <c r="I163" s="1" t="s">
        <v>3278</v>
      </c>
    </row>
    <row r="164" spans="1:10" ht="75">
      <c r="A164" s="2" t="s">
        <v>2414</v>
      </c>
      <c r="B164" s="2" t="s">
        <v>3654</v>
      </c>
      <c r="C164" s="43">
        <v>1</v>
      </c>
      <c r="D164" s="1" t="s">
        <v>65</v>
      </c>
      <c r="E164" s="1" t="s">
        <v>66</v>
      </c>
      <c r="F164" s="1" t="str">
        <f>UnitControlCenter!$B$30</f>
        <v>quads / year</v>
      </c>
      <c r="G164" s="1" t="s">
        <v>3674</v>
      </c>
      <c r="H164" s="1" t="s">
        <v>3660</v>
      </c>
      <c r="I164" s="43" t="s">
        <v>3661</v>
      </c>
    </row>
    <row r="165" spans="1:10" ht="75">
      <c r="A165" s="2" t="s">
        <v>2414</v>
      </c>
      <c r="B165" s="2" t="s">
        <v>3655</v>
      </c>
      <c r="C165" s="43">
        <v>1</v>
      </c>
      <c r="D165" s="1" t="s">
        <v>65</v>
      </c>
      <c r="E165" s="1" t="s">
        <v>66</v>
      </c>
      <c r="F165" s="1" t="str">
        <f>UnitControlCenter!$B$30</f>
        <v>quads / year</v>
      </c>
      <c r="G165" s="1" t="s">
        <v>3675</v>
      </c>
      <c r="H165" s="1" t="s">
        <v>3277</v>
      </c>
      <c r="I165" s="1" t="s">
        <v>3278</v>
      </c>
    </row>
    <row r="166" spans="1:10">
      <c r="A166" s="2" t="s">
        <v>2414</v>
      </c>
      <c r="B166" s="2" t="s">
        <v>2869</v>
      </c>
      <c r="C166" s="43">
        <v>0</v>
      </c>
      <c r="D166" s="1" t="s">
        <v>63</v>
      </c>
      <c r="E166" s="1" t="s">
        <v>64</v>
      </c>
      <c r="F166" s="1" t="str">
        <f>UnitControlCenter!$B$31</f>
        <v>thousand BTU / 2023 dollar</v>
      </c>
      <c r="G166" s="1" t="s">
        <v>2822</v>
      </c>
    </row>
    <row r="167" spans="1:10">
      <c r="A167" s="2" t="s">
        <v>2414</v>
      </c>
      <c r="B167" s="2" t="s">
        <v>2417</v>
      </c>
      <c r="C167" s="43">
        <v>1</v>
      </c>
      <c r="D167" s="1" t="s">
        <v>63</v>
      </c>
      <c r="E167" s="1" t="s">
        <v>64</v>
      </c>
      <c r="F167" s="1" t="str">
        <f>UnitControlCenter!$B$16</f>
        <v>terawatt-hours (TWh) / year</v>
      </c>
      <c r="G167" s="1" t="s">
        <v>2317</v>
      </c>
    </row>
    <row r="168" spans="1:10">
      <c r="A168" s="2" t="s">
        <v>2414</v>
      </c>
      <c r="B168" s="2" t="s">
        <v>2418</v>
      </c>
      <c r="C168" s="43">
        <v>1</v>
      </c>
      <c r="D168" s="1" t="s">
        <v>63</v>
      </c>
      <c r="E168" s="1" t="s">
        <v>64</v>
      </c>
      <c r="F168" s="1" t="str">
        <f>UnitControlCenter!$B$32</f>
        <v>millions of short tons / year</v>
      </c>
      <c r="G168" s="1" t="s">
        <v>2316</v>
      </c>
    </row>
    <row r="169" spans="1:10">
      <c r="A169" s="2" t="s">
        <v>2414</v>
      </c>
      <c r="B169" s="2" t="s">
        <v>2419</v>
      </c>
      <c r="C169" s="43">
        <v>1</v>
      </c>
      <c r="D169" s="1" t="s">
        <v>63</v>
      </c>
      <c r="E169" s="1" t="s">
        <v>64</v>
      </c>
      <c r="F169" s="1" t="str">
        <f>UnitControlCenter!$B$32</f>
        <v>millions of short tons / year</v>
      </c>
      <c r="G169" s="1" t="s">
        <v>2315</v>
      </c>
    </row>
    <row r="170" spans="1:10">
      <c r="A170" s="2" t="s">
        <v>2414</v>
      </c>
      <c r="B170" s="2" t="s">
        <v>2420</v>
      </c>
      <c r="C170" s="43">
        <v>1</v>
      </c>
      <c r="D170" s="1" t="s">
        <v>63</v>
      </c>
      <c r="E170" s="1" t="s">
        <v>64</v>
      </c>
      <c r="F170" s="1" t="str">
        <f>UnitControlCenter!$B$33</f>
        <v>trillion cubic feet / year</v>
      </c>
      <c r="G170" s="1" t="s">
        <v>2314</v>
      </c>
    </row>
    <row r="171" spans="1:10" ht="30">
      <c r="A171" s="2" t="s">
        <v>2414</v>
      </c>
      <c r="B171" s="2" t="s">
        <v>2421</v>
      </c>
      <c r="C171" s="43">
        <v>1</v>
      </c>
      <c r="D171" s="1" t="s">
        <v>63</v>
      </c>
      <c r="E171" s="1" t="s">
        <v>64</v>
      </c>
      <c r="F171" s="1" t="str">
        <f>UnitControlCenter!$B$34</f>
        <v>million barrels of oil / year</v>
      </c>
      <c r="G171" s="1" t="s">
        <v>2313</v>
      </c>
    </row>
    <row r="172" spans="1:10">
      <c r="A172" s="2" t="s">
        <v>2414</v>
      </c>
      <c r="B172" s="2" t="s">
        <v>2422</v>
      </c>
      <c r="C172" s="43">
        <v>1</v>
      </c>
      <c r="D172" s="1" t="s">
        <v>63</v>
      </c>
      <c r="E172" s="1" t="s">
        <v>64</v>
      </c>
      <c r="F172" s="1" t="str">
        <f>UnitControlCenter!$B$34</f>
        <v>million barrels of oil / year</v>
      </c>
      <c r="G172" s="1" t="s">
        <v>2364</v>
      </c>
    </row>
    <row r="173" spans="1:10">
      <c r="A173" s="2" t="s">
        <v>2414</v>
      </c>
      <c r="B173" s="2" t="s">
        <v>2423</v>
      </c>
      <c r="C173" s="43">
        <v>1</v>
      </c>
      <c r="D173" s="1" t="s">
        <v>63</v>
      </c>
      <c r="E173" s="1" t="s">
        <v>64</v>
      </c>
      <c r="F173" s="1" t="str">
        <f>UnitControlCenter!$B$32</f>
        <v>millions of short tons / year</v>
      </c>
      <c r="G173" s="1" t="s">
        <v>2365</v>
      </c>
    </row>
    <row r="174" spans="1:10" ht="30">
      <c r="A174" s="2" t="s">
        <v>2414</v>
      </c>
      <c r="B174" s="2" t="s">
        <v>2632</v>
      </c>
      <c r="C174" s="43">
        <v>1</v>
      </c>
      <c r="D174" s="1" t="s">
        <v>63</v>
      </c>
      <c r="E174" s="1" t="s">
        <v>64</v>
      </c>
      <c r="F174" s="1" t="str">
        <f>UnitControlCenter!$B$35</f>
        <v>million gallons / year</v>
      </c>
      <c r="G174" s="1" t="s">
        <v>2636</v>
      </c>
    </row>
    <row r="175" spans="1:10" ht="30">
      <c r="A175" s="2" t="s">
        <v>2414</v>
      </c>
      <c r="B175" s="2" t="s">
        <v>2633</v>
      </c>
      <c r="C175" s="43">
        <v>1</v>
      </c>
      <c r="D175" s="1" t="s">
        <v>63</v>
      </c>
      <c r="E175" s="1" t="s">
        <v>64</v>
      </c>
      <c r="F175" s="1" t="str">
        <f>UnitControlCenter!$B$32</f>
        <v>millions of short tons / year</v>
      </c>
      <c r="G175" s="1" t="s">
        <v>2637</v>
      </c>
    </row>
    <row r="176" spans="1:10" ht="15.75" thickBot="1">
      <c r="A176" s="192" t="s">
        <v>2414</v>
      </c>
      <c r="B176" s="192" t="s">
        <v>2634</v>
      </c>
      <c r="C176" s="199">
        <v>1</v>
      </c>
      <c r="D176" s="193" t="s">
        <v>63</v>
      </c>
      <c r="E176" s="193" t="s">
        <v>64</v>
      </c>
      <c r="F176" s="193" t="str">
        <f>UnitControlCenter!$B$6</f>
        <v>thousand metric tons / year</v>
      </c>
      <c r="G176" s="193" t="s">
        <v>2638</v>
      </c>
      <c r="H176" s="193"/>
      <c r="I176" s="193"/>
      <c r="J176" s="193"/>
    </row>
    <row r="177" spans="1:10" ht="60">
      <c r="A177" s="2" t="s">
        <v>3346</v>
      </c>
      <c r="B177" s="2" t="s">
        <v>3374</v>
      </c>
      <c r="C177" s="43">
        <v>1</v>
      </c>
      <c r="D177" s="1" t="s">
        <v>65</v>
      </c>
      <c r="E177" s="1" t="s">
        <v>66</v>
      </c>
      <c r="F177" s="1" t="str">
        <f>UnitControlCenter!$B$36</f>
        <v>trillion BTU / year</v>
      </c>
      <c r="G177" s="1" t="s">
        <v>2643</v>
      </c>
      <c r="H177" s="1" t="s">
        <v>2644</v>
      </c>
      <c r="I177" s="1" t="s">
        <v>2645</v>
      </c>
    </row>
    <row r="178" spans="1:10" ht="60">
      <c r="A178" s="2" t="s">
        <v>3346</v>
      </c>
      <c r="B178" s="2" t="s">
        <v>3375</v>
      </c>
      <c r="C178" s="43">
        <v>1</v>
      </c>
      <c r="D178" s="1" t="s">
        <v>65</v>
      </c>
      <c r="E178" s="1" t="s">
        <v>66</v>
      </c>
      <c r="F178" s="1" t="str">
        <f>UnitControlCenter!$B$36</f>
        <v>trillion BTU / year</v>
      </c>
      <c r="G178" s="1" t="s">
        <v>2646</v>
      </c>
      <c r="H178" s="1" t="s">
        <v>2644</v>
      </c>
      <c r="I178" s="1" t="s">
        <v>2645</v>
      </c>
    </row>
    <row r="179" spans="1:10" ht="60">
      <c r="A179" s="2" t="s">
        <v>3346</v>
      </c>
      <c r="B179" s="2" t="s">
        <v>3376</v>
      </c>
      <c r="C179" s="43">
        <v>1</v>
      </c>
      <c r="D179" s="1" t="s">
        <v>65</v>
      </c>
      <c r="E179" s="1" t="s">
        <v>66</v>
      </c>
      <c r="F179" s="1" t="str">
        <f>UnitControlCenter!$B$9</f>
        <v>billion 2023 dollars / year</v>
      </c>
      <c r="G179" s="1" t="s">
        <v>2647</v>
      </c>
      <c r="H179" s="1" t="s">
        <v>2644</v>
      </c>
      <c r="I179" s="1" t="s">
        <v>2645</v>
      </c>
    </row>
    <row r="180" spans="1:10" ht="75">
      <c r="A180" s="2" t="s">
        <v>3346</v>
      </c>
      <c r="B180" s="2" t="s">
        <v>3377</v>
      </c>
      <c r="C180" s="43">
        <v>1</v>
      </c>
      <c r="D180" s="1" t="s">
        <v>65</v>
      </c>
      <c r="E180" s="1" t="s">
        <v>66</v>
      </c>
      <c r="F180" s="1" t="str">
        <f>UnitControlCenter!$B$9</f>
        <v>billion 2023 dollars / year</v>
      </c>
      <c r="G180" s="1" t="s">
        <v>2648</v>
      </c>
      <c r="H180" s="1" t="s">
        <v>2644</v>
      </c>
      <c r="I180" s="1" t="s">
        <v>2645</v>
      </c>
    </row>
    <row r="181" spans="1:10" ht="60">
      <c r="A181" s="2" t="s">
        <v>3346</v>
      </c>
      <c r="B181" s="2" t="s">
        <v>3378</v>
      </c>
      <c r="C181" s="43">
        <v>1</v>
      </c>
      <c r="D181" s="1" t="s">
        <v>65</v>
      </c>
      <c r="E181" s="1" t="s">
        <v>66</v>
      </c>
      <c r="F181" s="1" t="str">
        <f>UnitControlCenter!B3</f>
        <v>million metric tons / year</v>
      </c>
      <c r="G181" s="1" t="s">
        <v>2892</v>
      </c>
      <c r="H181" s="1" t="s">
        <v>2890</v>
      </c>
      <c r="I181" s="1" t="s">
        <v>2891</v>
      </c>
    </row>
    <row r="182" spans="1:10" ht="60">
      <c r="A182" s="2" t="s">
        <v>3346</v>
      </c>
      <c r="B182" s="2" t="s">
        <v>3379</v>
      </c>
      <c r="C182" s="43">
        <v>1</v>
      </c>
      <c r="D182" s="1" t="s">
        <v>65</v>
      </c>
      <c r="E182" s="1" t="s">
        <v>66</v>
      </c>
      <c r="F182" s="1" t="str">
        <f>UnitControlCenter!B3</f>
        <v>million metric tons / year</v>
      </c>
      <c r="G182" s="1" t="s">
        <v>2893</v>
      </c>
      <c r="H182" s="1" t="s">
        <v>2890</v>
      </c>
      <c r="I182" s="1" t="s">
        <v>2891</v>
      </c>
    </row>
    <row r="183" spans="1:10" ht="60">
      <c r="A183" s="2" t="s">
        <v>3346</v>
      </c>
      <c r="B183" s="2" t="s">
        <v>3380</v>
      </c>
      <c r="C183" s="43">
        <v>1</v>
      </c>
      <c r="D183" s="1" t="s">
        <v>65</v>
      </c>
      <c r="E183" s="1" t="s">
        <v>66</v>
      </c>
      <c r="F183" s="1" t="str">
        <f>UnitControlCenter!$B$36</f>
        <v>trillion BTU / year</v>
      </c>
      <c r="G183" s="1" t="s">
        <v>2725</v>
      </c>
      <c r="H183" s="1" t="s">
        <v>2720</v>
      </c>
      <c r="I183" s="1" t="s">
        <v>2721</v>
      </c>
    </row>
    <row r="184" spans="1:10" ht="75">
      <c r="A184" s="2" t="s">
        <v>3346</v>
      </c>
      <c r="B184" s="2" t="s">
        <v>3381</v>
      </c>
      <c r="C184" s="43">
        <v>1</v>
      </c>
      <c r="D184" s="1" t="s">
        <v>65</v>
      </c>
      <c r="E184" s="1" t="s">
        <v>66</v>
      </c>
      <c r="F184" s="1" t="str">
        <f>UnitControlCenter!$B$36</f>
        <v>trillion BTU / year</v>
      </c>
      <c r="G184" s="1" t="s">
        <v>2726</v>
      </c>
      <c r="H184" s="1" t="s">
        <v>2720</v>
      </c>
      <c r="I184" s="1" t="s">
        <v>2722</v>
      </c>
    </row>
    <row r="185" spans="1:10" ht="75">
      <c r="A185" s="2" t="s">
        <v>3346</v>
      </c>
      <c r="B185" s="2" t="s">
        <v>3382</v>
      </c>
      <c r="C185" s="43">
        <v>1</v>
      </c>
      <c r="D185" s="1" t="s">
        <v>65</v>
      </c>
      <c r="E185" s="1" t="s">
        <v>66</v>
      </c>
      <c r="F185" s="1" t="str">
        <f>UnitControlCenter!$B$9</f>
        <v>billion 2023 dollars / year</v>
      </c>
      <c r="G185" s="1" t="s">
        <v>2727</v>
      </c>
      <c r="H185" s="1" t="s">
        <v>2720</v>
      </c>
      <c r="I185" s="1" t="s">
        <v>2723</v>
      </c>
    </row>
    <row r="186" spans="1:10" ht="90">
      <c r="A186" s="2" t="s">
        <v>3346</v>
      </c>
      <c r="B186" s="2" t="s">
        <v>3383</v>
      </c>
      <c r="C186" s="43">
        <v>1</v>
      </c>
      <c r="D186" s="1" t="s">
        <v>65</v>
      </c>
      <c r="E186" s="1" t="s">
        <v>66</v>
      </c>
      <c r="F186" s="1" t="str">
        <f>UnitControlCenter!$B$9</f>
        <v>billion 2023 dollars / year</v>
      </c>
      <c r="G186" s="1" t="s">
        <v>2728</v>
      </c>
      <c r="H186" s="1" t="s">
        <v>2720</v>
      </c>
      <c r="I186" s="1" t="s">
        <v>2724</v>
      </c>
    </row>
    <row r="187" spans="1:10" ht="105">
      <c r="A187" s="2" t="s">
        <v>3346</v>
      </c>
      <c r="B187" s="2" t="s">
        <v>3384</v>
      </c>
      <c r="C187" s="43">
        <v>1</v>
      </c>
      <c r="D187" s="1" t="s">
        <v>65</v>
      </c>
      <c r="E187" s="1" t="s">
        <v>66</v>
      </c>
      <c r="F187" s="1" t="str">
        <f>UnitControlCenter!$B$30</f>
        <v>quads / year</v>
      </c>
      <c r="G187" s="1" t="s">
        <v>2753</v>
      </c>
      <c r="H187" s="1" t="s">
        <v>2755</v>
      </c>
      <c r="I187" s="1" t="s">
        <v>2756</v>
      </c>
    </row>
    <row r="188" spans="1:10" ht="120">
      <c r="A188" s="2" t="s">
        <v>3346</v>
      </c>
      <c r="B188" s="2" t="s">
        <v>3385</v>
      </c>
      <c r="C188" s="43">
        <v>1</v>
      </c>
      <c r="D188" s="1" t="s">
        <v>65</v>
      </c>
      <c r="E188" s="1" t="s">
        <v>66</v>
      </c>
      <c r="F188" s="1" t="str">
        <f>UnitControlCenter!$B$30</f>
        <v>quads / year</v>
      </c>
      <c r="G188" s="1" t="s">
        <v>2754</v>
      </c>
      <c r="H188" s="1" t="s">
        <v>2755</v>
      </c>
      <c r="I188" s="1" t="s">
        <v>2756</v>
      </c>
    </row>
    <row r="189" spans="1:10" ht="105">
      <c r="A189" s="2" t="s">
        <v>3346</v>
      </c>
      <c r="B189" s="2" t="s">
        <v>3721</v>
      </c>
      <c r="C189" s="43">
        <v>1</v>
      </c>
      <c r="D189" s="1" t="s">
        <v>65</v>
      </c>
      <c r="E189" s="1" t="s">
        <v>66</v>
      </c>
      <c r="F189" s="1" t="s">
        <v>352</v>
      </c>
      <c r="G189" s="1" t="s">
        <v>3767</v>
      </c>
      <c r="H189" s="1" t="s">
        <v>3771</v>
      </c>
      <c r="I189" s="1" t="s">
        <v>3722</v>
      </c>
    </row>
    <row r="190" spans="1:10" ht="225">
      <c r="A190" s="2" t="s">
        <v>3346</v>
      </c>
      <c r="B190" s="2" t="s">
        <v>3393</v>
      </c>
      <c r="C190" s="43">
        <v>1</v>
      </c>
      <c r="D190" s="1" t="s">
        <v>65</v>
      </c>
      <c r="E190" s="1" t="s">
        <v>66</v>
      </c>
      <c r="F190" s="1" t="str">
        <f>UnitControlCenter!$B$10</f>
        <v>billion 2023 dollars</v>
      </c>
      <c r="G190" s="1" t="s">
        <v>3349</v>
      </c>
      <c r="H190" s="1" t="s">
        <v>3348</v>
      </c>
      <c r="I190" s="208" t="s">
        <v>3347</v>
      </c>
      <c r="J190" s="208"/>
    </row>
    <row r="191" spans="1:10" ht="255">
      <c r="A191" s="2" t="s">
        <v>3346</v>
      </c>
      <c r="B191" s="2" t="s">
        <v>3386</v>
      </c>
      <c r="C191" s="43">
        <v>1</v>
      </c>
      <c r="D191" s="1" t="s">
        <v>65</v>
      </c>
      <c r="E191" s="1" t="s">
        <v>66</v>
      </c>
      <c r="F191" s="1" t="str">
        <f>UnitControlCenter!$B$10</f>
        <v>billion 2023 dollars</v>
      </c>
      <c r="G191" s="1" t="s">
        <v>3357</v>
      </c>
      <c r="H191" s="1" t="s">
        <v>3348</v>
      </c>
      <c r="I191" s="208" t="s">
        <v>3350</v>
      </c>
      <c r="J191" s="208"/>
    </row>
    <row r="192" spans="1:10" ht="225">
      <c r="A192" s="2" t="s">
        <v>3346</v>
      </c>
      <c r="B192" s="2" t="s">
        <v>3387</v>
      </c>
      <c r="C192" s="43">
        <v>1</v>
      </c>
      <c r="D192" s="1" t="s">
        <v>65</v>
      </c>
      <c r="E192" s="1" t="s">
        <v>66</v>
      </c>
      <c r="F192" s="1" t="str">
        <f>UnitControlCenter!$B$10</f>
        <v>billion 2023 dollars</v>
      </c>
      <c r="G192" s="1" t="s">
        <v>3358</v>
      </c>
      <c r="H192" s="1" t="s">
        <v>3348</v>
      </c>
      <c r="I192" s="208" t="s">
        <v>3351</v>
      </c>
      <c r="J192" s="208"/>
    </row>
    <row r="193" spans="1:10" ht="255">
      <c r="A193" s="2" t="s">
        <v>3346</v>
      </c>
      <c r="B193" s="2" t="s">
        <v>3388</v>
      </c>
      <c r="C193" s="43">
        <v>1</v>
      </c>
      <c r="D193" s="1" t="s">
        <v>65</v>
      </c>
      <c r="E193" s="1" t="s">
        <v>66</v>
      </c>
      <c r="F193" s="1" t="str">
        <f>UnitControlCenter!$B$10</f>
        <v>billion 2023 dollars</v>
      </c>
      <c r="G193" s="1" t="s">
        <v>3359</v>
      </c>
      <c r="H193" s="1" t="s">
        <v>3348</v>
      </c>
      <c r="I193" s="208" t="s">
        <v>3352</v>
      </c>
      <c r="J193" s="208"/>
    </row>
    <row r="194" spans="1:10" ht="210">
      <c r="A194" s="2" t="s">
        <v>3346</v>
      </c>
      <c r="B194" s="2" t="s">
        <v>3389</v>
      </c>
      <c r="C194" s="43">
        <v>1</v>
      </c>
      <c r="D194" s="1" t="s">
        <v>65</v>
      </c>
      <c r="E194" s="1" t="s">
        <v>66</v>
      </c>
      <c r="F194" s="1" t="str">
        <f>UnitControlCenter!$B$10</f>
        <v>billion 2023 dollars</v>
      </c>
      <c r="G194" s="1" t="s">
        <v>3362</v>
      </c>
      <c r="H194" s="1" t="s">
        <v>3348</v>
      </c>
      <c r="I194" s="208" t="s">
        <v>3353</v>
      </c>
      <c r="J194" s="208"/>
    </row>
    <row r="195" spans="1:10" ht="240">
      <c r="A195" s="2" t="s">
        <v>3346</v>
      </c>
      <c r="B195" s="2" t="s">
        <v>3390</v>
      </c>
      <c r="C195" s="43">
        <v>1</v>
      </c>
      <c r="D195" s="1" t="s">
        <v>65</v>
      </c>
      <c r="E195" s="1" t="s">
        <v>66</v>
      </c>
      <c r="F195" s="1" t="str">
        <f>UnitControlCenter!$B$10</f>
        <v>billion 2023 dollars</v>
      </c>
      <c r="G195" s="1" t="s">
        <v>3363</v>
      </c>
      <c r="H195" s="1" t="s">
        <v>3348</v>
      </c>
      <c r="I195" s="208" t="s">
        <v>3354</v>
      </c>
      <c r="J195" s="208"/>
    </row>
    <row r="196" spans="1:10" ht="270">
      <c r="A196" s="2" t="s">
        <v>3346</v>
      </c>
      <c r="B196" s="2" t="s">
        <v>3391</v>
      </c>
      <c r="C196" s="43">
        <v>1</v>
      </c>
      <c r="D196" s="1" t="s">
        <v>65</v>
      </c>
      <c r="E196" s="1" t="s">
        <v>66</v>
      </c>
      <c r="F196" s="1" t="str">
        <f>UnitControlCenter!$B$10</f>
        <v>billion 2023 dollars</v>
      </c>
      <c r="G196" s="1" t="s">
        <v>3360</v>
      </c>
      <c r="H196" s="1" t="s">
        <v>3348</v>
      </c>
      <c r="I196" s="208" t="s">
        <v>3355</v>
      </c>
      <c r="J196" s="208"/>
    </row>
    <row r="197" spans="1:10" ht="315.75" thickBot="1">
      <c r="A197" s="192" t="s">
        <v>3346</v>
      </c>
      <c r="B197" s="192" t="s">
        <v>3392</v>
      </c>
      <c r="C197" s="199">
        <v>1</v>
      </c>
      <c r="D197" s="193" t="s">
        <v>65</v>
      </c>
      <c r="E197" s="193" t="s">
        <v>66</v>
      </c>
      <c r="F197" s="193" t="str">
        <f>UnitControlCenter!$B$10</f>
        <v>billion 2023 dollars</v>
      </c>
      <c r="G197" s="193" t="s">
        <v>3361</v>
      </c>
      <c r="H197" s="193" t="s">
        <v>3348</v>
      </c>
      <c r="I197" s="315" t="s">
        <v>3356</v>
      </c>
      <c r="J197" s="315"/>
    </row>
    <row r="198" spans="1:10" ht="75">
      <c r="A198" s="2" t="s">
        <v>2348</v>
      </c>
      <c r="B198" s="2" t="s">
        <v>93</v>
      </c>
      <c r="C198" s="43">
        <v>1</v>
      </c>
      <c r="D198" s="1" t="s">
        <v>65</v>
      </c>
      <c r="E198" s="1" t="s">
        <v>2354</v>
      </c>
      <c r="F198" s="1" t="str">
        <f>UnitControlCenter!$B$22</f>
        <v>2023 dollars / megawatt-hour (MWh)</v>
      </c>
      <c r="G198" s="1" t="s">
        <v>3302</v>
      </c>
      <c r="H198" s="1" t="s">
        <v>3301</v>
      </c>
      <c r="I198" s="1" t="s">
        <v>3662</v>
      </c>
    </row>
    <row r="199" spans="1:10" ht="45">
      <c r="A199" s="2" t="s">
        <v>2348</v>
      </c>
      <c r="B199" s="2" t="s">
        <v>446</v>
      </c>
      <c r="C199" s="43">
        <v>1</v>
      </c>
      <c r="D199" s="1" t="s">
        <v>65</v>
      </c>
      <c r="E199" s="1" t="s">
        <v>2354</v>
      </c>
      <c r="F199" s="1" t="str">
        <f>UnitControlCenter!$B$37</f>
        <v>2023 dollars / short ton</v>
      </c>
      <c r="G199" s="1" t="s">
        <v>2656</v>
      </c>
      <c r="H199" s="1" t="s">
        <v>2657</v>
      </c>
      <c r="I199" s="1" t="s">
        <v>2658</v>
      </c>
    </row>
    <row r="200" spans="1:10">
      <c r="A200" s="2" t="s">
        <v>2348</v>
      </c>
      <c r="B200" s="2" t="s">
        <v>443</v>
      </c>
      <c r="C200" s="43">
        <v>1</v>
      </c>
      <c r="D200" s="1" t="s">
        <v>65</v>
      </c>
      <c r="E200" s="1" t="s">
        <v>2354</v>
      </c>
      <c r="F200" s="1" t="str">
        <f>UnitControlCenter!$B$37</f>
        <v>2023 dollars / short ton</v>
      </c>
      <c r="G200" s="1" t="s">
        <v>2367</v>
      </c>
      <c r="H200" s="1" t="s">
        <v>341</v>
      </c>
      <c r="I200" s="1" t="s">
        <v>2543</v>
      </c>
    </row>
    <row r="201" spans="1:10" ht="90">
      <c r="A201" s="2" t="s">
        <v>2348</v>
      </c>
      <c r="B201" s="2" t="s">
        <v>87</v>
      </c>
      <c r="C201" s="43">
        <v>1</v>
      </c>
      <c r="D201" s="1" t="s">
        <v>65</v>
      </c>
      <c r="E201" s="1" t="s">
        <v>2354</v>
      </c>
      <c r="F201" s="1" t="str">
        <f>UnitControlCenter!$B$38</f>
        <v>2023 dollars / thousand cubic feet</v>
      </c>
      <c r="G201" s="1" t="s">
        <v>3304</v>
      </c>
      <c r="H201" s="1" t="s">
        <v>3303</v>
      </c>
      <c r="I201" s="1" t="s">
        <v>3663</v>
      </c>
    </row>
    <row r="202" spans="1:10">
      <c r="A202" s="2" t="s">
        <v>2348</v>
      </c>
      <c r="B202" s="2" t="s">
        <v>95</v>
      </c>
      <c r="C202" s="43">
        <v>1</v>
      </c>
      <c r="D202" s="1" t="s">
        <v>65</v>
      </c>
      <c r="E202" s="1" t="s">
        <v>2354</v>
      </c>
      <c r="F202" s="1" t="str">
        <f>UnitControlCenter!$B$39</f>
        <v>2023 dollars / gallon</v>
      </c>
      <c r="G202" s="1" t="s">
        <v>2369</v>
      </c>
      <c r="H202" s="1" t="s">
        <v>336</v>
      </c>
      <c r="I202" s="43">
        <v>969696</v>
      </c>
      <c r="J202" s="43"/>
    </row>
    <row r="203" spans="1:10" ht="90">
      <c r="A203" s="2" t="s">
        <v>2348</v>
      </c>
      <c r="B203" s="2" t="s">
        <v>96</v>
      </c>
      <c r="C203" s="43">
        <v>1</v>
      </c>
      <c r="D203" s="1" t="s">
        <v>65</v>
      </c>
      <c r="E203" s="1" t="s">
        <v>2354</v>
      </c>
      <c r="F203" s="1" t="str">
        <f>UnitControlCenter!$B$39</f>
        <v>2023 dollars / gallon</v>
      </c>
      <c r="G203" s="1" t="s">
        <v>2651</v>
      </c>
      <c r="H203" s="1" t="s">
        <v>2649</v>
      </c>
      <c r="I203" s="1" t="s">
        <v>2650</v>
      </c>
    </row>
    <row r="204" spans="1:10" ht="60">
      <c r="A204" s="2" t="s">
        <v>2348</v>
      </c>
      <c r="B204" s="2" t="s">
        <v>92</v>
      </c>
      <c r="C204" s="43">
        <v>1</v>
      </c>
      <c r="D204" s="1" t="s">
        <v>65</v>
      </c>
      <c r="E204" s="1" t="s">
        <v>2354</v>
      </c>
      <c r="F204" s="1" t="str">
        <f>UnitControlCenter!$B$37</f>
        <v>2023 dollars / short ton</v>
      </c>
      <c r="G204" s="1" t="s">
        <v>2652</v>
      </c>
      <c r="H204" s="1" t="s">
        <v>2653</v>
      </c>
      <c r="I204" s="1" t="s">
        <v>2654</v>
      </c>
    </row>
    <row r="205" spans="1:10" ht="60">
      <c r="A205" s="2" t="s">
        <v>2348</v>
      </c>
      <c r="B205" s="2" t="s">
        <v>2593</v>
      </c>
      <c r="C205" s="43">
        <v>1</v>
      </c>
      <c r="D205" s="1" t="s">
        <v>65</v>
      </c>
      <c r="E205" s="1" t="s">
        <v>2354</v>
      </c>
      <c r="F205" s="1" t="str">
        <f>UnitControlCenter!$B$40</f>
        <v>2023 dollars / barrel of oil</v>
      </c>
      <c r="G205" s="1" t="s">
        <v>2717</v>
      </c>
      <c r="H205" s="1" t="s">
        <v>2718</v>
      </c>
      <c r="I205" s="1" t="s">
        <v>2719</v>
      </c>
    </row>
    <row r="206" spans="1:10" ht="60">
      <c r="A206" s="2" t="s">
        <v>2348</v>
      </c>
      <c r="B206" s="2" t="s">
        <v>2655</v>
      </c>
      <c r="C206" s="43">
        <v>1</v>
      </c>
      <c r="D206" s="1" t="s">
        <v>65</v>
      </c>
      <c r="E206" s="1" t="s">
        <v>2354</v>
      </c>
      <c r="F206" s="1" t="str">
        <f>UnitControlCenter!$B$39</f>
        <v>2023 dollars / gallon</v>
      </c>
      <c r="G206" s="1" t="s">
        <v>2659</v>
      </c>
      <c r="H206" s="1" t="s">
        <v>2366</v>
      </c>
      <c r="I206" s="1" t="s">
        <v>2589</v>
      </c>
    </row>
    <row r="207" spans="1:10" ht="30.75" thickBot="1">
      <c r="A207" s="192" t="s">
        <v>2348</v>
      </c>
      <c r="B207" s="192" t="s">
        <v>2472</v>
      </c>
      <c r="C207" s="199">
        <v>1</v>
      </c>
      <c r="D207" s="193" t="s">
        <v>65</v>
      </c>
      <c r="E207" s="193" t="s">
        <v>2354</v>
      </c>
      <c r="F207" s="193" t="str">
        <f>UnitControlCenter!$B$41</f>
        <v>2023 dollars / kg</v>
      </c>
      <c r="G207" s="193" t="s">
        <v>2761</v>
      </c>
      <c r="H207" s="193" t="s">
        <v>2762</v>
      </c>
      <c r="I207" s="193" t="s">
        <v>2763</v>
      </c>
      <c r="J207" s="193"/>
    </row>
    <row r="208" spans="1:10">
      <c r="A208" s="2" t="s">
        <v>2349</v>
      </c>
      <c r="B208" s="2" t="s">
        <v>3485</v>
      </c>
      <c r="C208" s="43">
        <v>1</v>
      </c>
      <c r="D208" s="1" t="s">
        <v>63</v>
      </c>
      <c r="E208" s="1" t="s">
        <v>64</v>
      </c>
      <c r="F208" s="1" t="str">
        <f>UnitControlCenter!$B$42</f>
        <v>2023 dollars / kilowatt-hour (kWh)</v>
      </c>
      <c r="G208" s="1" t="s">
        <v>2370</v>
      </c>
    </row>
    <row r="209" spans="1:10" ht="30">
      <c r="A209" s="2" t="s">
        <v>2349</v>
      </c>
      <c r="B209" s="2" t="s">
        <v>2350</v>
      </c>
      <c r="C209" s="43">
        <v>0</v>
      </c>
      <c r="D209" s="1" t="s">
        <v>65</v>
      </c>
      <c r="E209" s="1" t="s">
        <v>64</v>
      </c>
      <c r="F209" s="1" t="str">
        <f>UnitControlCenter!$B$44</f>
        <v>cost of eqpt. to capture 1 metric ton CO2e/yr (2020 dollars)</v>
      </c>
      <c r="G209" s="1" t="s">
        <v>2374</v>
      </c>
      <c r="H209" s="1" t="s">
        <v>2375</v>
      </c>
      <c r="I209" s="1" t="s">
        <v>2550</v>
      </c>
    </row>
    <row r="210" spans="1:10" ht="30">
      <c r="A210" s="2" t="s">
        <v>2349</v>
      </c>
      <c r="B210" s="2" t="s">
        <v>2351</v>
      </c>
      <c r="C210" s="43">
        <v>1</v>
      </c>
      <c r="D210" s="1" t="s">
        <v>63</v>
      </c>
      <c r="E210" s="1" t="s">
        <v>64</v>
      </c>
      <c r="F210" s="1" t="str">
        <f>UnitControlCenter!$B$45</f>
        <v>million 2023 dollars / megawatt (MW)</v>
      </c>
      <c r="G210" s="1" t="s">
        <v>2371</v>
      </c>
    </row>
    <row r="211" spans="1:10" ht="30">
      <c r="A211" s="2" t="s">
        <v>2349</v>
      </c>
      <c r="B211" s="2" t="s">
        <v>2352</v>
      </c>
      <c r="C211" s="43">
        <v>1</v>
      </c>
      <c r="D211" s="1" t="s">
        <v>63</v>
      </c>
      <c r="E211" s="1" t="s">
        <v>64</v>
      </c>
      <c r="F211" s="1" t="str">
        <f>UnitControlCenter!$B$45</f>
        <v>million 2023 dollars / megawatt (MW)</v>
      </c>
      <c r="G211" s="1" t="s">
        <v>2372</v>
      </c>
    </row>
    <row r="212" spans="1:10" ht="30">
      <c r="A212" s="2" t="s">
        <v>2349</v>
      </c>
      <c r="B212" s="2" t="s">
        <v>2353</v>
      </c>
      <c r="C212" s="43">
        <v>1</v>
      </c>
      <c r="D212" s="1" t="s">
        <v>63</v>
      </c>
      <c r="E212" s="1" t="s">
        <v>64</v>
      </c>
      <c r="F212" s="1" t="str">
        <f>UnitControlCenter!$B$45</f>
        <v>million 2023 dollars / megawatt (MW)</v>
      </c>
      <c r="G212" s="1" t="s">
        <v>2373</v>
      </c>
    </row>
    <row r="213" spans="1:10" ht="30.75" thickBot="1">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2538</v>
      </c>
      <c r="B1" s="169"/>
      <c r="C1" s="159"/>
      <c r="D1" s="159"/>
    </row>
    <row r="2" spans="1:5">
      <c r="A2" s="9" t="s">
        <v>2502</v>
      </c>
      <c r="B2" s="170" t="s">
        <v>2503</v>
      </c>
      <c r="C2" s="9" t="s">
        <v>2504</v>
      </c>
      <c r="D2" s="9" t="s">
        <v>2505</v>
      </c>
    </row>
    <row r="3" spans="1:5">
      <c r="A3" s="371" t="s">
        <v>3597</v>
      </c>
      <c r="B3" s="375" t="s">
        <v>3599</v>
      </c>
      <c r="C3" s="372"/>
      <c r="D3" s="374" t="s">
        <v>3598</v>
      </c>
    </row>
    <row r="4" spans="1:5">
      <c r="A4" t="s">
        <v>2552</v>
      </c>
      <c r="B4" s="20" t="s">
        <v>2546</v>
      </c>
      <c r="C4" s="188"/>
      <c r="D4" s="376" t="s">
        <v>3601</v>
      </c>
      <c r="E4" t="s">
        <v>3604</v>
      </c>
    </row>
    <row r="5" spans="1:5">
      <c r="A5" t="s">
        <v>3608</v>
      </c>
      <c r="B5" s="171" t="s">
        <v>3609</v>
      </c>
      <c r="C5" s="377"/>
      <c r="D5" s="376" t="s">
        <v>3603</v>
      </c>
      <c r="E5" t="s">
        <v>3607</v>
      </c>
    </row>
    <row r="6" spans="1:5">
      <c r="A6" t="s">
        <v>3054</v>
      </c>
      <c r="B6" s="171" t="s">
        <v>3610</v>
      </c>
      <c r="C6" s="205"/>
      <c r="D6" t="s">
        <v>3614</v>
      </c>
    </row>
    <row r="7" spans="1:5">
      <c r="A7" t="s">
        <v>3615</v>
      </c>
      <c r="B7" s="171" t="s">
        <v>3616</v>
      </c>
      <c r="C7" s="379"/>
      <c r="D7" s="378" t="s">
        <v>3586</v>
      </c>
    </row>
    <row r="8" spans="1:5">
      <c r="A8" t="s">
        <v>2512</v>
      </c>
      <c r="B8" s="20" t="s">
        <v>2523</v>
      </c>
      <c r="C8" s="176"/>
      <c r="D8" t="s">
        <v>436</v>
      </c>
    </row>
    <row r="9" spans="1:5">
      <c r="A9" t="s">
        <v>3570</v>
      </c>
      <c r="B9" s="20" t="s">
        <v>3569</v>
      </c>
      <c r="C9" s="362"/>
      <c r="D9" t="s">
        <v>3501</v>
      </c>
    </row>
    <row r="10" spans="1:5">
      <c r="A10" t="s">
        <v>2520</v>
      </c>
      <c r="B10" s="171" t="s">
        <v>2521</v>
      </c>
      <c r="C10" s="175"/>
      <c r="D10" t="s">
        <v>92</v>
      </c>
    </row>
    <row r="11" spans="1:5">
      <c r="A11" t="s">
        <v>2548</v>
      </c>
      <c r="B11" s="20" t="s">
        <v>2542</v>
      </c>
      <c r="C11" s="185"/>
      <c r="D11" t="s">
        <v>91</v>
      </c>
    </row>
    <row r="12" spans="1:5">
      <c r="A12" t="s">
        <v>2527</v>
      </c>
      <c r="B12" s="20" t="s">
        <v>2543</v>
      </c>
      <c r="C12" s="180"/>
      <c r="D12" t="s">
        <v>2539</v>
      </c>
    </row>
    <row r="13" spans="1:5">
      <c r="A13" t="s">
        <v>2549</v>
      </c>
      <c r="B13" s="20" t="s">
        <v>2368</v>
      </c>
      <c r="C13" s="184"/>
      <c r="D13" t="s">
        <v>2540</v>
      </c>
    </row>
    <row r="14" spans="1:5">
      <c r="A14" t="s">
        <v>2547</v>
      </c>
      <c r="B14" s="20" t="s">
        <v>2544</v>
      </c>
      <c r="C14" s="187"/>
      <c r="D14" t="s">
        <v>451</v>
      </c>
    </row>
    <row r="15" spans="1:5">
      <c r="A15" t="s">
        <v>2528</v>
      </c>
      <c r="B15" s="20" t="s">
        <v>2524</v>
      </c>
      <c r="C15" s="179"/>
      <c r="D15" t="s">
        <v>454</v>
      </c>
    </row>
    <row r="16" spans="1:5">
      <c r="A16" t="s">
        <v>2501</v>
      </c>
      <c r="B16" s="172" t="s">
        <v>2508</v>
      </c>
      <c r="C16" s="168"/>
      <c r="D16" t="s">
        <v>89</v>
      </c>
    </row>
    <row r="17" spans="1:5">
      <c r="A17" t="s">
        <v>3055</v>
      </c>
      <c r="B17" t="s">
        <v>3611</v>
      </c>
      <c r="C17" s="206"/>
      <c r="D17" t="s">
        <v>3503</v>
      </c>
    </row>
    <row r="18" spans="1:5">
      <c r="A18" t="s">
        <v>2529</v>
      </c>
      <c r="B18" s="20" t="s">
        <v>2525</v>
      </c>
      <c r="C18" s="181"/>
      <c r="D18" t="s">
        <v>3504</v>
      </c>
    </row>
    <row r="19" spans="1:5">
      <c r="A19" t="s">
        <v>2511</v>
      </c>
      <c r="B19" s="171" t="s">
        <v>2516</v>
      </c>
      <c r="C19" s="177"/>
      <c r="D19" t="s">
        <v>2541</v>
      </c>
    </row>
    <row r="20" spans="1:5">
      <c r="A20" t="s">
        <v>2551</v>
      </c>
      <c r="B20" s="20" t="s">
        <v>2545</v>
      </c>
      <c r="C20" s="186"/>
      <c r="D20" t="s">
        <v>2471</v>
      </c>
    </row>
    <row r="21" spans="1:5">
      <c r="A21" t="s">
        <v>2514</v>
      </c>
      <c r="B21" s="171" t="s">
        <v>2515</v>
      </c>
      <c r="C21" s="167"/>
      <c r="D21" t="s">
        <v>2626</v>
      </c>
    </row>
    <row r="22" spans="1:5">
      <c r="A22" t="s">
        <v>2594</v>
      </c>
      <c r="B22" s="171" t="s">
        <v>2596</v>
      </c>
      <c r="C22" s="189"/>
      <c r="D22" t="s">
        <v>2593</v>
      </c>
    </row>
    <row r="23" spans="1:5">
      <c r="A23" t="s">
        <v>2595</v>
      </c>
      <c r="B23" s="171">
        <v>740000</v>
      </c>
      <c r="C23" s="190"/>
      <c r="D23" t="s">
        <v>2469</v>
      </c>
    </row>
    <row r="24" spans="1:5">
      <c r="A24" t="s">
        <v>2530</v>
      </c>
      <c r="B24" s="20" t="s">
        <v>2526</v>
      </c>
      <c r="C24" s="182"/>
      <c r="D24" t="s">
        <v>311</v>
      </c>
    </row>
    <row r="25" spans="1:5">
      <c r="A25" t="s">
        <v>3568</v>
      </c>
      <c r="B25" s="20" t="s">
        <v>3612</v>
      </c>
      <c r="C25" s="361"/>
      <c r="D25" t="s">
        <v>3500</v>
      </c>
    </row>
    <row r="26" spans="1:5">
      <c r="A26" t="s">
        <v>2513</v>
      </c>
      <c r="B26" s="171" t="s">
        <v>2518</v>
      </c>
      <c r="C26" s="174"/>
      <c r="D26" t="s">
        <v>3430</v>
      </c>
    </row>
    <row r="27" spans="1:5">
      <c r="A27" t="s">
        <v>3431</v>
      </c>
      <c r="B27" s="171" t="s">
        <v>3432</v>
      </c>
      <c r="C27" s="360"/>
      <c r="D27" t="s">
        <v>3429</v>
      </c>
    </row>
    <row r="28" spans="1:5">
      <c r="A28" t="s">
        <v>3056</v>
      </c>
      <c r="B28" s="17" t="s">
        <v>3613</v>
      </c>
      <c r="C28" s="207"/>
      <c r="D28" t="s">
        <v>3502</v>
      </c>
    </row>
    <row r="29" spans="1:5">
      <c r="A29" t="s">
        <v>2537</v>
      </c>
      <c r="B29" s="20" t="s">
        <v>2536</v>
      </c>
      <c r="C29" s="183"/>
      <c r="D29" t="s">
        <v>443</v>
      </c>
    </row>
    <row r="30" spans="1:5">
      <c r="A30" t="s">
        <v>3057</v>
      </c>
      <c r="B30" s="204" t="s">
        <v>3050</v>
      </c>
      <c r="C30" s="203"/>
      <c r="D30" t="s">
        <v>3499</v>
      </c>
    </row>
    <row r="31" spans="1:5">
      <c r="A31" t="s">
        <v>2507</v>
      </c>
      <c r="B31" s="171" t="s">
        <v>2517</v>
      </c>
      <c r="C31" s="173"/>
      <c r="D31" t="s">
        <v>446</v>
      </c>
    </row>
    <row r="32" spans="1:5">
      <c r="A32" t="s">
        <v>3608</v>
      </c>
      <c r="B32" s="171" t="s">
        <v>3609</v>
      </c>
      <c r="C32" s="377"/>
      <c r="D32" t="s">
        <v>3602</v>
      </c>
      <c r="E32" t="s">
        <v>3606</v>
      </c>
    </row>
    <row r="33" spans="1:5">
      <c r="A33" t="s">
        <v>2552</v>
      </c>
      <c r="B33" s="20" t="s">
        <v>2546</v>
      </c>
      <c r="C33" s="188"/>
      <c r="D33" s="376" t="s">
        <v>3600</v>
      </c>
      <c r="E33" t="s">
        <v>3605</v>
      </c>
    </row>
    <row r="35" spans="1:5">
      <c r="A35" s="42" t="s">
        <v>2522</v>
      </c>
      <c r="B35" s="169"/>
      <c r="C35" s="159"/>
      <c r="D35" s="159"/>
    </row>
    <row r="36" spans="1:5" s="9" customFormat="1">
      <c r="A36" s="9" t="s">
        <v>2502</v>
      </c>
      <c r="B36" s="170" t="s">
        <v>2503</v>
      </c>
      <c r="C36" s="9" t="s">
        <v>2504</v>
      </c>
      <c r="D36" s="9" t="s">
        <v>2586</v>
      </c>
    </row>
    <row r="37" spans="1:5">
      <c r="A37" t="s">
        <v>2528</v>
      </c>
      <c r="B37" s="20" t="s">
        <v>2524</v>
      </c>
      <c r="C37" s="179"/>
      <c r="D37" t="s">
        <v>2588</v>
      </c>
    </row>
    <row r="38" spans="1:5">
      <c r="A38" t="s">
        <v>2501</v>
      </c>
      <c r="B38" s="172" t="s">
        <v>2508</v>
      </c>
      <c r="C38" s="168"/>
      <c r="D38" t="s">
        <v>2587</v>
      </c>
    </row>
    <row r="39" spans="1:5">
      <c r="A39" t="s">
        <v>2513</v>
      </c>
      <c r="B39" s="20" t="s">
        <v>2518</v>
      </c>
      <c r="C39" s="174"/>
      <c r="D39" t="s">
        <v>4</v>
      </c>
    </row>
    <row r="40" spans="1:5">
      <c r="A40" t="s">
        <v>2527</v>
      </c>
      <c r="B40" s="20" t="s">
        <v>2543</v>
      </c>
      <c r="C40" s="180"/>
      <c r="D40" t="s">
        <v>93</v>
      </c>
    </row>
    <row r="41" spans="1:5">
      <c r="A41" t="s">
        <v>2507</v>
      </c>
      <c r="B41" s="20">
        <v>969696</v>
      </c>
      <c r="C41" s="173"/>
      <c r="D41" t="s">
        <v>9</v>
      </c>
    </row>
    <row r="42" spans="1:5">
      <c r="A42" t="s">
        <v>2520</v>
      </c>
      <c r="B42" s="20" t="s">
        <v>2521</v>
      </c>
      <c r="C42" s="175"/>
      <c r="D42" t="s">
        <v>2428</v>
      </c>
    </row>
    <row r="43" spans="1:5">
      <c r="A43" t="s">
        <v>2529</v>
      </c>
      <c r="B43" s="20" t="s">
        <v>2525</v>
      </c>
      <c r="C43" s="181"/>
      <c r="D43" t="s">
        <v>132</v>
      </c>
    </row>
    <row r="44" spans="1:5">
      <c r="A44" t="s">
        <v>2530</v>
      </c>
      <c r="B44" s="20" t="s">
        <v>2526</v>
      </c>
      <c r="C44" s="182"/>
      <c r="D44" t="s">
        <v>2437</v>
      </c>
    </row>
    <row r="45" spans="1:5">
      <c r="A45" t="s">
        <v>2512</v>
      </c>
      <c r="B45" s="20" t="s">
        <v>2523</v>
      </c>
      <c r="C45" s="178"/>
      <c r="D45" t="s">
        <v>2488</v>
      </c>
    </row>
    <row r="46" spans="1:5">
      <c r="A46" t="s">
        <v>2594</v>
      </c>
      <c r="B46" s="171" t="s">
        <v>2596</v>
      </c>
      <c r="C46" s="189"/>
      <c r="D46" t="s">
        <v>2794</v>
      </c>
    </row>
    <row r="48" spans="1:5">
      <c r="A48" s="42" t="s">
        <v>2531</v>
      </c>
      <c r="B48" s="169"/>
      <c r="C48" s="159"/>
      <c r="D48" s="159"/>
    </row>
    <row r="49" spans="1:4">
      <c r="A49" s="9" t="s">
        <v>2502</v>
      </c>
      <c r="B49" s="170" t="s">
        <v>2503</v>
      </c>
      <c r="C49" s="9" t="s">
        <v>2504</v>
      </c>
      <c r="D49" s="9" t="s">
        <v>2505</v>
      </c>
    </row>
    <row r="50" spans="1:4">
      <c r="A50" t="s">
        <v>2513</v>
      </c>
      <c r="B50" s="171" t="s">
        <v>2518</v>
      </c>
      <c r="C50" s="174"/>
      <c r="D50" t="s">
        <v>2532</v>
      </c>
    </row>
    <row r="51" spans="1:4">
      <c r="A51" t="s">
        <v>2507</v>
      </c>
      <c r="B51" s="20">
        <v>969696</v>
      </c>
      <c r="C51" s="173"/>
      <c r="D51" t="s">
        <v>2533</v>
      </c>
    </row>
    <row r="52" spans="1:4">
      <c r="A52" t="s">
        <v>2520</v>
      </c>
      <c r="B52" s="20" t="s">
        <v>2521</v>
      </c>
      <c r="C52" s="175"/>
      <c r="D52" t="s">
        <v>2534</v>
      </c>
    </row>
    <row r="53" spans="1:4">
      <c r="A53" t="s">
        <v>2594</v>
      </c>
      <c r="B53" s="171" t="s">
        <v>2596</v>
      </c>
      <c r="C53" s="189"/>
      <c r="D53" t="s">
        <v>2795</v>
      </c>
    </row>
    <row r="55" spans="1:4">
      <c r="A55" s="42" t="s">
        <v>2535</v>
      </c>
      <c r="B55" s="169"/>
      <c r="C55" s="159"/>
      <c r="D55" s="159"/>
    </row>
    <row r="56" spans="1:4">
      <c r="A56" s="9" t="s">
        <v>2502</v>
      </c>
      <c r="B56" s="170" t="s">
        <v>2503</v>
      </c>
      <c r="C56" s="9" t="s">
        <v>2504</v>
      </c>
      <c r="D56" s="9" t="s">
        <v>2505</v>
      </c>
    </row>
    <row r="57" spans="1:4">
      <c r="A57" t="s">
        <v>2520</v>
      </c>
      <c r="B57" s="20" t="s">
        <v>2521</v>
      </c>
      <c r="C57" s="175"/>
      <c r="D57" t="s">
        <v>2237</v>
      </c>
    </row>
    <row r="58" spans="1:4">
      <c r="A58" t="s">
        <v>2514</v>
      </c>
      <c r="B58" s="171" t="s">
        <v>2515</v>
      </c>
      <c r="C58" s="167"/>
      <c r="D58" t="s">
        <v>846</v>
      </c>
    </row>
    <row r="59" spans="1:4">
      <c r="A59" t="s">
        <v>2513</v>
      </c>
      <c r="B59" s="171" t="s">
        <v>2518</v>
      </c>
      <c r="C59" s="174"/>
      <c r="D59" t="s">
        <v>2235</v>
      </c>
    </row>
    <row r="60" spans="1:4">
      <c r="A60" t="s">
        <v>2507</v>
      </c>
      <c r="B60" s="171" t="s">
        <v>2517</v>
      </c>
      <c r="C60" s="173"/>
      <c r="D60" t="s">
        <v>2219</v>
      </c>
    </row>
    <row r="61" spans="1:4">
      <c r="B61" s="171"/>
    </row>
    <row r="62" spans="1:4">
      <c r="A62" s="42" t="s">
        <v>2672</v>
      </c>
      <c r="B62" s="169"/>
      <c r="C62" s="159"/>
      <c r="D62" s="159"/>
    </row>
    <row r="63" spans="1:4">
      <c r="A63" s="9" t="s">
        <v>2502</v>
      </c>
      <c r="B63" s="170" t="s">
        <v>2503</v>
      </c>
      <c r="C63" s="9" t="s">
        <v>2504</v>
      </c>
      <c r="D63" s="9" t="s">
        <v>2505</v>
      </c>
    </row>
    <row r="64" spans="1:4">
      <c r="A64" t="s">
        <v>2513</v>
      </c>
      <c r="B64" s="171" t="s">
        <v>2518</v>
      </c>
      <c r="C64" s="174"/>
      <c r="D64" t="s">
        <v>2564</v>
      </c>
    </row>
    <row r="65" spans="1:4">
      <c r="A65" t="s">
        <v>2528</v>
      </c>
      <c r="B65" s="20" t="s">
        <v>2524</v>
      </c>
      <c r="C65" s="179"/>
      <c r="D65" t="s">
        <v>2565</v>
      </c>
    </row>
    <row r="66" spans="1:4">
      <c r="A66" t="s">
        <v>2527</v>
      </c>
      <c r="B66" s="20" t="s">
        <v>2543</v>
      </c>
      <c r="C66" s="180"/>
      <c r="D66" t="s">
        <v>2566</v>
      </c>
    </row>
    <row r="67" spans="1:4">
      <c r="A67" t="s">
        <v>2520</v>
      </c>
      <c r="B67" s="171" t="s">
        <v>2521</v>
      </c>
      <c r="C67" s="175"/>
      <c r="D67" t="s">
        <v>2567</v>
      </c>
    </row>
    <row r="68" spans="1:4">
      <c r="A68" t="s">
        <v>2514</v>
      </c>
      <c r="B68" s="171" t="s">
        <v>2515</v>
      </c>
      <c r="C68" s="167"/>
      <c r="D68" t="s">
        <v>2568</v>
      </c>
    </row>
    <row r="70" spans="1:4">
      <c r="A70" s="42" t="s">
        <v>2940</v>
      </c>
      <c r="B70" s="169"/>
      <c r="C70" s="159"/>
      <c r="D70" s="159"/>
    </row>
    <row r="71" spans="1:4">
      <c r="A71" s="9" t="s">
        <v>2502</v>
      </c>
      <c r="B71" s="170" t="s">
        <v>2503</v>
      </c>
      <c r="C71" s="9" t="s">
        <v>2504</v>
      </c>
      <c r="D71" s="9" t="s">
        <v>2505</v>
      </c>
    </row>
    <row r="72" spans="1:4">
      <c r="A72" t="s">
        <v>2528</v>
      </c>
      <c r="B72" s="20" t="s">
        <v>2524</v>
      </c>
      <c r="C72" s="179"/>
      <c r="D72" t="s">
        <v>2930</v>
      </c>
    </row>
    <row r="73" spans="1:4">
      <c r="A73" t="s">
        <v>2513</v>
      </c>
      <c r="B73" s="171" t="s">
        <v>2518</v>
      </c>
      <c r="C73" s="174"/>
      <c r="D73" t="s">
        <v>2929</v>
      </c>
    </row>
    <row r="74" spans="1:4">
      <c r="A74" t="s">
        <v>2512</v>
      </c>
      <c r="B74" s="20" t="s">
        <v>2523</v>
      </c>
      <c r="C74" s="178"/>
      <c r="D74" t="s">
        <v>2926</v>
      </c>
    </row>
    <row r="75" spans="1:4">
      <c r="A75" t="s">
        <v>2552</v>
      </c>
      <c r="B75" s="20" t="s">
        <v>2546</v>
      </c>
      <c r="C75" s="188"/>
      <c r="D75" t="s">
        <v>2927</v>
      </c>
    </row>
    <row r="76" spans="1:4">
      <c r="A76" t="s">
        <v>2530</v>
      </c>
      <c r="B76" s="20" t="s">
        <v>2526</v>
      </c>
      <c r="C76" s="182"/>
      <c r="D76" t="s">
        <v>2928</v>
      </c>
    </row>
    <row r="78" spans="1:4">
      <c r="A78" s="42" t="s">
        <v>3014</v>
      </c>
      <c r="B78" s="169"/>
      <c r="C78" s="159"/>
      <c r="D78" s="159"/>
    </row>
    <row r="79" spans="1:4">
      <c r="A79" s="9" t="s">
        <v>2502</v>
      </c>
      <c r="B79" s="170" t="s">
        <v>2503</v>
      </c>
      <c r="C79" s="9" t="s">
        <v>2504</v>
      </c>
      <c r="D79" s="9" t="s">
        <v>2505</v>
      </c>
    </row>
    <row r="80" spans="1:4">
      <c r="A80" t="s">
        <v>2594</v>
      </c>
      <c r="B80" s="171" t="s">
        <v>2596</v>
      </c>
      <c r="C80" s="189"/>
      <c r="D80" t="s">
        <v>2947</v>
      </c>
    </row>
    <row r="81" spans="1:4">
      <c r="A81" t="s">
        <v>2528</v>
      </c>
      <c r="B81" s="20" t="s">
        <v>2524</v>
      </c>
      <c r="C81" s="179"/>
      <c r="D81" t="s">
        <v>2948</v>
      </c>
    </row>
    <row r="82" spans="1:4">
      <c r="A82" t="s">
        <v>2530</v>
      </c>
      <c r="B82" s="20" t="s">
        <v>2526</v>
      </c>
      <c r="C82" s="182"/>
      <c r="D82" t="s">
        <v>458</v>
      </c>
    </row>
    <row r="83" spans="1:4">
      <c r="A83" t="s">
        <v>2529</v>
      </c>
      <c r="B83" s="20" t="s">
        <v>2525</v>
      </c>
      <c r="C83" s="181"/>
      <c r="D83" t="s">
        <v>2949</v>
      </c>
    </row>
    <row r="84" spans="1:4">
      <c r="A84" t="s">
        <v>2527</v>
      </c>
      <c r="B84" s="20" t="s">
        <v>2543</v>
      </c>
      <c r="C84" s="180"/>
      <c r="D84" t="s">
        <v>2950</v>
      </c>
    </row>
    <row r="85" spans="1:4">
      <c r="A85" t="s">
        <v>2507</v>
      </c>
      <c r="B85" s="171" t="s">
        <v>2517</v>
      </c>
      <c r="C85" s="173"/>
      <c r="D85" t="s">
        <v>263</v>
      </c>
    </row>
    <row r="86" spans="1:4">
      <c r="A86" t="s">
        <v>2513</v>
      </c>
      <c r="B86" s="171" t="s">
        <v>2518</v>
      </c>
      <c r="C86" s="174"/>
      <c r="D86" t="s">
        <v>2951</v>
      </c>
    </row>
    <row r="87" spans="1:4">
      <c r="A87" t="s">
        <v>2520</v>
      </c>
      <c r="B87" s="171" t="s">
        <v>2521</v>
      </c>
      <c r="C87" s="175"/>
      <c r="D87" t="s">
        <v>2952</v>
      </c>
    </row>
    <row r="88" spans="1:4">
      <c r="A88" t="s">
        <v>2512</v>
      </c>
      <c r="B88" s="20" t="s">
        <v>2523</v>
      </c>
      <c r="C88" s="178"/>
      <c r="D88" t="s">
        <v>2953</v>
      </c>
    </row>
    <row r="89" spans="1:4">
      <c r="A89" t="s">
        <v>2514</v>
      </c>
      <c r="B89" s="171" t="s">
        <v>2515</v>
      </c>
      <c r="C89" s="167"/>
      <c r="D89" t="s">
        <v>2568</v>
      </c>
    </row>
    <row r="90" spans="1:4">
      <c r="B90" s="171"/>
    </row>
    <row r="91" spans="1:4">
      <c r="A91" s="42" t="s">
        <v>2912</v>
      </c>
      <c r="B91" s="169"/>
      <c r="C91" s="159"/>
      <c r="D91" s="159"/>
    </row>
    <row r="92" spans="1:4">
      <c r="A92" s="9" t="s">
        <v>2502</v>
      </c>
      <c r="B92" s="170" t="s">
        <v>2503</v>
      </c>
      <c r="C92" s="9" t="s">
        <v>2504</v>
      </c>
      <c r="D92" s="9" t="s">
        <v>2505</v>
      </c>
    </row>
    <row r="93" spans="1:4">
      <c r="A93" t="s">
        <v>2513</v>
      </c>
      <c r="B93" s="171" t="s">
        <v>2518</v>
      </c>
      <c r="C93" s="174"/>
      <c r="D93" t="s">
        <v>2860</v>
      </c>
    </row>
    <row r="94" spans="1:4">
      <c r="A94" t="s">
        <v>2528</v>
      </c>
      <c r="B94" s="20" t="s">
        <v>2524</v>
      </c>
      <c r="C94" s="179"/>
      <c r="D94" t="s">
        <v>2861</v>
      </c>
    </row>
    <row r="95" spans="1:4">
      <c r="A95" t="s">
        <v>2527</v>
      </c>
      <c r="B95" s="20" t="s">
        <v>2543</v>
      </c>
      <c r="C95" s="180"/>
      <c r="D95" t="s">
        <v>2862</v>
      </c>
    </row>
    <row r="96" spans="1:4">
      <c r="A96" t="s">
        <v>2514</v>
      </c>
      <c r="B96" s="171" t="s">
        <v>2515</v>
      </c>
      <c r="C96" s="167"/>
      <c r="D96" t="s">
        <v>2568</v>
      </c>
    </row>
    <row r="98" spans="1:4">
      <c r="A98" s="42" t="s">
        <v>3269</v>
      </c>
      <c r="B98" s="169"/>
      <c r="C98" s="159"/>
      <c r="D98" s="159"/>
    </row>
    <row r="99" spans="1:4">
      <c r="A99" s="9" t="s">
        <v>2502</v>
      </c>
      <c r="B99" s="170" t="s">
        <v>2503</v>
      </c>
      <c r="C99" s="9" t="s">
        <v>2504</v>
      </c>
      <c r="D99" s="9" t="s">
        <v>2505</v>
      </c>
    </row>
    <row r="100" spans="1:4">
      <c r="A100" t="s">
        <v>2548</v>
      </c>
      <c r="B100" s="20" t="s">
        <v>2542</v>
      </c>
      <c r="C100" s="185"/>
      <c r="D100" t="s">
        <v>3137</v>
      </c>
    </row>
    <row r="101" spans="1:4">
      <c r="A101" t="s">
        <v>2520</v>
      </c>
      <c r="B101" s="171" t="s">
        <v>2521</v>
      </c>
      <c r="C101" s="175"/>
      <c r="D101" t="s">
        <v>3138</v>
      </c>
    </row>
    <row r="103" spans="1:4">
      <c r="A103" s="42" t="s">
        <v>3139</v>
      </c>
      <c r="B103" s="169"/>
      <c r="C103" s="159"/>
      <c r="D103" s="159"/>
    </row>
    <row r="104" spans="1:4">
      <c r="A104" s="9" t="s">
        <v>2502</v>
      </c>
      <c r="B104" s="170" t="s">
        <v>2503</v>
      </c>
      <c r="C104" s="9" t="s">
        <v>2504</v>
      </c>
      <c r="D104" s="9" t="s">
        <v>2505</v>
      </c>
    </row>
    <row r="105" spans="1:4">
      <c r="A105" t="s">
        <v>2513</v>
      </c>
      <c r="B105" s="171" t="s">
        <v>2518</v>
      </c>
      <c r="C105" s="174"/>
      <c r="D105" t="s">
        <v>3140</v>
      </c>
    </row>
    <row r="106" spans="1:4">
      <c r="A106" t="s">
        <v>2527</v>
      </c>
      <c r="B106" s="20" t="s">
        <v>2543</v>
      </c>
      <c r="C106" s="180"/>
      <c r="D106" t="s">
        <v>3141</v>
      </c>
    </row>
    <row r="107" spans="1:4">
      <c r="A107" t="s">
        <v>2520</v>
      </c>
      <c r="B107" s="171" t="s">
        <v>2521</v>
      </c>
      <c r="C107" s="175"/>
      <c r="D107" t="s">
        <v>3142</v>
      </c>
    </row>
    <row r="108" spans="1:4">
      <c r="A108" t="s">
        <v>2528</v>
      </c>
      <c r="B108" s="20" t="s">
        <v>2524</v>
      </c>
      <c r="C108" s="179"/>
      <c r="D108" t="s">
        <v>3143</v>
      </c>
    </row>
    <row r="110" spans="1:4">
      <c r="A110" s="42" t="s">
        <v>3144</v>
      </c>
      <c r="B110" s="169"/>
      <c r="C110" s="159"/>
      <c r="D110" s="159"/>
    </row>
    <row r="111" spans="1:4">
      <c r="A111" s="9" t="s">
        <v>2502</v>
      </c>
      <c r="B111" s="170" t="s">
        <v>2503</v>
      </c>
      <c r="C111" s="9" t="s">
        <v>2504</v>
      </c>
      <c r="D111" s="9" t="s">
        <v>2505</v>
      </c>
    </row>
    <row r="112" spans="1:4">
      <c r="A112" t="s">
        <v>2552</v>
      </c>
      <c r="B112" s="20" t="s">
        <v>2546</v>
      </c>
      <c r="C112" s="188"/>
      <c r="D112" t="s">
        <v>3145</v>
      </c>
    </row>
    <row r="113" spans="1:4">
      <c r="A113" t="s">
        <v>2529</v>
      </c>
      <c r="B113" s="20" t="s">
        <v>2525</v>
      </c>
      <c r="C113" s="181"/>
      <c r="D113" t="s">
        <v>3146</v>
      </c>
    </row>
    <row r="115" spans="1:4">
      <c r="A115" s="42" t="s">
        <v>3147</v>
      </c>
      <c r="B115" s="169"/>
      <c r="C115" s="159"/>
      <c r="D115" s="159"/>
    </row>
    <row r="116" spans="1:4">
      <c r="A116" s="9" t="s">
        <v>2502</v>
      </c>
      <c r="B116" s="170" t="s">
        <v>2503</v>
      </c>
      <c r="C116" s="9" t="s">
        <v>2504</v>
      </c>
      <c r="D116" s="9" t="s">
        <v>2505</v>
      </c>
    </row>
    <row r="117" spans="1:4">
      <c r="A117" t="s">
        <v>2548</v>
      </c>
      <c r="B117" s="20" t="s">
        <v>2542</v>
      </c>
      <c r="C117" s="185"/>
      <c r="D117" t="s">
        <v>3148</v>
      </c>
    </row>
    <row r="118" spans="1:4">
      <c r="A118" t="s">
        <v>2528</v>
      </c>
      <c r="B118" s="20" t="s">
        <v>2524</v>
      </c>
      <c r="C118" s="179"/>
      <c r="D118" t="s">
        <v>3149</v>
      </c>
    </row>
    <row r="119" spans="1:4">
      <c r="A119" t="s">
        <v>2530</v>
      </c>
      <c r="B119" s="20" t="s">
        <v>2526</v>
      </c>
      <c r="C119" s="182"/>
      <c r="D119" t="s">
        <v>3150</v>
      </c>
    </row>
    <row r="120" spans="1:4">
      <c r="A120" t="s">
        <v>2520</v>
      </c>
      <c r="B120" s="171" t="s">
        <v>2521</v>
      </c>
      <c r="C120" s="175"/>
      <c r="D120" t="s">
        <v>3151</v>
      </c>
    </row>
    <row r="121" spans="1:4">
      <c r="A121" t="s">
        <v>2527</v>
      </c>
      <c r="B121" s="20" t="s">
        <v>2543</v>
      </c>
      <c r="C121" s="180"/>
      <c r="D121" t="s">
        <v>3152</v>
      </c>
    </row>
    <row r="122" spans="1:4">
      <c r="A122" t="s">
        <v>2507</v>
      </c>
      <c r="B122" s="171" t="s">
        <v>2517</v>
      </c>
      <c r="C122" s="173"/>
      <c r="D122" t="s">
        <v>3153</v>
      </c>
    </row>
    <row r="123" spans="1:4">
      <c r="A123" t="s">
        <v>2513</v>
      </c>
      <c r="B123" s="171" t="s">
        <v>2518</v>
      </c>
      <c r="C123" s="174"/>
      <c r="D123" t="s">
        <v>3154</v>
      </c>
    </row>
    <row r="125" spans="1:4">
      <c r="A125" s="42" t="s">
        <v>2874</v>
      </c>
      <c r="B125" s="169"/>
      <c r="C125" s="159"/>
      <c r="D125" s="159"/>
    </row>
    <row r="126" spans="1:4">
      <c r="A126" s="9" t="s">
        <v>2502</v>
      </c>
      <c r="B126" s="170" t="s">
        <v>2503</v>
      </c>
      <c r="C126" s="9" t="s">
        <v>2504</v>
      </c>
      <c r="D126" s="9" t="s">
        <v>2505</v>
      </c>
    </row>
    <row r="127" spans="1:4">
      <c r="A127" t="s">
        <v>2528</v>
      </c>
      <c r="B127" s="20" t="s">
        <v>2524</v>
      </c>
      <c r="C127" s="179"/>
      <c r="D127" t="s">
        <v>2875</v>
      </c>
    </row>
    <row r="128" spans="1:4">
      <c r="A128" t="s">
        <v>2520</v>
      </c>
      <c r="B128" s="171" t="s">
        <v>2521</v>
      </c>
      <c r="C128" s="175"/>
      <c r="D128" t="s">
        <v>2876</v>
      </c>
    </row>
    <row r="129" spans="1:4">
      <c r="A129" t="s">
        <v>2514</v>
      </c>
      <c r="B129" s="171" t="s">
        <v>2515</v>
      </c>
      <c r="C129" s="167"/>
      <c r="D129" t="s">
        <v>2568</v>
      </c>
    </row>
    <row r="130" spans="1:4">
      <c r="B130" s="171"/>
    </row>
    <row r="131" spans="1:4">
      <c r="A131" s="42" t="s">
        <v>2913</v>
      </c>
      <c r="B131" s="169"/>
      <c r="C131" s="159"/>
      <c r="D131" s="159"/>
    </row>
    <row r="132" spans="1:4">
      <c r="A132" s="9" t="s">
        <v>2502</v>
      </c>
      <c r="B132" s="170" t="s">
        <v>2503</v>
      </c>
      <c r="C132" s="9" t="s">
        <v>2504</v>
      </c>
      <c r="D132" s="9" t="s">
        <v>2505</v>
      </c>
    </row>
    <row r="133" spans="1:4">
      <c r="A133" t="s">
        <v>2513</v>
      </c>
      <c r="B133" s="171" t="s">
        <v>2518</v>
      </c>
      <c r="C133" s="174"/>
      <c r="D133" t="s">
        <v>2914</v>
      </c>
    </row>
    <row r="134" spans="1:4">
      <c r="A134" t="s">
        <v>2552</v>
      </c>
      <c r="B134" s="20" t="s">
        <v>2546</v>
      </c>
      <c r="C134" s="188"/>
      <c r="D134" t="s">
        <v>2915</v>
      </c>
    </row>
    <row r="135" spans="1:4">
      <c r="A135" t="s">
        <v>2530</v>
      </c>
      <c r="B135" s="20" t="s">
        <v>2526</v>
      </c>
      <c r="C135" s="182"/>
      <c r="D135" t="s">
        <v>2916</v>
      </c>
    </row>
    <row r="136" spans="1:4">
      <c r="A136" t="s">
        <v>2514</v>
      </c>
      <c r="B136" s="171" t="s">
        <v>2515</v>
      </c>
      <c r="C136" s="167"/>
      <c r="D136" t="s">
        <v>2568</v>
      </c>
    </row>
    <row r="138" spans="1:4">
      <c r="A138" s="42" t="s">
        <v>2570</v>
      </c>
      <c r="B138" s="169"/>
      <c r="C138" s="159"/>
      <c r="D138" s="159"/>
    </row>
    <row r="139" spans="1:4">
      <c r="A139" s="9" t="s">
        <v>2502</v>
      </c>
      <c r="B139" s="170" t="s">
        <v>2503</v>
      </c>
      <c r="C139" s="9" t="s">
        <v>2504</v>
      </c>
      <c r="D139" s="9" t="s">
        <v>2505</v>
      </c>
    </row>
    <row r="140" spans="1:4">
      <c r="A140" t="s">
        <v>2514</v>
      </c>
      <c r="B140" s="171" t="s">
        <v>2515</v>
      </c>
      <c r="C140" s="167"/>
      <c r="D140" t="s">
        <v>2571</v>
      </c>
    </row>
    <row r="141" spans="1:4">
      <c r="A141" t="s">
        <v>2528</v>
      </c>
      <c r="B141" s="20" t="s">
        <v>2524</v>
      </c>
      <c r="C141" s="179"/>
      <c r="D141" t="s">
        <v>2572</v>
      </c>
    </row>
    <row r="142" spans="1:4">
      <c r="A142" t="s">
        <v>2530</v>
      </c>
      <c r="B142" s="20" t="s">
        <v>2526</v>
      </c>
      <c r="C142" s="182"/>
      <c r="D142" t="s">
        <v>2664</v>
      </c>
    </row>
    <row r="143" spans="1:4">
      <c r="A143" t="s">
        <v>2529</v>
      </c>
      <c r="B143" s="20" t="s">
        <v>2525</v>
      </c>
      <c r="C143" s="181"/>
      <c r="D143" t="s">
        <v>2573</v>
      </c>
    </row>
    <row r="144" spans="1:4">
      <c r="A144" t="s">
        <v>2527</v>
      </c>
      <c r="B144" s="20" t="s">
        <v>2543</v>
      </c>
      <c r="C144" s="180"/>
      <c r="D144" t="s">
        <v>2574</v>
      </c>
    </row>
    <row r="145" spans="1:4">
      <c r="A145" t="s">
        <v>2507</v>
      </c>
      <c r="B145" s="171" t="s">
        <v>2517</v>
      </c>
      <c r="C145" s="173"/>
      <c r="D145" t="s">
        <v>2575</v>
      </c>
    </row>
    <row r="146" spans="1:4">
      <c r="A146" t="s">
        <v>2513</v>
      </c>
      <c r="B146" s="171" t="s">
        <v>2518</v>
      </c>
      <c r="C146" s="174"/>
      <c r="D146" t="s">
        <v>2576</v>
      </c>
    </row>
    <row r="147" spans="1:4">
      <c r="A147" t="s">
        <v>2520</v>
      </c>
      <c r="B147" s="171" t="s">
        <v>2521</v>
      </c>
      <c r="C147" s="175"/>
      <c r="D147" t="s">
        <v>2577</v>
      </c>
    </row>
    <row r="148" spans="1:4">
      <c r="A148" t="s">
        <v>2512</v>
      </c>
      <c r="B148" s="20" t="s">
        <v>2523</v>
      </c>
      <c r="C148" s="178"/>
      <c r="D148" t="s">
        <v>2578</v>
      </c>
    </row>
    <row r="150" spans="1:4">
      <c r="A150" s="42" t="s">
        <v>2569</v>
      </c>
      <c r="B150" s="169"/>
      <c r="C150" s="159"/>
      <c r="D150" s="159"/>
    </row>
    <row r="151" spans="1:4">
      <c r="A151" s="9" t="s">
        <v>2502</v>
      </c>
      <c r="B151" s="170" t="s">
        <v>2503</v>
      </c>
      <c r="C151" s="9" t="s">
        <v>2504</v>
      </c>
      <c r="D151" s="9" t="s">
        <v>2505</v>
      </c>
    </row>
    <row r="152" spans="1:4">
      <c r="A152" t="s">
        <v>2520</v>
      </c>
      <c r="B152" s="171" t="s">
        <v>2521</v>
      </c>
      <c r="C152" s="175"/>
      <c r="D152" t="s">
        <v>2682</v>
      </c>
    </row>
    <row r="153" spans="1:4">
      <c r="A153" t="s">
        <v>2527</v>
      </c>
      <c r="B153" s="20" t="s">
        <v>2543</v>
      </c>
      <c r="C153" s="180"/>
      <c r="D153" t="s">
        <v>2683</v>
      </c>
    </row>
    <row r="154" spans="1:4">
      <c r="A154" t="s">
        <v>2513</v>
      </c>
      <c r="B154" s="171" t="s">
        <v>2518</v>
      </c>
      <c r="C154" s="174"/>
      <c r="D154" t="s">
        <v>2673</v>
      </c>
    </row>
    <row r="155" spans="1:4">
      <c r="A155" t="s">
        <v>2528</v>
      </c>
      <c r="B155" s="20" t="s">
        <v>2524</v>
      </c>
      <c r="C155" s="179"/>
      <c r="D155" t="s">
        <v>2674</v>
      </c>
    </row>
    <row r="156" spans="1:4">
      <c r="A156" t="s">
        <v>2514</v>
      </c>
      <c r="B156" s="171" t="s">
        <v>2515</v>
      </c>
      <c r="C156" s="167"/>
      <c r="D156" t="s">
        <v>2568</v>
      </c>
    </row>
    <row r="158" spans="1:4">
      <c r="A158" s="42" t="s">
        <v>2506</v>
      </c>
      <c r="B158" s="169"/>
      <c r="C158" s="159"/>
      <c r="D158" s="159"/>
    </row>
    <row r="159" spans="1:4">
      <c r="A159" s="9" t="s">
        <v>2502</v>
      </c>
      <c r="B159" s="170" t="s">
        <v>2503</v>
      </c>
      <c r="C159" s="9" t="s">
        <v>2504</v>
      </c>
      <c r="D159" s="9" t="s">
        <v>2505</v>
      </c>
    </row>
    <row r="160" spans="1:4">
      <c r="A160" t="s">
        <v>2527</v>
      </c>
      <c r="B160" s="20" t="s">
        <v>2543</v>
      </c>
      <c r="C160" s="180"/>
      <c r="D160" t="s">
        <v>2245</v>
      </c>
    </row>
    <row r="161" spans="1:4">
      <c r="A161" t="s">
        <v>2507</v>
      </c>
      <c r="B161" s="171" t="s">
        <v>2517</v>
      </c>
      <c r="C161" s="173"/>
      <c r="D161" t="s">
        <v>2247</v>
      </c>
    </row>
    <row r="162" spans="1:4">
      <c r="A162" t="s">
        <v>2513</v>
      </c>
      <c r="B162" s="171" t="s">
        <v>2518</v>
      </c>
      <c r="C162" s="174"/>
      <c r="D162" t="s">
        <v>2246</v>
      </c>
    </row>
    <row r="163" spans="1:4">
      <c r="A163" t="s">
        <v>2512</v>
      </c>
      <c r="B163" s="20" t="s">
        <v>2523</v>
      </c>
      <c r="C163" s="176"/>
      <c r="D163" t="s">
        <v>2509</v>
      </c>
    </row>
    <row r="164" spans="1:4">
      <c r="A164" t="s">
        <v>2528</v>
      </c>
      <c r="B164" s="20" t="s">
        <v>2524</v>
      </c>
      <c r="C164" s="179"/>
      <c r="D164" t="s">
        <v>2510</v>
      </c>
    </row>
    <row r="165" spans="1:4">
      <c r="A165" t="s">
        <v>2514</v>
      </c>
      <c r="B165" s="171" t="s">
        <v>2515</v>
      </c>
      <c r="C165" s="167"/>
      <c r="D165" t="s">
        <v>2248</v>
      </c>
    </row>
    <row r="166" spans="1:4">
      <c r="A166" t="s">
        <v>2520</v>
      </c>
      <c r="B166" s="171" t="s">
        <v>2521</v>
      </c>
      <c r="C166" s="175"/>
      <c r="D166" t="s">
        <v>2519</v>
      </c>
    </row>
    <row r="168" spans="1:4">
      <c r="A168" s="42" t="s">
        <v>2553</v>
      </c>
      <c r="B168" s="169"/>
      <c r="C168" s="159"/>
      <c r="D168" s="159"/>
    </row>
    <row r="169" spans="1:4">
      <c r="A169" s="9" t="s">
        <v>2502</v>
      </c>
      <c r="B169" s="170" t="s">
        <v>2503</v>
      </c>
      <c r="C169" s="9" t="s">
        <v>2504</v>
      </c>
      <c r="D169" s="9" t="s">
        <v>2505</v>
      </c>
    </row>
    <row r="170" spans="1:4">
      <c r="A170" t="s">
        <v>2513</v>
      </c>
      <c r="B170" s="171" t="s">
        <v>2518</v>
      </c>
      <c r="C170" s="174"/>
      <c r="D170" t="s">
        <v>143</v>
      </c>
    </row>
    <row r="171" spans="1:4">
      <c r="A171" t="s">
        <v>2501</v>
      </c>
      <c r="B171" s="172" t="s">
        <v>2508</v>
      </c>
      <c r="C171" s="168"/>
      <c r="D171" t="s">
        <v>2555</v>
      </c>
    </row>
    <row r="172" spans="1:4">
      <c r="A172" t="s">
        <v>2552</v>
      </c>
      <c r="B172" s="20" t="s">
        <v>2546</v>
      </c>
      <c r="C172" s="188"/>
      <c r="D172" t="s">
        <v>2562</v>
      </c>
    </row>
    <row r="173" spans="1:4">
      <c r="A173" t="s">
        <v>2520</v>
      </c>
      <c r="B173" s="171" t="s">
        <v>2521</v>
      </c>
      <c r="C173" s="175"/>
      <c r="D173" t="s">
        <v>2556</v>
      </c>
    </row>
    <row r="174" spans="1:4">
      <c r="A174" t="s">
        <v>2529</v>
      </c>
      <c r="B174" s="20" t="s">
        <v>2525</v>
      </c>
      <c r="C174" s="181"/>
      <c r="D174" t="s">
        <v>2557</v>
      </c>
    </row>
    <row r="175" spans="1:4">
      <c r="A175" t="s">
        <v>2528</v>
      </c>
      <c r="B175" s="20" t="s">
        <v>2524</v>
      </c>
      <c r="C175" s="179"/>
      <c r="D175" t="s">
        <v>2558</v>
      </c>
    </row>
    <row r="176" spans="1:4">
      <c r="A176" t="s">
        <v>2547</v>
      </c>
      <c r="B176" s="20" t="s">
        <v>2544</v>
      </c>
      <c r="C176" s="187"/>
      <c r="D176" t="s">
        <v>2559</v>
      </c>
    </row>
    <row r="177" spans="1:4">
      <c r="A177" t="s">
        <v>2514</v>
      </c>
      <c r="B177" s="171" t="s">
        <v>2515</v>
      </c>
      <c r="C177" s="167"/>
      <c r="D177" t="s">
        <v>2563</v>
      </c>
    </row>
    <row r="178" spans="1:4">
      <c r="A178" t="s">
        <v>2527</v>
      </c>
      <c r="B178" s="20" t="s">
        <v>2543</v>
      </c>
      <c r="C178" s="180"/>
      <c r="D178" t="s">
        <v>2344</v>
      </c>
    </row>
    <row r="179" spans="1:4">
      <c r="A179" t="s">
        <v>2530</v>
      </c>
      <c r="B179" s="20" t="s">
        <v>2526</v>
      </c>
      <c r="C179" s="182"/>
      <c r="D179" t="s">
        <v>3119</v>
      </c>
    </row>
    <row r="180" spans="1:4">
      <c r="A180" t="s">
        <v>2507</v>
      </c>
      <c r="B180" s="171" t="s">
        <v>2517</v>
      </c>
      <c r="C180" s="173"/>
      <c r="D180" t="s">
        <v>2554</v>
      </c>
    </row>
    <row r="182" spans="1:4">
      <c r="A182" s="42" t="s">
        <v>2579</v>
      </c>
      <c r="B182" s="169"/>
      <c r="C182" s="159"/>
      <c r="D182" s="159"/>
    </row>
    <row r="183" spans="1:4">
      <c r="A183" s="9" t="s">
        <v>2502</v>
      </c>
      <c r="B183" s="170" t="s">
        <v>2503</v>
      </c>
      <c r="C183" s="9" t="s">
        <v>2504</v>
      </c>
      <c r="D183" s="9" t="s">
        <v>2505</v>
      </c>
    </row>
    <row r="184" spans="1:4">
      <c r="A184" t="s">
        <v>2507</v>
      </c>
      <c r="B184" s="171" t="s">
        <v>2517</v>
      </c>
      <c r="C184" s="173"/>
      <c r="D184" t="s">
        <v>2760</v>
      </c>
    </row>
    <row r="185" spans="1:4">
      <c r="A185" t="s">
        <v>2513</v>
      </c>
      <c r="B185" s="171" t="s">
        <v>2518</v>
      </c>
      <c r="C185" s="174"/>
      <c r="D185" t="s">
        <v>3030</v>
      </c>
    </row>
    <row r="186" spans="1:4">
      <c r="A186" t="s">
        <v>2512</v>
      </c>
      <c r="B186" s="20" t="s">
        <v>2523</v>
      </c>
      <c r="C186" s="176"/>
      <c r="D186" t="s">
        <v>3031</v>
      </c>
    </row>
    <row r="187" spans="1:4">
      <c r="A187" t="s">
        <v>2548</v>
      </c>
      <c r="B187" s="20" t="s">
        <v>2542</v>
      </c>
      <c r="C187" s="185"/>
      <c r="D187" t="s">
        <v>3032</v>
      </c>
    </row>
    <row r="188" spans="1:4">
      <c r="A188" t="s">
        <v>2549</v>
      </c>
      <c r="B188" s="20" t="s">
        <v>2368</v>
      </c>
      <c r="C188" s="184"/>
      <c r="D188" t="s">
        <v>3033</v>
      </c>
    </row>
    <row r="189" spans="1:4">
      <c r="A189" t="s">
        <v>2520</v>
      </c>
      <c r="B189" s="171" t="s">
        <v>2521</v>
      </c>
      <c r="C189" s="175"/>
      <c r="D189" t="s">
        <v>3034</v>
      </c>
    </row>
    <row r="190" spans="1:4">
      <c r="A190" t="s">
        <v>2529</v>
      </c>
      <c r="B190" s="20" t="s">
        <v>2525</v>
      </c>
      <c r="C190" s="181"/>
      <c r="D190" t="s">
        <v>3035</v>
      </c>
    </row>
    <row r="191" spans="1:4">
      <c r="A191" t="s">
        <v>2514</v>
      </c>
      <c r="B191" s="171" t="s">
        <v>2515</v>
      </c>
      <c r="C191" s="167"/>
      <c r="D191" t="s">
        <v>3036</v>
      </c>
    </row>
    <row r="192" spans="1:4">
      <c r="A192" t="s">
        <v>2527</v>
      </c>
      <c r="B192" s="20" t="s">
        <v>2543</v>
      </c>
      <c r="C192" s="180"/>
      <c r="D192" t="s">
        <v>2580</v>
      </c>
    </row>
    <row r="193" spans="1:4">
      <c r="A193" t="s">
        <v>2551</v>
      </c>
      <c r="B193" s="20" t="s">
        <v>2545</v>
      </c>
      <c r="C193" s="186"/>
      <c r="D193" t="s">
        <v>3037</v>
      </c>
    </row>
    <row r="194" spans="1:4">
      <c r="A194" t="s">
        <v>2594</v>
      </c>
      <c r="B194" s="171" t="s">
        <v>2596</v>
      </c>
      <c r="C194" s="189"/>
      <c r="D194" t="s">
        <v>3038</v>
      </c>
    </row>
    <row r="195" spans="1:4">
      <c r="A195" t="s">
        <v>2547</v>
      </c>
      <c r="B195" s="20" t="s">
        <v>2544</v>
      </c>
      <c r="C195" s="187"/>
      <c r="D195" t="s">
        <v>3039</v>
      </c>
    </row>
    <row r="196" spans="1:4">
      <c r="A196" t="s">
        <v>2501</v>
      </c>
      <c r="B196" s="172" t="s">
        <v>2508</v>
      </c>
      <c r="C196" s="168"/>
      <c r="D196" t="s">
        <v>2581</v>
      </c>
    </row>
    <row r="197" spans="1:4">
      <c r="A197" t="s">
        <v>2528</v>
      </c>
      <c r="B197" s="20" t="s">
        <v>2524</v>
      </c>
      <c r="C197" s="179"/>
      <c r="D197" t="s">
        <v>3040</v>
      </c>
    </row>
    <row r="198" spans="1:4">
      <c r="A198" t="s">
        <v>2595</v>
      </c>
      <c r="B198" s="171">
        <v>740000</v>
      </c>
      <c r="C198" s="190"/>
      <c r="D198" t="s">
        <v>3041</v>
      </c>
    </row>
    <row r="199" spans="1:4">
      <c r="A199" t="s">
        <v>2530</v>
      </c>
      <c r="B199" s="20" t="s">
        <v>2526</v>
      </c>
      <c r="C199" s="182"/>
      <c r="D199" t="s">
        <v>3042</v>
      </c>
    </row>
    <row r="200" spans="1:4">
      <c r="A200" t="s">
        <v>2537</v>
      </c>
      <c r="B200" s="20" t="s">
        <v>2536</v>
      </c>
      <c r="C200" s="183"/>
      <c r="D200" t="s">
        <v>3043</v>
      </c>
    </row>
    <row r="201" spans="1:4">
      <c r="A201" t="s">
        <v>2552</v>
      </c>
      <c r="B201" s="20" t="s">
        <v>2546</v>
      </c>
      <c r="C201" s="188"/>
      <c r="D201" t="s">
        <v>3044</v>
      </c>
    </row>
    <row r="202" spans="1:4">
      <c r="A202" t="s">
        <v>2511</v>
      </c>
      <c r="B202" s="171" t="s">
        <v>2516</v>
      </c>
      <c r="C202" s="177"/>
      <c r="D202" t="s">
        <v>3045</v>
      </c>
    </row>
    <row r="203" spans="1:4">
      <c r="A203" t="s">
        <v>3057</v>
      </c>
      <c r="B203" s="204" t="s">
        <v>3050</v>
      </c>
      <c r="C203" s="203"/>
      <c r="D203" t="s">
        <v>3046</v>
      </c>
    </row>
    <row r="204" spans="1:4">
      <c r="A204" t="s">
        <v>3054</v>
      </c>
      <c r="B204" s="171" t="s">
        <v>3051</v>
      </c>
      <c r="C204" s="205"/>
      <c r="D204" t="s">
        <v>3047</v>
      </c>
    </row>
    <row r="205" spans="1:4">
      <c r="A205" t="s">
        <v>3055</v>
      </c>
      <c r="B205" t="s">
        <v>3052</v>
      </c>
      <c r="C205" s="206"/>
      <c r="D205" t="s">
        <v>3048</v>
      </c>
    </row>
    <row r="206" spans="1:4">
      <c r="A206" t="s">
        <v>3056</v>
      </c>
      <c r="B206" s="17" t="s">
        <v>3053</v>
      </c>
      <c r="C206" s="207"/>
      <c r="D206" t="s">
        <v>3049</v>
      </c>
    </row>
    <row r="208" spans="1:4">
      <c r="A208" s="42" t="s">
        <v>2582</v>
      </c>
      <c r="B208" s="169"/>
      <c r="C208" s="159"/>
      <c r="D208" s="159"/>
    </row>
    <row r="209" spans="1:4">
      <c r="A209" s="9" t="s">
        <v>2502</v>
      </c>
      <c r="B209" s="170" t="s">
        <v>2503</v>
      </c>
      <c r="C209" s="9" t="s">
        <v>2504</v>
      </c>
      <c r="D209" s="9" t="s">
        <v>2505</v>
      </c>
    </row>
    <row r="210" spans="1:4">
      <c r="A210" t="s">
        <v>2514</v>
      </c>
      <c r="B210" s="171" t="s">
        <v>2515</v>
      </c>
      <c r="C210" s="167"/>
      <c r="D210" t="s">
        <v>126</v>
      </c>
    </row>
    <row r="211" spans="1:4">
      <c r="A211" t="s">
        <v>2520</v>
      </c>
      <c r="B211" s="171" t="s">
        <v>2521</v>
      </c>
      <c r="C211" s="175"/>
      <c r="D211" t="s">
        <v>125</v>
      </c>
    </row>
    <row r="212" spans="1:4">
      <c r="A212" t="s">
        <v>2527</v>
      </c>
      <c r="B212" s="20" t="s">
        <v>2543</v>
      </c>
      <c r="C212" s="180"/>
      <c r="D212" t="s">
        <v>124</v>
      </c>
    </row>
    <row r="213" spans="1:4">
      <c r="A213" t="s">
        <v>2528</v>
      </c>
      <c r="B213" s="20" t="s">
        <v>2524</v>
      </c>
      <c r="C213" s="179"/>
      <c r="D213" t="s">
        <v>122</v>
      </c>
    </row>
    <row r="214" spans="1:4">
      <c r="A214" t="s">
        <v>2513</v>
      </c>
      <c r="B214" s="171" t="s">
        <v>2518</v>
      </c>
      <c r="C214" s="174"/>
      <c r="D214" t="s">
        <v>121</v>
      </c>
    </row>
    <row r="216" spans="1:4">
      <c r="A216" s="42" t="s">
        <v>2583</v>
      </c>
      <c r="B216" s="169"/>
      <c r="C216" s="159"/>
      <c r="D216" s="159"/>
    </row>
    <row r="217" spans="1:4">
      <c r="A217" s="9" t="s">
        <v>2502</v>
      </c>
      <c r="B217" s="170" t="s">
        <v>2503</v>
      </c>
      <c r="C217" s="9" t="s">
        <v>2504</v>
      </c>
      <c r="D217" s="9" t="s">
        <v>2505</v>
      </c>
    </row>
    <row r="218" spans="1:4">
      <c r="A218" t="s">
        <v>2501</v>
      </c>
      <c r="B218" s="172" t="s">
        <v>2508</v>
      </c>
      <c r="C218" s="168"/>
      <c r="D218" t="s">
        <v>164</v>
      </c>
    </row>
    <row r="219" spans="1:4">
      <c r="A219" t="s">
        <v>2520</v>
      </c>
      <c r="B219" s="171" t="s">
        <v>2521</v>
      </c>
      <c r="C219" s="175"/>
      <c r="D219" t="s">
        <v>279</v>
      </c>
    </row>
    <row r="220" spans="1:4">
      <c r="A220" t="s">
        <v>2507</v>
      </c>
      <c r="B220" s="171" t="s">
        <v>2517</v>
      </c>
      <c r="C220" s="173"/>
      <c r="D220" t="s">
        <v>280</v>
      </c>
    </row>
    <row r="222" spans="1:4">
      <c r="A222" s="42" t="s">
        <v>2622</v>
      </c>
      <c r="B222" s="169"/>
      <c r="C222" s="159"/>
      <c r="D222" s="159"/>
    </row>
    <row r="223" spans="1:4">
      <c r="A223" s="9" t="s">
        <v>2502</v>
      </c>
      <c r="B223" s="170" t="s">
        <v>2503</v>
      </c>
      <c r="C223" s="9" t="s">
        <v>2504</v>
      </c>
      <c r="D223" s="9" t="s">
        <v>2505</v>
      </c>
    </row>
    <row r="224" spans="1:4">
      <c r="A224" t="s">
        <v>2512</v>
      </c>
      <c r="B224" s="20" t="s">
        <v>2523</v>
      </c>
      <c r="C224" s="176"/>
      <c r="D224" t="s">
        <v>2472</v>
      </c>
    </row>
    <row r="225" spans="1:4">
      <c r="A225" t="s">
        <v>2527</v>
      </c>
      <c r="B225" s="20" t="s">
        <v>2543</v>
      </c>
      <c r="C225" s="180"/>
      <c r="D225" t="s">
        <v>93</v>
      </c>
    </row>
    <row r="226" spans="1:4">
      <c r="A226" t="s">
        <v>2513</v>
      </c>
      <c r="B226" s="171" t="s">
        <v>2518</v>
      </c>
      <c r="C226" s="174"/>
      <c r="D226" t="s">
        <v>87</v>
      </c>
    </row>
    <row r="227" spans="1:4">
      <c r="A227" t="s">
        <v>2547</v>
      </c>
      <c r="B227" s="20" t="s">
        <v>2544</v>
      </c>
      <c r="C227" s="187"/>
      <c r="D227" t="s">
        <v>2623</v>
      </c>
    </row>
    <row r="228" spans="1:4">
      <c r="A228" t="s">
        <v>2528</v>
      </c>
      <c r="B228" s="20" t="s">
        <v>2524</v>
      </c>
      <c r="C228" s="179"/>
      <c r="D228" t="s">
        <v>2624</v>
      </c>
    </row>
    <row r="229" spans="1:4">
      <c r="A229" t="s">
        <v>2520</v>
      </c>
      <c r="B229" s="171" t="s">
        <v>2521</v>
      </c>
      <c r="C229" s="175"/>
      <c r="D229" t="s">
        <v>98</v>
      </c>
    </row>
    <row r="230" spans="1:4">
      <c r="A230" t="s">
        <v>2529</v>
      </c>
      <c r="B230" s="20" t="s">
        <v>2525</v>
      </c>
      <c r="C230" s="181"/>
      <c r="D230" t="s">
        <v>97</v>
      </c>
    </row>
    <row r="231" spans="1:4">
      <c r="A231" t="s">
        <v>2514</v>
      </c>
      <c r="B231" s="171" t="s">
        <v>2515</v>
      </c>
      <c r="C231" s="167"/>
      <c r="D231" t="s">
        <v>96</v>
      </c>
    </row>
    <row r="232" spans="1:4">
      <c r="A232" t="s">
        <v>2507</v>
      </c>
      <c r="B232" s="171" t="s">
        <v>2517</v>
      </c>
      <c r="C232" s="173"/>
      <c r="D232" t="s">
        <v>95</v>
      </c>
    </row>
    <row r="234" spans="1:4">
      <c r="A234" s="42" t="s">
        <v>2627</v>
      </c>
      <c r="B234" s="169"/>
      <c r="C234" s="159"/>
      <c r="D234" s="159"/>
    </row>
    <row r="235" spans="1:4">
      <c r="A235" s="9" t="s">
        <v>2502</v>
      </c>
      <c r="B235" s="170" t="s">
        <v>2503</v>
      </c>
      <c r="C235" s="9" t="s">
        <v>2504</v>
      </c>
      <c r="D235" s="9" t="s">
        <v>2505</v>
      </c>
    </row>
    <row r="236" spans="1:4">
      <c r="A236" t="s">
        <v>2512</v>
      </c>
      <c r="B236" s="20" t="s">
        <v>2523</v>
      </c>
      <c r="C236" s="176"/>
      <c r="D236" t="s">
        <v>2472</v>
      </c>
    </row>
    <row r="237" spans="1:4">
      <c r="A237" t="s">
        <v>2530</v>
      </c>
      <c r="B237" s="20" t="s">
        <v>2526</v>
      </c>
      <c r="C237" s="182"/>
      <c r="D237" t="s">
        <v>2585</v>
      </c>
    </row>
    <row r="238" spans="1:4">
      <c r="A238" t="s">
        <v>2520</v>
      </c>
      <c r="B238" s="171" t="s">
        <v>2521</v>
      </c>
      <c r="C238" s="175"/>
      <c r="D238" t="s">
        <v>92</v>
      </c>
    </row>
    <row r="239" spans="1:4">
      <c r="A239" t="s">
        <v>2527</v>
      </c>
      <c r="B239" s="20" t="s">
        <v>2543</v>
      </c>
      <c r="C239" s="180"/>
      <c r="D239" t="s">
        <v>93</v>
      </c>
    </row>
    <row r="240" spans="1:4">
      <c r="A240" t="s">
        <v>2513</v>
      </c>
      <c r="B240" s="171" t="s">
        <v>2518</v>
      </c>
      <c r="C240" s="174"/>
      <c r="D240" t="s">
        <v>87</v>
      </c>
    </row>
    <row r="241" spans="1:4">
      <c r="A241" t="s">
        <v>2528</v>
      </c>
      <c r="B241" s="20" t="s">
        <v>2524</v>
      </c>
      <c r="C241" s="179"/>
      <c r="D241" t="s">
        <v>2625</v>
      </c>
    </row>
    <row r="242" spans="1:4">
      <c r="A242" t="s">
        <v>2507</v>
      </c>
      <c r="B242" s="171" t="s">
        <v>2517</v>
      </c>
      <c r="C242" s="173"/>
      <c r="D242" t="s">
        <v>446</v>
      </c>
    </row>
    <row r="243" spans="1:4">
      <c r="A243" t="s">
        <v>2594</v>
      </c>
      <c r="B243" s="171" t="s">
        <v>2596</v>
      </c>
      <c r="C243" s="189"/>
      <c r="D243" t="s">
        <v>2593</v>
      </c>
    </row>
    <row r="244" spans="1:4">
      <c r="A244" t="s">
        <v>2595</v>
      </c>
      <c r="B244" s="171">
        <v>740000</v>
      </c>
      <c r="C244" s="190"/>
      <c r="D244" t="s">
        <v>2469</v>
      </c>
    </row>
    <row r="245" spans="1:4">
      <c r="A245" t="s">
        <v>2514</v>
      </c>
      <c r="B245" s="171" t="s">
        <v>2515</v>
      </c>
      <c r="C245" s="167"/>
      <c r="D245" t="s">
        <v>2626</v>
      </c>
    </row>
    <row r="247" spans="1:4">
      <c r="A247" s="42" t="s">
        <v>3519</v>
      </c>
      <c r="B247" s="169"/>
      <c r="C247" s="159"/>
      <c r="D247" s="159"/>
    </row>
    <row r="248" spans="1:4">
      <c r="A248" s="9" t="s">
        <v>2502</v>
      </c>
      <c r="B248" s="170" t="s">
        <v>2503</v>
      </c>
      <c r="C248" s="9" t="s">
        <v>2504</v>
      </c>
      <c r="D248" s="9" t="s">
        <v>2505</v>
      </c>
    </row>
    <row r="249" spans="1:4">
      <c r="A249" t="s">
        <v>2549</v>
      </c>
      <c r="B249" s="20" t="s">
        <v>2368</v>
      </c>
      <c r="C249" s="184"/>
      <c r="D249" t="s">
        <v>3527</v>
      </c>
    </row>
    <row r="250" spans="1:4">
      <c r="A250" t="s">
        <v>2527</v>
      </c>
      <c r="B250" s="20" t="s">
        <v>2543</v>
      </c>
      <c r="C250" s="180"/>
      <c r="D250" t="s">
        <v>3528</v>
      </c>
    </row>
    <row r="251" spans="1:4">
      <c r="A251" t="s">
        <v>2548</v>
      </c>
      <c r="B251" s="20" t="s">
        <v>2542</v>
      </c>
      <c r="C251" s="185"/>
      <c r="D251" t="s">
        <v>3529</v>
      </c>
    </row>
    <row r="252" spans="1:4">
      <c r="A252" t="s">
        <v>2513</v>
      </c>
      <c r="B252" s="171" t="s">
        <v>2518</v>
      </c>
      <c r="C252" s="174"/>
      <c r="D252" t="s">
        <v>3530</v>
      </c>
    </row>
    <row r="253" spans="1:4">
      <c r="A253" t="s">
        <v>2528</v>
      </c>
      <c r="B253" s="20" t="s">
        <v>2524</v>
      </c>
      <c r="C253" s="179"/>
      <c r="D253" t="s">
        <v>3531</v>
      </c>
    </row>
    <row r="254" spans="1:4">
      <c r="A254" t="s">
        <v>2507</v>
      </c>
      <c r="B254" s="171" t="s">
        <v>2517</v>
      </c>
      <c r="C254" s="173"/>
      <c r="D254" t="s">
        <v>3532</v>
      </c>
    </row>
    <row r="255" spans="1:4">
      <c r="A255" t="s">
        <v>2529</v>
      </c>
      <c r="B255" s="20" t="s">
        <v>2525</v>
      </c>
      <c r="C255" s="181"/>
      <c r="D255" t="s">
        <v>3533</v>
      </c>
    </row>
    <row r="256" spans="1:4">
      <c r="A256" t="s">
        <v>2552</v>
      </c>
      <c r="B256" s="20" t="s">
        <v>2546</v>
      </c>
      <c r="C256" s="188"/>
      <c r="D256" t="s">
        <v>3534</v>
      </c>
    </row>
    <row r="258" spans="1:4">
      <c r="A258" s="42" t="s">
        <v>2628</v>
      </c>
      <c r="B258" s="169"/>
      <c r="C258" s="159"/>
      <c r="D258" s="159"/>
    </row>
    <row r="259" spans="1:4">
      <c r="A259" s="9" t="s">
        <v>2502</v>
      </c>
      <c r="B259" s="170" t="s">
        <v>2503</v>
      </c>
      <c r="C259" s="9" t="s">
        <v>2504</v>
      </c>
      <c r="D259" s="9" t="s">
        <v>2505</v>
      </c>
    </row>
    <row r="260" spans="1:4">
      <c r="A260" t="s">
        <v>2512</v>
      </c>
      <c r="B260" s="20" t="s">
        <v>2523</v>
      </c>
      <c r="C260" s="176"/>
      <c r="D260" t="s">
        <v>2472</v>
      </c>
    </row>
    <row r="261" spans="1:4">
      <c r="A261" t="s">
        <v>2507</v>
      </c>
      <c r="B261" s="171" t="s">
        <v>2517</v>
      </c>
      <c r="C261" s="173"/>
      <c r="D261" t="s">
        <v>446</v>
      </c>
    </row>
    <row r="262" spans="1:4">
      <c r="A262" t="s">
        <v>2530</v>
      </c>
      <c r="B262" s="20" t="s">
        <v>2526</v>
      </c>
      <c r="C262" s="182"/>
      <c r="D262" t="s">
        <v>2585</v>
      </c>
    </row>
    <row r="263" spans="1:4">
      <c r="A263" t="s">
        <v>2520</v>
      </c>
      <c r="B263" s="171" t="s">
        <v>2521</v>
      </c>
      <c r="C263" s="175"/>
      <c r="D263" t="s">
        <v>92</v>
      </c>
    </row>
    <row r="264" spans="1:4">
      <c r="A264" t="s">
        <v>2547</v>
      </c>
      <c r="B264" s="20" t="s">
        <v>2544</v>
      </c>
      <c r="C264" s="187"/>
      <c r="D264" t="s">
        <v>2621</v>
      </c>
    </row>
    <row r="265" spans="1:4">
      <c r="A265" t="s">
        <v>2594</v>
      </c>
      <c r="B265" s="171" t="s">
        <v>2596</v>
      </c>
      <c r="C265" s="189"/>
      <c r="D265" t="s">
        <v>2593</v>
      </c>
    </row>
    <row r="266" spans="1:4">
      <c r="A266" t="s">
        <v>2514</v>
      </c>
      <c r="B266" s="171" t="s">
        <v>2515</v>
      </c>
      <c r="C266" s="167"/>
      <c r="D266" t="s">
        <v>2626</v>
      </c>
    </row>
    <row r="267" spans="1:4">
      <c r="A267" t="s">
        <v>2528</v>
      </c>
      <c r="B267" s="20" t="s">
        <v>2524</v>
      </c>
      <c r="C267" s="179"/>
      <c r="D267" t="s">
        <v>2625</v>
      </c>
    </row>
    <row r="268" spans="1:4">
      <c r="A268" t="s">
        <v>2513</v>
      </c>
      <c r="B268" s="171" t="s">
        <v>2518</v>
      </c>
      <c r="C268" s="174"/>
      <c r="D268" t="s">
        <v>87</v>
      </c>
    </row>
    <row r="269" spans="1:4">
      <c r="A269" t="s">
        <v>2527</v>
      </c>
      <c r="B269" s="20" t="s">
        <v>2543</v>
      </c>
      <c r="C269" s="180"/>
      <c r="D269" t="s">
        <v>93</v>
      </c>
    </row>
    <row r="271" spans="1:4">
      <c r="A271" s="42" t="s">
        <v>2602</v>
      </c>
      <c r="B271" s="169"/>
      <c r="C271" s="159"/>
      <c r="D271" s="159"/>
    </row>
    <row r="272" spans="1:4">
      <c r="A272" s="9" t="s">
        <v>2502</v>
      </c>
      <c r="B272" s="170" t="s">
        <v>2503</v>
      </c>
      <c r="C272" s="9" t="s">
        <v>2504</v>
      </c>
      <c r="D272" s="9" t="s">
        <v>2505</v>
      </c>
    </row>
    <row r="273" spans="1:4">
      <c r="A273" t="s">
        <v>2512</v>
      </c>
      <c r="B273" s="20" t="s">
        <v>2523</v>
      </c>
      <c r="C273" s="176"/>
      <c r="D273" t="s">
        <v>436</v>
      </c>
    </row>
    <row r="274" spans="1:4">
      <c r="A274" t="s">
        <v>2551</v>
      </c>
      <c r="B274" s="20" t="s">
        <v>2545</v>
      </c>
      <c r="C274" s="186"/>
      <c r="D274" t="s">
        <v>2471</v>
      </c>
    </row>
    <row r="275" spans="1:4">
      <c r="A275" t="s">
        <v>2520</v>
      </c>
      <c r="B275" s="171" t="s">
        <v>2521</v>
      </c>
      <c r="C275" s="175"/>
      <c r="D275" t="s">
        <v>92</v>
      </c>
    </row>
    <row r="276" spans="1:4">
      <c r="A276" t="s">
        <v>2527</v>
      </c>
      <c r="B276" s="20" t="s">
        <v>2543</v>
      </c>
      <c r="C276" s="180"/>
      <c r="D276" t="s">
        <v>2591</v>
      </c>
    </row>
    <row r="277" spans="1:4">
      <c r="A277" t="s">
        <v>2547</v>
      </c>
      <c r="B277" s="20" t="s">
        <v>2544</v>
      </c>
      <c r="C277" s="187"/>
      <c r="D277" t="s">
        <v>2592</v>
      </c>
    </row>
    <row r="278" spans="1:4">
      <c r="A278" t="s">
        <v>2501</v>
      </c>
      <c r="B278" s="172" t="s">
        <v>2508</v>
      </c>
      <c r="C278" s="168"/>
      <c r="D278" t="s">
        <v>89</v>
      </c>
    </row>
    <row r="279" spans="1:4">
      <c r="A279" t="s">
        <v>2529</v>
      </c>
      <c r="B279" s="20" t="s">
        <v>2525</v>
      </c>
      <c r="C279" s="181"/>
      <c r="D279" t="s">
        <v>88</v>
      </c>
    </row>
    <row r="280" spans="1:4">
      <c r="A280" t="s">
        <v>2513</v>
      </c>
      <c r="B280" s="171" t="s">
        <v>2518</v>
      </c>
      <c r="C280" s="174"/>
      <c r="D280" t="s">
        <v>87</v>
      </c>
    </row>
    <row r="281" spans="1:4">
      <c r="A281" t="s">
        <v>2537</v>
      </c>
      <c r="B281" s="20" t="s">
        <v>2536</v>
      </c>
      <c r="C281" s="183"/>
      <c r="D281" t="s">
        <v>443</v>
      </c>
    </row>
    <row r="282" spans="1:4">
      <c r="A282" t="s">
        <v>2507</v>
      </c>
      <c r="B282" s="171" t="s">
        <v>2517</v>
      </c>
      <c r="C282" s="173"/>
      <c r="D282" t="s">
        <v>446</v>
      </c>
    </row>
    <row r="283" spans="1:4">
      <c r="A283" t="s">
        <v>2595</v>
      </c>
      <c r="B283" s="171">
        <v>740000</v>
      </c>
      <c r="C283" s="190"/>
      <c r="D283" t="s">
        <v>2469</v>
      </c>
    </row>
    <row r="284" spans="1:4">
      <c r="B284" s="171"/>
    </row>
    <row r="285" spans="1:4">
      <c r="A285" s="42" t="s">
        <v>2602</v>
      </c>
      <c r="B285" s="169"/>
      <c r="C285" s="159"/>
      <c r="D285" s="159"/>
    </row>
    <row r="286" spans="1:4">
      <c r="A286" s="9" t="s">
        <v>2502</v>
      </c>
      <c r="B286" s="170" t="s">
        <v>2503</v>
      </c>
      <c r="C286" s="9" t="s">
        <v>2504</v>
      </c>
      <c r="D286" s="9" t="s">
        <v>2505</v>
      </c>
    </row>
    <row r="287" spans="1:4">
      <c r="A287" t="s">
        <v>2512</v>
      </c>
      <c r="B287" s="20" t="s">
        <v>2523</v>
      </c>
      <c r="C287" s="176"/>
      <c r="D287" s="380" t="s">
        <v>2472</v>
      </c>
    </row>
    <row r="288" spans="1:4">
      <c r="A288" t="s">
        <v>2552</v>
      </c>
      <c r="B288" s="20" t="s">
        <v>2546</v>
      </c>
      <c r="C288" s="188"/>
      <c r="D288" t="s">
        <v>2584</v>
      </c>
    </row>
    <row r="289" spans="1:4">
      <c r="A289" t="s">
        <v>2520</v>
      </c>
      <c r="B289" s="171" t="s">
        <v>2521</v>
      </c>
      <c r="C289" s="175"/>
      <c r="D289" t="s">
        <v>92</v>
      </c>
    </row>
    <row r="290" spans="1:4">
      <c r="A290" t="s">
        <v>2514</v>
      </c>
      <c r="B290" s="171" t="s">
        <v>2515</v>
      </c>
      <c r="C290" s="167"/>
      <c r="D290" t="s">
        <v>2639</v>
      </c>
    </row>
    <row r="291" spans="1:4">
      <c r="A291" t="s">
        <v>2513</v>
      </c>
      <c r="B291" s="171" t="s">
        <v>2518</v>
      </c>
      <c r="C291" s="174"/>
      <c r="D291" t="s">
        <v>87</v>
      </c>
    </row>
    <row r="292" spans="1:4">
      <c r="A292" t="s">
        <v>2537</v>
      </c>
      <c r="B292" s="20" t="s">
        <v>2536</v>
      </c>
      <c r="C292" s="183"/>
      <c r="D292" t="s">
        <v>443</v>
      </c>
    </row>
    <row r="293" spans="1:4">
      <c r="A293" t="s">
        <v>2507</v>
      </c>
      <c r="B293" s="171" t="s">
        <v>2517</v>
      </c>
      <c r="C293" s="173"/>
      <c r="D293" t="s">
        <v>446</v>
      </c>
    </row>
    <row r="294" spans="1:4">
      <c r="A294" t="s">
        <v>2595</v>
      </c>
      <c r="B294" s="171">
        <v>740000</v>
      </c>
      <c r="C294" s="190"/>
      <c r="D294" t="s">
        <v>2469</v>
      </c>
    </row>
    <row r="295" spans="1:4">
      <c r="A295" t="s">
        <v>2530</v>
      </c>
      <c r="B295" s="20" t="s">
        <v>2526</v>
      </c>
      <c r="C295" s="182"/>
      <c r="D295" t="s">
        <v>2585</v>
      </c>
    </row>
    <row r="296" spans="1:4">
      <c r="A296" t="s">
        <v>2527</v>
      </c>
      <c r="B296" s="20" t="s">
        <v>2543</v>
      </c>
      <c r="C296" s="180"/>
      <c r="D296" t="s">
        <v>93</v>
      </c>
    </row>
    <row r="297" spans="1:4">
      <c r="B297"/>
    </row>
    <row r="298" spans="1:4">
      <c r="A298" s="42" t="s">
        <v>2752</v>
      </c>
      <c r="B298" s="169"/>
      <c r="C298" s="159"/>
      <c r="D298" s="159"/>
    </row>
    <row r="299" spans="1:4">
      <c r="A299" s="9" t="s">
        <v>2502</v>
      </c>
      <c r="B299" s="170" t="s">
        <v>2503</v>
      </c>
      <c r="C299" s="9" t="s">
        <v>2504</v>
      </c>
      <c r="D299" s="9" t="s">
        <v>2505</v>
      </c>
    </row>
    <row r="300" spans="1:4">
      <c r="A300" t="s">
        <v>2512</v>
      </c>
      <c r="B300" s="20" t="s">
        <v>2523</v>
      </c>
      <c r="C300" s="176"/>
      <c r="D300" t="s">
        <v>2472</v>
      </c>
    </row>
    <row r="301" spans="1:4">
      <c r="A301" t="s">
        <v>2527</v>
      </c>
      <c r="B301" s="20" t="s">
        <v>2543</v>
      </c>
      <c r="C301" s="180"/>
      <c r="D301" t="s">
        <v>93</v>
      </c>
    </row>
    <row r="302" spans="1:4">
      <c r="A302" t="s">
        <v>2530</v>
      </c>
      <c r="B302" s="20" t="s">
        <v>2526</v>
      </c>
      <c r="C302" s="182"/>
      <c r="D302" t="s">
        <v>2585</v>
      </c>
    </row>
    <row r="303" spans="1:4">
      <c r="A303" t="s">
        <v>2551</v>
      </c>
      <c r="B303" s="20" t="s">
        <v>2545</v>
      </c>
      <c r="C303" s="186"/>
      <c r="D303" t="s">
        <v>2471</v>
      </c>
    </row>
    <row r="304" spans="1:4">
      <c r="A304" t="s">
        <v>2552</v>
      </c>
      <c r="B304" s="20" t="s">
        <v>2546</v>
      </c>
      <c r="C304" s="188"/>
      <c r="D304" t="s">
        <v>2584</v>
      </c>
    </row>
    <row r="305" spans="1:4">
      <c r="A305" t="s">
        <v>2520</v>
      </c>
      <c r="B305" s="171" t="s">
        <v>2521</v>
      </c>
      <c r="C305" s="175"/>
      <c r="D305" t="s">
        <v>92</v>
      </c>
    </row>
    <row r="306" spans="1:4">
      <c r="A306" t="s">
        <v>2529</v>
      </c>
      <c r="B306" s="20" t="s">
        <v>2525</v>
      </c>
      <c r="C306" s="181"/>
      <c r="D306" t="s">
        <v>2641</v>
      </c>
    </row>
    <row r="307" spans="1:4">
      <c r="A307" t="s">
        <v>2507</v>
      </c>
      <c r="B307" s="171" t="s">
        <v>2517</v>
      </c>
      <c r="C307" s="173"/>
      <c r="D307" t="s">
        <v>2640</v>
      </c>
    </row>
    <row r="308" spans="1:4">
      <c r="A308" t="s">
        <v>2513</v>
      </c>
      <c r="B308" s="171" t="s">
        <v>2518</v>
      </c>
      <c r="C308" s="174"/>
      <c r="D308" t="s">
        <v>87</v>
      </c>
    </row>
    <row r="309" spans="1:4">
      <c r="A309" t="s">
        <v>2514</v>
      </c>
      <c r="B309" s="171" t="s">
        <v>2515</v>
      </c>
      <c r="C309" s="167"/>
      <c r="D309" t="s">
        <v>2639</v>
      </c>
    </row>
    <row r="310" spans="1:4">
      <c r="A310" t="s">
        <v>2595</v>
      </c>
      <c r="B310" s="171">
        <v>740000</v>
      </c>
      <c r="C310" s="190"/>
      <c r="D310" t="s">
        <v>2469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3794</v>
      </c>
      <c r="B2" t="s">
        <v>3427</v>
      </c>
      <c r="C2" s="163" t="s">
        <v>3428</v>
      </c>
    </row>
    <row r="3" spans="1:3">
      <c r="A3" t="s">
        <v>3690</v>
      </c>
      <c r="B3" t="s">
        <v>3691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E10" sqref="E10"/>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3571</v>
      </c>
      <c r="B1" s="366" t="s">
        <v>3595</v>
      </c>
      <c r="C1" s="369" t="s">
        <v>2504</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3577</v>
      </c>
      <c r="B2" t="s">
        <v>3792</v>
      </c>
      <c r="C2" s="370" t="s">
        <v>3596</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3571</v>
      </c>
      <c r="B1" s="366" t="s">
        <v>3572</v>
      </c>
      <c r="C1" s="366" t="s">
        <v>3573</v>
      </c>
      <c r="D1" s="366" t="s">
        <v>3574</v>
      </c>
      <c r="E1" s="366" t="s">
        <v>3575</v>
      </c>
      <c r="F1" s="367" t="s">
        <v>3576</v>
      </c>
    </row>
    <row r="2" spans="1:6" ht="30">
      <c r="A2" s="1" t="s">
        <v>3577</v>
      </c>
      <c r="B2" s="1" t="s">
        <v>3135</v>
      </c>
      <c r="C2" s="1">
        <v>2030</v>
      </c>
      <c r="D2" s="5">
        <f>0.48*'EPA GHG Inventory'!Q16</f>
        <v>3161.7119999999995</v>
      </c>
      <c r="E2" s="5">
        <f>0.5*'EPA GHG Inventory'!Q16</f>
        <v>3293.45</v>
      </c>
      <c r="F2" t="s">
        <v>3136</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3752</v>
      </c>
    </row>
    <row r="2" spans="1:35">
      <c r="A2" t="s">
        <v>3753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3773</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3774</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3775</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3776</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3777</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3756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3757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3778</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3779</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3758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3780</v>
      </c>
    </row>
    <row r="18" spans="1:1">
      <c r="A18" t="s">
        <v>3781</v>
      </c>
    </row>
    <row r="19" spans="1:1">
      <c r="A19" t="s">
        <v>3782</v>
      </c>
    </row>
    <row r="20" spans="1:1">
      <c r="A20" t="s">
        <v>3783</v>
      </c>
    </row>
    <row r="21" spans="1:1">
      <c r="A21" t="s">
        <v>3759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9" t="s">
        <v>476</v>
      </c>
      <c r="B2" s="429"/>
      <c r="C2" s="212"/>
      <c r="D2" s="212"/>
      <c r="E2" s="212"/>
      <c r="F2" s="212"/>
      <c r="G2" s="212"/>
      <c r="H2" s="49" t="s">
        <v>477</v>
      </c>
    </row>
    <row r="3" spans="1:8" ht="15.75">
      <c r="A3" s="212" t="s">
        <v>722</v>
      </c>
      <c r="B3" s="212"/>
      <c r="C3" s="212"/>
      <c r="D3" s="212"/>
      <c r="E3" s="212"/>
      <c r="F3" s="212"/>
      <c r="G3" s="212"/>
      <c r="H3" s="49" t="s">
        <v>3404</v>
      </c>
    </row>
    <row r="4" spans="1:8">
      <c r="A4" s="213"/>
      <c r="B4" s="213"/>
      <c r="C4" s="213"/>
      <c r="D4" s="213"/>
      <c r="E4" s="213"/>
      <c r="F4" s="213"/>
      <c r="G4" s="49"/>
      <c r="H4" s="49" t="s">
        <v>478</v>
      </c>
    </row>
    <row r="5" spans="1:8">
      <c r="A5" s="213"/>
      <c r="B5" s="213"/>
      <c r="C5" s="213"/>
      <c r="D5" s="213"/>
      <c r="E5" s="213"/>
      <c r="F5" s="213"/>
      <c r="G5" s="213"/>
      <c r="H5" s="213"/>
    </row>
    <row r="6" spans="1:8">
      <c r="A6" s="434" t="s">
        <v>479</v>
      </c>
      <c r="B6" s="267" t="s">
        <v>480</v>
      </c>
      <c r="C6" s="267" t="s">
        <v>481</v>
      </c>
      <c r="D6" s="267" t="s">
        <v>482</v>
      </c>
      <c r="E6" s="267" t="s">
        <v>483</v>
      </c>
      <c r="F6" s="267" t="s">
        <v>484</v>
      </c>
      <c r="G6" s="267" t="s">
        <v>485</v>
      </c>
      <c r="H6" s="267" t="s">
        <v>486</v>
      </c>
    </row>
    <row r="7" spans="1:8" ht="15.75" thickBot="1">
      <c r="A7" s="435"/>
      <c r="B7" s="436" t="s">
        <v>487</v>
      </c>
      <c r="C7" s="437"/>
      <c r="D7" s="437"/>
      <c r="E7" s="437"/>
      <c r="F7" s="437"/>
      <c r="G7" s="437"/>
      <c r="H7" s="438"/>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3395</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3396</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3397</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3398</v>
      </c>
      <c r="B44" s="269" t="s">
        <v>522</v>
      </c>
      <c r="C44" s="269" t="s">
        <v>522</v>
      </c>
      <c r="D44" s="269" t="s">
        <v>522</v>
      </c>
      <c r="E44" s="269">
        <v>208.89432174184356</v>
      </c>
      <c r="F44" s="269">
        <v>105.47180460606191</v>
      </c>
      <c r="G44" s="269">
        <v>355.97410702367489</v>
      </c>
      <c r="H44" s="269">
        <v>65.111291475618813</v>
      </c>
    </row>
    <row r="45" spans="1:8">
      <c r="A45" s="279" t="s">
        <v>3399</v>
      </c>
      <c r="B45" s="269" t="s">
        <v>527</v>
      </c>
      <c r="C45" s="278" t="s">
        <v>188</v>
      </c>
      <c r="D45" s="278" t="s">
        <v>188</v>
      </c>
      <c r="E45" s="278" t="s">
        <v>188</v>
      </c>
      <c r="F45" s="278" t="s">
        <v>188</v>
      </c>
      <c r="G45" s="278" t="s">
        <v>188</v>
      </c>
      <c r="H45" s="278" t="s">
        <v>188</v>
      </c>
    </row>
    <row r="46" spans="1:8">
      <c r="A46" s="274" t="s">
        <v>3400</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3401</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3402</v>
      </c>
      <c r="B54" s="269">
        <v>230699.51036740557</v>
      </c>
      <c r="C54" s="278" t="s">
        <v>188</v>
      </c>
      <c r="D54" s="278" t="s">
        <v>188</v>
      </c>
      <c r="E54" s="278" t="s">
        <v>188</v>
      </c>
      <c r="F54" s="278" t="s">
        <v>188</v>
      </c>
      <c r="G54" s="278" t="s">
        <v>188</v>
      </c>
      <c r="H54" s="278" t="s">
        <v>188</v>
      </c>
    </row>
    <row r="55" spans="1:8">
      <c r="A55" s="214" t="s">
        <v>3403</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3676</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3123</v>
      </c>
      <c r="B66" s="51">
        <f>G375</f>
        <v>13282.915919456782</v>
      </c>
      <c r="C66" s="51">
        <f t="shared" ref="C66:D66" si="7">H375</f>
        <v>5.1948184495699996E-3</v>
      </c>
      <c r="D66" s="51">
        <f t="shared" si="7"/>
        <v>1.29867598133739</v>
      </c>
      <c r="E66" s="51"/>
      <c r="F66" s="51"/>
      <c r="G66" s="51"/>
      <c r="H66" s="51"/>
    </row>
    <row r="67" spans="1:10" ht="60">
      <c r="A67" s="1" t="s">
        <v>3124</v>
      </c>
      <c r="B67" s="5"/>
      <c r="C67" s="5"/>
      <c r="D67" s="5"/>
      <c r="E67" s="5"/>
      <c r="F67" s="5"/>
      <c r="G67" s="5"/>
      <c r="H67" s="5"/>
    </row>
    <row r="68" spans="1:10" ht="15.75" thickBot="1">
      <c r="B68" s="81"/>
      <c r="C68" s="81"/>
      <c r="D68" s="81"/>
      <c r="E68" s="81"/>
      <c r="F68" s="81"/>
      <c r="G68" s="81"/>
      <c r="H68" s="81"/>
    </row>
    <row r="69" spans="1:10" ht="15.75">
      <c r="A69" s="439" t="s">
        <v>537</v>
      </c>
      <c r="B69" s="440"/>
      <c r="C69" s="215"/>
      <c r="D69" s="215"/>
      <c r="E69" s="215"/>
      <c r="F69" s="215"/>
      <c r="G69" s="215"/>
      <c r="H69" s="215"/>
      <c r="I69" s="54"/>
      <c r="J69" s="49" t="s">
        <v>477</v>
      </c>
    </row>
    <row r="70" spans="1:10" ht="15.75">
      <c r="A70" s="48" t="s">
        <v>538</v>
      </c>
      <c r="B70" s="52"/>
      <c r="C70" s="53"/>
      <c r="D70" s="53"/>
      <c r="E70" s="53"/>
      <c r="F70" s="53"/>
      <c r="G70" s="53"/>
      <c r="H70" s="53"/>
      <c r="I70" s="54"/>
      <c r="J70" s="49" t="s">
        <v>3404</v>
      </c>
    </row>
    <row r="71" spans="1:10" ht="15.75">
      <c r="A71" s="48"/>
      <c r="B71" s="52"/>
      <c r="C71" s="53"/>
      <c r="D71" s="53"/>
      <c r="E71" s="53"/>
      <c r="F71" s="53"/>
      <c r="G71" s="53"/>
      <c r="H71" s="49"/>
      <c r="I71" s="54"/>
      <c r="J71" s="49" t="s">
        <v>478</v>
      </c>
    </row>
    <row r="72" spans="1:10">
      <c r="A72" s="441" t="s">
        <v>479</v>
      </c>
      <c r="B72" s="444" t="s">
        <v>539</v>
      </c>
      <c r="C72" s="445"/>
      <c r="D72" s="444" t="s">
        <v>540</v>
      </c>
      <c r="E72" s="446"/>
      <c r="F72" s="447"/>
      <c r="G72" s="444" t="s">
        <v>541</v>
      </c>
      <c r="H72" s="448"/>
      <c r="I72" s="448"/>
      <c r="J72" s="445"/>
    </row>
    <row r="73" spans="1:10">
      <c r="A73" s="442"/>
      <c r="B73" s="449" t="s">
        <v>542</v>
      </c>
      <c r="C73" s="450"/>
      <c r="D73" s="453" t="s">
        <v>543</v>
      </c>
      <c r="E73" s="449" t="s">
        <v>481</v>
      </c>
      <c r="F73" s="450" t="s">
        <v>482</v>
      </c>
      <c r="G73" s="453" t="s">
        <v>544</v>
      </c>
      <c r="H73" s="453" t="s">
        <v>481</v>
      </c>
      <c r="I73" s="453" t="s">
        <v>482</v>
      </c>
      <c r="J73" s="263" t="s">
        <v>480</v>
      </c>
    </row>
    <row r="74" spans="1:10">
      <c r="A74" s="442"/>
      <c r="B74" s="451"/>
      <c r="C74" s="452"/>
      <c r="D74" s="454"/>
      <c r="E74" s="451"/>
      <c r="F74" s="452"/>
      <c r="G74" s="455"/>
      <c r="H74" s="454"/>
      <c r="I74" s="454"/>
      <c r="J74" s="263" t="s">
        <v>545</v>
      </c>
    </row>
    <row r="75" spans="1:10" ht="15.75" thickBot="1">
      <c r="A75" s="443"/>
      <c r="B75" s="266" t="s">
        <v>546</v>
      </c>
      <c r="C75" s="55" t="s">
        <v>547</v>
      </c>
      <c r="D75" s="55" t="s">
        <v>548</v>
      </c>
      <c r="E75" s="432" t="s">
        <v>549</v>
      </c>
      <c r="F75" s="433"/>
      <c r="G75" s="432" t="s">
        <v>487</v>
      </c>
      <c r="H75" s="430"/>
      <c r="I75" s="430"/>
      <c r="J75" s="431"/>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3238</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3239</v>
      </c>
      <c r="B81" s="327" t="s">
        <v>522</v>
      </c>
      <c r="C81" s="327" t="s">
        <v>551</v>
      </c>
      <c r="D81" s="327" t="s">
        <v>522</v>
      </c>
      <c r="E81" s="327" t="s">
        <v>522</v>
      </c>
      <c r="F81" s="327" t="s">
        <v>522</v>
      </c>
      <c r="G81" s="327" t="s">
        <v>522</v>
      </c>
      <c r="H81" s="327" t="s">
        <v>522</v>
      </c>
      <c r="I81" s="327" t="s">
        <v>522</v>
      </c>
      <c r="J81" s="327" t="s">
        <v>522</v>
      </c>
    </row>
    <row r="82" spans="1:10">
      <c r="A82" s="283" t="s">
        <v>3240</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3238</v>
      </c>
      <c r="B87" s="327">
        <v>52888.087323471489</v>
      </c>
      <c r="C87" s="327" t="s">
        <v>551</v>
      </c>
      <c r="D87" s="327">
        <v>8.7168534553273496</v>
      </c>
      <c r="E87" s="327" t="s">
        <v>3129</v>
      </c>
      <c r="F87" s="327" t="s">
        <v>3129</v>
      </c>
      <c r="G87" s="327">
        <v>461.01770673125719</v>
      </c>
      <c r="H87" s="327" t="s">
        <v>3129</v>
      </c>
      <c r="I87" s="327" t="s">
        <v>3129</v>
      </c>
      <c r="J87" s="327" t="s">
        <v>555</v>
      </c>
    </row>
    <row r="88" spans="1:10">
      <c r="A88" s="285" t="s">
        <v>3239</v>
      </c>
      <c r="B88" s="327" t="s">
        <v>522</v>
      </c>
      <c r="C88" s="327" t="s">
        <v>551</v>
      </c>
      <c r="D88" s="327" t="s">
        <v>522</v>
      </c>
      <c r="E88" s="327" t="s">
        <v>522</v>
      </c>
      <c r="F88" s="327" t="s">
        <v>522</v>
      </c>
      <c r="G88" s="327" t="s">
        <v>522</v>
      </c>
      <c r="H88" s="327" t="s">
        <v>522</v>
      </c>
      <c r="I88" s="327" t="s">
        <v>522</v>
      </c>
      <c r="J88" s="327" t="s">
        <v>522</v>
      </c>
    </row>
    <row r="89" spans="1:10">
      <c r="A89" s="285" t="s">
        <v>3240</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3241</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3238</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3239</v>
      </c>
      <c r="B95" s="327" t="s">
        <v>522</v>
      </c>
      <c r="C95" s="327" t="s">
        <v>551</v>
      </c>
      <c r="D95" s="327" t="s">
        <v>522</v>
      </c>
      <c r="E95" s="327" t="s">
        <v>522</v>
      </c>
      <c r="F95" s="327" t="s">
        <v>522</v>
      </c>
      <c r="G95" s="327" t="s">
        <v>522</v>
      </c>
      <c r="H95" s="327" t="s">
        <v>522</v>
      </c>
      <c r="I95" s="327" t="s">
        <v>522</v>
      </c>
      <c r="J95" s="327" t="s">
        <v>522</v>
      </c>
    </row>
    <row r="96" spans="1:10">
      <c r="A96" s="285" t="s">
        <v>3240</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3130</v>
      </c>
      <c r="C104" s="327" t="s">
        <v>551</v>
      </c>
      <c r="D104" s="328" t="s">
        <v>188</v>
      </c>
      <c r="E104" s="328" t="s">
        <v>188</v>
      </c>
      <c r="F104" s="328" t="s">
        <v>188</v>
      </c>
      <c r="G104" s="327" t="s">
        <v>3130</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3130</v>
      </c>
      <c r="C111" s="327" t="s">
        <v>551</v>
      </c>
      <c r="D111" s="328" t="s">
        <v>188</v>
      </c>
      <c r="E111" s="328" t="s">
        <v>188</v>
      </c>
      <c r="F111" s="328" t="s">
        <v>188</v>
      </c>
      <c r="G111" s="327" t="s">
        <v>567</v>
      </c>
      <c r="H111" s="327" t="s">
        <v>3130</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3238</v>
      </c>
      <c r="B122" s="329" t="s">
        <v>522</v>
      </c>
      <c r="C122" s="327" t="s">
        <v>551</v>
      </c>
      <c r="D122" s="327" t="s">
        <v>522</v>
      </c>
      <c r="E122" s="327" t="s">
        <v>522</v>
      </c>
      <c r="F122" s="327" t="s">
        <v>522</v>
      </c>
      <c r="G122" s="329" t="s">
        <v>522</v>
      </c>
      <c r="H122" s="329" t="s">
        <v>522</v>
      </c>
      <c r="I122" s="329" t="s">
        <v>522</v>
      </c>
      <c r="J122" s="329" t="s">
        <v>522</v>
      </c>
    </row>
    <row r="123" spans="1:10">
      <c r="A123" s="285" t="s">
        <v>3239</v>
      </c>
      <c r="B123" s="329" t="s">
        <v>522</v>
      </c>
      <c r="C123" s="327" t="s">
        <v>551</v>
      </c>
      <c r="D123" s="327" t="s">
        <v>522</v>
      </c>
      <c r="E123" s="327" t="s">
        <v>522</v>
      </c>
      <c r="F123" s="327" t="s">
        <v>522</v>
      </c>
      <c r="G123" s="329" t="s">
        <v>522</v>
      </c>
      <c r="H123" s="329" t="s">
        <v>522</v>
      </c>
      <c r="I123" s="329" t="s">
        <v>522</v>
      </c>
      <c r="J123" s="329" t="s">
        <v>522</v>
      </c>
    </row>
    <row r="124" spans="1:10">
      <c r="A124" s="285" t="s">
        <v>3240</v>
      </c>
      <c r="B124" s="329" t="s">
        <v>495</v>
      </c>
      <c r="C124" s="327" t="s">
        <v>551</v>
      </c>
      <c r="D124" s="327" t="s">
        <v>527</v>
      </c>
      <c r="E124" s="327" t="s">
        <v>495</v>
      </c>
      <c r="F124" s="327" t="s">
        <v>495</v>
      </c>
      <c r="G124" s="329" t="s">
        <v>495</v>
      </c>
      <c r="H124" s="329" t="s">
        <v>495</v>
      </c>
      <c r="I124" s="329" t="s">
        <v>495</v>
      </c>
      <c r="J124" s="329" t="s">
        <v>493</v>
      </c>
    </row>
    <row r="125" spans="1:10">
      <c r="A125" s="290" t="s">
        <v>3242</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3238</v>
      </c>
      <c r="B129" s="327" t="s">
        <v>522</v>
      </c>
      <c r="C129" s="327" t="s">
        <v>551</v>
      </c>
      <c r="D129" s="327" t="s">
        <v>522</v>
      </c>
      <c r="E129" s="327" t="s">
        <v>522</v>
      </c>
      <c r="F129" s="327" t="s">
        <v>522</v>
      </c>
      <c r="G129" s="327" t="s">
        <v>522</v>
      </c>
      <c r="H129" s="327" t="s">
        <v>522</v>
      </c>
      <c r="I129" s="327" t="s">
        <v>522</v>
      </c>
      <c r="J129" s="327" t="s">
        <v>522</v>
      </c>
    </row>
    <row r="130" spans="1:10">
      <c r="A130" s="283" t="s">
        <v>3239</v>
      </c>
      <c r="B130" s="327" t="s">
        <v>522</v>
      </c>
      <c r="C130" s="327" t="s">
        <v>551</v>
      </c>
      <c r="D130" s="327" t="s">
        <v>522</v>
      </c>
      <c r="E130" s="327" t="s">
        <v>522</v>
      </c>
      <c r="F130" s="327" t="s">
        <v>522</v>
      </c>
      <c r="G130" s="327" t="s">
        <v>522</v>
      </c>
      <c r="H130" s="327" t="s">
        <v>522</v>
      </c>
      <c r="I130" s="327" t="s">
        <v>522</v>
      </c>
      <c r="J130" s="327" t="s">
        <v>522</v>
      </c>
    </row>
    <row r="131" spans="1:10">
      <c r="A131" s="283" t="s">
        <v>3240</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3243</v>
      </c>
      <c r="B157" s="327" t="s">
        <v>522</v>
      </c>
      <c r="C157" s="327" t="s">
        <v>551</v>
      </c>
      <c r="D157" s="327" t="s">
        <v>522</v>
      </c>
      <c r="E157" s="327" t="s">
        <v>522</v>
      </c>
      <c r="F157" s="327" t="s">
        <v>522</v>
      </c>
      <c r="G157" s="327" t="s">
        <v>522</v>
      </c>
      <c r="H157" s="327" t="s">
        <v>522</v>
      </c>
      <c r="I157" s="327" t="s">
        <v>522</v>
      </c>
      <c r="J157" s="327" t="s">
        <v>522</v>
      </c>
    </row>
    <row r="158" spans="1:10">
      <c r="A158" s="291" t="s">
        <v>3244</v>
      </c>
      <c r="B158" s="327" t="s">
        <v>522</v>
      </c>
      <c r="C158" s="327" t="s">
        <v>551</v>
      </c>
      <c r="D158" s="327" t="s">
        <v>522</v>
      </c>
      <c r="E158" s="327" t="s">
        <v>522</v>
      </c>
      <c r="F158" s="327" t="s">
        <v>522</v>
      </c>
      <c r="G158" s="327" t="s">
        <v>522</v>
      </c>
      <c r="H158" s="327" t="s">
        <v>522</v>
      </c>
      <c r="I158" s="327" t="s">
        <v>522</v>
      </c>
      <c r="J158" s="327" t="s">
        <v>522</v>
      </c>
    </row>
    <row r="159" spans="1:10">
      <c r="A159" s="291" t="s">
        <v>3245</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3243</v>
      </c>
      <c r="B164" s="329" t="s">
        <v>522</v>
      </c>
      <c r="C164" s="327" t="s">
        <v>551</v>
      </c>
      <c r="D164" s="327" t="s">
        <v>522</v>
      </c>
      <c r="E164" s="327" t="s">
        <v>522</v>
      </c>
      <c r="F164" s="327" t="s">
        <v>522</v>
      </c>
      <c r="G164" s="329" t="s">
        <v>522</v>
      </c>
      <c r="H164" s="329" t="s">
        <v>522</v>
      </c>
      <c r="I164" s="329" t="s">
        <v>522</v>
      </c>
      <c r="J164" s="329" t="s">
        <v>522</v>
      </c>
    </row>
    <row r="165" spans="1:10">
      <c r="A165" s="291" t="s">
        <v>3244</v>
      </c>
      <c r="B165" s="329" t="s">
        <v>522</v>
      </c>
      <c r="C165" s="327" t="s">
        <v>551</v>
      </c>
      <c r="D165" s="327" t="s">
        <v>522</v>
      </c>
      <c r="E165" s="327" t="s">
        <v>522</v>
      </c>
      <c r="F165" s="327" t="s">
        <v>522</v>
      </c>
      <c r="G165" s="329" t="s">
        <v>522</v>
      </c>
      <c r="H165" s="329" t="s">
        <v>522</v>
      </c>
      <c r="I165" s="329" t="s">
        <v>522</v>
      </c>
      <c r="J165" s="329" t="s">
        <v>522</v>
      </c>
    </row>
    <row r="166" spans="1:10">
      <c r="A166" s="291" t="s">
        <v>3245</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3243</v>
      </c>
      <c r="B171" s="329" t="s">
        <v>522</v>
      </c>
      <c r="C171" s="327" t="s">
        <v>551</v>
      </c>
      <c r="D171" s="327" t="s">
        <v>522</v>
      </c>
      <c r="E171" s="327" t="s">
        <v>522</v>
      </c>
      <c r="F171" s="327" t="s">
        <v>522</v>
      </c>
      <c r="G171" s="329" t="s">
        <v>522</v>
      </c>
      <c r="H171" s="329" t="s">
        <v>522</v>
      </c>
      <c r="I171" s="329" t="s">
        <v>522</v>
      </c>
      <c r="J171" s="329" t="s">
        <v>522</v>
      </c>
    </row>
    <row r="172" spans="1:10">
      <c r="A172" s="291" t="s">
        <v>3244</v>
      </c>
      <c r="B172" s="329" t="s">
        <v>522</v>
      </c>
      <c r="C172" s="327" t="s">
        <v>551</v>
      </c>
      <c r="D172" s="327" t="s">
        <v>522</v>
      </c>
      <c r="E172" s="327" t="s">
        <v>522</v>
      </c>
      <c r="F172" s="327" t="s">
        <v>522</v>
      </c>
      <c r="G172" s="329" t="s">
        <v>522</v>
      </c>
      <c r="H172" s="329" t="s">
        <v>522</v>
      </c>
      <c r="I172" s="329" t="s">
        <v>522</v>
      </c>
      <c r="J172" s="329" t="s">
        <v>522</v>
      </c>
    </row>
    <row r="173" spans="1:10">
      <c r="A173" s="291" t="s">
        <v>3245</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3243</v>
      </c>
      <c r="B178" s="329" t="s">
        <v>522</v>
      </c>
      <c r="C178" s="327" t="s">
        <v>551</v>
      </c>
      <c r="D178" s="327" t="s">
        <v>522</v>
      </c>
      <c r="E178" s="327" t="s">
        <v>522</v>
      </c>
      <c r="F178" s="327" t="s">
        <v>522</v>
      </c>
      <c r="G178" s="329" t="s">
        <v>522</v>
      </c>
      <c r="H178" s="329" t="s">
        <v>522</v>
      </c>
      <c r="I178" s="329" t="s">
        <v>522</v>
      </c>
      <c r="J178" s="329" t="s">
        <v>522</v>
      </c>
    </row>
    <row r="179" spans="1:10">
      <c r="A179" s="291" t="s">
        <v>3244</v>
      </c>
      <c r="B179" s="329" t="s">
        <v>522</v>
      </c>
      <c r="C179" s="327" t="s">
        <v>551</v>
      </c>
      <c r="D179" s="327" t="s">
        <v>522</v>
      </c>
      <c r="E179" s="327" t="s">
        <v>522</v>
      </c>
      <c r="F179" s="327" t="s">
        <v>522</v>
      </c>
      <c r="G179" s="329" t="s">
        <v>522</v>
      </c>
      <c r="H179" s="329" t="s">
        <v>522</v>
      </c>
      <c r="I179" s="329" t="s">
        <v>522</v>
      </c>
      <c r="J179" s="329" t="s">
        <v>522</v>
      </c>
    </row>
    <row r="180" spans="1:10">
      <c r="A180" s="291" t="s">
        <v>3245</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3243</v>
      </c>
      <c r="B185" s="329" t="s">
        <v>522</v>
      </c>
      <c r="C185" s="327" t="s">
        <v>551</v>
      </c>
      <c r="D185" s="327" t="s">
        <v>522</v>
      </c>
      <c r="E185" s="327" t="s">
        <v>522</v>
      </c>
      <c r="F185" s="327" t="s">
        <v>522</v>
      </c>
      <c r="G185" s="329" t="s">
        <v>522</v>
      </c>
      <c r="H185" s="329" t="s">
        <v>522</v>
      </c>
      <c r="I185" s="329" t="s">
        <v>522</v>
      </c>
      <c r="J185" s="329" t="s">
        <v>522</v>
      </c>
    </row>
    <row r="186" spans="1:10">
      <c r="A186" s="291" t="s">
        <v>3244</v>
      </c>
      <c r="B186" s="329" t="s">
        <v>522</v>
      </c>
      <c r="C186" s="327" t="s">
        <v>551</v>
      </c>
      <c r="D186" s="327" t="s">
        <v>522</v>
      </c>
      <c r="E186" s="327" t="s">
        <v>522</v>
      </c>
      <c r="F186" s="327" t="s">
        <v>522</v>
      </c>
      <c r="G186" s="329" t="s">
        <v>522</v>
      </c>
      <c r="H186" s="329" t="s">
        <v>522</v>
      </c>
      <c r="I186" s="329" t="s">
        <v>522</v>
      </c>
      <c r="J186" s="329" t="s">
        <v>522</v>
      </c>
    </row>
    <row r="187" spans="1:10">
      <c r="A187" s="291" t="s">
        <v>3245</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3243</v>
      </c>
      <c r="B192" s="329" t="s">
        <v>522</v>
      </c>
      <c r="C192" s="327" t="s">
        <v>551</v>
      </c>
      <c r="D192" s="327" t="s">
        <v>522</v>
      </c>
      <c r="E192" s="327" t="s">
        <v>522</v>
      </c>
      <c r="F192" s="327" t="s">
        <v>522</v>
      </c>
      <c r="G192" s="329" t="s">
        <v>522</v>
      </c>
      <c r="H192" s="329" t="s">
        <v>522</v>
      </c>
      <c r="I192" s="329" t="s">
        <v>522</v>
      </c>
      <c r="J192" s="329" t="s">
        <v>522</v>
      </c>
    </row>
    <row r="193" spans="1:10">
      <c r="A193" s="291" t="s">
        <v>3244</v>
      </c>
      <c r="B193" s="329" t="s">
        <v>522</v>
      </c>
      <c r="C193" s="327" t="s">
        <v>551</v>
      </c>
      <c r="D193" s="327" t="s">
        <v>522</v>
      </c>
      <c r="E193" s="327" t="s">
        <v>522</v>
      </c>
      <c r="F193" s="327" t="s">
        <v>522</v>
      </c>
      <c r="G193" s="329" t="s">
        <v>522</v>
      </c>
      <c r="H193" s="329" t="s">
        <v>522</v>
      </c>
      <c r="I193" s="329" t="s">
        <v>522</v>
      </c>
      <c r="J193" s="329" t="s">
        <v>522</v>
      </c>
    </row>
    <row r="194" spans="1:10">
      <c r="A194" s="291" t="s">
        <v>3245</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3243</v>
      </c>
      <c r="B199" s="329" t="s">
        <v>522</v>
      </c>
      <c r="C199" s="327" t="s">
        <v>551</v>
      </c>
      <c r="D199" s="327" t="s">
        <v>522</v>
      </c>
      <c r="E199" s="327" t="s">
        <v>522</v>
      </c>
      <c r="F199" s="327" t="s">
        <v>522</v>
      </c>
      <c r="G199" s="329" t="s">
        <v>522</v>
      </c>
      <c r="H199" s="329" t="s">
        <v>522</v>
      </c>
      <c r="I199" s="329" t="s">
        <v>522</v>
      </c>
      <c r="J199" s="329" t="s">
        <v>522</v>
      </c>
    </row>
    <row r="200" spans="1:10">
      <c r="A200" s="293" t="s">
        <v>3244</v>
      </c>
      <c r="B200" s="329" t="s">
        <v>522</v>
      </c>
      <c r="C200" s="327" t="s">
        <v>551</v>
      </c>
      <c r="D200" s="327" t="s">
        <v>522</v>
      </c>
      <c r="E200" s="327" t="s">
        <v>522</v>
      </c>
      <c r="F200" s="327" t="s">
        <v>522</v>
      </c>
      <c r="G200" s="329" t="s">
        <v>522</v>
      </c>
      <c r="H200" s="329" t="s">
        <v>522</v>
      </c>
      <c r="I200" s="329" t="s">
        <v>522</v>
      </c>
      <c r="J200" s="329" t="s">
        <v>522</v>
      </c>
    </row>
    <row r="201" spans="1:10">
      <c r="A201" s="291" t="s">
        <v>3245</v>
      </c>
      <c r="B201" s="329" t="s">
        <v>495</v>
      </c>
      <c r="C201" s="327" t="s">
        <v>551</v>
      </c>
      <c r="D201" s="327" t="s">
        <v>527</v>
      </c>
      <c r="E201" s="327" t="s">
        <v>495</v>
      </c>
      <c r="F201" s="327" t="s">
        <v>495</v>
      </c>
      <c r="G201" s="329" t="s">
        <v>495</v>
      </c>
      <c r="H201" s="329" t="s">
        <v>495</v>
      </c>
      <c r="I201" s="329" t="s">
        <v>495</v>
      </c>
      <c r="J201" s="329" t="s">
        <v>493</v>
      </c>
    </row>
    <row r="202" spans="1:10">
      <c r="A202" s="292" t="s">
        <v>3246</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3238</v>
      </c>
      <c r="B215" s="327" t="s">
        <v>567</v>
      </c>
      <c r="C215" s="327" t="s">
        <v>551</v>
      </c>
      <c r="D215" s="327" t="s">
        <v>567</v>
      </c>
      <c r="E215" s="327" t="s">
        <v>3129</v>
      </c>
      <c r="F215" s="327" t="s">
        <v>3129</v>
      </c>
      <c r="G215" s="327" t="s">
        <v>567</v>
      </c>
      <c r="H215" s="327" t="s">
        <v>3129</v>
      </c>
      <c r="I215" s="327" t="s">
        <v>3129</v>
      </c>
    </row>
    <row r="216" spans="1:10">
      <c r="A216" s="283" t="s">
        <v>3240</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3247</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3248</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3249</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3240</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3250</v>
      </c>
      <c r="B228" s="327" t="s">
        <v>567</v>
      </c>
      <c r="C228" s="327" t="s">
        <v>551</v>
      </c>
      <c r="D228" s="328" t="s">
        <v>188</v>
      </c>
      <c r="E228" s="328" t="s">
        <v>188</v>
      </c>
      <c r="F228" s="328" t="s">
        <v>188</v>
      </c>
      <c r="G228" s="327" t="s">
        <v>567</v>
      </c>
      <c r="H228" s="327" t="s">
        <v>3129</v>
      </c>
      <c r="I228" s="327" t="s">
        <v>3129</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3249</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3240</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3250</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3249</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3240</v>
      </c>
      <c r="B246" s="329" t="s">
        <v>495</v>
      </c>
      <c r="C246" s="327" t="s">
        <v>551</v>
      </c>
      <c r="D246" s="327" t="s">
        <v>495</v>
      </c>
      <c r="E246" s="327" t="s">
        <v>495</v>
      </c>
      <c r="F246" s="327" t="s">
        <v>495</v>
      </c>
      <c r="G246" s="329" t="s">
        <v>495</v>
      </c>
      <c r="H246" s="329">
        <v>1.9584458055900002E-3</v>
      </c>
      <c r="I246" s="329">
        <v>2.75126384502E-3</v>
      </c>
    </row>
    <row r="247" spans="1:9">
      <c r="A247" s="283" t="s">
        <v>3250</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3251</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3240</v>
      </c>
      <c r="B255" s="329" t="s">
        <v>495</v>
      </c>
      <c r="C255" s="327" t="s">
        <v>551</v>
      </c>
      <c r="D255" s="327" t="s">
        <v>495</v>
      </c>
      <c r="E255" s="327" t="s">
        <v>495</v>
      </c>
      <c r="F255" s="327" t="s">
        <v>495</v>
      </c>
      <c r="G255" s="329" t="s">
        <v>495</v>
      </c>
      <c r="H255" s="329">
        <v>2.1488777387999999E-3</v>
      </c>
      <c r="I255" s="329">
        <v>1.21293212369E-3</v>
      </c>
    </row>
    <row r="256" spans="1:9">
      <c r="A256" s="283" t="s">
        <v>3250</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3249</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3240</v>
      </c>
      <c r="B263" s="329" t="s">
        <v>495</v>
      </c>
      <c r="C263" s="327" t="s">
        <v>551</v>
      </c>
      <c r="D263" s="327" t="s">
        <v>495</v>
      </c>
      <c r="E263" s="327" t="s">
        <v>520</v>
      </c>
      <c r="F263" s="327" t="s">
        <v>520</v>
      </c>
      <c r="G263" s="329" t="s">
        <v>495</v>
      </c>
      <c r="H263" s="329" t="s">
        <v>520</v>
      </c>
      <c r="I263" s="329" t="s">
        <v>520</v>
      </c>
    </row>
    <row r="264" spans="1:9">
      <c r="A264" s="283" t="s">
        <v>3250</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3240</v>
      </c>
      <c r="B278" s="329" t="s">
        <v>495</v>
      </c>
      <c r="C278" s="327" t="s">
        <v>551</v>
      </c>
      <c r="D278" s="327" t="s">
        <v>495</v>
      </c>
      <c r="E278" s="327" t="s">
        <v>520</v>
      </c>
      <c r="F278" s="327" t="s">
        <v>520</v>
      </c>
      <c r="G278" s="329" t="s">
        <v>495</v>
      </c>
      <c r="H278" s="329" t="s">
        <v>520</v>
      </c>
      <c r="I278" s="329" t="s">
        <v>520</v>
      </c>
    </row>
    <row r="279" spans="1:10">
      <c r="A279" s="283" t="s">
        <v>3252</v>
      </c>
      <c r="B279" s="327" t="s">
        <v>495</v>
      </c>
      <c r="C279" s="327" t="s">
        <v>551</v>
      </c>
      <c r="D279" s="328" t="s">
        <v>188</v>
      </c>
      <c r="E279" s="328" t="s">
        <v>188</v>
      </c>
      <c r="F279" s="328" t="s">
        <v>188</v>
      </c>
      <c r="G279" s="327" t="s">
        <v>495</v>
      </c>
      <c r="H279" s="327" t="s">
        <v>493</v>
      </c>
      <c r="I279" s="327" t="s">
        <v>493</v>
      </c>
    </row>
    <row r="280" spans="1:10">
      <c r="A280" s="59" t="s">
        <v>3253</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3254</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3240</v>
      </c>
      <c r="B286" s="329" t="s">
        <v>495</v>
      </c>
      <c r="C286" s="327" t="s">
        <v>551</v>
      </c>
      <c r="D286" s="327" t="s">
        <v>495</v>
      </c>
      <c r="E286" s="327" t="s">
        <v>520</v>
      </c>
      <c r="F286" s="327" t="s">
        <v>520</v>
      </c>
      <c r="G286" s="329" t="s">
        <v>495</v>
      </c>
      <c r="H286" s="329" t="s">
        <v>520</v>
      </c>
      <c r="I286" s="329" t="s">
        <v>520</v>
      </c>
      <c r="J286" s="57" t="s">
        <v>493</v>
      </c>
    </row>
    <row r="287" spans="1:10">
      <c r="A287" s="283" t="s">
        <v>3255</v>
      </c>
      <c r="B287" s="327" t="s">
        <v>522</v>
      </c>
      <c r="C287" s="327" t="s">
        <v>551</v>
      </c>
      <c r="D287" s="328" t="s">
        <v>188</v>
      </c>
      <c r="E287" s="328" t="s">
        <v>188</v>
      </c>
      <c r="F287" s="328" t="s">
        <v>188</v>
      </c>
      <c r="G287" s="327" t="s">
        <v>522</v>
      </c>
      <c r="H287" s="327" t="s">
        <v>493</v>
      </c>
      <c r="I287" s="327" t="s">
        <v>493</v>
      </c>
      <c r="J287" s="57" t="s">
        <v>493</v>
      </c>
    </row>
    <row r="288" spans="1:10">
      <c r="A288" s="59" t="s">
        <v>3256</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3243</v>
      </c>
      <c r="B292" s="327" t="s">
        <v>567</v>
      </c>
      <c r="C292" s="327" t="s">
        <v>551</v>
      </c>
      <c r="D292" s="327" t="s">
        <v>567</v>
      </c>
      <c r="E292" s="327" t="s">
        <v>522</v>
      </c>
      <c r="F292" s="327" t="s">
        <v>522</v>
      </c>
      <c r="G292" s="327" t="s">
        <v>567</v>
      </c>
      <c r="H292" s="327" t="s">
        <v>522</v>
      </c>
      <c r="I292" s="327" t="s">
        <v>522</v>
      </c>
      <c r="J292" s="57" t="s">
        <v>493</v>
      </c>
    </row>
    <row r="293" spans="1:10">
      <c r="A293" s="291" t="s">
        <v>3245</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3243</v>
      </c>
      <c r="B298" s="329" t="s">
        <v>495</v>
      </c>
      <c r="C298" s="327" t="s">
        <v>551</v>
      </c>
      <c r="D298" s="327" t="s">
        <v>495</v>
      </c>
      <c r="E298" s="327" t="s">
        <v>522</v>
      </c>
      <c r="F298" s="327" t="s">
        <v>522</v>
      </c>
      <c r="G298" s="329" t="s">
        <v>495</v>
      </c>
      <c r="H298" s="329" t="s">
        <v>522</v>
      </c>
      <c r="I298" s="329" t="s">
        <v>522</v>
      </c>
      <c r="J298" s="57" t="s">
        <v>493</v>
      </c>
    </row>
    <row r="299" spans="1:10">
      <c r="A299" s="291" t="s">
        <v>3245</v>
      </c>
      <c r="B299" s="329" t="s">
        <v>495</v>
      </c>
      <c r="C299" s="327" t="s">
        <v>551</v>
      </c>
      <c r="D299" s="327" t="s">
        <v>495</v>
      </c>
      <c r="E299" s="327" t="s">
        <v>522</v>
      </c>
      <c r="F299" s="327" t="s">
        <v>522</v>
      </c>
      <c r="G299" s="329" t="s">
        <v>495</v>
      </c>
      <c r="H299" s="329" t="s">
        <v>522</v>
      </c>
      <c r="I299" s="329" t="s">
        <v>522</v>
      </c>
      <c r="J299" s="57" t="s">
        <v>493</v>
      </c>
    </row>
    <row r="300" spans="1:10">
      <c r="A300" s="298" t="s">
        <v>3257</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3238</v>
      </c>
      <c r="B311" s="327" t="s">
        <v>522</v>
      </c>
      <c r="C311" s="327" t="s">
        <v>551</v>
      </c>
      <c r="D311" s="327" t="s">
        <v>522</v>
      </c>
      <c r="E311" s="327" t="s">
        <v>522</v>
      </c>
      <c r="F311" s="327" t="s">
        <v>522</v>
      </c>
      <c r="G311" s="327" t="s">
        <v>522</v>
      </c>
      <c r="H311" s="327" t="s">
        <v>522</v>
      </c>
      <c r="I311" s="327" t="s">
        <v>522</v>
      </c>
      <c r="J311" s="327" t="s">
        <v>522</v>
      </c>
    </row>
    <row r="312" spans="1:10">
      <c r="A312" s="283" t="s">
        <v>3239</v>
      </c>
      <c r="B312" s="327" t="s">
        <v>522</v>
      </c>
      <c r="C312" s="327" t="s">
        <v>551</v>
      </c>
      <c r="D312" s="327" t="s">
        <v>522</v>
      </c>
      <c r="E312" s="327" t="s">
        <v>522</v>
      </c>
      <c r="F312" s="327" t="s">
        <v>522</v>
      </c>
      <c r="G312" s="327" t="s">
        <v>522</v>
      </c>
      <c r="H312" s="327" t="s">
        <v>522</v>
      </c>
      <c r="I312" s="327" t="s">
        <v>522</v>
      </c>
      <c r="J312" s="327" t="s">
        <v>522</v>
      </c>
    </row>
    <row r="313" spans="1:10">
      <c r="A313" s="283" t="s">
        <v>3240</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3258</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3238</v>
      </c>
      <c r="B318" s="327" t="s">
        <v>522</v>
      </c>
      <c r="C318" s="327" t="s">
        <v>551</v>
      </c>
      <c r="D318" s="327" t="s">
        <v>522</v>
      </c>
      <c r="E318" s="327" t="s">
        <v>522</v>
      </c>
      <c r="F318" s="327" t="s">
        <v>522</v>
      </c>
      <c r="G318" s="327" t="s">
        <v>522</v>
      </c>
      <c r="H318" s="327" t="s">
        <v>522</v>
      </c>
      <c r="I318" s="327" t="s">
        <v>522</v>
      </c>
      <c r="J318" s="327" t="s">
        <v>522</v>
      </c>
    </row>
    <row r="319" spans="1:10">
      <c r="A319" s="283" t="s">
        <v>3239</v>
      </c>
      <c r="B319" s="327" t="s">
        <v>522</v>
      </c>
      <c r="C319" s="327" t="s">
        <v>551</v>
      </c>
      <c r="D319" s="327" t="s">
        <v>522</v>
      </c>
      <c r="E319" s="327" t="s">
        <v>522</v>
      </c>
      <c r="F319" s="327" t="s">
        <v>522</v>
      </c>
      <c r="G319" s="327" t="s">
        <v>522</v>
      </c>
      <c r="H319" s="327" t="s">
        <v>522</v>
      </c>
      <c r="I319" s="327" t="s">
        <v>522</v>
      </c>
      <c r="J319" s="327" t="s">
        <v>522</v>
      </c>
    </row>
    <row r="320" spans="1:10">
      <c r="A320" s="283" t="s">
        <v>3240</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3259</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3238</v>
      </c>
      <c r="B332" s="327" t="s">
        <v>522</v>
      </c>
      <c r="C332" s="327" t="s">
        <v>551</v>
      </c>
      <c r="D332" s="327" t="s">
        <v>522</v>
      </c>
      <c r="E332" s="327" t="s">
        <v>522</v>
      </c>
      <c r="F332" s="327" t="s">
        <v>522</v>
      </c>
      <c r="G332" s="327" t="s">
        <v>522</v>
      </c>
      <c r="H332" s="327" t="s">
        <v>522</v>
      </c>
      <c r="I332" s="327" t="s">
        <v>522</v>
      </c>
      <c r="J332" s="327" t="s">
        <v>522</v>
      </c>
    </row>
    <row r="333" spans="1:10">
      <c r="A333" s="283" t="s">
        <v>3239</v>
      </c>
      <c r="B333" s="327" t="s">
        <v>522</v>
      </c>
      <c r="C333" s="327" t="s">
        <v>551</v>
      </c>
      <c r="D333" s="327" t="s">
        <v>522</v>
      </c>
      <c r="E333" s="327" t="s">
        <v>522</v>
      </c>
      <c r="F333" s="327" t="s">
        <v>522</v>
      </c>
      <c r="G333" s="327" t="s">
        <v>522</v>
      </c>
      <c r="H333" s="327" t="s">
        <v>522</v>
      </c>
      <c r="I333" s="327" t="s">
        <v>522</v>
      </c>
      <c r="J333" s="327" t="s">
        <v>522</v>
      </c>
    </row>
    <row r="334" spans="1:10">
      <c r="A334" s="283" t="s">
        <v>3240</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3238</v>
      </c>
      <c r="B347" s="327" t="s">
        <v>522</v>
      </c>
      <c r="C347" s="327" t="s">
        <v>551</v>
      </c>
      <c r="D347" s="327" t="s">
        <v>522</v>
      </c>
      <c r="E347" s="327" t="s">
        <v>522</v>
      </c>
      <c r="F347" s="327" t="s">
        <v>522</v>
      </c>
      <c r="G347" s="327" t="s">
        <v>522</v>
      </c>
      <c r="H347" s="327" t="s">
        <v>522</v>
      </c>
      <c r="I347" s="327" t="s">
        <v>522</v>
      </c>
      <c r="J347" s="327" t="s">
        <v>522</v>
      </c>
    </row>
    <row r="348" spans="1:10">
      <c r="A348" s="283" t="s">
        <v>3239</v>
      </c>
      <c r="B348" s="327" t="s">
        <v>522</v>
      </c>
      <c r="C348" s="327" t="s">
        <v>551</v>
      </c>
      <c r="D348" s="327" t="s">
        <v>522</v>
      </c>
      <c r="E348" s="327" t="s">
        <v>522</v>
      </c>
      <c r="F348" s="327" t="s">
        <v>522</v>
      </c>
      <c r="G348" s="327" t="s">
        <v>522</v>
      </c>
      <c r="H348" s="327" t="s">
        <v>522</v>
      </c>
      <c r="I348" s="327" t="s">
        <v>522</v>
      </c>
      <c r="J348" s="327" t="s">
        <v>522</v>
      </c>
    </row>
    <row r="349" spans="1:10">
      <c r="A349" s="283" t="s">
        <v>3240</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3238</v>
      </c>
      <c r="B354" s="329" t="s">
        <v>522</v>
      </c>
      <c r="C354" s="327" t="s">
        <v>551</v>
      </c>
      <c r="D354" s="327" t="s">
        <v>522</v>
      </c>
      <c r="E354" s="327" t="s">
        <v>522</v>
      </c>
      <c r="F354" s="327" t="s">
        <v>522</v>
      </c>
      <c r="G354" s="329" t="s">
        <v>522</v>
      </c>
      <c r="H354" s="329" t="s">
        <v>522</v>
      </c>
      <c r="I354" s="329" t="s">
        <v>522</v>
      </c>
      <c r="J354" s="329" t="s">
        <v>522</v>
      </c>
    </row>
    <row r="355" spans="1:10">
      <c r="A355" s="283" t="s">
        <v>3239</v>
      </c>
      <c r="B355" s="329" t="s">
        <v>522</v>
      </c>
      <c r="C355" s="327" t="s">
        <v>551</v>
      </c>
      <c r="D355" s="327" t="s">
        <v>522</v>
      </c>
      <c r="E355" s="327" t="s">
        <v>522</v>
      </c>
      <c r="F355" s="327" t="s">
        <v>522</v>
      </c>
      <c r="G355" s="329" t="s">
        <v>522</v>
      </c>
      <c r="H355" s="329" t="s">
        <v>522</v>
      </c>
      <c r="I355" s="329" t="s">
        <v>522</v>
      </c>
      <c r="J355" s="329" t="s">
        <v>522</v>
      </c>
    </row>
    <row r="356" spans="1:10">
      <c r="A356" s="283" t="s">
        <v>3240</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3129</v>
      </c>
      <c r="I357" s="327" t="s">
        <v>3129</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3249</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3240</v>
      </c>
      <c r="B363" s="329" t="s">
        <v>495</v>
      </c>
      <c r="C363" s="327" t="s">
        <v>551</v>
      </c>
      <c r="D363" s="327" t="s">
        <v>495</v>
      </c>
      <c r="E363" s="327" t="s">
        <v>493</v>
      </c>
      <c r="F363" s="327" t="s">
        <v>493</v>
      </c>
      <c r="G363" s="329" t="s">
        <v>495</v>
      </c>
      <c r="H363" s="329" t="s">
        <v>493</v>
      </c>
      <c r="I363" s="329" t="s">
        <v>493</v>
      </c>
      <c r="J363" s="328" t="s">
        <v>188</v>
      </c>
    </row>
    <row r="364" spans="1:10">
      <c r="A364" s="283" t="s">
        <v>3250</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3129</v>
      </c>
      <c r="I365" s="327" t="s">
        <v>3129</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3254</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3240</v>
      </c>
      <c r="B371" s="329" t="s">
        <v>495</v>
      </c>
      <c r="C371" s="327" t="s">
        <v>551</v>
      </c>
      <c r="D371" s="327" t="s">
        <v>495</v>
      </c>
      <c r="E371" s="327" t="s">
        <v>493</v>
      </c>
      <c r="F371" s="327" t="s">
        <v>493</v>
      </c>
      <c r="G371" s="329" t="s">
        <v>495</v>
      </c>
      <c r="H371" s="329" t="s">
        <v>493</v>
      </c>
      <c r="I371" s="329" t="s">
        <v>493</v>
      </c>
      <c r="J371" s="328" t="s">
        <v>188</v>
      </c>
    </row>
    <row r="372" spans="1:10">
      <c r="A372" s="283" t="s">
        <v>3255</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3240</v>
      </c>
      <c r="B405" s="329" t="s">
        <v>493</v>
      </c>
      <c r="C405" s="327" t="s">
        <v>551</v>
      </c>
      <c r="D405" s="327" t="s">
        <v>493</v>
      </c>
      <c r="E405" s="327" t="s">
        <v>493</v>
      </c>
      <c r="F405" s="327" t="s">
        <v>493</v>
      </c>
      <c r="G405" s="329" t="s">
        <v>493</v>
      </c>
      <c r="H405" s="329" t="s">
        <v>493</v>
      </c>
      <c r="I405" s="329" t="s">
        <v>493</v>
      </c>
      <c r="J405" s="329" t="s">
        <v>493</v>
      </c>
    </row>
    <row r="406" spans="1:13">
      <c r="A406" s="290" t="s">
        <v>3260</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9" t="s">
        <v>612</v>
      </c>
      <c r="B410" s="429"/>
      <c r="C410" s="429"/>
      <c r="D410" s="429"/>
      <c r="E410" s="429"/>
      <c r="F410" s="429"/>
      <c r="G410" s="429"/>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3404</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23" t="s">
        <v>487</v>
      </c>
      <c r="C415" s="423"/>
      <c r="D415" s="424"/>
      <c r="E415" s="422" t="s">
        <v>620</v>
      </c>
      <c r="F415" s="423"/>
      <c r="G415" s="424"/>
      <c r="H415" s="422" t="s">
        <v>487</v>
      </c>
      <c r="I415" s="430"/>
      <c r="J415" s="430"/>
      <c r="K415" s="430"/>
      <c r="L415" s="430"/>
      <c r="M415" s="431"/>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3261</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3262</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3263</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3129</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3264</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3265</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6" t="s">
        <v>665</v>
      </c>
      <c r="B467" s="426"/>
      <c r="C467" s="426"/>
      <c r="D467" s="426"/>
      <c r="E467" s="426"/>
      <c r="F467" s="426"/>
      <c r="G467" s="426"/>
      <c r="H467" s="426"/>
      <c r="I467" s="426"/>
      <c r="J467" s="426"/>
      <c r="K467" s="426"/>
      <c r="L467" s="426"/>
      <c r="M467" s="426"/>
      <c r="N467" s="426"/>
      <c r="O467" s="426"/>
      <c r="P467" s="426"/>
      <c r="Q467" s="426"/>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3404</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0"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21"/>
      <c r="B472" s="422" t="s">
        <v>3131</v>
      </c>
      <c r="C472" s="423"/>
      <c r="D472" s="423"/>
      <c r="E472" s="423"/>
      <c r="F472" s="423"/>
      <c r="G472" s="423"/>
      <c r="H472" s="423"/>
      <c r="I472" s="423"/>
      <c r="J472" s="423"/>
      <c r="K472" s="423"/>
      <c r="L472" s="423"/>
      <c r="M472" s="423"/>
      <c r="N472" s="423"/>
      <c r="O472" s="423"/>
      <c r="P472" s="423"/>
      <c r="Q472" s="423"/>
      <c r="R472" s="424"/>
      <c r="S472" s="264"/>
      <c r="T472" s="264"/>
      <c r="U472" s="413" t="s">
        <v>700</v>
      </c>
      <c r="V472" s="414"/>
      <c r="W472" s="422" t="s">
        <v>3131</v>
      </c>
      <c r="X472" s="423"/>
      <c r="Y472" s="423"/>
      <c r="Z472" s="423"/>
      <c r="AA472" s="423"/>
      <c r="AB472" s="423"/>
      <c r="AC472" s="424"/>
      <c r="AD472" s="264"/>
      <c r="AE472" s="264"/>
      <c r="AF472" s="413" t="s">
        <v>700</v>
      </c>
      <c r="AG472" s="414"/>
      <c r="AH472" s="240" t="s">
        <v>620</v>
      </c>
      <c r="AI472" s="265" t="s">
        <v>3131</v>
      </c>
      <c r="AJ472" s="241" t="s">
        <v>3131</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3128</v>
      </c>
      <c r="F483" s="331" t="s">
        <v>3128</v>
      </c>
      <c r="G483" s="331" t="s">
        <v>592</v>
      </c>
      <c r="H483" s="331">
        <v>9.5065939709600006E-3</v>
      </c>
      <c r="I483" s="331" t="s">
        <v>592</v>
      </c>
      <c r="J483" s="331" t="s">
        <v>3128</v>
      </c>
      <c r="K483" s="331" t="s">
        <v>592</v>
      </c>
      <c r="L483" s="331" t="s">
        <v>3128</v>
      </c>
      <c r="M483" s="331" t="s">
        <v>592</v>
      </c>
      <c r="N483" s="331" t="s">
        <v>592</v>
      </c>
      <c r="O483" s="331" t="s">
        <v>592</v>
      </c>
      <c r="P483" s="331" t="s">
        <v>592</v>
      </c>
      <c r="Q483" s="331" t="s">
        <v>3128</v>
      </c>
      <c r="R483" s="331" t="s">
        <v>592</v>
      </c>
      <c r="S483" s="331" t="s">
        <v>3128</v>
      </c>
      <c r="T483" s="331" t="s">
        <v>3128</v>
      </c>
      <c r="U483" s="331">
        <v>1.6984600970478201</v>
      </c>
      <c r="V483" s="328" t="s">
        <v>188</v>
      </c>
      <c r="W483" s="331">
        <v>146.62879409508059</v>
      </c>
      <c r="X483" s="331">
        <v>161.75522535790259</v>
      </c>
      <c r="Y483" s="331">
        <v>9.0276703162196608</v>
      </c>
      <c r="Z483" s="331" t="s">
        <v>592</v>
      </c>
      <c r="AA483" s="331">
        <v>11.47912170919709</v>
      </c>
      <c r="AB483" s="331" t="s">
        <v>592</v>
      </c>
      <c r="AC483" s="331" t="s">
        <v>3128</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3405</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3129</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3406</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13" t="s">
        <v>700</v>
      </c>
      <c r="C502" s="427"/>
      <c r="D502" s="427"/>
      <c r="E502" s="427"/>
      <c r="F502" s="427"/>
      <c r="G502" s="427"/>
      <c r="H502" s="427"/>
      <c r="I502" s="427"/>
      <c r="J502" s="427"/>
      <c r="K502" s="427"/>
      <c r="L502" s="427"/>
      <c r="M502" s="427"/>
      <c r="N502" s="427"/>
      <c r="O502" s="427"/>
      <c r="P502" s="427"/>
      <c r="Q502" s="427"/>
      <c r="R502" s="427"/>
      <c r="S502" s="427"/>
      <c r="T502" s="427"/>
      <c r="U502" s="427"/>
      <c r="V502" s="427"/>
      <c r="W502" s="427"/>
      <c r="X502" s="427"/>
      <c r="Y502" s="427"/>
      <c r="Z502" s="427"/>
      <c r="AA502" s="427"/>
      <c r="AB502" s="427"/>
      <c r="AC502" s="427"/>
      <c r="AD502" s="427"/>
      <c r="AE502" s="427"/>
      <c r="AF502" s="427"/>
      <c r="AG502" s="427"/>
      <c r="AH502" s="427"/>
      <c r="AI502" s="427"/>
      <c r="AJ502" s="428"/>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3128</v>
      </c>
      <c r="F506" s="331" t="s">
        <v>3128</v>
      </c>
      <c r="G506" s="331" t="s">
        <v>592</v>
      </c>
      <c r="H506" s="331">
        <v>1.359442937847E-2</v>
      </c>
      <c r="I506" s="331" t="s">
        <v>592</v>
      </c>
      <c r="J506" s="331" t="s">
        <v>3128</v>
      </c>
      <c r="K506" s="331" t="s">
        <v>592</v>
      </c>
      <c r="L506" s="331" t="s">
        <v>3128</v>
      </c>
      <c r="M506" s="331" t="s">
        <v>592</v>
      </c>
      <c r="N506" s="331" t="s">
        <v>592</v>
      </c>
      <c r="O506" s="331" t="s">
        <v>592</v>
      </c>
      <c r="P506" s="331" t="s">
        <v>592</v>
      </c>
      <c r="Q506" s="331" t="s">
        <v>3128</v>
      </c>
      <c r="R506" s="331" t="s">
        <v>592</v>
      </c>
      <c r="S506" s="331" t="s">
        <v>3128</v>
      </c>
      <c r="T506" s="331" t="s">
        <v>3128</v>
      </c>
      <c r="U506" s="331">
        <v>1.6984600970478201</v>
      </c>
      <c r="V506" s="328" t="s">
        <v>188</v>
      </c>
      <c r="W506" s="331">
        <v>1083.5867883626456</v>
      </c>
      <c r="X506" s="331">
        <v>1973.4137493664118</v>
      </c>
      <c r="Y506" s="331">
        <v>79.714328892219598</v>
      </c>
      <c r="Z506" s="331" t="s">
        <v>592</v>
      </c>
      <c r="AA506" s="331">
        <v>118.23495360473002</v>
      </c>
      <c r="AB506" s="331" t="s">
        <v>592</v>
      </c>
      <c r="AC506" s="331" t="s">
        <v>3128</v>
      </c>
      <c r="AD506" s="331" t="s">
        <v>592</v>
      </c>
      <c r="AE506" s="331" t="s">
        <v>592</v>
      </c>
      <c r="AF506" s="331">
        <v>3.5894286775586801</v>
      </c>
      <c r="AG506" s="328" t="s">
        <v>188</v>
      </c>
      <c r="AH506" s="331" t="s">
        <v>592</v>
      </c>
      <c r="AI506" s="331">
        <v>709.15405230078557</v>
      </c>
      <c r="AJ506" s="331">
        <v>490.71858044210865</v>
      </c>
    </row>
    <row r="507" spans="1:36">
      <c r="A507" s="341" t="s">
        <v>3407</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3404</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23" t="s">
        <v>487</v>
      </c>
      <c r="C519" s="423"/>
      <c r="D519" s="423"/>
      <c r="E519" s="423"/>
      <c r="F519" s="423"/>
      <c r="G519" s="424"/>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3408</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3409</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3132</v>
      </c>
      <c r="B542" s="328" t="s">
        <v>188</v>
      </c>
      <c r="C542" s="331">
        <v>178.70274178817721</v>
      </c>
      <c r="D542" s="328"/>
      <c r="E542" s="328" t="s">
        <v>188</v>
      </c>
      <c r="F542" s="328" t="s">
        <v>188</v>
      </c>
      <c r="G542" s="328"/>
    </row>
    <row r="543" spans="1:7">
      <c r="A543" s="346" t="s">
        <v>3133</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3410</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3411</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3132</v>
      </c>
      <c r="B576" s="328" t="s">
        <v>188</v>
      </c>
      <c r="C576" s="331">
        <v>2.84526374758499</v>
      </c>
      <c r="D576" s="331" t="s">
        <v>495</v>
      </c>
      <c r="E576" s="328" t="s">
        <v>188</v>
      </c>
      <c r="F576" s="328" t="s">
        <v>188</v>
      </c>
      <c r="G576" s="329" t="s">
        <v>493</v>
      </c>
    </row>
    <row r="577" spans="1:7">
      <c r="A577" s="346" t="s">
        <v>3133</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3412</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3404</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15" t="s">
        <v>479</v>
      </c>
      <c r="B605" s="72" t="s">
        <v>768</v>
      </c>
      <c r="C605" s="72" t="s">
        <v>769</v>
      </c>
      <c r="D605" s="72" t="s">
        <v>770</v>
      </c>
      <c r="E605" s="72" t="s">
        <v>618</v>
      </c>
      <c r="F605" s="72" t="s">
        <v>484</v>
      </c>
      <c r="G605" s="72" t="s">
        <v>485</v>
      </c>
    </row>
    <row r="606" spans="1:7" ht="15.75" thickBot="1">
      <c r="A606" s="416"/>
      <c r="B606" s="417" t="s">
        <v>487</v>
      </c>
      <c r="C606" s="418"/>
      <c r="D606" s="418"/>
      <c r="E606" s="418"/>
      <c r="F606" s="418"/>
      <c r="G606" s="419"/>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3128</v>
      </c>
      <c r="E610" s="329" t="s">
        <v>493</v>
      </c>
      <c r="F610" s="329" t="s">
        <v>493</v>
      </c>
      <c r="G610" s="329" t="s">
        <v>493</v>
      </c>
    </row>
    <row r="611" spans="1:7">
      <c r="A611" s="353" t="s">
        <v>775</v>
      </c>
      <c r="B611" s="331">
        <v>23030.524805171535</v>
      </c>
      <c r="C611" s="331" t="s">
        <v>3134</v>
      </c>
      <c r="D611" s="331" t="s">
        <v>3134</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3134</v>
      </c>
      <c r="C627" s="331" t="s">
        <v>516</v>
      </c>
      <c r="D627" s="331">
        <v>2.41583792</v>
      </c>
      <c r="E627" s="331" t="s">
        <v>493</v>
      </c>
      <c r="F627" s="331" t="s">
        <v>493</v>
      </c>
      <c r="G627" s="331" t="s">
        <v>493</v>
      </c>
    </row>
    <row r="628" spans="1:8">
      <c r="A628" s="337" t="s">
        <v>792</v>
      </c>
      <c r="B628" s="331" t="s">
        <v>3134</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5" t="s">
        <v>794</v>
      </c>
      <c r="B633" s="425"/>
      <c r="C633" s="217"/>
      <c r="D633" s="217"/>
      <c r="E633" s="217"/>
      <c r="F633" s="217"/>
      <c r="G633" s="217"/>
      <c r="H633" s="49" t="s">
        <v>477</v>
      </c>
    </row>
    <row r="634" spans="1:8" ht="15.75">
      <c r="A634" s="232" t="s">
        <v>666</v>
      </c>
      <c r="B634" s="52"/>
      <c r="C634" s="217"/>
      <c r="D634" s="217"/>
      <c r="E634" s="217"/>
      <c r="F634" s="217"/>
      <c r="G634" s="217"/>
      <c r="H634" s="49" t="s">
        <v>3404</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08" t="s">
        <v>795</v>
      </c>
      <c r="B637" s="249" t="s">
        <v>796</v>
      </c>
      <c r="C637" s="250" t="s">
        <v>481</v>
      </c>
      <c r="D637" s="250" t="s">
        <v>482</v>
      </c>
      <c r="E637" s="250" t="s">
        <v>618</v>
      </c>
      <c r="F637" s="251" t="s">
        <v>484</v>
      </c>
      <c r="G637" s="252" t="s">
        <v>485</v>
      </c>
      <c r="H637" s="251" t="s">
        <v>619</v>
      </c>
    </row>
    <row r="638" spans="1:8" ht="15.75" thickBot="1">
      <c r="A638" s="409"/>
      <c r="B638" s="410" t="s">
        <v>487</v>
      </c>
      <c r="C638" s="411"/>
      <c r="D638" s="411"/>
      <c r="E638" s="411"/>
      <c r="F638" s="411"/>
      <c r="G638" s="411"/>
      <c r="H638" s="412"/>
    </row>
    <row r="639" spans="1:8" ht="15.75" thickTop="1">
      <c r="A639" s="253" t="s">
        <v>797</v>
      </c>
      <c r="B639" s="331" t="s">
        <v>3129</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3413</v>
      </c>
      <c r="B653" s="328" t="s">
        <v>188</v>
      </c>
      <c r="C653" s="331" t="s">
        <v>495</v>
      </c>
      <c r="D653" s="331" t="s">
        <v>495</v>
      </c>
      <c r="E653" s="331" t="s">
        <v>495</v>
      </c>
      <c r="F653" s="331" t="s">
        <v>495</v>
      </c>
      <c r="G653" s="331" t="s">
        <v>495</v>
      </c>
      <c r="H653" s="328" t="s">
        <v>188</v>
      </c>
    </row>
    <row r="654" spans="1:8">
      <c r="A654" s="355" t="s">
        <v>3414</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3415</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3677</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3123</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3680</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3266</v>
      </c>
      <c r="B687" s="75" t="s">
        <v>817</v>
      </c>
      <c r="C687" s="75" t="s">
        <v>818</v>
      </c>
      <c r="D687" s="75" t="s">
        <v>819</v>
      </c>
      <c r="E687" s="75" t="s">
        <v>820</v>
      </c>
      <c r="F687" s="75" t="s">
        <v>484</v>
      </c>
      <c r="G687" s="75" t="s">
        <v>485</v>
      </c>
      <c r="H687" s="75" t="s">
        <v>821</v>
      </c>
      <c r="I687" s="75" t="s">
        <v>846</v>
      </c>
      <c r="J687" s="75" t="s">
        <v>2568</v>
      </c>
      <c r="K687" s="1"/>
      <c r="L687" s="1"/>
      <c r="M687" s="1"/>
      <c r="N687" s="1"/>
      <c r="O687" s="1"/>
      <c r="P687" s="1"/>
      <c r="Q687" s="1"/>
      <c r="R687" s="1"/>
      <c r="S687" s="1"/>
      <c r="T687" s="1"/>
      <c r="U687" s="1"/>
      <c r="V687" s="1"/>
      <c r="W687" s="1"/>
      <c r="X687" s="1"/>
      <c r="Y687" s="1"/>
      <c r="Z687" s="1"/>
      <c r="AA687" s="1"/>
      <c r="AB687" s="1"/>
    </row>
    <row r="688" spans="1:36">
      <c r="A688" s="1" t="s">
        <v>3679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3122</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3681</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3678</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3678</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3122</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0" t="s">
        <v>11</v>
      </c>
      <c r="B1" s="460"/>
      <c r="C1" s="460"/>
      <c r="D1" s="460"/>
      <c r="E1" s="460"/>
    </row>
    <row r="2" spans="1:5">
      <c r="A2" s="461" t="s">
        <v>153</v>
      </c>
      <c r="B2" s="461"/>
      <c r="C2" s="461"/>
      <c r="D2" s="461"/>
      <c r="E2" s="461"/>
    </row>
    <row r="19" spans="1:5">
      <c r="A19" t="s">
        <v>154</v>
      </c>
    </row>
    <row r="20" spans="1:5">
      <c r="A20">
        <v>155400</v>
      </c>
      <c r="B20" t="s">
        <v>155</v>
      </c>
    </row>
    <row r="21" spans="1:5">
      <c r="A21" s="461" t="s">
        <v>156</v>
      </c>
      <c r="B21" s="461"/>
      <c r="C21" s="461"/>
      <c r="D21" s="461"/>
      <c r="E21" s="461"/>
    </row>
    <row r="38" spans="1:5">
      <c r="A38" t="s">
        <v>154</v>
      </c>
    </row>
    <row r="39" spans="1:5">
      <c r="A39">
        <v>100800</v>
      </c>
      <c r="B39" t="s">
        <v>155</v>
      </c>
    </row>
    <row r="40" spans="1:5">
      <c r="A40" s="461" t="s">
        <v>157</v>
      </c>
      <c r="B40" s="461"/>
      <c r="C40" s="461"/>
      <c r="D40" s="461"/>
      <c r="E40" s="461"/>
    </row>
    <row r="57" spans="1:5" ht="15.75" thickBot="1">
      <c r="A57" t="s">
        <v>154</v>
      </c>
    </row>
    <row r="58" spans="1:5" ht="15.75" thickBot="1">
      <c r="A58" s="7">
        <v>194000</v>
      </c>
      <c r="B58" t="s">
        <v>158</v>
      </c>
    </row>
    <row r="60" spans="1:5">
      <c r="A60" s="460" t="s">
        <v>159</v>
      </c>
      <c r="B60" s="460"/>
      <c r="C60" s="460"/>
      <c r="D60" s="460"/>
      <c r="E60" s="460"/>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0" t="s">
        <v>160</v>
      </c>
      <c r="B89" s="460"/>
      <c r="C89" s="460"/>
      <c r="D89" s="460"/>
      <c r="E89" s="460"/>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0" t="s">
        <v>161</v>
      </c>
      <c r="B98" s="460"/>
      <c r="C98" s="460"/>
      <c r="D98" s="460"/>
      <c r="E98" s="460"/>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0" t="s">
        <v>163</v>
      </c>
      <c r="B109" s="460"/>
      <c r="C109" s="460"/>
      <c r="D109" s="460"/>
      <c r="E109" s="460"/>
    </row>
    <row r="110" spans="1:5" ht="15.75" thickBot="1"/>
    <row r="111" spans="1:5" ht="15.75" thickBot="1">
      <c r="A111" s="12">
        <f>A122</f>
        <v>0.20481927710843381</v>
      </c>
      <c r="B111" t="s">
        <v>383</v>
      </c>
    </row>
    <row r="113" spans="1:12">
      <c r="A113" s="460" t="s">
        <v>162</v>
      </c>
      <c r="B113" s="460"/>
      <c r="C113" s="460"/>
      <c r="D113" s="460"/>
      <c r="E113" s="460"/>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0" t="s">
        <v>384</v>
      </c>
      <c r="B124" s="460"/>
      <c r="C124" s="460"/>
      <c r="D124" s="460"/>
      <c r="E124" s="460"/>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0" t="s">
        <v>100</v>
      </c>
      <c r="B134" s="460"/>
      <c r="C134" s="460"/>
      <c r="D134" s="460"/>
      <c r="E134" s="460"/>
    </row>
    <row r="135" spans="1:12">
      <c r="A135" s="19" t="s">
        <v>401</v>
      </c>
      <c r="B135" s="20"/>
      <c r="C135" s="20"/>
      <c r="D135" s="20"/>
      <c r="E135" s="20"/>
      <c r="F135" s="20"/>
      <c r="G135" s="20"/>
    </row>
    <row r="136" spans="1:12" ht="15.75">
      <c r="A136" s="21"/>
      <c r="B136" s="457" t="s">
        <v>402</v>
      </c>
      <c r="C136" s="458"/>
      <c r="D136" s="458"/>
      <c r="E136" s="459"/>
      <c r="F136" s="20"/>
      <c r="G136" s="20"/>
    </row>
    <row r="137" spans="1:12" ht="15.75">
      <c r="A137" s="22"/>
      <c r="B137" s="457" t="s">
        <v>403</v>
      </c>
      <c r="C137" s="459"/>
      <c r="D137" s="457" t="s">
        <v>404</v>
      </c>
      <c r="E137" s="459"/>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0" t="s">
        <v>166</v>
      </c>
      <c r="B165" s="460"/>
      <c r="C165" s="460"/>
      <c r="D165" s="460"/>
      <c r="E165" s="460"/>
    </row>
    <row r="166" spans="1:7" ht="15.75" thickBot="1">
      <c r="A166" t="s">
        <v>167</v>
      </c>
      <c r="B166" s="13">
        <v>0.4</v>
      </c>
    </row>
    <row r="167" spans="1:7" ht="15.75" thickBot="1">
      <c r="A167" t="s">
        <v>168</v>
      </c>
      <c r="B167" s="37">
        <f>(1+B166)^(1/(2020-2010))-1</f>
        <v>3.4219694129380196E-2</v>
      </c>
    </row>
    <row r="168" spans="1:7">
      <c r="B168" s="38"/>
    </row>
    <row r="169" spans="1:7">
      <c r="A169" s="460" t="s">
        <v>391</v>
      </c>
      <c r="B169" s="460"/>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0" t="s">
        <v>173</v>
      </c>
      <c r="B174" s="460"/>
      <c r="C174" s="460"/>
      <c r="D174" s="460"/>
      <c r="E174" s="460"/>
    </row>
    <row r="175" spans="1:7" ht="15.75" thickBot="1">
      <c r="A175" t="s">
        <v>400</v>
      </c>
      <c r="B175" s="38">
        <v>0.1246</v>
      </c>
    </row>
    <row r="176" spans="1:7" ht="15.75" thickBot="1">
      <c r="A176" t="s">
        <v>396</v>
      </c>
      <c r="B176" s="37">
        <f>1-B175</f>
        <v>0.87539999999999996</v>
      </c>
    </row>
    <row r="178" spans="1:5">
      <c r="A178" s="460" t="s">
        <v>169</v>
      </c>
      <c r="B178" s="460"/>
      <c r="C178" s="460"/>
      <c r="D178" s="460"/>
      <c r="E178" s="460"/>
    </row>
    <row r="179" spans="1:5">
      <c r="A179" t="s">
        <v>398</v>
      </c>
      <c r="B179">
        <v>197000</v>
      </c>
    </row>
    <row r="180" spans="1:5" ht="15.75" thickBot="1">
      <c r="A180" t="s">
        <v>399</v>
      </c>
      <c r="B180">
        <v>175000</v>
      </c>
    </row>
    <row r="181" spans="1:5" ht="15.75" thickBot="1">
      <c r="A181" t="s">
        <v>170</v>
      </c>
      <c r="B181" s="12">
        <f>B179/B180</f>
        <v>1.1257142857142857</v>
      </c>
    </row>
    <row r="183" spans="1:5">
      <c r="A183" s="460" t="s">
        <v>171</v>
      </c>
      <c r="B183" s="460"/>
      <c r="C183" s="460"/>
      <c r="D183" s="460"/>
      <c r="E183" s="460"/>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0" t="s">
        <v>183</v>
      </c>
      <c r="B191" s="460"/>
      <c r="C191" s="460"/>
      <c r="D191" s="460"/>
      <c r="E191" s="460"/>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2988</v>
      </c>
    </row>
    <row r="201" spans="1:9">
      <c r="A201" s="202" t="s">
        <v>3009</v>
      </c>
      <c r="B201" s="456" t="s">
        <v>2992</v>
      </c>
      <c r="C201" s="456"/>
      <c r="D201" s="456"/>
      <c r="E201" s="456"/>
      <c r="F201" s="456"/>
      <c r="G201" s="456"/>
      <c r="H201" s="456"/>
      <c r="I201" s="456"/>
    </row>
    <row r="202" spans="1:9">
      <c r="A202" s="42" t="s">
        <v>2993</v>
      </c>
      <c r="B202" s="42" t="s">
        <v>2994</v>
      </c>
      <c r="C202" s="42" t="s">
        <v>2995</v>
      </c>
      <c r="D202" s="42" t="s">
        <v>2996</v>
      </c>
      <c r="E202" s="42" t="s">
        <v>2344</v>
      </c>
      <c r="F202" s="42" t="s">
        <v>86</v>
      </c>
      <c r="G202" s="42" t="s">
        <v>2997</v>
      </c>
      <c r="H202" s="42" t="s">
        <v>2998</v>
      </c>
      <c r="I202" s="42" t="s">
        <v>2999</v>
      </c>
    </row>
    <row r="203" spans="1:9">
      <c r="A203" s="42" t="s">
        <v>3000</v>
      </c>
      <c r="B203">
        <v>0</v>
      </c>
      <c r="C203">
        <v>6</v>
      </c>
      <c r="D203">
        <v>9</v>
      </c>
      <c r="E203">
        <v>25</v>
      </c>
      <c r="F203">
        <v>21</v>
      </c>
      <c r="G203">
        <v>215</v>
      </c>
      <c r="H203">
        <v>81</v>
      </c>
      <c r="I203">
        <v>134</v>
      </c>
    </row>
    <row r="204" spans="1:9">
      <c r="A204" s="42" t="s">
        <v>3001</v>
      </c>
      <c r="B204">
        <v>4</v>
      </c>
      <c r="C204">
        <v>3</v>
      </c>
      <c r="D204">
        <v>15</v>
      </c>
      <c r="E204">
        <v>40</v>
      </c>
      <c r="F204">
        <v>43</v>
      </c>
      <c r="G204">
        <v>163</v>
      </c>
      <c r="H204">
        <v>56</v>
      </c>
      <c r="I204">
        <v>94</v>
      </c>
    </row>
    <row r="205" spans="1:9" ht="15.75" thickBot="1">
      <c r="A205" s="42" t="s">
        <v>3002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3003</v>
      </c>
      <c r="B206" s="12">
        <f>SUM(G205:H205)/SUM(G203:H203)</f>
        <v>-0.26013513513513514</v>
      </c>
    </row>
    <row r="207" spans="1:9" ht="15.75" thickBot="1">
      <c r="A207" t="s">
        <v>3004</v>
      </c>
      <c r="B207" s="12">
        <f>I205/I203</f>
        <v>-0.29850746268656714</v>
      </c>
    </row>
    <row r="209" spans="1:9">
      <c r="A209" s="202" t="s">
        <v>3010</v>
      </c>
      <c r="B209" s="456" t="s">
        <v>2992</v>
      </c>
      <c r="C209" s="456"/>
      <c r="D209" s="456"/>
      <c r="E209" s="456"/>
      <c r="F209" s="456"/>
      <c r="G209" s="456"/>
      <c r="H209" s="456"/>
      <c r="I209" s="456"/>
    </row>
    <row r="210" spans="1:9">
      <c r="A210" s="42" t="s">
        <v>2993</v>
      </c>
      <c r="B210" s="42" t="s">
        <v>2994</v>
      </c>
      <c r="C210" s="42" t="s">
        <v>2995</v>
      </c>
      <c r="D210" s="42" t="s">
        <v>2996</v>
      </c>
      <c r="E210" s="42" t="s">
        <v>2344</v>
      </c>
      <c r="F210" s="42" t="s">
        <v>86</v>
      </c>
      <c r="G210" s="42" t="s">
        <v>2997</v>
      </c>
      <c r="H210" s="42" t="s">
        <v>2998</v>
      </c>
      <c r="I210" s="42" t="s">
        <v>2999</v>
      </c>
    </row>
    <row r="211" spans="1:9">
      <c r="A211" s="42" t="s">
        <v>3000</v>
      </c>
      <c r="B211">
        <v>0</v>
      </c>
      <c r="C211">
        <v>17</v>
      </c>
      <c r="D211">
        <v>18</v>
      </c>
      <c r="E211">
        <v>22</v>
      </c>
      <c r="F211">
        <v>12</v>
      </c>
      <c r="G211">
        <v>73</v>
      </c>
      <c r="H211">
        <v>21</v>
      </c>
      <c r="I211">
        <v>21</v>
      </c>
    </row>
    <row r="212" spans="1:9">
      <c r="A212" s="42" t="s">
        <v>3001</v>
      </c>
      <c r="B212">
        <v>0</v>
      </c>
      <c r="C212">
        <v>15</v>
      </c>
      <c r="D212">
        <v>22</v>
      </c>
      <c r="E212">
        <v>39</v>
      </c>
      <c r="F212">
        <v>23</v>
      </c>
      <c r="G212">
        <v>51</v>
      </c>
      <c r="H212">
        <v>17</v>
      </c>
      <c r="I212">
        <v>19</v>
      </c>
    </row>
    <row r="213" spans="1:9" ht="15.75" thickBot="1">
      <c r="A213" s="42" t="s">
        <v>3002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3003</v>
      </c>
      <c r="B214" s="12">
        <f>SUM(G213:H213)/SUM(G211:H211)</f>
        <v>-0.27659574468085107</v>
      </c>
    </row>
    <row r="215" spans="1:9" ht="15.75" thickBot="1">
      <c r="A215" t="s">
        <v>3004</v>
      </c>
      <c r="B215" s="12">
        <f>I213/I211</f>
        <v>-9.5238095238095233E-2</v>
      </c>
    </row>
    <row r="217" spans="1:9">
      <c r="A217" s="202" t="s">
        <v>3011</v>
      </c>
      <c r="B217" s="456" t="s">
        <v>2992</v>
      </c>
      <c r="C217" s="456"/>
      <c r="D217" s="456"/>
      <c r="E217" s="456"/>
    </row>
    <row r="218" spans="1:9">
      <c r="A218" s="42" t="s">
        <v>2993</v>
      </c>
      <c r="B218" s="42" t="s">
        <v>3005</v>
      </c>
      <c r="C218" s="42" t="s">
        <v>3006</v>
      </c>
      <c r="D218" s="42" t="s">
        <v>3007</v>
      </c>
      <c r="E218" s="42" t="s">
        <v>86</v>
      </c>
    </row>
    <row r="219" spans="1:9">
      <c r="A219" s="42" t="s">
        <v>3000</v>
      </c>
      <c r="B219">
        <v>112</v>
      </c>
      <c r="C219">
        <v>16</v>
      </c>
      <c r="D219">
        <v>9</v>
      </c>
      <c r="E219">
        <v>134</v>
      </c>
    </row>
    <row r="220" spans="1:9">
      <c r="A220" s="42" t="s">
        <v>3001</v>
      </c>
      <c r="B220">
        <v>87</v>
      </c>
      <c r="C220">
        <v>17</v>
      </c>
      <c r="D220">
        <v>9</v>
      </c>
      <c r="E220">
        <v>151</v>
      </c>
    </row>
    <row r="221" spans="1:9" ht="15.75" thickBot="1">
      <c r="A221" s="42" t="s">
        <v>3002</v>
      </c>
      <c r="B221">
        <f>B220-B219</f>
        <v>-25</v>
      </c>
      <c r="C221">
        <f t="shared" ref="C221:E221" si="9">C220-C219</f>
        <v>1</v>
      </c>
      <c r="D221">
        <f t="shared" si="9"/>
        <v>0</v>
      </c>
      <c r="E221">
        <f t="shared" si="9"/>
        <v>17</v>
      </c>
    </row>
    <row r="222" spans="1:9" ht="15.75" thickBot="1">
      <c r="A222" t="s">
        <v>3008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2024-09-04T16:21:30Z</dcterms:modified>
</cp:coreProperties>
</file>