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-analysis\InputData\ccs\BFoCPAbS\"/>
    </mc:Choice>
  </mc:AlternateContent>
  <xr:revisionPtr revIDLastSave="0" documentId="13_ncr:1_{4AEBD663-B14A-45FD-97FE-BAD87AF759F3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Global CCS Database" sheetId="13" r:id="rId2"/>
    <sheet name="Rhodium" sheetId="17" r:id="rId3"/>
    <sheet name="BAU Calculations" sheetId="14" r:id="rId4"/>
    <sheet name="BFoCPAbS-electricity" sheetId="15" r:id="rId5"/>
    <sheet name="BFoCPAbS-industry" sheetId="16" r:id="rId6"/>
  </sheets>
  <definedNames>
    <definedName name="_xlnm._FilterDatabase" localSheetId="1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14" l="1"/>
  <c r="C36" i="14"/>
  <c r="C35" i="14"/>
  <c r="C34" i="14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A12" i="16"/>
  <c r="AB12" i="16"/>
  <c r="AC12" i="16"/>
  <c r="AD12" i="16"/>
  <c r="AE12" i="16"/>
  <c r="AF12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B3" i="16"/>
  <c r="B4" i="16"/>
  <c r="B5" i="16"/>
  <c r="B6" i="16"/>
  <c r="B7" i="16"/>
  <c r="B8" i="16"/>
  <c r="B9" i="16"/>
  <c r="B12" i="16"/>
  <c r="B13" i="16"/>
  <c r="B15" i="16"/>
  <c r="B16" i="16"/>
  <c r="B17" i="16"/>
  <c r="B18" i="16"/>
  <c r="B19" i="16"/>
  <c r="B20" i="16"/>
  <c r="B21" i="16"/>
  <c r="B22" i="16"/>
  <c r="B23" i="16"/>
  <c r="B25" i="16"/>
  <c r="B26" i="16"/>
  <c r="B2" i="16"/>
  <c r="C3" i="14" l="1"/>
  <c r="D3" i="14"/>
  <c r="E3" i="14"/>
  <c r="F3" i="14"/>
  <c r="G3" i="14"/>
  <c r="H3" i="14"/>
  <c r="I3" i="14"/>
  <c r="J3" i="14"/>
  <c r="K3" i="14"/>
  <c r="B34" i="14" s="1"/>
  <c r="B3" i="14"/>
  <c r="B36" i="17"/>
  <c r="C5" i="14"/>
  <c r="D5" i="14"/>
  <c r="E5" i="14"/>
  <c r="F5" i="14"/>
  <c r="G5" i="14"/>
  <c r="H5" i="14"/>
  <c r="B5" i="14"/>
  <c r="H4" i="14"/>
  <c r="C4" i="14"/>
  <c r="C5" i="13"/>
  <c r="J4" i="14" s="1"/>
  <c r="C6" i="13"/>
  <c r="C7" i="13"/>
  <c r="C8" i="13"/>
  <c r="C9" i="13"/>
  <c r="C10" i="13"/>
  <c r="C11" i="13"/>
  <c r="B4" i="14" s="1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s="1"/>
  <c r="C40" i="14" l="1"/>
  <c r="O40" i="14"/>
  <c r="K40" i="14"/>
  <c r="P40" i="14"/>
  <c r="Q40" i="14"/>
  <c r="R40" i="14"/>
  <c r="S40" i="14"/>
  <c r="L40" i="14"/>
  <c r="J112" i="14" s="1"/>
  <c r="N40" i="14"/>
  <c r="M40" i="14"/>
  <c r="I6" i="14"/>
  <c r="D4" i="14"/>
  <c r="C41" i="14" s="1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I112" i="14"/>
  <c r="P112" i="14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L112" i="14"/>
  <c r="Q112" i="14"/>
  <c r="O112" i="14"/>
  <c r="N112" i="14"/>
  <c r="M112" i="14"/>
  <c r="K112" i="14"/>
  <c r="B35" i="14" l="1"/>
  <c r="B36" i="14"/>
  <c r="K43" i="14"/>
  <c r="S43" i="14"/>
  <c r="Q115" i="14" s="1"/>
  <c r="L43" i="14"/>
  <c r="J115" i="14" s="1"/>
  <c r="M43" i="14"/>
  <c r="N43" i="14"/>
  <c r="O43" i="14"/>
  <c r="P43" i="14"/>
  <c r="N115" i="14" s="1"/>
  <c r="Q43" i="14"/>
  <c r="R43" i="14"/>
  <c r="B14" i="16"/>
  <c r="B42" i="14"/>
  <c r="E42" i="14"/>
  <c r="C114" i="14" s="1"/>
  <c r="J10" i="16"/>
  <c r="L10" i="16"/>
  <c r="E10" i="16"/>
  <c r="D10" i="16"/>
  <c r="H10" i="16"/>
  <c r="B10" i="16"/>
  <c r="P10" i="16"/>
  <c r="N10" i="16"/>
  <c r="I10" i="16"/>
  <c r="G10" i="16"/>
  <c r="C10" i="16"/>
  <c r="K10" i="16"/>
  <c r="M10" i="16"/>
  <c r="O10" i="16"/>
  <c r="F10" i="16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L115" i="14"/>
  <c r="E43" i="14"/>
  <c r="C115" i="14" s="1"/>
  <c r="I115" i="14"/>
  <c r="E41" i="14"/>
  <c r="C113" i="14" s="1"/>
  <c r="F41" i="14"/>
  <c r="D113" i="14" s="1"/>
  <c r="K115" i="14"/>
  <c r="F43" i="14"/>
  <c r="D115" i="14" s="1"/>
  <c r="I43" i="14"/>
  <c r="G115" i="14" s="1"/>
  <c r="J41" i="14"/>
  <c r="H113" i="14" s="1"/>
  <c r="C43" i="14"/>
  <c r="P115" i="14"/>
  <c r="O115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M115" i="14"/>
  <c r="H42" i="14"/>
  <c r="F114" i="14" s="1"/>
  <c r="D41" i="14"/>
  <c r="B113" i="14" s="1"/>
  <c r="T40" i="14"/>
  <c r="R112" i="14" s="1"/>
  <c r="Q10" i="16"/>
  <c r="L42" i="14" l="1"/>
  <c r="J114" i="14" s="1"/>
  <c r="J14" i="16" s="1"/>
  <c r="M42" i="14"/>
  <c r="K114" i="14" s="1"/>
  <c r="K14" i="16" s="1"/>
  <c r="K42" i="14"/>
  <c r="I114" i="14" s="1"/>
  <c r="I14" i="16" s="1"/>
  <c r="N42" i="14"/>
  <c r="O42" i="14"/>
  <c r="M114" i="14" s="1"/>
  <c r="M14" i="16" s="1"/>
  <c r="P42" i="14"/>
  <c r="N114" i="14" s="1"/>
  <c r="N14" i="16" s="1"/>
  <c r="Q42" i="14"/>
  <c r="O114" i="14" s="1"/>
  <c r="O14" i="16" s="1"/>
  <c r="R42" i="14"/>
  <c r="P114" i="14" s="1"/>
  <c r="P14" i="16" s="1"/>
  <c r="S42" i="14"/>
  <c r="P41" i="14"/>
  <c r="N113" i="14" s="1"/>
  <c r="N11" i="16" s="1"/>
  <c r="N41" i="14"/>
  <c r="L113" i="14" s="1"/>
  <c r="S41" i="14"/>
  <c r="T41" i="14" s="1"/>
  <c r="R113" i="14" s="1"/>
  <c r="O41" i="14"/>
  <c r="M113" i="14" s="1"/>
  <c r="M11" i="16" s="1"/>
  <c r="K41" i="14"/>
  <c r="I113" i="14" s="1"/>
  <c r="M41" i="14"/>
  <c r="L41" i="14"/>
  <c r="J113" i="14" s="1"/>
  <c r="J11" i="16" s="1"/>
  <c r="R41" i="14"/>
  <c r="P113" i="14" s="1"/>
  <c r="P11" i="16" s="1"/>
  <c r="Q41" i="14"/>
  <c r="O113" i="14" s="1"/>
  <c r="O11" i="16" s="1"/>
  <c r="L114" i="14"/>
  <c r="L14" i="16" s="1"/>
  <c r="K113" i="14"/>
  <c r="K11" i="16" s="1"/>
  <c r="Q113" i="14"/>
  <c r="Q11" i="16" s="1"/>
  <c r="J24" i="16"/>
  <c r="N24" i="16"/>
  <c r="F24" i="16"/>
  <c r="G24" i="16"/>
  <c r="C24" i="16"/>
  <c r="C14" i="16"/>
  <c r="I24" i="16"/>
  <c r="D24" i="16"/>
  <c r="L24" i="16"/>
  <c r="E14" i="16"/>
  <c r="B24" i="16"/>
  <c r="K24" i="16"/>
  <c r="L11" i="16"/>
  <c r="F14" i="16"/>
  <c r="O24" i="16"/>
  <c r="Q24" i="16"/>
  <c r="H14" i="16"/>
  <c r="M24" i="16"/>
  <c r="P24" i="16"/>
  <c r="G14" i="16"/>
  <c r="I11" i="16"/>
  <c r="E24" i="16"/>
  <c r="H24" i="16"/>
  <c r="D14" i="16"/>
  <c r="C11" i="16"/>
  <c r="D11" i="16"/>
  <c r="R11" i="16"/>
  <c r="H11" i="16"/>
  <c r="E11" i="16"/>
  <c r="G11" i="16"/>
  <c r="B11" i="16"/>
  <c r="F11" i="16"/>
  <c r="T43" i="14"/>
  <c r="R115" i="14" s="1"/>
  <c r="U40" i="14"/>
  <c r="S112" i="14" s="1"/>
  <c r="R10" i="16"/>
  <c r="U41" i="14"/>
  <c r="S113" i="14" s="1"/>
  <c r="T42" i="14" l="1"/>
  <c r="Q114" i="14"/>
  <c r="Q14" i="16" s="1"/>
  <c r="R24" i="16"/>
  <c r="U43" i="14"/>
  <c r="S115" i="14" s="1"/>
  <c r="S11" i="16"/>
  <c r="V40" i="14"/>
  <c r="T112" i="14" s="1"/>
  <c r="S10" i="16"/>
  <c r="V41" i="14"/>
  <c r="T113" i="14" s="1"/>
  <c r="R114" i="14" l="1"/>
  <c r="R14" i="16" s="1"/>
  <c r="U42" i="14"/>
  <c r="V43" i="14"/>
  <c r="T115" i="14" s="1"/>
  <c r="T24" i="16" s="1"/>
  <c r="S24" i="16"/>
  <c r="T11" i="16"/>
  <c r="W40" i="14"/>
  <c r="U112" i="14" s="1"/>
  <c r="T10" i="16"/>
  <c r="W41" i="14"/>
  <c r="U113" i="14" s="1"/>
  <c r="S114" i="14" l="1"/>
  <c r="S14" i="16" s="1"/>
  <c r="V42" i="14"/>
  <c r="W43" i="14"/>
  <c r="U115" i="14" s="1"/>
  <c r="U24" i="16" s="1"/>
  <c r="U11" i="16"/>
  <c r="X40" i="14"/>
  <c r="V112" i="14" s="1"/>
  <c r="U10" i="16"/>
  <c r="X41" i="14"/>
  <c r="V113" i="14" s="1"/>
  <c r="T114" i="14" l="1"/>
  <c r="T14" i="16" s="1"/>
  <c r="W42" i="14"/>
  <c r="X43" i="14"/>
  <c r="V115" i="14" s="1"/>
  <c r="V24" i="16"/>
  <c r="V11" i="16"/>
  <c r="Y40" i="14"/>
  <c r="W112" i="14" s="1"/>
  <c r="V10" i="16"/>
  <c r="Y41" i="14"/>
  <c r="W113" i="14" s="1"/>
  <c r="U114" i="14" l="1"/>
  <c r="U14" i="16" s="1"/>
  <c r="X42" i="14"/>
  <c r="Y43" i="14"/>
  <c r="W115" i="14" s="1"/>
  <c r="W24" i="16"/>
  <c r="W11" i="16"/>
  <c r="Z40" i="14"/>
  <c r="X112" i="14" s="1"/>
  <c r="W10" i="16"/>
  <c r="Z41" i="14"/>
  <c r="X113" i="14" s="1"/>
  <c r="V114" i="14" l="1"/>
  <c r="V14" i="16" s="1"/>
  <c r="Y42" i="14"/>
  <c r="Z43" i="14"/>
  <c r="X115" i="14" s="1"/>
  <c r="X24" i="16"/>
  <c r="X11" i="16"/>
  <c r="AA40" i="14"/>
  <c r="Y112" i="14" s="1"/>
  <c r="X10" i="16"/>
  <c r="AA41" i="14"/>
  <c r="Y113" i="14" s="1"/>
  <c r="W114" i="14" l="1"/>
  <c r="W14" i="16" s="1"/>
  <c r="Z42" i="14"/>
  <c r="AA43" i="14"/>
  <c r="Y115" i="14" s="1"/>
  <c r="Y24" i="16" s="1"/>
  <c r="Y11" i="16"/>
  <c r="AB40" i="14"/>
  <c r="Z112" i="14" s="1"/>
  <c r="Y10" i="16"/>
  <c r="AB41" i="14"/>
  <c r="Z113" i="14" s="1"/>
  <c r="X114" i="14" l="1"/>
  <c r="X14" i="16" s="1"/>
  <c r="AA42" i="14"/>
  <c r="AB43" i="14"/>
  <c r="Z115" i="14" s="1"/>
  <c r="Z24" i="16"/>
  <c r="Z11" i="16"/>
  <c r="AC40" i="14"/>
  <c r="AA112" i="14" s="1"/>
  <c r="Z10" i="16"/>
  <c r="AC41" i="14"/>
  <c r="AA113" i="14" s="1"/>
  <c r="AC43" i="14"/>
  <c r="AA115" i="14" s="1"/>
  <c r="Y114" i="14" l="1"/>
  <c r="Y14" i="16" s="1"/>
  <c r="AB42" i="14"/>
  <c r="AA24" i="16"/>
  <c r="AA11" i="16"/>
  <c r="AD40" i="14"/>
  <c r="AB112" i="14" s="1"/>
  <c r="AA10" i="16"/>
  <c r="AD43" i="14"/>
  <c r="AB115" i="14" s="1"/>
  <c r="AD41" i="14"/>
  <c r="AB113" i="14" s="1"/>
  <c r="Z114" i="14" l="1"/>
  <c r="Z14" i="16" s="1"/>
  <c r="AC42" i="14"/>
  <c r="AB24" i="16"/>
  <c r="AB11" i="16"/>
  <c r="AE40" i="14"/>
  <c r="AC112" i="14" s="1"/>
  <c r="AB10" i="16"/>
  <c r="AE41" i="14"/>
  <c r="AC113" i="14" s="1"/>
  <c r="AE43" i="14"/>
  <c r="AC115" i="14" s="1"/>
  <c r="AA114" i="14" l="1"/>
  <c r="AA14" i="16" s="1"/>
  <c r="AD42" i="14"/>
  <c r="AC24" i="16"/>
  <c r="AC11" i="16"/>
  <c r="AF40" i="14"/>
  <c r="AD112" i="14" s="1"/>
  <c r="AC10" i="16"/>
  <c r="AF43" i="14"/>
  <c r="AD115" i="14" s="1"/>
  <c r="AF41" i="14"/>
  <c r="AD113" i="14" s="1"/>
  <c r="AB114" i="14" l="1"/>
  <c r="AB14" i="16" s="1"/>
  <c r="AE42" i="14"/>
  <c r="AD24" i="16"/>
  <c r="AD11" i="16"/>
  <c r="AG40" i="14"/>
  <c r="AE112" i="14" s="1"/>
  <c r="AD10" i="16"/>
  <c r="AG41" i="14"/>
  <c r="AE113" i="14" s="1"/>
  <c r="AG43" i="14"/>
  <c r="AE115" i="14" s="1"/>
  <c r="AC114" i="14" l="1"/>
  <c r="AC14" i="16" s="1"/>
  <c r="AF42" i="14"/>
  <c r="AE24" i="16"/>
  <c r="AE11" i="16"/>
  <c r="AH40" i="14"/>
  <c r="AF112" i="14" s="1"/>
  <c r="AE10" i="16"/>
  <c r="AH43" i="14"/>
  <c r="AF115" i="14" s="1"/>
  <c r="AH41" i="14"/>
  <c r="AF113" i="14" s="1"/>
  <c r="AD114" i="14" l="1"/>
  <c r="AD14" i="16" s="1"/>
  <c r="AG42" i="14"/>
  <c r="AF24" i="16"/>
  <c r="AF10" i="16"/>
  <c r="AF11" i="16"/>
  <c r="AE114" i="14" l="1"/>
  <c r="AE14" i="16" s="1"/>
  <c r="AH42" i="14"/>
  <c r="AF114" i="14" s="1"/>
  <c r="AF14" i="16" s="1"/>
</calcChain>
</file>

<file path=xl/sharedStrings.xml><?xml version="1.0" encoding="utf-8"?>
<sst xmlns="http://schemas.openxmlformats.org/spreadsheetml/2006/main" count="229" uniqueCount="121">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</sst>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1.4302603032887405E-2</c:v>
                </c:pt>
                <c:pt idx="9">
                  <c:v>2.8278731947973826E-2</c:v>
                </c:pt>
                <c:pt idx="10">
                  <c:v>4.2551197441092821E-2</c:v>
                </c:pt>
                <c:pt idx="11">
                  <c:v>5.7021054798192104E-2</c:v>
                </c:pt>
                <c:pt idx="12">
                  <c:v>7.092094618782388E-2</c:v>
                </c:pt>
                <c:pt idx="13">
                  <c:v>8.4867616340924421E-2</c:v>
                </c:pt>
                <c:pt idx="14">
                  <c:v>9.7934444837183776E-2</c:v>
                </c:pt>
                <c:pt idx="15">
                  <c:v>0.11155887905676573</c:v>
                </c:pt>
                <c:pt idx="16">
                  <c:v>0.11027775042200332</c:v>
                </c:pt>
                <c:pt idx="17">
                  <c:v>0.10921506763073048</c:v>
                </c:pt>
                <c:pt idx="18">
                  <c:v>0.10908558214442685</c:v>
                </c:pt>
                <c:pt idx="19">
                  <c:v>0.10815710294166468</c:v>
                </c:pt>
                <c:pt idx="20">
                  <c:v>0.10841179763990606</c:v>
                </c:pt>
                <c:pt idx="21">
                  <c:v>0.10802385125586667</c:v>
                </c:pt>
                <c:pt idx="22">
                  <c:v>0.10779498743445189</c:v>
                </c:pt>
                <c:pt idx="23">
                  <c:v>0.10772121961190791</c:v>
                </c:pt>
                <c:pt idx="24">
                  <c:v>0.10722131825715822</c:v>
                </c:pt>
                <c:pt idx="25">
                  <c:v>0.10682428245670701</c:v>
                </c:pt>
                <c:pt idx="26">
                  <c:v>0.10742164242045486</c:v>
                </c:pt>
                <c:pt idx="27">
                  <c:v>0.10706666229227974</c:v>
                </c:pt>
                <c:pt idx="28">
                  <c:v>0.10672992112007014</c:v>
                </c:pt>
                <c:pt idx="29">
                  <c:v>0.10677382613952834</c:v>
                </c:pt>
                <c:pt idx="30">
                  <c:v>0.10580769668863964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2.7214829715730898E-2</c:v>
                </c:pt>
                <c:pt idx="1">
                  <c:v>4.1861150442235852E-2</c:v>
                </c:pt>
                <c:pt idx="2">
                  <c:v>5.2772097873378832E-2</c:v>
                </c:pt>
                <c:pt idx="3">
                  <c:v>6.3289462678504924E-2</c:v>
                </c:pt>
                <c:pt idx="4">
                  <c:v>7.1619033170092022E-2</c:v>
                </c:pt>
                <c:pt idx="5">
                  <c:v>8.0248885960188268E-2</c:v>
                </c:pt>
                <c:pt idx="6">
                  <c:v>8.8744174199345494E-2</c:v>
                </c:pt>
                <c:pt idx="7">
                  <c:v>0.11044168709690065</c:v>
                </c:pt>
                <c:pt idx="8">
                  <c:v>0.12977541507774237</c:v>
                </c:pt>
                <c:pt idx="9">
                  <c:v>0.14851741803271179</c:v>
                </c:pt>
                <c:pt idx="10">
                  <c:v>0.16597051109094743</c:v>
                </c:pt>
                <c:pt idx="11">
                  <c:v>0.18250394114552934</c:v>
                </c:pt>
                <c:pt idx="12">
                  <c:v>0.19805128238472208</c:v>
                </c:pt>
                <c:pt idx="13">
                  <c:v>0.21285712465184151</c:v>
                </c:pt>
                <c:pt idx="14">
                  <c:v>0.22547344970332839</c:v>
                </c:pt>
                <c:pt idx="15">
                  <c:v>0.23703309978689469</c:v>
                </c:pt>
                <c:pt idx="16">
                  <c:v>0.23010973064913401</c:v>
                </c:pt>
                <c:pt idx="17">
                  <c:v>0.22656075152920011</c:v>
                </c:pt>
                <c:pt idx="18">
                  <c:v>0.22341180962001911</c:v>
                </c:pt>
                <c:pt idx="19">
                  <c:v>0.22060889378337575</c:v>
                </c:pt>
                <c:pt idx="20">
                  <c:v>0.21796225705452099</c:v>
                </c:pt>
                <c:pt idx="21">
                  <c:v>0.21545696352270516</c:v>
                </c:pt>
                <c:pt idx="22">
                  <c:v>0.21275643621905999</c:v>
                </c:pt>
                <c:pt idx="23">
                  <c:v>0.20902556556854876</c:v>
                </c:pt>
                <c:pt idx="24">
                  <c:v>0.20558434359348723</c:v>
                </c:pt>
                <c:pt idx="25">
                  <c:v>0.20152259911219586</c:v>
                </c:pt>
                <c:pt idx="26">
                  <c:v>0.19850165477144999</c:v>
                </c:pt>
                <c:pt idx="27">
                  <c:v>0.19586944635444359</c:v>
                </c:pt>
                <c:pt idx="28">
                  <c:v>0.19295510334396135</c:v>
                </c:pt>
                <c:pt idx="29">
                  <c:v>0.18919433415943607</c:v>
                </c:pt>
                <c:pt idx="30">
                  <c:v>0.18560515904050501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4.4350000000000005</c:v>
                </c:pt>
                <c:pt idx="1">
                  <c:v>4.4350000000000005</c:v>
                </c:pt>
                <c:pt idx="2">
                  <c:v>4.4350000000000005</c:v>
                </c:pt>
                <c:pt idx="3">
                  <c:v>4.4350000000000005</c:v>
                </c:pt>
                <c:pt idx="4">
                  <c:v>6.9050000000000002</c:v>
                </c:pt>
                <c:pt idx="5">
                  <c:v>6.9050000000000002</c:v>
                </c:pt>
                <c:pt idx="6">
                  <c:v>14.255000000000003</c:v>
                </c:pt>
                <c:pt idx="7">
                  <c:v>19.385000000000002</c:v>
                </c:pt>
                <c:pt idx="8">
                  <c:v>25.484999999999999</c:v>
                </c:pt>
                <c:pt idx="9">
                  <c:v>25.484999999999999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2.5169999999998254</c:v>
                </c:pt>
                <c:pt idx="2">
                  <c:v>5.03633333333255</c:v>
                </c:pt>
                <c:pt idx="3">
                  <c:v>7.555666666666184</c:v>
                </c:pt>
                <c:pt idx="4">
                  <c:v>10.074999999999818</c:v>
                </c:pt>
                <c:pt idx="5">
                  <c:v>12.594333333332543</c:v>
                </c:pt>
                <c:pt idx="6">
                  <c:v>15.113666666666177</c:v>
                </c:pt>
                <c:pt idx="7">
                  <c:v>17.632999999999811</c:v>
                </c:pt>
                <c:pt idx="8">
                  <c:v>20.152333333332535</c:v>
                </c:pt>
                <c:pt idx="9">
                  <c:v>25.485000000000582</c:v>
                </c:pt>
                <c:pt idx="10">
                  <c:v>30.549375000000509</c:v>
                </c:pt>
                <c:pt idx="11">
                  <c:v>35.613750000000437</c:v>
                </c:pt>
                <c:pt idx="12">
                  <c:v>40.678125000000364</c:v>
                </c:pt>
                <c:pt idx="13">
                  <c:v>45.742500000000291</c:v>
                </c:pt>
                <c:pt idx="14">
                  <c:v>50.806875000000218</c:v>
                </c:pt>
                <c:pt idx="15">
                  <c:v>55.871250000000146</c:v>
                </c:pt>
                <c:pt idx="16">
                  <c:v>60.935625000000073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3.5</c:v>
                </c:pt>
                <c:pt idx="11">
                  <c:v>7</c:v>
                </c:pt>
                <c:pt idx="12">
                  <c:v>10.5</c:v>
                </c:pt>
                <c:pt idx="13">
                  <c:v>14</c:v>
                </c:pt>
                <c:pt idx="14">
                  <c:v>17.5</c:v>
                </c:pt>
                <c:pt idx="15">
                  <c:v>21</c:v>
                </c:pt>
                <c:pt idx="16">
                  <c:v>24.5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37</xdr:row>
      <xdr:rowOff>189351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400050</xdr:colOff>
      <xdr:row>37</xdr:row>
      <xdr:rowOff>76200</xdr:rowOff>
    </xdr:from>
    <xdr:to>
      <xdr:col>29</xdr:col>
      <xdr:colOff>502983</xdr:colOff>
      <xdr:row>84</xdr:row>
      <xdr:rowOff>55986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16150" y="9410700"/>
          <a:ext cx="14733333" cy="9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447675</xdr:colOff>
      <xdr:row>84</xdr:row>
      <xdr:rowOff>142875</xdr:rowOff>
    </xdr:from>
    <xdr:to>
      <xdr:col>17</xdr:col>
      <xdr:colOff>437237</xdr:colOff>
      <xdr:row>127</xdr:row>
      <xdr:rowOff>56137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63775" y="1881187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A18" sqref="A18:XFD21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1</v>
      </c>
    </row>
    <row r="3" spans="1:2" x14ac:dyDescent="0.25">
      <c r="A3" s="1" t="s">
        <v>79</v>
      </c>
      <c r="B3" s="8" t="s">
        <v>28</v>
      </c>
    </row>
    <row r="4" spans="1:2" x14ac:dyDescent="0.25">
      <c r="B4" s="20">
        <v>2021</v>
      </c>
    </row>
    <row r="5" spans="1:2" x14ac:dyDescent="0.25">
      <c r="B5" t="s">
        <v>71</v>
      </c>
    </row>
    <row r="6" spans="1:2" x14ac:dyDescent="0.25">
      <c r="B6" s="21" t="s">
        <v>70</v>
      </c>
    </row>
    <row r="7" spans="1:2" x14ac:dyDescent="0.25">
      <c r="B7" s="21" t="s">
        <v>69</v>
      </c>
    </row>
    <row r="8" spans="1:2" x14ac:dyDescent="0.25">
      <c r="B8" s="8"/>
    </row>
    <row r="9" spans="1:2" x14ac:dyDescent="0.25">
      <c r="B9" s="8" t="s">
        <v>65</v>
      </c>
    </row>
    <row r="10" spans="1:2" x14ac:dyDescent="0.25">
      <c r="B10" s="26">
        <v>2021</v>
      </c>
    </row>
    <row r="11" spans="1:2" x14ac:dyDescent="0.25">
      <c r="B11" s="8" t="s">
        <v>66</v>
      </c>
    </row>
    <row r="12" spans="1:2" x14ac:dyDescent="0.25">
      <c r="B12" s="8" t="s">
        <v>67</v>
      </c>
    </row>
    <row r="13" spans="1:2" x14ac:dyDescent="0.25">
      <c r="B13" s="8" t="s">
        <v>68</v>
      </c>
    </row>
    <row r="14" spans="1:2" x14ac:dyDescent="0.25">
      <c r="B14" s="8"/>
    </row>
    <row r="15" spans="1:2" x14ac:dyDescent="0.25">
      <c r="A15" s="1" t="s">
        <v>0</v>
      </c>
    </row>
    <row r="16" spans="1:2" x14ac:dyDescent="0.25">
      <c r="A16" t="s">
        <v>2</v>
      </c>
    </row>
    <row r="18" spans="1:5" x14ac:dyDescent="0.25">
      <c r="A18" t="s">
        <v>72</v>
      </c>
    </row>
    <row r="19" spans="1:5" x14ac:dyDescent="0.25">
      <c r="A19" t="s">
        <v>73</v>
      </c>
      <c r="B19" s="3"/>
      <c r="C19" s="4"/>
      <c r="D19" s="5"/>
      <c r="E19" s="4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3"/>
      <c r="C21" s="4"/>
      <c r="D21" s="2"/>
      <c r="E21" s="2"/>
    </row>
    <row r="22" spans="1:5" x14ac:dyDescent="0.25">
      <c r="B22" s="3"/>
      <c r="C22" s="4"/>
    </row>
    <row r="23" spans="1:5" x14ac:dyDescent="0.25">
      <c r="B23" s="3"/>
      <c r="C23" s="4"/>
    </row>
    <row r="24" spans="1:5" x14ac:dyDescent="0.25">
      <c r="B24" s="2"/>
      <c r="C24" s="2"/>
    </row>
    <row r="25" spans="1:5" x14ac:dyDescent="0.25">
      <c r="B25" s="2"/>
      <c r="C25" s="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dimension ref="A1:E71"/>
  <sheetViews>
    <sheetView workbookViewId="0">
      <selection activeCell="E7" sqref="E7"/>
    </sheetView>
  </sheetViews>
  <sheetFormatPr defaultRowHeight="15" x14ac:dyDescent="0.25"/>
  <cols>
    <col min="1" max="3" width="19.5703125" customWidth="1"/>
    <col min="4" max="4" width="19.5703125" style="15" customWidth="1"/>
    <col min="5" max="5" width="19.5703125" style="9" customWidth="1"/>
  </cols>
  <sheetData>
    <row r="1" spans="1:5" x14ac:dyDescent="0.25">
      <c r="A1" s="1" t="s">
        <v>74</v>
      </c>
    </row>
    <row r="3" spans="1:5" ht="135" x14ac:dyDescent="0.25">
      <c r="A3" s="23" t="s">
        <v>78</v>
      </c>
      <c r="B3" s="23" t="s">
        <v>77</v>
      </c>
      <c r="C3" s="27" t="s">
        <v>76</v>
      </c>
      <c r="D3" s="28" t="s">
        <v>3</v>
      </c>
      <c r="E3" s="27" t="s">
        <v>26</v>
      </c>
    </row>
    <row r="4" spans="1:5" ht="30" x14ac:dyDescent="0.25">
      <c r="A4">
        <v>0.4</v>
      </c>
      <c r="B4">
        <v>0.5</v>
      </c>
      <c r="C4">
        <f>AVERAGE(A4:B4)</f>
        <v>0.45</v>
      </c>
      <c r="D4">
        <v>1972</v>
      </c>
      <c r="E4" s="24" t="s">
        <v>51</v>
      </c>
    </row>
    <row r="5" spans="1:5" x14ac:dyDescent="0.25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t="s">
        <v>38</v>
      </c>
    </row>
    <row r="6" spans="1:5" ht="30" x14ac:dyDescent="0.25">
      <c r="A6">
        <v>7</v>
      </c>
      <c r="B6">
        <v>7</v>
      </c>
      <c r="C6">
        <f t="shared" si="0"/>
        <v>7</v>
      </c>
      <c r="D6">
        <v>1986</v>
      </c>
      <c r="E6" s="24" t="s">
        <v>51</v>
      </c>
    </row>
    <row r="7" spans="1:5" x14ac:dyDescent="0.25">
      <c r="A7">
        <v>1</v>
      </c>
      <c r="B7">
        <v>3</v>
      </c>
      <c r="C7">
        <f t="shared" si="0"/>
        <v>2</v>
      </c>
      <c r="D7">
        <v>2000</v>
      </c>
      <c r="E7" t="s">
        <v>38</v>
      </c>
    </row>
    <row r="8" spans="1:5" ht="30" x14ac:dyDescent="0.25">
      <c r="A8">
        <v>0.35</v>
      </c>
      <c r="B8">
        <v>0.35</v>
      </c>
      <c r="C8">
        <f t="shared" si="0"/>
        <v>0.35</v>
      </c>
      <c r="D8">
        <v>2003</v>
      </c>
      <c r="E8" s="24" t="s">
        <v>51</v>
      </c>
    </row>
    <row r="9" spans="1:5" x14ac:dyDescent="0.25">
      <c r="A9">
        <v>0.23</v>
      </c>
      <c r="B9">
        <v>0.28999999999999998</v>
      </c>
      <c r="C9">
        <f t="shared" si="0"/>
        <v>0.26</v>
      </c>
      <c r="D9">
        <v>2009</v>
      </c>
      <c r="E9" t="s">
        <v>38</v>
      </c>
    </row>
    <row r="10" spans="1:5" ht="30" x14ac:dyDescent="0.25">
      <c r="A10">
        <v>5</v>
      </c>
      <c r="B10">
        <v>5</v>
      </c>
      <c r="C10">
        <f t="shared" si="0"/>
        <v>5</v>
      </c>
      <c r="D10">
        <v>2010</v>
      </c>
      <c r="E10" s="24" t="s">
        <v>51</v>
      </c>
    </row>
    <row r="11" spans="1:5" x14ac:dyDescent="0.25">
      <c r="A11">
        <v>0.1</v>
      </c>
      <c r="B11">
        <v>0.1</v>
      </c>
      <c r="C11">
        <f t="shared" si="0"/>
        <v>0.1</v>
      </c>
      <c r="D11">
        <v>2012</v>
      </c>
      <c r="E11" t="s">
        <v>38</v>
      </c>
    </row>
    <row r="12" spans="1:5" x14ac:dyDescent="0.25">
      <c r="A12">
        <v>0.9</v>
      </c>
      <c r="B12">
        <v>0.9</v>
      </c>
      <c r="C12">
        <f t="shared" si="0"/>
        <v>0.9</v>
      </c>
      <c r="D12">
        <v>2013</v>
      </c>
      <c r="E12" t="s">
        <v>38</v>
      </c>
    </row>
    <row r="13" spans="1:5" x14ac:dyDescent="0.25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5">
      <c r="A14">
        <v>0.2</v>
      </c>
      <c r="B14">
        <v>0.3</v>
      </c>
      <c r="C14">
        <f t="shared" si="0"/>
        <v>0.25</v>
      </c>
      <c r="D14">
        <v>2013</v>
      </c>
      <c r="E14" t="s">
        <v>38</v>
      </c>
    </row>
    <row r="15" spans="1:5" x14ac:dyDescent="0.25">
      <c r="A15">
        <v>0.55000000000000004</v>
      </c>
      <c r="B15">
        <v>1</v>
      </c>
      <c r="C15">
        <f t="shared" si="0"/>
        <v>0.77500000000000002</v>
      </c>
      <c r="D15">
        <v>2017</v>
      </c>
      <c r="E15" t="s">
        <v>38</v>
      </c>
    </row>
    <row r="16" spans="1:5" x14ac:dyDescent="0.25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x14ac:dyDescent="0.25">
      <c r="A17">
        <v>0.3</v>
      </c>
      <c r="B17">
        <v>0.35</v>
      </c>
      <c r="C17">
        <f t="shared" si="0"/>
        <v>0.32499999999999996</v>
      </c>
      <c r="D17">
        <v>2022</v>
      </c>
      <c r="E17" t="s">
        <v>38</v>
      </c>
    </row>
    <row r="18" spans="1:5" x14ac:dyDescent="0.25">
      <c r="A18">
        <v>0.33</v>
      </c>
      <c r="B18">
        <v>0.35</v>
      </c>
      <c r="C18">
        <f t="shared" si="0"/>
        <v>0.33999999999999997</v>
      </c>
      <c r="D18">
        <v>2022</v>
      </c>
      <c r="E18" t="s">
        <v>38</v>
      </c>
    </row>
    <row r="19" spans="1:5" x14ac:dyDescent="0.25">
      <c r="A19">
        <v>1.5</v>
      </c>
      <c r="B19">
        <v>1.75</v>
      </c>
      <c r="C19">
        <f t="shared" si="0"/>
        <v>1.625</v>
      </c>
      <c r="D19">
        <v>2022</v>
      </c>
      <c r="E19" t="s">
        <v>38</v>
      </c>
    </row>
    <row r="20" spans="1:5" x14ac:dyDescent="0.25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x14ac:dyDescent="0.25">
      <c r="A21">
        <v>0.14000000000000001</v>
      </c>
      <c r="B21">
        <v>0.16</v>
      </c>
      <c r="C21">
        <f t="shared" si="0"/>
        <v>0.15000000000000002</v>
      </c>
      <c r="D21">
        <v>2024</v>
      </c>
      <c r="E21" t="s">
        <v>38</v>
      </c>
    </row>
    <row r="22" spans="1:5" x14ac:dyDescent="0.25">
      <c r="A22">
        <v>0.3</v>
      </c>
      <c r="B22">
        <v>0.33</v>
      </c>
      <c r="C22">
        <f t="shared" si="0"/>
        <v>0.315</v>
      </c>
      <c r="D22">
        <v>2024</v>
      </c>
      <c r="E22" t="s">
        <v>38</v>
      </c>
    </row>
    <row r="23" spans="1:5" x14ac:dyDescent="0.25">
      <c r="A23">
        <v>0.14000000000000001</v>
      </c>
      <c r="B23">
        <v>0.16</v>
      </c>
      <c r="C23">
        <f t="shared" si="0"/>
        <v>0.15000000000000002</v>
      </c>
      <c r="D23">
        <v>2024</v>
      </c>
      <c r="E23" t="s">
        <v>38</v>
      </c>
    </row>
    <row r="24" spans="1:5" x14ac:dyDescent="0.25">
      <c r="A24">
        <v>0.21</v>
      </c>
      <c r="B24">
        <v>0.23</v>
      </c>
      <c r="C24">
        <f t="shared" si="0"/>
        <v>0.22</v>
      </c>
      <c r="D24">
        <v>2024</v>
      </c>
      <c r="E24" t="s">
        <v>38</v>
      </c>
    </row>
    <row r="25" spans="1:5" x14ac:dyDescent="0.25">
      <c r="A25">
        <v>0.15</v>
      </c>
      <c r="B25">
        <v>0.17</v>
      </c>
      <c r="C25">
        <f t="shared" si="0"/>
        <v>0.16</v>
      </c>
      <c r="D25">
        <v>2024</v>
      </c>
      <c r="E25" t="s">
        <v>38</v>
      </c>
    </row>
    <row r="26" spans="1:5" x14ac:dyDescent="0.25">
      <c r="A26">
        <v>0.31</v>
      </c>
      <c r="B26">
        <v>0.34</v>
      </c>
      <c r="C26">
        <f t="shared" si="0"/>
        <v>0.32500000000000001</v>
      </c>
      <c r="D26">
        <v>2024</v>
      </c>
      <c r="E26" t="s">
        <v>38</v>
      </c>
    </row>
    <row r="27" spans="1:5" x14ac:dyDescent="0.25">
      <c r="A27">
        <v>0.13</v>
      </c>
      <c r="B27">
        <v>0.14000000000000001</v>
      </c>
      <c r="C27">
        <f t="shared" si="0"/>
        <v>0.13500000000000001</v>
      </c>
      <c r="D27">
        <v>2024</v>
      </c>
      <c r="E27" t="s">
        <v>38</v>
      </c>
    </row>
    <row r="28" spans="1:5" x14ac:dyDescent="0.25">
      <c r="A28">
        <v>0.3</v>
      </c>
      <c r="B28">
        <v>0.33</v>
      </c>
      <c r="C28">
        <f t="shared" si="0"/>
        <v>0.315</v>
      </c>
      <c r="D28">
        <v>2024</v>
      </c>
      <c r="E28" t="s">
        <v>38</v>
      </c>
    </row>
    <row r="29" spans="1:5" x14ac:dyDescent="0.25">
      <c r="A29">
        <v>0.12</v>
      </c>
      <c r="B29">
        <v>0.14000000000000001</v>
      </c>
      <c r="C29">
        <f t="shared" si="0"/>
        <v>0.13</v>
      </c>
      <c r="D29">
        <v>2024</v>
      </c>
      <c r="E29" t="s">
        <v>38</v>
      </c>
    </row>
    <row r="30" spans="1:5" x14ac:dyDescent="0.25">
      <c r="A30">
        <v>0.43</v>
      </c>
      <c r="B30">
        <v>0.5</v>
      </c>
      <c r="C30">
        <f t="shared" si="0"/>
        <v>0.46499999999999997</v>
      </c>
      <c r="D30">
        <v>2024</v>
      </c>
      <c r="E30" t="s">
        <v>38</v>
      </c>
    </row>
    <row r="31" spans="1:5" x14ac:dyDescent="0.25">
      <c r="A31">
        <v>0.09</v>
      </c>
      <c r="B31">
        <v>0.11</v>
      </c>
      <c r="C31">
        <f t="shared" si="0"/>
        <v>0.1</v>
      </c>
      <c r="D31">
        <v>2024</v>
      </c>
      <c r="E31" t="s">
        <v>38</v>
      </c>
    </row>
    <row r="32" spans="1:5" x14ac:dyDescent="0.25">
      <c r="A32">
        <v>0.18</v>
      </c>
      <c r="B32">
        <v>0.22</v>
      </c>
      <c r="C32">
        <f t="shared" si="0"/>
        <v>0.2</v>
      </c>
      <c r="D32">
        <v>2024</v>
      </c>
      <c r="E32" t="s">
        <v>38</v>
      </c>
    </row>
    <row r="33" spans="1:5" x14ac:dyDescent="0.25">
      <c r="A33">
        <v>0.28999999999999998</v>
      </c>
      <c r="B33">
        <v>0.34</v>
      </c>
      <c r="C33">
        <f t="shared" si="0"/>
        <v>0.315</v>
      </c>
      <c r="D33">
        <v>2024</v>
      </c>
      <c r="E33" t="s">
        <v>38</v>
      </c>
    </row>
    <row r="34" spans="1:5" x14ac:dyDescent="0.25">
      <c r="A34">
        <v>0.15</v>
      </c>
      <c r="B34">
        <v>0.18</v>
      </c>
      <c r="C34">
        <f t="shared" si="0"/>
        <v>0.16499999999999998</v>
      </c>
      <c r="D34">
        <v>2024</v>
      </c>
      <c r="E34" t="s">
        <v>38</v>
      </c>
    </row>
    <row r="35" spans="1:5" x14ac:dyDescent="0.25">
      <c r="A35">
        <v>0.16</v>
      </c>
      <c r="B35">
        <v>0.19</v>
      </c>
      <c r="C35">
        <f t="shared" si="0"/>
        <v>0.17499999999999999</v>
      </c>
      <c r="D35">
        <v>2024</v>
      </c>
      <c r="E35" t="s">
        <v>38</v>
      </c>
    </row>
    <row r="36" spans="1:5" x14ac:dyDescent="0.25">
      <c r="A36">
        <v>0.08</v>
      </c>
      <c r="B36">
        <v>0.09</v>
      </c>
      <c r="C36">
        <f t="shared" si="0"/>
        <v>8.4999999999999992E-2</v>
      </c>
      <c r="D36">
        <v>2024</v>
      </c>
      <c r="E36" t="s">
        <v>38</v>
      </c>
    </row>
    <row r="37" spans="1:5" x14ac:dyDescent="0.25">
      <c r="A37">
        <v>0.13</v>
      </c>
      <c r="B37">
        <v>0.16</v>
      </c>
      <c r="C37">
        <f t="shared" si="0"/>
        <v>0.14500000000000002</v>
      </c>
      <c r="D37">
        <v>2024</v>
      </c>
      <c r="E37" t="s">
        <v>38</v>
      </c>
    </row>
    <row r="38" spans="1:5" x14ac:dyDescent="0.25">
      <c r="A38">
        <v>0.49</v>
      </c>
      <c r="B38">
        <v>0.56999999999999995</v>
      </c>
      <c r="C38">
        <f t="shared" si="0"/>
        <v>0.53</v>
      </c>
      <c r="D38">
        <v>2024</v>
      </c>
      <c r="E38" t="s">
        <v>38</v>
      </c>
    </row>
    <row r="39" spans="1:5" x14ac:dyDescent="0.25">
      <c r="A39">
        <v>0.39</v>
      </c>
      <c r="B39">
        <v>0.46</v>
      </c>
      <c r="C39">
        <f t="shared" si="0"/>
        <v>0.42500000000000004</v>
      </c>
      <c r="D39">
        <v>2024</v>
      </c>
      <c r="E39" t="s">
        <v>38</v>
      </c>
    </row>
    <row r="40" spans="1:5" x14ac:dyDescent="0.25">
      <c r="A40">
        <v>0.28999999999999998</v>
      </c>
      <c r="B40">
        <v>0.34</v>
      </c>
      <c r="C40">
        <f t="shared" si="0"/>
        <v>0.315</v>
      </c>
      <c r="D40">
        <v>2024</v>
      </c>
      <c r="E40" t="s">
        <v>38</v>
      </c>
    </row>
    <row r="41" spans="1:5" x14ac:dyDescent="0.25">
      <c r="A41">
        <v>0.13</v>
      </c>
      <c r="B41">
        <v>0.16</v>
      </c>
      <c r="C41">
        <f t="shared" si="0"/>
        <v>0.14500000000000002</v>
      </c>
      <c r="D41">
        <v>2024</v>
      </c>
      <c r="E41" t="s">
        <v>38</v>
      </c>
    </row>
    <row r="42" spans="1:5" x14ac:dyDescent="0.25">
      <c r="A42">
        <v>0.34</v>
      </c>
      <c r="B42">
        <v>0.4</v>
      </c>
      <c r="C42">
        <f t="shared" si="0"/>
        <v>0.37</v>
      </c>
      <c r="D42">
        <v>2024</v>
      </c>
      <c r="E42" t="s">
        <v>38</v>
      </c>
    </row>
    <row r="43" spans="1:5" x14ac:dyDescent="0.25">
      <c r="A43">
        <v>0.22</v>
      </c>
      <c r="B43">
        <v>0.26</v>
      </c>
      <c r="C43">
        <f t="shared" si="0"/>
        <v>0.24</v>
      </c>
      <c r="D43">
        <v>2024</v>
      </c>
      <c r="E43" t="s">
        <v>38</v>
      </c>
    </row>
    <row r="44" spans="1:5" x14ac:dyDescent="0.25">
      <c r="A44">
        <v>0.13</v>
      </c>
      <c r="B44">
        <v>0.15</v>
      </c>
      <c r="C44">
        <f t="shared" si="0"/>
        <v>0.14000000000000001</v>
      </c>
      <c r="D44">
        <v>2024</v>
      </c>
      <c r="E44" t="s">
        <v>38</v>
      </c>
    </row>
    <row r="45" spans="1:5" x14ac:dyDescent="0.25">
      <c r="A45">
        <v>0.19</v>
      </c>
      <c r="B45">
        <v>0.23</v>
      </c>
      <c r="C45">
        <f t="shared" si="0"/>
        <v>0.21000000000000002</v>
      </c>
      <c r="D45">
        <v>2024</v>
      </c>
      <c r="E45" t="s">
        <v>38</v>
      </c>
    </row>
    <row r="46" spans="1:5" x14ac:dyDescent="0.25">
      <c r="A46">
        <v>0.27</v>
      </c>
      <c r="B46">
        <v>0.32</v>
      </c>
      <c r="C46">
        <f t="shared" si="0"/>
        <v>0.29500000000000004</v>
      </c>
      <c r="D46">
        <v>2024</v>
      </c>
      <c r="E46" t="s">
        <v>38</v>
      </c>
    </row>
    <row r="47" spans="1:5" x14ac:dyDescent="0.25">
      <c r="A47">
        <v>0.15</v>
      </c>
      <c r="B47">
        <v>0.17</v>
      </c>
      <c r="C47">
        <f t="shared" si="0"/>
        <v>0.16</v>
      </c>
      <c r="D47">
        <v>2024</v>
      </c>
      <c r="E47" t="s">
        <v>38</v>
      </c>
    </row>
    <row r="48" spans="1:5" x14ac:dyDescent="0.25">
      <c r="A48">
        <v>0.16</v>
      </c>
      <c r="B48">
        <v>0.19</v>
      </c>
      <c r="C48">
        <f t="shared" si="0"/>
        <v>0.17499999999999999</v>
      </c>
      <c r="D48">
        <v>2024</v>
      </c>
      <c r="E48" t="s">
        <v>38</v>
      </c>
    </row>
    <row r="49" spans="1:5" x14ac:dyDescent="0.25">
      <c r="A49">
        <v>0.19</v>
      </c>
      <c r="B49">
        <v>0.23</v>
      </c>
      <c r="C49">
        <f t="shared" si="0"/>
        <v>0.21000000000000002</v>
      </c>
      <c r="D49">
        <v>2024</v>
      </c>
      <c r="E49" t="s">
        <v>38</v>
      </c>
    </row>
    <row r="50" spans="1:5" x14ac:dyDescent="0.25">
      <c r="A50">
        <v>0.32</v>
      </c>
      <c r="B50">
        <v>0.37</v>
      </c>
      <c r="C50">
        <f t="shared" si="0"/>
        <v>0.34499999999999997</v>
      </c>
      <c r="D50">
        <v>2024</v>
      </c>
      <c r="E50" t="s">
        <v>38</v>
      </c>
    </row>
    <row r="51" spans="1:5" x14ac:dyDescent="0.25">
      <c r="A51">
        <v>0.22</v>
      </c>
      <c r="B51">
        <v>0.26</v>
      </c>
      <c r="C51">
        <f t="shared" si="0"/>
        <v>0.24</v>
      </c>
      <c r="D51">
        <v>2024</v>
      </c>
      <c r="E51" t="s">
        <v>38</v>
      </c>
    </row>
    <row r="52" spans="1:5" x14ac:dyDescent="0.25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5">
      <c r="A53">
        <v>4</v>
      </c>
      <c r="B53">
        <v>4</v>
      </c>
      <c r="C53">
        <f t="shared" si="0"/>
        <v>4</v>
      </c>
      <c r="D53">
        <v>2025</v>
      </c>
      <c r="E53" t="s">
        <v>38</v>
      </c>
    </row>
    <row r="54" spans="1:5" x14ac:dyDescent="0.25">
      <c r="A54">
        <v>0.5</v>
      </c>
      <c r="B54">
        <v>0.5</v>
      </c>
      <c r="C54">
        <f t="shared" si="0"/>
        <v>0.5</v>
      </c>
      <c r="D54">
        <v>2025</v>
      </c>
      <c r="E54" t="s">
        <v>38</v>
      </c>
    </row>
    <row r="55" spans="1:5" x14ac:dyDescent="0.25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x14ac:dyDescent="0.25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x14ac:dyDescent="0.25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x14ac:dyDescent="0.25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x14ac:dyDescent="0.25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x14ac:dyDescent="0.25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x14ac:dyDescent="0.25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x14ac:dyDescent="0.25">
      <c r="A62">
        <v>0.18</v>
      </c>
      <c r="B62">
        <v>0.18</v>
      </c>
      <c r="C62">
        <f t="shared" si="0"/>
        <v>0.18</v>
      </c>
      <c r="D62">
        <v>2022</v>
      </c>
      <c r="E62" t="s">
        <v>38</v>
      </c>
    </row>
    <row r="63" spans="1:5" x14ac:dyDescent="0.25">
      <c r="A63">
        <v>0.4</v>
      </c>
      <c r="B63">
        <v>0.5</v>
      </c>
      <c r="C63">
        <f t="shared" si="0"/>
        <v>0.45</v>
      </c>
      <c r="D63">
        <v>2025</v>
      </c>
      <c r="E63" t="s">
        <v>38</v>
      </c>
    </row>
    <row r="64" spans="1:5" x14ac:dyDescent="0.25">
      <c r="A64">
        <v>0.18</v>
      </c>
      <c r="B64">
        <v>0.18</v>
      </c>
      <c r="C64">
        <f t="shared" si="0"/>
        <v>0.18</v>
      </c>
      <c r="D64">
        <v>2025</v>
      </c>
      <c r="E64" t="s">
        <v>38</v>
      </c>
    </row>
    <row r="65" spans="1:5" x14ac:dyDescent="0.25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45" x14ac:dyDescent="0.25">
      <c r="A66">
        <v>4</v>
      </c>
      <c r="B66">
        <v>4</v>
      </c>
      <c r="C66">
        <f t="shared" si="0"/>
        <v>4</v>
      </c>
      <c r="D66">
        <v>2027</v>
      </c>
      <c r="E66" s="24" t="s">
        <v>51</v>
      </c>
    </row>
    <row r="67" spans="1:5" x14ac:dyDescent="0.25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45" x14ac:dyDescent="0.25">
      <c r="A68">
        <v>5</v>
      </c>
      <c r="B68">
        <v>5</v>
      </c>
      <c r="C68">
        <f t="shared" si="0"/>
        <v>5</v>
      </c>
      <c r="D68">
        <v>2025</v>
      </c>
      <c r="E68" s="24" t="s">
        <v>51</v>
      </c>
    </row>
    <row r="69" spans="1:5" x14ac:dyDescent="0.25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5">
      <c r="A70">
        <v>4.0999999999999996</v>
      </c>
      <c r="B70">
        <v>8.1</v>
      </c>
      <c r="C70">
        <f t="shared" si="1"/>
        <v>6.1</v>
      </c>
      <c r="D70">
        <v>2026</v>
      </c>
      <c r="E70" t="s">
        <v>38</v>
      </c>
    </row>
    <row r="71" spans="1:5" x14ac:dyDescent="0.25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16" workbookViewId="0">
      <selection activeCell="H27" sqref="H27"/>
    </sheetView>
  </sheetViews>
  <sheetFormatPr defaultRowHeight="15" x14ac:dyDescent="0.25"/>
  <cols>
    <col min="1" max="1" width="48.28515625" customWidth="1"/>
  </cols>
  <sheetData>
    <row r="25" spans="1:8" x14ac:dyDescent="0.25">
      <c r="A25" s="11" t="s">
        <v>75</v>
      </c>
      <c r="B25" s="11"/>
      <c r="C25" s="11"/>
      <c r="D25" s="11"/>
      <c r="E25" s="11"/>
      <c r="F25" s="11"/>
      <c r="G25" s="11"/>
      <c r="H25" s="11"/>
    </row>
    <row r="27" spans="1:8" x14ac:dyDescent="0.25">
      <c r="A27" t="s">
        <v>29</v>
      </c>
    </row>
    <row r="28" spans="1:8" x14ac:dyDescent="0.25">
      <c r="A28" t="s">
        <v>30</v>
      </c>
    </row>
    <row r="29" spans="1:8" x14ac:dyDescent="0.25">
      <c r="A29" t="s">
        <v>31</v>
      </c>
    </row>
    <row r="30" spans="1:8" x14ac:dyDescent="0.25">
      <c r="A30" t="s">
        <v>32</v>
      </c>
    </row>
    <row r="31" spans="1:8" x14ac:dyDescent="0.25">
      <c r="A31" t="s">
        <v>33</v>
      </c>
    </row>
    <row r="32" spans="1:8" x14ac:dyDescent="0.25">
      <c r="A32" t="s">
        <v>34</v>
      </c>
    </row>
    <row r="33" spans="1:2" x14ac:dyDescent="0.25">
      <c r="A33" t="s">
        <v>35</v>
      </c>
    </row>
    <row r="34" spans="1:2" x14ac:dyDescent="0.25">
      <c r="A34" t="s">
        <v>36</v>
      </c>
    </row>
    <row r="35" spans="1:2" x14ac:dyDescent="0.25">
      <c r="A35" t="s">
        <v>37</v>
      </c>
      <c r="B35">
        <v>28</v>
      </c>
    </row>
    <row r="36" spans="1:2" x14ac:dyDescent="0.25">
      <c r="A36" t="s">
        <v>38</v>
      </c>
      <c r="B36">
        <f>19+47</f>
        <v>66</v>
      </c>
    </row>
    <row r="37" spans="1:2" x14ac:dyDescent="0.25">
      <c r="A37" t="s">
        <v>39</v>
      </c>
    </row>
    <row r="38" spans="1:2" x14ac:dyDescent="0.25">
      <c r="A38" t="s">
        <v>40</v>
      </c>
    </row>
    <row r="39" spans="1:2" x14ac:dyDescent="0.25">
      <c r="A39" t="s">
        <v>41</v>
      </c>
      <c r="B39">
        <v>15</v>
      </c>
    </row>
    <row r="40" spans="1:2" x14ac:dyDescent="0.25">
      <c r="A40" t="s">
        <v>42</v>
      </c>
    </row>
    <row r="41" spans="1:2" x14ac:dyDescent="0.25">
      <c r="A41" t="s">
        <v>43</v>
      </c>
    </row>
    <row r="42" spans="1:2" x14ac:dyDescent="0.25">
      <c r="A42" t="s">
        <v>44</v>
      </c>
    </row>
    <row r="43" spans="1:2" x14ac:dyDescent="0.25">
      <c r="A43" t="s">
        <v>45</v>
      </c>
    </row>
    <row r="44" spans="1:2" x14ac:dyDescent="0.25">
      <c r="A44" t="s">
        <v>46</v>
      </c>
    </row>
    <row r="45" spans="1:2" x14ac:dyDescent="0.25">
      <c r="A45" t="s">
        <v>47</v>
      </c>
    </row>
    <row r="46" spans="1:2" x14ac:dyDescent="0.25">
      <c r="A46" t="s">
        <v>48</v>
      </c>
    </row>
    <row r="47" spans="1:2" x14ac:dyDescent="0.25">
      <c r="A47" t="s">
        <v>49</v>
      </c>
    </row>
    <row r="48" spans="1:2" x14ac:dyDescent="0.25">
      <c r="A48" t="s">
        <v>50</v>
      </c>
    </row>
    <row r="49" spans="1:2" x14ac:dyDescent="0.25">
      <c r="A49" t="s">
        <v>51</v>
      </c>
      <c r="B49">
        <v>9</v>
      </c>
    </row>
    <row r="50" spans="1:2" x14ac:dyDescent="0.25">
      <c r="A50" t="s">
        <v>52</v>
      </c>
    </row>
    <row r="51" spans="1:2" x14ac:dyDescent="0.25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22" workbookViewId="0">
      <selection activeCell="J43" sqref="J43:S43"/>
    </sheetView>
  </sheetViews>
  <sheetFormatPr defaultRowHeight="15" x14ac:dyDescent="0.25"/>
  <cols>
    <col min="1" max="1" width="84.7109375" customWidth="1"/>
    <col min="2" max="2" width="9.28515625" bestFit="1" customWidth="1"/>
  </cols>
  <sheetData>
    <row r="1" spans="1:34" x14ac:dyDescent="0.25">
      <c r="A1" s="10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5">
      <c r="A2" s="14"/>
      <c r="B2" s="22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x14ac:dyDescent="0.25">
      <c r="A3" s="18" t="s">
        <v>37</v>
      </c>
      <c r="B3" s="16">
        <f>SUMIFS('Global CCS Database'!$C:$C,'Global CCS Database'!$D:$D,_xlfn.CONCAT("&lt;=",B$2),'Global CCS Database'!$E:$E,$A3)</f>
        <v>0</v>
      </c>
      <c r="C3" s="16">
        <f>SUMIFS('Global CCS Database'!$C:$C,'Global CCS Database'!$D:$D,_xlfn.CONCAT("&lt;=",C$2),'Global CCS Database'!$E:$E,$A3)</f>
        <v>0</v>
      </c>
      <c r="D3" s="16">
        <f>SUMIFS('Global CCS Database'!$C:$C,'Global CCS Database'!$D:$D,_xlfn.CONCAT("&lt;=",D$2),'Global CCS Database'!$E:$E,$A3)</f>
        <v>0</v>
      </c>
      <c r="E3" s="16">
        <f>SUMIFS('Global CCS Database'!$C:$C,'Global CCS Database'!$D:$D,_xlfn.CONCAT("&lt;=",E$2),'Global CCS Database'!$E:$E,$A3)</f>
        <v>0</v>
      </c>
      <c r="F3" s="16">
        <f>SUMIFS('Global CCS Database'!$C:$C,'Global CCS Database'!$D:$D,_xlfn.CONCAT("&lt;=",F$2),'Global CCS Database'!$E:$E,$A3)</f>
        <v>0</v>
      </c>
      <c r="G3" s="16">
        <f>SUMIFS('Global CCS Database'!$C:$C,'Global CCS Database'!$D:$D,_xlfn.CONCAT("&lt;=",G$2),'Global CCS Database'!$E:$E,$A3)</f>
        <v>0</v>
      </c>
      <c r="H3" s="16">
        <f>SUMIFS('Global CCS Database'!$C:$C,'Global CCS Database'!$D:$D,_xlfn.CONCAT("&lt;=",H$2),'Global CCS Database'!$E:$E,$A3)</f>
        <v>0</v>
      </c>
      <c r="I3" s="16">
        <f>SUMIFS('Global CCS Database'!$C:$C,'Global CCS Database'!$D:$D,_xlfn.CONCAT("&lt;=",I$2),'Global CCS Database'!$E:$E,$A3)</f>
        <v>0</v>
      </c>
      <c r="J3" s="16">
        <f>SUMIFS('Global CCS Database'!$C:$C,'Global CCS Database'!$D:$D,_xlfn.CONCAT("&lt;=",J$2),'Global CCS Database'!$E:$E,$A3)</f>
        <v>0</v>
      </c>
      <c r="K3" s="16">
        <f>SUMIFS('Global CCS Database'!$C:$C,'Global CCS Database'!$D:$D,_xlfn.CONCAT("&lt;=",K$2),'Global CCS Database'!$E:$E,$A3)</f>
        <v>0</v>
      </c>
      <c r="L3" s="16"/>
      <c r="M3" s="16"/>
      <c r="N3" s="16"/>
      <c r="O3" s="16"/>
      <c r="P3" s="16"/>
      <c r="Q3" s="16"/>
      <c r="R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</row>
    <row r="4" spans="1:34" s="2" customFormat="1" x14ac:dyDescent="0.25">
      <c r="A4" s="18" t="s">
        <v>38</v>
      </c>
      <c r="B4" s="16">
        <f>SUMIFS('Global CCS Database'!$C:$C,'Global CCS Database'!$D:$D,_xlfn.CONCAT("&lt;=",B$2),'Global CCS Database'!$E:$E,$A4)</f>
        <v>4.4350000000000005</v>
      </c>
      <c r="C4" s="16">
        <f>SUMIFS('Global CCS Database'!$C:$C,'Global CCS Database'!$D:$D,_xlfn.CONCAT("&lt;=",C$2),'Global CCS Database'!$E:$E,$A4)</f>
        <v>4.4350000000000005</v>
      </c>
      <c r="D4" s="16">
        <f>SUMIFS('Global CCS Database'!$C:$C,'Global CCS Database'!$D:$D,_xlfn.CONCAT("&lt;=",D$2),'Global CCS Database'!$E:$E,$A4)</f>
        <v>4.4350000000000005</v>
      </c>
      <c r="E4" s="16">
        <f>SUMIFS('Global CCS Database'!$C:$C,'Global CCS Database'!$D:$D,_xlfn.CONCAT("&lt;=",E$2),'Global CCS Database'!$E:$E,$A4)</f>
        <v>4.4350000000000005</v>
      </c>
      <c r="F4" s="16">
        <f>SUMIFS('Global CCS Database'!$C:$C,'Global CCS Database'!$D:$D,_xlfn.CONCAT("&lt;=",F$2),'Global CCS Database'!$E:$E,$A4)</f>
        <v>6.9050000000000002</v>
      </c>
      <c r="G4" s="16">
        <f>SUMIFS('Global CCS Database'!$C:$C,'Global CCS Database'!$D:$D,_xlfn.CONCAT("&lt;=",G$2),'Global CCS Database'!$E:$E,$A4)</f>
        <v>6.9050000000000002</v>
      </c>
      <c r="H4" s="16">
        <f>SUMIFS('Global CCS Database'!$C:$C,'Global CCS Database'!$D:$D,_xlfn.CONCAT("&lt;=",H$2),'Global CCS Database'!$E:$E,$A4)</f>
        <v>14.255000000000003</v>
      </c>
      <c r="I4" s="16">
        <f>SUMIFS('Global CCS Database'!$C:$C,'Global CCS Database'!$D:$D,_xlfn.CONCAT("&lt;=",I$2),'Global CCS Database'!$E:$E,$A4)</f>
        <v>19.385000000000002</v>
      </c>
      <c r="J4" s="16">
        <f>SUMIFS('Global CCS Database'!$C:$C,'Global CCS Database'!$D:$D,_xlfn.CONCAT("&lt;=",J$2),'Global CCS Database'!$E:$E,$A4)</f>
        <v>25.484999999999999</v>
      </c>
      <c r="K4" s="16">
        <f>SUMIFS('Global CCS Database'!$C:$C,'Global CCS Database'!$D:$D,_xlfn.CONCAT("&lt;=",K$2),'Global CCS Database'!$E:$E,$A4)</f>
        <v>25.484999999999999</v>
      </c>
      <c r="L4" s="16"/>
      <c r="M4" s="16"/>
      <c r="N4" s="16"/>
      <c r="O4" s="16"/>
      <c r="P4" s="16"/>
      <c r="Q4" s="16"/>
      <c r="R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4" s="2" customFormat="1" x14ac:dyDescent="0.25">
      <c r="A5" s="18" t="s">
        <v>41</v>
      </c>
      <c r="B5" s="16">
        <f>SUMIFS('Global CCS Database'!$C:$C,'Global CCS Database'!$D:$D,_xlfn.CONCAT("&lt;=",B$2),'Global CCS Database'!$E:$E,$A5)</f>
        <v>0</v>
      </c>
      <c r="C5" s="16">
        <f>SUMIFS('Global CCS Database'!$C:$C,'Global CCS Database'!$D:$D,_xlfn.CONCAT("&lt;=",C$2),'Global CCS Database'!$E:$E,$A5)</f>
        <v>0</v>
      </c>
      <c r="D5" s="16">
        <f>SUMIFS('Global CCS Database'!$C:$C,'Global CCS Database'!$D:$D,_xlfn.CONCAT("&lt;=",D$2),'Global CCS Database'!$E:$E,$A5)</f>
        <v>0</v>
      </c>
      <c r="E5" s="16">
        <f>SUMIFS('Global CCS Database'!$C:$C,'Global CCS Database'!$D:$D,_xlfn.CONCAT("&lt;=",E$2),'Global CCS Database'!$E:$E,$A5)</f>
        <v>0</v>
      </c>
      <c r="F5" s="16">
        <f>SUMIFS('Global CCS Database'!$C:$C,'Global CCS Database'!$D:$D,_xlfn.CONCAT("&lt;=",F$2),'Global CCS Database'!$E:$E,$A5)</f>
        <v>0</v>
      </c>
      <c r="G5" s="16">
        <f>SUMIFS('Global CCS Database'!$C:$C,'Global CCS Database'!$D:$D,_xlfn.CONCAT("&lt;=",G$2),'Global CCS Database'!$E:$E,$A5)</f>
        <v>0</v>
      </c>
      <c r="H5" s="16">
        <f>SUMIFS('Global CCS Database'!$C:$C,'Global CCS Database'!$D:$D,_xlfn.CONCAT("&lt;=",H$2),'Global CCS Database'!$E:$E,$A5)</f>
        <v>0</v>
      </c>
      <c r="I5" s="16">
        <f>SUMIFS('Global CCS Database'!$C:$C,'Global CCS Database'!$D:$D,_xlfn.CONCAT("&lt;=",I$2),'Global CCS Database'!$E:$E,$A5)</f>
        <v>1.5</v>
      </c>
      <c r="J5" s="16">
        <f>SUMIFS('Global CCS Database'!$C:$C,'Global CCS Database'!$D:$D,_xlfn.CONCAT("&lt;=",J$2),'Global CCS Database'!$E:$E,$A5)</f>
        <v>1.5</v>
      </c>
      <c r="K5" s="16">
        <f>SUMIFS('Global CCS Database'!$C:$C,'Global CCS Database'!$D:$D,_xlfn.CONCAT("&lt;=",K$2),'Global CCS Database'!$E:$E,$A5)</f>
        <v>1.5</v>
      </c>
      <c r="L5" s="16"/>
      <c r="M5" s="16"/>
      <c r="N5" s="16"/>
      <c r="O5" s="16"/>
      <c r="P5" s="16"/>
      <c r="Q5" s="16"/>
      <c r="R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4" s="2" customFormat="1" x14ac:dyDescent="0.25">
      <c r="A6" s="18" t="s">
        <v>51</v>
      </c>
      <c r="B6" s="16">
        <f>SUMIFS('Global CCS Database'!$C:$C,'Global CCS Database'!$D:$D,_xlfn.CONCAT("&lt;=",B$2),'Global CCS Database'!$E:$E,$A6)</f>
        <v>12.8</v>
      </c>
      <c r="C6" s="16">
        <f>SUMIFS('Global CCS Database'!$C:$C,'Global CCS Database'!$D:$D,_xlfn.CONCAT("&lt;=",C$2),'Global CCS Database'!$E:$E,$A6)</f>
        <v>12.8</v>
      </c>
      <c r="D6" s="16">
        <f>SUMIFS('Global CCS Database'!$C:$C,'Global CCS Database'!$D:$D,_xlfn.CONCAT("&lt;=",D$2),'Global CCS Database'!$E:$E,$A6)</f>
        <v>12.8</v>
      </c>
      <c r="E6" s="16">
        <f>SUMIFS('Global CCS Database'!$C:$C,'Global CCS Database'!$D:$D,_xlfn.CONCAT("&lt;=",E$2),'Global CCS Database'!$E:$E,$A6)</f>
        <v>12.8</v>
      </c>
      <c r="F6" s="16">
        <f>SUMIFS('Global CCS Database'!$C:$C,'Global CCS Database'!$D:$D,_xlfn.CONCAT("&lt;=",F$2),'Global CCS Database'!$E:$E,$A6)</f>
        <v>12.8</v>
      </c>
      <c r="G6" s="16">
        <f>SUMIFS('Global CCS Database'!$C:$C,'Global CCS Database'!$D:$D,_xlfn.CONCAT("&lt;=",G$2),'Global CCS Database'!$E:$E,$A6)</f>
        <v>12.8</v>
      </c>
      <c r="H6" s="16">
        <f>SUMIFS('Global CCS Database'!$C:$C,'Global CCS Database'!$D:$D,_xlfn.CONCAT("&lt;=",H$2),'Global CCS Database'!$E:$E,$A6)</f>
        <v>12.8</v>
      </c>
      <c r="I6" s="16">
        <f>SUMIFS('Global CCS Database'!$C:$C,'Global CCS Database'!$D:$D,_xlfn.CONCAT("&lt;=",I$2),'Global CCS Database'!$E:$E,$A6)</f>
        <v>17.8</v>
      </c>
      <c r="J6" s="16">
        <f>SUMIFS('Global CCS Database'!$C:$C,'Global CCS Database'!$D:$D,_xlfn.CONCAT("&lt;=",J$2),'Global CCS Database'!$E:$E,$A6)</f>
        <v>17.8</v>
      </c>
      <c r="K6" s="16">
        <f>SUMIFS('Global CCS Database'!$C:$C,'Global CCS Database'!$D:$D,_xlfn.CONCAT("&lt;=",K$2),'Global CCS Database'!$E:$E,$A6)</f>
        <v>21.8</v>
      </c>
      <c r="L6" s="16"/>
      <c r="M6" s="16"/>
      <c r="N6" s="16"/>
      <c r="O6" s="16"/>
      <c r="P6" s="16"/>
      <c r="Q6" s="16"/>
      <c r="R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 s="2" customFormat="1" x14ac:dyDescent="0.25">
      <c r="A7"/>
    </row>
    <row r="8" spans="1:34" s="2" customFormat="1" x14ac:dyDescent="0.25"/>
    <row r="9" spans="1:34" s="2" customFormat="1" x14ac:dyDescent="0.25"/>
    <row r="10" spans="1:34" s="2" customFormat="1" x14ac:dyDescent="0.25"/>
    <row r="11" spans="1:34" s="2" customFormat="1" x14ac:dyDescent="0.25"/>
    <row r="12" spans="1:34" s="2" customFormat="1" x14ac:dyDescent="0.25"/>
    <row r="13" spans="1:34" s="2" customFormat="1" x14ac:dyDescent="0.25"/>
    <row r="14" spans="1:34" s="2" customFormat="1" x14ac:dyDescent="0.25"/>
    <row r="15" spans="1:34" s="2" customFormat="1" x14ac:dyDescent="0.25">
      <c r="A15" s="13"/>
    </row>
    <row r="16" spans="1:34" s="2" customFormat="1" x14ac:dyDescent="0.25">
      <c r="A16" s="13"/>
    </row>
    <row r="17" spans="1:1" s="2" customFormat="1" x14ac:dyDescent="0.25"/>
    <row r="18" spans="1:1" s="2" customFormat="1" x14ac:dyDescent="0.25"/>
    <row r="19" spans="1:1" s="2" customFormat="1" x14ac:dyDescent="0.25"/>
    <row r="20" spans="1:1" s="2" customFormat="1" x14ac:dyDescent="0.25"/>
    <row r="21" spans="1:1" s="2" customFormat="1" x14ac:dyDescent="0.25"/>
    <row r="22" spans="1:1" s="2" customFormat="1" x14ac:dyDescent="0.25"/>
    <row r="23" spans="1:1" s="2" customFormat="1" x14ac:dyDescent="0.25">
      <c r="A23" t="s">
        <v>55</v>
      </c>
    </row>
    <row r="24" spans="1:1" s="2" customFormat="1" x14ac:dyDescent="0.25">
      <c r="A24" t="s">
        <v>56</v>
      </c>
    </row>
    <row r="25" spans="1:1" s="2" customFormat="1" x14ac:dyDescent="0.25">
      <c r="A25" s="13" t="s">
        <v>6</v>
      </c>
    </row>
    <row r="26" spans="1:1" s="2" customFormat="1" x14ac:dyDescent="0.25">
      <c r="A26" t="s">
        <v>7</v>
      </c>
    </row>
    <row r="27" spans="1:1" s="2" customFormat="1" x14ac:dyDescent="0.25">
      <c r="A27" t="s">
        <v>58</v>
      </c>
    </row>
    <row r="28" spans="1:1" s="2" customFormat="1" x14ac:dyDescent="0.25">
      <c r="A28" s="13"/>
    </row>
    <row r="29" spans="1:1" s="2" customFormat="1" x14ac:dyDescent="0.25">
      <c r="A29" s="13" t="s">
        <v>57</v>
      </c>
    </row>
    <row r="30" spans="1:1" s="2" customFormat="1" x14ac:dyDescent="0.25">
      <c r="A30" s="13" t="s">
        <v>59</v>
      </c>
    </row>
    <row r="31" spans="1:1" s="2" customFormat="1" x14ac:dyDescent="0.25">
      <c r="A31" s="13" t="s">
        <v>60</v>
      </c>
    </row>
    <row r="32" spans="1:1" s="2" customFormat="1" x14ac:dyDescent="0.25">
      <c r="A32" s="13"/>
    </row>
    <row r="33" spans="1:34" s="2" customFormat="1" x14ac:dyDescent="0.25">
      <c r="B33" s="2">
        <v>2027</v>
      </c>
      <c r="C33" s="2">
        <v>2035</v>
      </c>
    </row>
    <row r="34" spans="1:34" s="2" customFormat="1" x14ac:dyDescent="0.25">
      <c r="A34" s="18" t="s">
        <v>37</v>
      </c>
      <c r="B34" s="16">
        <f>K3</f>
        <v>0</v>
      </c>
      <c r="C34" s="25">
        <f>Rhodium!B35</f>
        <v>28</v>
      </c>
    </row>
    <row r="35" spans="1:34" s="2" customFormat="1" x14ac:dyDescent="0.25">
      <c r="A35" s="18" t="s">
        <v>38</v>
      </c>
      <c r="B35" s="16">
        <f t="shared" ref="B35:B37" si="0">K4</f>
        <v>25.484999999999999</v>
      </c>
      <c r="C35" s="25">
        <f>Rhodium!B36</f>
        <v>66</v>
      </c>
    </row>
    <row r="36" spans="1:34" s="2" customFormat="1" x14ac:dyDescent="0.25">
      <c r="A36" s="18" t="s">
        <v>41</v>
      </c>
      <c r="B36" s="16">
        <f t="shared" si="0"/>
        <v>1.5</v>
      </c>
      <c r="C36" s="25">
        <f>Rhodium!B39</f>
        <v>15</v>
      </c>
    </row>
    <row r="37" spans="1:34" s="2" customFormat="1" x14ac:dyDescent="0.25">
      <c r="A37" s="18" t="s">
        <v>51</v>
      </c>
      <c r="B37" s="16">
        <f t="shared" si="0"/>
        <v>21.8</v>
      </c>
      <c r="C37" s="25">
        <f>Rhodium!B49</f>
        <v>9</v>
      </c>
    </row>
    <row r="38" spans="1:34" s="2" customFormat="1" x14ac:dyDescent="0.25">
      <c r="A38" s="13"/>
    </row>
    <row r="39" spans="1:34" s="2" customFormat="1" x14ac:dyDescent="0.25">
      <c r="A39" s="13"/>
      <c r="B39" s="14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x14ac:dyDescent="0.25">
      <c r="A40" s="18" t="s">
        <v>37</v>
      </c>
      <c r="B40" s="16">
        <f t="shared" ref="B40:J40" si="1">MAX(0,TREND($B3:$J3,$B$2:$J$2,B$39))</f>
        <v>0</v>
      </c>
      <c r="C40" s="16">
        <f>MAX(0,TREND($B3:$J3,$B$2:$J$2,C$39))</f>
        <v>0</v>
      </c>
      <c r="D40" s="16">
        <f t="shared" si="1"/>
        <v>0</v>
      </c>
      <c r="E40" s="16">
        <f t="shared" si="1"/>
        <v>0</v>
      </c>
      <c r="F40" s="16">
        <f t="shared" si="1"/>
        <v>0</v>
      </c>
      <c r="G40" s="16">
        <f t="shared" si="1"/>
        <v>0</v>
      </c>
      <c r="H40" s="16">
        <f t="shared" si="1"/>
        <v>0</v>
      </c>
      <c r="I40" s="16">
        <f t="shared" si="1"/>
        <v>0</v>
      </c>
      <c r="J40" s="16">
        <f t="shared" si="1"/>
        <v>0</v>
      </c>
      <c r="K40" s="16">
        <f t="shared" ref="K40:S42" si="2">MAX(0,TREND($B34:$C34,$B$33:$C$33,K$39))</f>
        <v>0</v>
      </c>
      <c r="L40" s="16">
        <f t="shared" si="2"/>
        <v>3.5</v>
      </c>
      <c r="M40" s="16">
        <f t="shared" si="2"/>
        <v>7</v>
      </c>
      <c r="N40" s="16">
        <f t="shared" si="2"/>
        <v>10.5</v>
      </c>
      <c r="O40" s="16">
        <f t="shared" si="2"/>
        <v>14</v>
      </c>
      <c r="P40" s="16">
        <f t="shared" si="2"/>
        <v>17.5</v>
      </c>
      <c r="Q40" s="16">
        <f t="shared" si="2"/>
        <v>21</v>
      </c>
      <c r="R40" s="16">
        <f t="shared" si="2"/>
        <v>24.5</v>
      </c>
      <c r="S40" s="16">
        <f t="shared" si="2"/>
        <v>28</v>
      </c>
      <c r="T40" s="16">
        <f t="shared" ref="T40:AH40" si="3">S40</f>
        <v>28</v>
      </c>
      <c r="U40" s="16">
        <f t="shared" si="3"/>
        <v>28</v>
      </c>
      <c r="V40" s="16">
        <f t="shared" si="3"/>
        <v>28</v>
      </c>
      <c r="W40" s="16">
        <f t="shared" si="3"/>
        <v>28</v>
      </c>
      <c r="X40" s="16">
        <f t="shared" si="3"/>
        <v>28</v>
      </c>
      <c r="Y40" s="16">
        <f t="shared" si="3"/>
        <v>28</v>
      </c>
      <c r="Z40" s="16">
        <f t="shared" si="3"/>
        <v>28</v>
      </c>
      <c r="AA40" s="16">
        <f t="shared" si="3"/>
        <v>28</v>
      </c>
      <c r="AB40" s="16">
        <f t="shared" si="3"/>
        <v>28</v>
      </c>
      <c r="AC40" s="16">
        <f t="shared" si="3"/>
        <v>28</v>
      </c>
      <c r="AD40" s="16">
        <f t="shared" si="3"/>
        <v>28</v>
      </c>
      <c r="AE40" s="16">
        <f t="shared" si="3"/>
        <v>28</v>
      </c>
      <c r="AF40" s="16">
        <f t="shared" si="3"/>
        <v>28</v>
      </c>
      <c r="AG40" s="16">
        <f t="shared" si="3"/>
        <v>28</v>
      </c>
      <c r="AH40" s="16">
        <f t="shared" si="3"/>
        <v>28</v>
      </c>
    </row>
    <row r="41" spans="1:34" s="2" customFormat="1" x14ac:dyDescent="0.25">
      <c r="A41" s="18" t="s">
        <v>38</v>
      </c>
      <c r="B41" s="16">
        <f t="shared" ref="B41:J41" si="4">MAX(0,TREND($B4:$J4,$B$2:$J$2,B$39))</f>
        <v>0</v>
      </c>
      <c r="C41" s="16">
        <f>MAX(0,TREND($B4:$J4,$B$2:$J$2,C$39))</f>
        <v>2.5169999999998254</v>
      </c>
      <c r="D41" s="16">
        <f t="shared" si="4"/>
        <v>5.03633333333255</v>
      </c>
      <c r="E41" s="16">
        <f t="shared" si="4"/>
        <v>7.555666666666184</v>
      </c>
      <c r="F41" s="16">
        <f t="shared" si="4"/>
        <v>10.074999999999818</v>
      </c>
      <c r="G41" s="16">
        <f t="shared" si="4"/>
        <v>12.594333333332543</v>
      </c>
      <c r="H41" s="16">
        <f t="shared" si="4"/>
        <v>15.113666666666177</v>
      </c>
      <c r="I41" s="16">
        <f t="shared" si="4"/>
        <v>17.632999999999811</v>
      </c>
      <c r="J41" s="16">
        <f t="shared" si="4"/>
        <v>20.152333333332535</v>
      </c>
      <c r="K41" s="16">
        <f t="shared" si="2"/>
        <v>25.485000000000582</v>
      </c>
      <c r="L41" s="16">
        <f t="shared" si="2"/>
        <v>30.549375000000509</v>
      </c>
      <c r="M41" s="16">
        <f t="shared" si="2"/>
        <v>35.613750000000437</v>
      </c>
      <c r="N41" s="16">
        <f t="shared" si="2"/>
        <v>40.678125000000364</v>
      </c>
      <c r="O41" s="16">
        <f t="shared" si="2"/>
        <v>45.742500000000291</v>
      </c>
      <c r="P41" s="16">
        <f t="shared" si="2"/>
        <v>50.806875000000218</v>
      </c>
      <c r="Q41" s="16">
        <f t="shared" si="2"/>
        <v>55.871250000000146</v>
      </c>
      <c r="R41" s="16">
        <f t="shared" si="2"/>
        <v>60.935625000000073</v>
      </c>
      <c r="S41" s="16">
        <f t="shared" si="2"/>
        <v>66</v>
      </c>
      <c r="T41" s="16">
        <f>S41</f>
        <v>66</v>
      </c>
      <c r="U41" s="16">
        <f t="shared" ref="U41:AH41" si="5">T41</f>
        <v>66</v>
      </c>
      <c r="V41" s="16">
        <f t="shared" si="5"/>
        <v>66</v>
      </c>
      <c r="W41" s="16">
        <f t="shared" si="5"/>
        <v>66</v>
      </c>
      <c r="X41" s="16">
        <f t="shared" si="5"/>
        <v>66</v>
      </c>
      <c r="Y41" s="16">
        <f t="shared" si="5"/>
        <v>66</v>
      </c>
      <c r="Z41" s="16">
        <f t="shared" si="5"/>
        <v>66</v>
      </c>
      <c r="AA41" s="16">
        <f t="shared" si="5"/>
        <v>66</v>
      </c>
      <c r="AB41" s="16">
        <f t="shared" si="5"/>
        <v>66</v>
      </c>
      <c r="AC41" s="16">
        <f t="shared" si="5"/>
        <v>66</v>
      </c>
      <c r="AD41" s="16">
        <f t="shared" si="5"/>
        <v>66</v>
      </c>
      <c r="AE41" s="16">
        <f t="shared" si="5"/>
        <v>66</v>
      </c>
      <c r="AF41" s="16">
        <f t="shared" si="5"/>
        <v>66</v>
      </c>
      <c r="AG41" s="16">
        <f t="shared" si="5"/>
        <v>66</v>
      </c>
      <c r="AH41" s="16">
        <f t="shared" si="5"/>
        <v>66</v>
      </c>
    </row>
    <row r="42" spans="1:34" s="2" customFormat="1" x14ac:dyDescent="0.25">
      <c r="A42" s="18" t="s">
        <v>41</v>
      </c>
      <c r="B42" s="16">
        <f t="shared" ref="B42:J42" si="6">MAX(0,TREND($B5:$J5,$B$2:$J$2,B$39))</f>
        <v>0</v>
      </c>
      <c r="C42" s="16">
        <f t="shared" si="6"/>
        <v>0</v>
      </c>
      <c r="D42" s="16">
        <f t="shared" si="6"/>
        <v>0</v>
      </c>
      <c r="E42" s="16">
        <f t="shared" si="6"/>
        <v>0.15833333333330302</v>
      </c>
      <c r="F42" s="16">
        <f t="shared" si="6"/>
        <v>0.33333333333331439</v>
      </c>
      <c r="G42" s="16">
        <f t="shared" si="6"/>
        <v>0.50833333333332575</v>
      </c>
      <c r="H42" s="16">
        <f t="shared" si="6"/>
        <v>0.68333333333333712</v>
      </c>
      <c r="I42" s="16">
        <f t="shared" si="6"/>
        <v>0.85833333333334849</v>
      </c>
      <c r="J42" s="16">
        <f t="shared" si="6"/>
        <v>1.033333333333303</v>
      </c>
      <c r="K42" s="16">
        <f t="shared" si="2"/>
        <v>1.5</v>
      </c>
      <c r="L42" s="16">
        <f t="shared" si="2"/>
        <v>3.1875</v>
      </c>
      <c r="M42" s="16">
        <f t="shared" si="2"/>
        <v>4.875</v>
      </c>
      <c r="N42" s="16">
        <f t="shared" si="2"/>
        <v>6.5625</v>
      </c>
      <c r="O42" s="16">
        <f t="shared" si="2"/>
        <v>8.25</v>
      </c>
      <c r="P42" s="16">
        <f t="shared" si="2"/>
        <v>9.9375</v>
      </c>
      <c r="Q42" s="16">
        <f t="shared" si="2"/>
        <v>11.625</v>
      </c>
      <c r="R42" s="16">
        <f t="shared" si="2"/>
        <v>13.3125</v>
      </c>
      <c r="S42" s="16">
        <f t="shared" si="2"/>
        <v>15</v>
      </c>
      <c r="T42" s="16">
        <f>S42</f>
        <v>15</v>
      </c>
      <c r="U42" s="16">
        <f t="shared" ref="U42:AH42" si="7">T42</f>
        <v>15</v>
      </c>
      <c r="V42" s="16">
        <f t="shared" si="7"/>
        <v>15</v>
      </c>
      <c r="W42" s="16">
        <f t="shared" si="7"/>
        <v>15</v>
      </c>
      <c r="X42" s="16">
        <f t="shared" si="7"/>
        <v>15</v>
      </c>
      <c r="Y42" s="16">
        <f t="shared" si="7"/>
        <v>15</v>
      </c>
      <c r="Z42" s="16">
        <f t="shared" si="7"/>
        <v>15</v>
      </c>
      <c r="AA42" s="16">
        <f t="shared" si="7"/>
        <v>15</v>
      </c>
      <c r="AB42" s="16">
        <f t="shared" si="7"/>
        <v>15</v>
      </c>
      <c r="AC42" s="16">
        <f t="shared" si="7"/>
        <v>15</v>
      </c>
      <c r="AD42" s="16">
        <f t="shared" si="7"/>
        <v>15</v>
      </c>
      <c r="AE42" s="16">
        <f t="shared" si="7"/>
        <v>15</v>
      </c>
      <c r="AF42" s="16">
        <f t="shared" si="7"/>
        <v>15</v>
      </c>
      <c r="AG42" s="16">
        <f t="shared" si="7"/>
        <v>15</v>
      </c>
      <c r="AH42" s="16">
        <f t="shared" si="7"/>
        <v>15</v>
      </c>
    </row>
    <row r="43" spans="1:34" s="2" customFormat="1" x14ac:dyDescent="0.25">
      <c r="A43" s="18" t="s">
        <v>51</v>
      </c>
      <c r="B43" s="16">
        <f t="shared" ref="B43:S43" si="8">MAX(0,TREND($B6:$J6,$B$2:$J$2,B$39))</f>
        <v>11.577777777777783</v>
      </c>
      <c r="C43" s="16">
        <f t="shared" si="8"/>
        <v>12.16111111111104</v>
      </c>
      <c r="D43" s="16">
        <f t="shared" si="8"/>
        <v>12.744444444444525</v>
      </c>
      <c r="E43" s="16">
        <f t="shared" si="8"/>
        <v>13.327777777777783</v>
      </c>
      <c r="F43" s="16">
        <f t="shared" si="8"/>
        <v>13.91111111111104</v>
      </c>
      <c r="G43" s="16">
        <f t="shared" si="8"/>
        <v>14.494444444444525</v>
      </c>
      <c r="H43" s="16">
        <f t="shared" si="8"/>
        <v>15.077777777777783</v>
      </c>
      <c r="I43" s="16">
        <f t="shared" si="8"/>
        <v>15.66111111111104</v>
      </c>
      <c r="J43" s="16">
        <f t="shared" si="8"/>
        <v>16.244444444444525</v>
      </c>
      <c r="K43" s="16">
        <f t="shared" si="8"/>
        <v>16.827777777777783</v>
      </c>
      <c r="L43" s="16">
        <f t="shared" si="8"/>
        <v>17.41111111111104</v>
      </c>
      <c r="M43" s="16">
        <f t="shared" si="8"/>
        <v>17.994444444444525</v>
      </c>
      <c r="N43" s="16">
        <f t="shared" si="8"/>
        <v>18.577777777777783</v>
      </c>
      <c r="O43" s="16">
        <f t="shared" si="8"/>
        <v>19.16111111111104</v>
      </c>
      <c r="P43" s="16">
        <f t="shared" si="8"/>
        <v>19.744444444444525</v>
      </c>
      <c r="Q43" s="16">
        <f t="shared" si="8"/>
        <v>20.327777777777783</v>
      </c>
      <c r="R43" s="16">
        <f t="shared" si="8"/>
        <v>20.91111111111104</v>
      </c>
      <c r="S43" s="16">
        <f t="shared" si="8"/>
        <v>21.494444444444525</v>
      </c>
      <c r="T43" s="16">
        <f t="shared" ref="T43:AH43" si="9">S43</f>
        <v>21.494444444444525</v>
      </c>
      <c r="U43" s="16">
        <f t="shared" si="9"/>
        <v>21.494444444444525</v>
      </c>
      <c r="V43" s="16">
        <f t="shared" si="9"/>
        <v>21.494444444444525</v>
      </c>
      <c r="W43" s="16">
        <f t="shared" si="9"/>
        <v>21.494444444444525</v>
      </c>
      <c r="X43" s="16">
        <f t="shared" si="9"/>
        <v>21.494444444444525</v>
      </c>
      <c r="Y43" s="16">
        <f t="shared" si="9"/>
        <v>21.494444444444525</v>
      </c>
      <c r="Z43" s="16">
        <f t="shared" si="9"/>
        <v>21.494444444444525</v>
      </c>
      <c r="AA43" s="16">
        <f t="shared" si="9"/>
        <v>21.494444444444525</v>
      </c>
      <c r="AB43" s="16">
        <f t="shared" si="9"/>
        <v>21.494444444444525</v>
      </c>
      <c r="AC43" s="16">
        <f t="shared" si="9"/>
        <v>21.494444444444525</v>
      </c>
      <c r="AD43" s="16">
        <f t="shared" si="9"/>
        <v>21.494444444444525</v>
      </c>
      <c r="AE43" s="16">
        <f t="shared" si="9"/>
        <v>21.494444444444525</v>
      </c>
      <c r="AF43" s="16">
        <f t="shared" si="9"/>
        <v>21.494444444444525</v>
      </c>
      <c r="AG43" s="16">
        <f t="shared" si="9"/>
        <v>21.494444444444525</v>
      </c>
      <c r="AH43" s="16">
        <f t="shared" si="9"/>
        <v>21.494444444444525</v>
      </c>
    </row>
    <row r="44" spans="1:34" s="2" customFormat="1" x14ac:dyDescent="0.25">
      <c r="A44" s="13"/>
    </row>
    <row r="45" spans="1:34" s="2" customFormat="1" x14ac:dyDescent="0.25">
      <c r="A45" s="13"/>
      <c r="N45" s="16"/>
      <c r="S45" s="16"/>
      <c r="AH45" s="16"/>
    </row>
    <row r="46" spans="1:34" s="2" customFormat="1" x14ac:dyDescent="0.25">
      <c r="A46" s="13"/>
    </row>
    <row r="47" spans="1:34" s="2" customFormat="1" x14ac:dyDescent="0.25">
      <c r="A47" s="13"/>
    </row>
    <row r="48" spans="1:34" s="2" customFormat="1" x14ac:dyDescent="0.25">
      <c r="A48" s="13"/>
    </row>
    <row r="49" spans="1:34" s="2" customFormat="1" x14ac:dyDescent="0.25">
      <c r="A49" s="13"/>
    </row>
    <row r="50" spans="1:34" s="2" customFormat="1" x14ac:dyDescent="0.25">
      <c r="A50" s="13"/>
    </row>
    <row r="51" spans="1:34" s="2" customFormat="1" x14ac:dyDescent="0.25">
      <c r="A51" s="13"/>
    </row>
    <row r="52" spans="1:34" s="2" customFormat="1" x14ac:dyDescent="0.25">
      <c r="A52" s="13"/>
    </row>
    <row r="53" spans="1:34" s="2" customFormat="1" x14ac:dyDescent="0.25">
      <c r="A53" s="13"/>
    </row>
    <row r="54" spans="1:34" s="2" customFormat="1" x14ac:dyDescent="0.25">
      <c r="A54" s="13"/>
    </row>
    <row r="55" spans="1:34" s="2" customFormat="1" x14ac:dyDescent="0.25">
      <c r="A55" s="13"/>
    </row>
    <row r="56" spans="1:34" s="2" customFormat="1" x14ac:dyDescent="0.25">
      <c r="A56" s="13"/>
    </row>
    <row r="57" spans="1:34" s="2" customFormat="1" x14ac:dyDescent="0.25">
      <c r="A57" s="13"/>
    </row>
    <row r="58" spans="1:34" s="2" customFormat="1" x14ac:dyDescent="0.25">
      <c r="A58" s="13"/>
    </row>
    <row r="60" spans="1:34" x14ac:dyDescent="0.25">
      <c r="A60" s="11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5">
      <c r="A61" s="3" t="s">
        <v>8</v>
      </c>
    </row>
    <row r="62" spans="1:34" s="8" customFormat="1" x14ac:dyDescent="0.25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5">
      <c r="A63" s="8" t="s">
        <v>62</v>
      </c>
      <c r="B63" s="17">
        <v>41620000000000</v>
      </c>
      <c r="C63" s="17">
        <v>41980000000000</v>
      </c>
      <c r="D63" s="17">
        <v>43320000000000</v>
      </c>
      <c r="E63" s="17">
        <v>46370000000000</v>
      </c>
      <c r="F63" s="17">
        <v>49370000000000</v>
      </c>
      <c r="G63" s="17">
        <v>51350000000000</v>
      </c>
      <c r="H63" s="17">
        <v>51370000000000</v>
      </c>
      <c r="I63" s="17">
        <v>51610000000000</v>
      </c>
      <c r="J63" s="17">
        <v>51560000000000</v>
      </c>
      <c r="K63" s="17">
        <v>52210000000000</v>
      </c>
      <c r="L63" s="17">
        <v>52750000000000</v>
      </c>
      <c r="M63" s="17">
        <v>52740000000000</v>
      </c>
      <c r="N63" s="17">
        <v>52750000000000</v>
      </c>
      <c r="O63" s="17">
        <v>52560000000000</v>
      </c>
      <c r="P63" s="17">
        <v>52540000000000</v>
      </c>
      <c r="Q63" s="17">
        <v>52410000000000</v>
      </c>
      <c r="R63" s="17">
        <v>52300000000000</v>
      </c>
      <c r="S63" s="17">
        <v>52820000000000</v>
      </c>
      <c r="T63" s="17">
        <v>52980000000000</v>
      </c>
      <c r="U63" s="17">
        <v>53290000000000</v>
      </c>
      <c r="V63" s="17">
        <v>53510000000000</v>
      </c>
      <c r="W63" s="17">
        <v>53470000000000</v>
      </c>
      <c r="X63" s="17">
        <v>53390000000000</v>
      </c>
      <c r="Y63" s="17">
        <v>53570000000000</v>
      </c>
      <c r="Z63" s="17">
        <v>53770000000000</v>
      </c>
      <c r="AA63" s="17">
        <v>53820000000000</v>
      </c>
      <c r="AB63" s="17">
        <v>53440000000000</v>
      </c>
      <c r="AC63" s="17">
        <v>53230000000000</v>
      </c>
      <c r="AD63" s="17">
        <v>53070000000000</v>
      </c>
      <c r="AE63" s="17">
        <v>52710000000000</v>
      </c>
      <c r="AF63" s="17">
        <v>52460000000000</v>
      </c>
      <c r="AG63" s="17">
        <v>455116000000000</v>
      </c>
    </row>
    <row r="64" spans="1:34" s="8" customFormat="1" x14ac:dyDescent="0.25">
      <c r="A64" s="8" t="s">
        <v>63</v>
      </c>
      <c r="B64" s="17">
        <v>58770000000000</v>
      </c>
      <c r="C64" s="17">
        <v>59120000000000</v>
      </c>
      <c r="D64" s="17">
        <v>61290000000000</v>
      </c>
      <c r="E64" s="17">
        <v>61750000000000</v>
      </c>
      <c r="F64" s="17">
        <v>63790000000000</v>
      </c>
      <c r="G64" s="17">
        <v>65670000000000</v>
      </c>
      <c r="H64" s="17">
        <v>66870000000000</v>
      </c>
      <c r="I64" s="17">
        <v>68060000000000</v>
      </c>
      <c r="J64" s="17">
        <v>69260000000000</v>
      </c>
      <c r="K64" s="17">
        <v>70460000000000</v>
      </c>
      <c r="L64" s="17">
        <v>71650000000000</v>
      </c>
      <c r="M64" s="17">
        <v>72850000000000</v>
      </c>
      <c r="N64" s="17">
        <v>74040000000000</v>
      </c>
      <c r="O64" s="17">
        <v>75240000000000</v>
      </c>
      <c r="P64" s="17">
        <v>76430000000000</v>
      </c>
      <c r="Q64" s="17">
        <v>77630000000000</v>
      </c>
      <c r="R64" s="17">
        <v>78820000000000</v>
      </c>
      <c r="S64" s="17">
        <v>80020000000000</v>
      </c>
      <c r="T64" s="17">
        <v>81220000000000</v>
      </c>
      <c r="U64" s="17">
        <v>82410000000000</v>
      </c>
      <c r="V64" s="17">
        <v>83610000000000</v>
      </c>
      <c r="W64" s="17">
        <v>84800000000000</v>
      </c>
      <c r="X64" s="17">
        <v>86000000000000</v>
      </c>
      <c r="Y64" s="17">
        <v>87190000000000</v>
      </c>
      <c r="Z64" s="17">
        <v>88390000000000</v>
      </c>
      <c r="AA64" s="17">
        <v>89580000000000</v>
      </c>
      <c r="AB64" s="17">
        <v>90780000000000</v>
      </c>
      <c r="AC64" s="17">
        <v>91970000000000</v>
      </c>
      <c r="AD64" s="17">
        <v>93170000000000</v>
      </c>
      <c r="AE64" s="17">
        <v>94370000000000</v>
      </c>
      <c r="AF64" s="17">
        <v>95560000000000</v>
      </c>
      <c r="AG64" s="17">
        <v>400057000000000</v>
      </c>
    </row>
    <row r="65" spans="1:33" s="8" customFormat="1" x14ac:dyDescent="0.25">
      <c r="A65" s="8" t="s">
        <v>80</v>
      </c>
      <c r="B65" s="17">
        <v>61560000000000</v>
      </c>
      <c r="C65" s="17">
        <v>60890000000000</v>
      </c>
      <c r="D65" s="17">
        <v>63300000000000</v>
      </c>
      <c r="E65" s="17">
        <v>64660000000000</v>
      </c>
      <c r="F65" s="17">
        <v>66100000000000</v>
      </c>
      <c r="G65" s="17">
        <v>67680000000000</v>
      </c>
      <c r="H65" s="17">
        <v>68670000000000</v>
      </c>
      <c r="I65" s="17">
        <v>69670000000000</v>
      </c>
      <c r="J65" s="17">
        <v>70660000000000</v>
      </c>
      <c r="K65" s="17">
        <v>71660000000000</v>
      </c>
      <c r="L65" s="17">
        <v>72660000000000</v>
      </c>
      <c r="M65" s="17">
        <v>73650000000000</v>
      </c>
      <c r="N65" s="17">
        <v>74650000000000</v>
      </c>
      <c r="O65" s="17">
        <v>75640000000000</v>
      </c>
      <c r="P65" s="17">
        <v>76640000000000</v>
      </c>
      <c r="Q65" s="17">
        <v>77640000000000</v>
      </c>
      <c r="R65" s="17">
        <v>78630000000000</v>
      </c>
      <c r="S65" s="17">
        <v>79630000000000</v>
      </c>
      <c r="T65" s="17">
        <v>80620000000000</v>
      </c>
      <c r="U65" s="17">
        <v>81620000000000</v>
      </c>
      <c r="V65" s="17">
        <v>82620000000000</v>
      </c>
      <c r="W65" s="17">
        <v>83610000000000</v>
      </c>
      <c r="X65" s="17">
        <v>84610000000000</v>
      </c>
      <c r="Y65" s="17">
        <v>85600000000000</v>
      </c>
      <c r="Z65" s="17">
        <v>86600000000000</v>
      </c>
      <c r="AA65" s="17">
        <v>87600000000000</v>
      </c>
      <c r="AB65" s="17">
        <v>88590000000000</v>
      </c>
      <c r="AC65" s="17">
        <v>89590000000000</v>
      </c>
      <c r="AD65" s="17">
        <v>90580000000000</v>
      </c>
      <c r="AE65" s="17">
        <v>91580000000000</v>
      </c>
      <c r="AF65" s="17">
        <v>92580000000000</v>
      </c>
      <c r="AG65" s="17"/>
    </row>
    <row r="66" spans="1:33" s="8" customFormat="1" x14ac:dyDescent="0.25">
      <c r="A66" s="8" t="s">
        <v>64</v>
      </c>
      <c r="B66" s="17">
        <v>79670000000000</v>
      </c>
      <c r="C66" s="17">
        <v>65790000000000</v>
      </c>
      <c r="D66" s="17">
        <v>68370000000000</v>
      </c>
      <c r="E66" s="17">
        <v>75620000000000</v>
      </c>
      <c r="F66" s="17">
        <v>81550000000000</v>
      </c>
      <c r="G66" s="17">
        <v>85410000000000</v>
      </c>
      <c r="H66" s="17">
        <v>85210000000000</v>
      </c>
      <c r="I66" s="17">
        <v>85740000000000</v>
      </c>
      <c r="J66" s="17">
        <v>85320000000000</v>
      </c>
      <c r="K66" s="17">
        <v>87210000000000</v>
      </c>
      <c r="L66" s="17">
        <v>88740000000000</v>
      </c>
      <c r="M66" s="17">
        <v>88860000000000</v>
      </c>
      <c r="N66" s="17">
        <v>89050000000000</v>
      </c>
      <c r="O66" s="17">
        <v>88580000000000</v>
      </c>
      <c r="P66" s="17">
        <v>88640000000000</v>
      </c>
      <c r="Q66" s="17">
        <v>88360000000000</v>
      </c>
      <c r="R66" s="17">
        <v>87720000000000</v>
      </c>
      <c r="S66" s="17">
        <v>89170000000000</v>
      </c>
      <c r="T66" s="17">
        <v>89420000000000</v>
      </c>
      <c r="U66" s="17">
        <v>90170000000000</v>
      </c>
      <c r="V66" s="17">
        <v>90660000000000</v>
      </c>
      <c r="W66" s="17">
        <v>90540000000000</v>
      </c>
      <c r="X66" s="17">
        <v>90320000000000</v>
      </c>
      <c r="Y66" s="17">
        <v>90940000000000</v>
      </c>
      <c r="Z66" s="17">
        <v>91670000000000</v>
      </c>
      <c r="AA66" s="17">
        <v>91850000000000</v>
      </c>
      <c r="AB66" s="17">
        <v>90740000000000</v>
      </c>
      <c r="AC66" s="17">
        <v>90230000000000</v>
      </c>
      <c r="AD66" s="17">
        <v>89830000000000</v>
      </c>
      <c r="AE66" s="17">
        <v>88810000000000</v>
      </c>
      <c r="AF66" s="17">
        <v>88140000000000</v>
      </c>
      <c r="AG66" s="17"/>
    </row>
    <row r="67" spans="1:33" s="8" customFormat="1" x14ac:dyDescent="0.25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</row>
    <row r="68" spans="1:33" s="8" customFormat="1" x14ac:dyDescent="0.25">
      <c r="A68" s="8" t="s">
        <v>61</v>
      </c>
      <c r="B68" s="17">
        <v>2020</v>
      </c>
      <c r="C68" s="17">
        <v>2021</v>
      </c>
      <c r="D68" s="17">
        <v>2022</v>
      </c>
      <c r="E68" s="17">
        <v>2023</v>
      </c>
      <c r="F68" s="17">
        <v>2024</v>
      </c>
      <c r="G68" s="17">
        <v>2025</v>
      </c>
      <c r="H68" s="17">
        <v>2026</v>
      </c>
      <c r="I68" s="17">
        <v>2027</v>
      </c>
      <c r="J68" s="17">
        <v>2028</v>
      </c>
      <c r="K68" s="17">
        <v>2029</v>
      </c>
      <c r="L68" s="17">
        <v>2030</v>
      </c>
      <c r="M68" s="17">
        <v>2031</v>
      </c>
      <c r="N68" s="17">
        <v>2032</v>
      </c>
      <c r="O68" s="17">
        <v>2033</v>
      </c>
      <c r="P68" s="17">
        <v>2034</v>
      </c>
      <c r="Q68" s="17">
        <v>2035</v>
      </c>
      <c r="R68" s="17">
        <v>2036</v>
      </c>
      <c r="S68" s="17">
        <v>2037</v>
      </c>
      <c r="T68" s="17">
        <v>2038</v>
      </c>
      <c r="U68" s="17">
        <v>2039</v>
      </c>
      <c r="V68" s="17">
        <v>2040</v>
      </c>
      <c r="W68" s="17">
        <v>2041</v>
      </c>
      <c r="X68" s="17">
        <v>2042</v>
      </c>
      <c r="Y68" s="17">
        <v>2043</v>
      </c>
      <c r="Z68" s="17">
        <v>2044</v>
      </c>
      <c r="AA68" s="17">
        <v>2045</v>
      </c>
      <c r="AB68" s="17">
        <v>2046</v>
      </c>
      <c r="AC68" s="17">
        <v>2047</v>
      </c>
      <c r="AD68" s="17">
        <v>2048</v>
      </c>
      <c r="AE68" s="17">
        <v>2049</v>
      </c>
      <c r="AF68" s="17">
        <v>2050</v>
      </c>
      <c r="AG68" s="17"/>
    </row>
    <row r="69" spans="1:33" s="8" customFormat="1" x14ac:dyDescent="0.25">
      <c r="A69" s="8" t="s">
        <v>81</v>
      </c>
      <c r="B69" s="17">
        <v>0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7">
        <v>0</v>
      </c>
      <c r="AB69" s="17">
        <v>0</v>
      </c>
      <c r="AC69" s="17">
        <v>0</v>
      </c>
      <c r="AD69" s="17">
        <v>0</v>
      </c>
      <c r="AE69" s="17">
        <v>0</v>
      </c>
      <c r="AF69" s="17">
        <v>0</v>
      </c>
      <c r="AG69" s="17"/>
    </row>
    <row r="70" spans="1:33" s="8" customFormat="1" x14ac:dyDescent="0.25">
      <c r="A70" s="8" t="s">
        <v>82</v>
      </c>
      <c r="B70" s="17">
        <v>0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7">
        <v>0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17">
        <v>0</v>
      </c>
      <c r="AE70" s="17">
        <v>0</v>
      </c>
      <c r="AF70" s="17">
        <v>0</v>
      </c>
      <c r="AG70" s="17"/>
    </row>
    <row r="71" spans="1:33" s="8" customFormat="1" x14ac:dyDescent="0.25">
      <c r="A71" s="8" t="s">
        <v>83</v>
      </c>
      <c r="B71" s="17">
        <v>0</v>
      </c>
      <c r="C71" s="17">
        <v>0</v>
      </c>
      <c r="D71" s="17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17">
        <v>0</v>
      </c>
      <c r="U71" s="17">
        <v>0</v>
      </c>
      <c r="V71" s="17">
        <v>0</v>
      </c>
      <c r="W71" s="17">
        <v>0</v>
      </c>
      <c r="X71" s="17">
        <v>0</v>
      </c>
      <c r="Y71" s="17">
        <v>0</v>
      </c>
      <c r="Z71" s="17">
        <v>0</v>
      </c>
      <c r="AA71" s="17">
        <v>0</v>
      </c>
      <c r="AB71" s="17">
        <v>0</v>
      </c>
      <c r="AC71" s="17">
        <v>0</v>
      </c>
      <c r="AD71" s="17">
        <v>0</v>
      </c>
      <c r="AE71" s="17">
        <v>0</v>
      </c>
      <c r="AF71" s="17">
        <v>0</v>
      </c>
      <c r="AG71" s="17"/>
    </row>
    <row r="72" spans="1:33" s="8" customFormat="1" x14ac:dyDescent="0.25">
      <c r="A72" s="8" t="s">
        <v>84</v>
      </c>
      <c r="B72" s="17">
        <v>0</v>
      </c>
      <c r="C72" s="17">
        <v>0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7">
        <v>0</v>
      </c>
      <c r="S72" s="17">
        <v>0</v>
      </c>
      <c r="T72" s="17">
        <v>0</v>
      </c>
      <c r="U72" s="17">
        <v>0</v>
      </c>
      <c r="V72" s="17">
        <v>0</v>
      </c>
      <c r="W72" s="17">
        <v>0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  <c r="AC72" s="17">
        <v>0</v>
      </c>
      <c r="AD72" s="17">
        <v>0</v>
      </c>
      <c r="AE72" s="17">
        <v>0</v>
      </c>
      <c r="AF72" s="17">
        <v>0</v>
      </c>
      <c r="AG72" s="17"/>
    </row>
    <row r="73" spans="1:33" s="8" customFormat="1" x14ac:dyDescent="0.25">
      <c r="A73" s="8" t="s">
        <v>85</v>
      </c>
      <c r="B73" s="17">
        <v>2272080000000</v>
      </c>
      <c r="C73" s="17">
        <v>2272080000000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25439100000</v>
      </c>
      <c r="L73" s="17">
        <v>52668200000</v>
      </c>
      <c r="M73" s="17">
        <v>82115600000</v>
      </c>
      <c r="N73" s="17">
        <v>114162000000</v>
      </c>
      <c r="O73" s="17">
        <v>149425000000</v>
      </c>
      <c r="P73" s="17">
        <v>188518000000</v>
      </c>
      <c r="Q73" s="17">
        <v>247348000000</v>
      </c>
      <c r="R73" s="17">
        <v>302450000000</v>
      </c>
      <c r="S73" s="17">
        <v>299682000000</v>
      </c>
      <c r="T73" s="17">
        <v>295042000000</v>
      </c>
      <c r="U73" s="17">
        <v>291520000000</v>
      </c>
      <c r="V73" s="17">
        <v>288416000000</v>
      </c>
      <c r="W73" s="17">
        <v>567936000000</v>
      </c>
      <c r="X73" s="17">
        <v>1228210000000</v>
      </c>
      <c r="Y73" s="17">
        <v>1919320000000</v>
      </c>
      <c r="Z73" s="17">
        <v>3126560000000</v>
      </c>
      <c r="AA73" s="17">
        <v>3123880000000</v>
      </c>
      <c r="AB73" s="17">
        <v>3130330000000</v>
      </c>
      <c r="AC73" s="17">
        <v>3130110000000</v>
      </c>
      <c r="AD73" s="17">
        <v>3133870000000</v>
      </c>
      <c r="AE73" s="17">
        <v>3133880000000</v>
      </c>
      <c r="AF73" s="17">
        <v>3129260000000</v>
      </c>
      <c r="AG73" s="17"/>
    </row>
    <row r="74" spans="1:33" s="8" customFormat="1" x14ac:dyDescent="0.25">
      <c r="A74" s="8" t="s">
        <v>86</v>
      </c>
      <c r="B74" s="17">
        <v>4549310000000</v>
      </c>
      <c r="C74" s="17">
        <v>4565000000000</v>
      </c>
      <c r="D74" s="17">
        <v>4668110000000</v>
      </c>
      <c r="E74" s="17">
        <v>4766560000000</v>
      </c>
      <c r="F74" s="17">
        <v>4881940000000</v>
      </c>
      <c r="G74" s="17">
        <v>4960590000000</v>
      </c>
      <c r="H74" s="17">
        <v>5029520000000</v>
      </c>
      <c r="I74" s="17">
        <v>5095840000000</v>
      </c>
      <c r="J74" s="17">
        <v>5200310000000</v>
      </c>
      <c r="K74" s="17">
        <v>5286130000000</v>
      </c>
      <c r="L74" s="17">
        <v>5383860000000</v>
      </c>
      <c r="M74" s="17">
        <v>5490790000000</v>
      </c>
      <c r="N74" s="17">
        <v>5604530000000</v>
      </c>
      <c r="O74" s="17">
        <v>5712400000000</v>
      </c>
      <c r="P74" s="17">
        <v>5850690000000</v>
      </c>
      <c r="Q74" s="17">
        <v>6017280000000</v>
      </c>
      <c r="R74" s="17">
        <v>6208470000000</v>
      </c>
      <c r="S74" s="17">
        <v>6197940000000</v>
      </c>
      <c r="T74" s="17">
        <v>6174840000000</v>
      </c>
      <c r="U74" s="17">
        <v>6152900000000</v>
      </c>
      <c r="V74" s="17">
        <v>6125500000000</v>
      </c>
      <c r="W74" s="17">
        <v>6110090000000</v>
      </c>
      <c r="X74" s="17">
        <v>6104710000000</v>
      </c>
      <c r="Y74" s="17">
        <v>6111440000000</v>
      </c>
      <c r="Z74" s="17">
        <v>6124420000000</v>
      </c>
      <c r="AA74" s="17">
        <v>6123120000000</v>
      </c>
      <c r="AB74" s="17">
        <v>6111340000000</v>
      </c>
      <c r="AC74" s="17">
        <v>6092170000000</v>
      </c>
      <c r="AD74" s="17">
        <v>6076450000000</v>
      </c>
      <c r="AE74" s="17">
        <v>6072720000000</v>
      </c>
      <c r="AF74" s="17">
        <v>6070020000000</v>
      </c>
      <c r="AG74" s="17"/>
    </row>
    <row r="75" spans="1:33" s="8" customFormat="1" x14ac:dyDescent="0.25">
      <c r="A75" s="8" t="s">
        <v>87</v>
      </c>
      <c r="B75" s="17">
        <v>14628400000000</v>
      </c>
      <c r="C75" s="17">
        <v>14044200000000</v>
      </c>
      <c r="D75" s="17">
        <v>13935600000000</v>
      </c>
      <c r="E75" s="17">
        <v>13650400000000</v>
      </c>
      <c r="F75" s="17">
        <v>13268100000000</v>
      </c>
      <c r="G75" s="17">
        <v>12780700000000</v>
      </c>
      <c r="H75" s="17">
        <v>12228200000000</v>
      </c>
      <c r="I75" s="17">
        <v>11625900000000</v>
      </c>
      <c r="J75" s="17">
        <v>10994100000000</v>
      </c>
      <c r="K75" s="17">
        <v>10337000000000</v>
      </c>
      <c r="L75" s="17">
        <v>9692920000000</v>
      </c>
      <c r="M75" s="17">
        <v>9078880000000</v>
      </c>
      <c r="N75" s="17">
        <v>8478320000000</v>
      </c>
      <c r="O75" s="17">
        <v>7881330000000</v>
      </c>
      <c r="P75" s="17">
        <v>7227450000000</v>
      </c>
      <c r="Q75" s="17">
        <v>7048640000000</v>
      </c>
      <c r="R75" s="17">
        <v>6886930000000</v>
      </c>
      <c r="S75" s="17">
        <v>6722640000000</v>
      </c>
      <c r="T75" s="17">
        <v>6581880000000</v>
      </c>
      <c r="U75" s="17">
        <v>6451550000000</v>
      </c>
      <c r="V75" s="17">
        <v>6358060000000</v>
      </c>
      <c r="W75" s="17">
        <v>6284470000000</v>
      </c>
      <c r="X75" s="17">
        <v>6206250000000</v>
      </c>
      <c r="Y75" s="17">
        <v>6137900000000</v>
      </c>
      <c r="Z75" s="17">
        <v>6079520000000</v>
      </c>
      <c r="AA75" s="17">
        <v>6025400000000</v>
      </c>
      <c r="AB75" s="17">
        <v>5978900000000</v>
      </c>
      <c r="AC75" s="17">
        <v>5932650000000</v>
      </c>
      <c r="AD75" s="17">
        <v>5894400000000</v>
      </c>
      <c r="AE75" s="17">
        <v>5864430000000</v>
      </c>
      <c r="AF75" s="17">
        <v>5843010000000</v>
      </c>
      <c r="AG75" s="17"/>
    </row>
    <row r="76" spans="1:33" s="8" customFormat="1" x14ac:dyDescent="0.25">
      <c r="A76" s="8" t="s">
        <v>88</v>
      </c>
      <c r="B76" s="17">
        <v>0</v>
      </c>
      <c r="C76" s="17">
        <v>132396000000</v>
      </c>
      <c r="D76" s="17">
        <v>136769000000</v>
      </c>
      <c r="E76" s="17">
        <v>137987000000</v>
      </c>
      <c r="F76" s="17">
        <v>138146000000</v>
      </c>
      <c r="G76" s="17">
        <v>138696000000</v>
      </c>
      <c r="H76" s="17">
        <v>140085000000</v>
      </c>
      <c r="I76" s="17">
        <v>143172000000</v>
      </c>
      <c r="J76" s="17">
        <v>146073000000</v>
      </c>
      <c r="K76" s="17">
        <v>148407000000</v>
      </c>
      <c r="L76" s="17">
        <v>150866000000</v>
      </c>
      <c r="M76" s="17">
        <v>153630000000</v>
      </c>
      <c r="N76" s="17">
        <v>156211000000</v>
      </c>
      <c r="O76" s="17">
        <v>158499000000</v>
      </c>
      <c r="P76" s="17">
        <v>160366000000</v>
      </c>
      <c r="Q76" s="17">
        <v>163964000000</v>
      </c>
      <c r="R76" s="17">
        <v>167444000000</v>
      </c>
      <c r="S76" s="17">
        <v>166310000000</v>
      </c>
      <c r="T76" s="17">
        <v>164549000000</v>
      </c>
      <c r="U76" s="17">
        <v>163097000000</v>
      </c>
      <c r="V76" s="17">
        <v>161726000000</v>
      </c>
      <c r="W76" s="17">
        <v>161712000000</v>
      </c>
      <c r="X76" s="17">
        <v>163274000000</v>
      </c>
      <c r="Y76" s="17">
        <v>164691000000</v>
      </c>
      <c r="Z76" s="17">
        <v>167152000000</v>
      </c>
      <c r="AA76" s="17">
        <v>165739000000</v>
      </c>
      <c r="AB76" s="17">
        <v>164884000000</v>
      </c>
      <c r="AC76" s="17">
        <v>164326000000</v>
      </c>
      <c r="AD76" s="17">
        <v>163725000000</v>
      </c>
      <c r="AE76" s="17">
        <v>162942000000</v>
      </c>
      <c r="AF76" s="17">
        <v>162440000000</v>
      </c>
      <c r="AG76" s="17"/>
    </row>
    <row r="77" spans="1:33" s="8" customFormat="1" x14ac:dyDescent="0.25">
      <c r="A77" s="8" t="s">
        <v>89</v>
      </c>
      <c r="B77" s="17">
        <v>57177700000000</v>
      </c>
      <c r="C77" s="17">
        <v>59750200000000</v>
      </c>
      <c r="D77" s="17">
        <v>50248900000000</v>
      </c>
      <c r="E77" s="17">
        <v>48450800000000</v>
      </c>
      <c r="F77" s="17">
        <v>47418500000000</v>
      </c>
      <c r="G77" s="17">
        <v>45431400000000</v>
      </c>
      <c r="H77" s="17">
        <v>46975700000000</v>
      </c>
      <c r="I77" s="17">
        <v>46828900000000</v>
      </c>
      <c r="J77" s="17">
        <v>46934700000000</v>
      </c>
      <c r="K77" s="17">
        <v>47935800000000</v>
      </c>
      <c r="L77" s="17">
        <v>46720700000000</v>
      </c>
      <c r="M77" s="17">
        <v>46025600000000</v>
      </c>
      <c r="N77" s="17">
        <v>46488400000000</v>
      </c>
      <c r="O77" s="17">
        <v>47311800000000</v>
      </c>
      <c r="P77" s="17">
        <v>48344000000000</v>
      </c>
      <c r="Q77" s="17">
        <v>49054800000000</v>
      </c>
      <c r="R77" s="17">
        <v>50516000000000</v>
      </c>
      <c r="S77" s="17">
        <v>50760300000000</v>
      </c>
      <c r="T77" s="17">
        <v>51082700000000</v>
      </c>
      <c r="U77" s="17">
        <v>51853400000000</v>
      </c>
      <c r="V77" s="17">
        <v>51692200000000</v>
      </c>
      <c r="W77" s="17">
        <v>52040400000000</v>
      </c>
      <c r="X77" s="17">
        <v>52776800000000</v>
      </c>
      <c r="Y77" s="17">
        <v>53777600000000</v>
      </c>
      <c r="Z77" s="17">
        <v>53925300000000</v>
      </c>
      <c r="AA77" s="17">
        <v>54730500000000</v>
      </c>
      <c r="AB77" s="17">
        <v>54786300000000</v>
      </c>
      <c r="AC77" s="17">
        <v>55252900000000</v>
      </c>
      <c r="AD77" s="17">
        <v>56427100000000</v>
      </c>
      <c r="AE77" s="17">
        <v>56813600000000</v>
      </c>
      <c r="AF77" s="17">
        <v>57904200000000</v>
      </c>
      <c r="AG77" s="17"/>
    </row>
    <row r="78" spans="1:33" s="8" customFormat="1" x14ac:dyDescent="0.25">
      <c r="A78" s="8" t="s">
        <v>90</v>
      </c>
      <c r="B78" s="17">
        <v>116279000000000</v>
      </c>
      <c r="C78" s="17">
        <v>110570000000000</v>
      </c>
      <c r="D78" s="17">
        <v>118787000000000</v>
      </c>
      <c r="E78" s="17">
        <v>125777000000000</v>
      </c>
      <c r="F78" s="17">
        <v>135248000000000</v>
      </c>
      <c r="G78" s="17">
        <v>141613000000000</v>
      </c>
      <c r="H78" s="17">
        <v>147394000000000</v>
      </c>
      <c r="I78" s="17">
        <v>149345000000000</v>
      </c>
      <c r="J78" s="17">
        <v>151948000000000</v>
      </c>
      <c r="K78" s="17">
        <v>154377000000000</v>
      </c>
      <c r="L78" s="17">
        <v>157628000000000</v>
      </c>
      <c r="M78" s="17">
        <v>161043000000000</v>
      </c>
      <c r="N78" s="17">
        <v>164773000000000</v>
      </c>
      <c r="O78" s="17">
        <v>168530000000000</v>
      </c>
      <c r="P78" s="17">
        <v>173892000000000</v>
      </c>
      <c r="Q78" s="17">
        <v>179430000000000</v>
      </c>
      <c r="R78" s="17">
        <v>184921000000000</v>
      </c>
      <c r="S78" s="17">
        <v>188146000000000</v>
      </c>
      <c r="T78" s="17">
        <v>191121000000000</v>
      </c>
      <c r="U78" s="17">
        <v>193670000000000</v>
      </c>
      <c r="V78" s="17">
        <v>196280000000000</v>
      </c>
      <c r="W78" s="17">
        <v>198628000000000</v>
      </c>
      <c r="X78" s="17">
        <v>201306000000000</v>
      </c>
      <c r="Y78" s="17">
        <v>205560000000000</v>
      </c>
      <c r="Z78" s="17">
        <v>209540000000000</v>
      </c>
      <c r="AA78" s="17">
        <v>214693000000000</v>
      </c>
      <c r="AB78" s="17">
        <v>218426000000000</v>
      </c>
      <c r="AC78" s="17">
        <v>221638000000000</v>
      </c>
      <c r="AD78" s="17">
        <v>225480000000000</v>
      </c>
      <c r="AE78" s="17">
        <v>230954000000000</v>
      </c>
      <c r="AF78" s="17">
        <v>236276000000000</v>
      </c>
      <c r="AG78" s="17"/>
    </row>
    <row r="79" spans="1:33" s="8" customFormat="1" x14ac:dyDescent="0.25">
      <c r="A79" s="8" t="s">
        <v>91</v>
      </c>
      <c r="B79" s="17">
        <v>1639250000000</v>
      </c>
      <c r="C79" s="17">
        <v>1589050000000</v>
      </c>
      <c r="D79" s="17">
        <v>1653600000000</v>
      </c>
      <c r="E79" s="17">
        <v>1649370000000</v>
      </c>
      <c r="F79" s="17">
        <v>1636800000000</v>
      </c>
      <c r="G79" s="17">
        <v>1635710000000</v>
      </c>
      <c r="H79" s="17">
        <v>1625440000000</v>
      </c>
      <c r="I79" s="17">
        <v>1614800000000</v>
      </c>
      <c r="J79" s="17">
        <v>1635220000000</v>
      </c>
      <c r="K79" s="17">
        <v>1794170000000</v>
      </c>
      <c r="L79" s="17">
        <v>1959620000000</v>
      </c>
      <c r="M79" s="17">
        <v>2133040000000</v>
      </c>
      <c r="N79" s="17">
        <v>2320990000000</v>
      </c>
      <c r="O79" s="17">
        <v>2517330000000</v>
      </c>
      <c r="P79" s="17">
        <v>2718830000000</v>
      </c>
      <c r="Q79" s="17">
        <v>2925120000000</v>
      </c>
      <c r="R79" s="17">
        <v>3124020000000</v>
      </c>
      <c r="S79" s="17">
        <v>3124510000000</v>
      </c>
      <c r="T79" s="17">
        <v>3119420000000</v>
      </c>
      <c r="U79" s="17">
        <v>3106760000000</v>
      </c>
      <c r="V79" s="17">
        <v>3098220000000</v>
      </c>
      <c r="W79" s="17">
        <v>3096950000000</v>
      </c>
      <c r="X79" s="17">
        <v>3086590000000</v>
      </c>
      <c r="Y79" s="17">
        <v>3075110000000</v>
      </c>
      <c r="Z79" s="17">
        <v>3057080000000</v>
      </c>
      <c r="AA79" s="17">
        <v>3053220000000</v>
      </c>
      <c r="AB79" s="17">
        <v>3045620000000</v>
      </c>
      <c r="AC79" s="17">
        <v>3039640000000</v>
      </c>
      <c r="AD79" s="17">
        <v>3038790000000</v>
      </c>
      <c r="AE79" s="17">
        <v>3033400000000</v>
      </c>
      <c r="AF79" s="17">
        <v>3027900000000</v>
      </c>
      <c r="AG79" s="17"/>
    </row>
    <row r="80" spans="1:33" s="8" customFormat="1" x14ac:dyDescent="0.25">
      <c r="A80" s="8" t="s">
        <v>92</v>
      </c>
      <c r="B80" s="17">
        <v>56573600000000</v>
      </c>
      <c r="C80" s="17">
        <v>68166600000000</v>
      </c>
      <c r="D80" s="17">
        <v>67446800000000</v>
      </c>
      <c r="E80" s="17">
        <v>66558800000000</v>
      </c>
      <c r="F80" s="17">
        <v>69246800000000</v>
      </c>
      <c r="G80" s="17">
        <v>73973300000000</v>
      </c>
      <c r="H80" s="17">
        <v>75798400000000</v>
      </c>
      <c r="I80" s="17">
        <v>78054500000000</v>
      </c>
      <c r="J80" s="17">
        <v>79869700000000</v>
      </c>
      <c r="K80" s="17">
        <v>83144900000000</v>
      </c>
      <c r="L80" s="17">
        <v>86109700000000</v>
      </c>
      <c r="M80" s="17">
        <v>87881800000000</v>
      </c>
      <c r="N80" s="17">
        <v>89846200000000</v>
      </c>
      <c r="O80" s="17">
        <v>91518000000000</v>
      </c>
      <c r="P80" s="17">
        <v>93193000000000</v>
      </c>
      <c r="Q80" s="17">
        <v>95117800000000</v>
      </c>
      <c r="R80" s="17">
        <v>97391700000000</v>
      </c>
      <c r="S80" s="17">
        <v>99451800000000</v>
      </c>
      <c r="T80" s="17">
        <v>101516000000000</v>
      </c>
      <c r="U80" s="17">
        <v>103425000000000</v>
      </c>
      <c r="V80" s="17">
        <v>105389000000000</v>
      </c>
      <c r="W80" s="17">
        <v>106253000000000</v>
      </c>
      <c r="X80" s="17">
        <v>106480000000000</v>
      </c>
      <c r="Y80" s="17">
        <v>106866000000000</v>
      </c>
      <c r="Z80" s="17">
        <v>107553000000000</v>
      </c>
      <c r="AA80" s="17">
        <v>107800000000000</v>
      </c>
      <c r="AB80" s="17">
        <v>108230000000000</v>
      </c>
      <c r="AC80" s="17">
        <v>108730000000000</v>
      </c>
      <c r="AD80" s="17">
        <v>108587000000000</v>
      </c>
      <c r="AE80" s="17">
        <v>108446000000000</v>
      </c>
      <c r="AF80" s="17">
        <v>108849000000000</v>
      </c>
      <c r="AG80" s="17"/>
    </row>
    <row r="81" spans="1:33" s="8" customFormat="1" x14ac:dyDescent="0.25">
      <c r="A81" s="8" t="s">
        <v>93</v>
      </c>
      <c r="B81" s="17">
        <v>0</v>
      </c>
      <c r="C81" s="17">
        <v>0</v>
      </c>
      <c r="D81" s="17">
        <v>0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7">
        <v>0</v>
      </c>
      <c r="AB81" s="17">
        <v>0</v>
      </c>
      <c r="AC81" s="17">
        <v>0</v>
      </c>
      <c r="AD81" s="17">
        <v>0</v>
      </c>
      <c r="AE81" s="17">
        <v>0</v>
      </c>
      <c r="AF81" s="17">
        <v>0</v>
      </c>
      <c r="AG81" s="17"/>
    </row>
    <row r="82" spans="1:33" s="8" customFormat="1" x14ac:dyDescent="0.25">
      <c r="A82" s="8" t="s">
        <v>94</v>
      </c>
      <c r="B82" s="17">
        <v>0</v>
      </c>
      <c r="C82" s="17">
        <v>0</v>
      </c>
      <c r="D82" s="17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Q82" s="17">
        <v>0</v>
      </c>
      <c r="R82" s="17">
        <v>0</v>
      </c>
      <c r="S82" s="17">
        <v>0</v>
      </c>
      <c r="T82" s="17">
        <v>0</v>
      </c>
      <c r="U82" s="17">
        <v>0</v>
      </c>
      <c r="V82" s="17">
        <v>0</v>
      </c>
      <c r="W82" s="17">
        <v>0</v>
      </c>
      <c r="X82" s="17">
        <v>0</v>
      </c>
      <c r="Y82" s="17">
        <v>0</v>
      </c>
      <c r="Z82" s="17">
        <v>0</v>
      </c>
      <c r="AA82" s="17">
        <v>0</v>
      </c>
      <c r="AB82" s="17">
        <v>0</v>
      </c>
      <c r="AC82" s="17">
        <v>0</v>
      </c>
      <c r="AD82" s="17">
        <v>0</v>
      </c>
      <c r="AE82" s="17">
        <v>0</v>
      </c>
      <c r="AF82" s="17">
        <v>0</v>
      </c>
      <c r="AG82" s="17"/>
    </row>
    <row r="83" spans="1:33" s="8" customFormat="1" x14ac:dyDescent="0.25">
      <c r="A83" s="8" t="s">
        <v>95</v>
      </c>
      <c r="B83" s="17">
        <v>0</v>
      </c>
      <c r="C83" s="17">
        <v>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Q83" s="17">
        <v>0</v>
      </c>
      <c r="R83" s="17">
        <v>0</v>
      </c>
      <c r="S83" s="17">
        <v>0</v>
      </c>
      <c r="T83" s="17">
        <v>0</v>
      </c>
      <c r="U83" s="17">
        <v>0</v>
      </c>
      <c r="V83" s="17">
        <v>0</v>
      </c>
      <c r="W83" s="17">
        <v>0</v>
      </c>
      <c r="X83" s="17">
        <v>0</v>
      </c>
      <c r="Y83" s="17">
        <v>0</v>
      </c>
      <c r="Z83" s="17">
        <v>0</v>
      </c>
      <c r="AA83" s="17">
        <v>0</v>
      </c>
      <c r="AB83" s="17">
        <v>0</v>
      </c>
      <c r="AC83" s="17">
        <v>0</v>
      </c>
      <c r="AD83" s="17">
        <v>0</v>
      </c>
      <c r="AE83" s="17">
        <v>0</v>
      </c>
      <c r="AF83" s="17">
        <v>0</v>
      </c>
      <c r="AG83" s="17"/>
    </row>
    <row r="84" spans="1:33" s="8" customFormat="1" x14ac:dyDescent="0.25">
      <c r="A84" s="8" t="s">
        <v>96</v>
      </c>
      <c r="B84" s="17">
        <v>0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7">
        <v>0</v>
      </c>
      <c r="O84" s="17">
        <v>0</v>
      </c>
      <c r="P84" s="17">
        <v>0</v>
      </c>
      <c r="Q84" s="17">
        <v>0</v>
      </c>
      <c r="R84" s="17">
        <v>0</v>
      </c>
      <c r="S84" s="17">
        <v>0</v>
      </c>
      <c r="T84" s="17">
        <v>0</v>
      </c>
      <c r="U84" s="17">
        <v>0</v>
      </c>
      <c r="V84" s="17">
        <v>0</v>
      </c>
      <c r="W84" s="17">
        <v>0</v>
      </c>
      <c r="X84" s="17">
        <v>0</v>
      </c>
      <c r="Y84" s="17">
        <v>0</v>
      </c>
      <c r="Z84" s="17">
        <v>0</v>
      </c>
      <c r="AA84" s="17">
        <v>0</v>
      </c>
      <c r="AB84" s="17">
        <v>0</v>
      </c>
      <c r="AC84" s="17">
        <v>0</v>
      </c>
      <c r="AD84" s="17">
        <v>0</v>
      </c>
      <c r="AE84" s="17">
        <v>0</v>
      </c>
      <c r="AF84" s="17">
        <v>0</v>
      </c>
      <c r="AG84" s="17"/>
    </row>
    <row r="85" spans="1:33" s="8" customFormat="1" x14ac:dyDescent="0.25">
      <c r="A85" s="8" t="s">
        <v>97</v>
      </c>
      <c r="B85" s="17">
        <v>0</v>
      </c>
      <c r="C85" s="17">
        <v>0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70725900000</v>
      </c>
      <c r="L85" s="17">
        <v>149530000000</v>
      </c>
      <c r="M85" s="17">
        <v>238022000000</v>
      </c>
      <c r="N85" s="17">
        <v>338080000000</v>
      </c>
      <c r="O85" s="17">
        <v>451983000000</v>
      </c>
      <c r="P85" s="17">
        <v>582767000000</v>
      </c>
      <c r="Q85" s="17">
        <v>737348000000</v>
      </c>
      <c r="R85" s="17">
        <v>920410000000</v>
      </c>
      <c r="S85" s="17">
        <v>920617000000</v>
      </c>
      <c r="T85" s="17">
        <v>914153000000</v>
      </c>
      <c r="U85" s="17">
        <v>911852000000</v>
      </c>
      <c r="V85" s="17">
        <v>911267000000</v>
      </c>
      <c r="W85" s="17">
        <v>911325000000</v>
      </c>
      <c r="X85" s="17">
        <v>916537000000</v>
      </c>
      <c r="Y85" s="17">
        <v>920228000000</v>
      </c>
      <c r="Z85" s="17">
        <v>919517000000</v>
      </c>
      <c r="AA85" s="17">
        <v>919776000000</v>
      </c>
      <c r="AB85" s="17">
        <v>925530000000</v>
      </c>
      <c r="AC85" s="17">
        <v>933618000000</v>
      </c>
      <c r="AD85" s="17">
        <v>942019000000</v>
      </c>
      <c r="AE85" s="17">
        <v>949126000000</v>
      </c>
      <c r="AF85" s="17">
        <v>958786000000</v>
      </c>
      <c r="AG85" s="17"/>
    </row>
    <row r="86" spans="1:33" s="8" customFormat="1" x14ac:dyDescent="0.25">
      <c r="A86" s="8" t="s">
        <v>98</v>
      </c>
      <c r="B86" s="17">
        <v>4678310000000</v>
      </c>
      <c r="C86" s="17">
        <v>5266820000000</v>
      </c>
      <c r="D86" s="17">
        <v>5292210000000</v>
      </c>
      <c r="E86" s="17">
        <v>5635030000000</v>
      </c>
      <c r="F86" s="17">
        <v>6015200000000</v>
      </c>
      <c r="G86" s="17">
        <v>6330180000000</v>
      </c>
      <c r="H86" s="17">
        <v>6573970000000</v>
      </c>
      <c r="I86" s="17">
        <v>6948200000000</v>
      </c>
      <c r="J86" s="17">
        <v>7480060000000</v>
      </c>
      <c r="K86" s="17">
        <v>7928160000000</v>
      </c>
      <c r="L86" s="17">
        <v>8436430000000</v>
      </c>
      <c r="M86" s="17">
        <v>8974380000000</v>
      </c>
      <c r="N86" s="17">
        <v>9508970000000</v>
      </c>
      <c r="O86" s="17">
        <v>10015300000000</v>
      </c>
      <c r="P86" s="17">
        <v>10639800000000</v>
      </c>
      <c r="Q86" s="17">
        <v>11385300000000</v>
      </c>
      <c r="R86" s="17">
        <v>12218500000000</v>
      </c>
      <c r="S86" s="17">
        <v>12349800000000</v>
      </c>
      <c r="T86" s="17">
        <v>12430800000000</v>
      </c>
      <c r="U86" s="17">
        <v>12561900000000</v>
      </c>
      <c r="V86" s="17">
        <v>12544200000000</v>
      </c>
      <c r="W86" s="17">
        <v>12637700000000</v>
      </c>
      <c r="X86" s="17">
        <v>12760000000000</v>
      </c>
      <c r="Y86" s="17">
        <v>12963300000000</v>
      </c>
      <c r="Z86" s="17">
        <v>13136700000000</v>
      </c>
      <c r="AA86" s="17">
        <v>13337100000000</v>
      </c>
      <c r="AB86" s="17">
        <v>13478300000000</v>
      </c>
      <c r="AC86" s="17">
        <v>13618700000000</v>
      </c>
      <c r="AD86" s="17">
        <v>13748900000000</v>
      </c>
      <c r="AE86" s="17">
        <v>13940500000000</v>
      </c>
      <c r="AF86" s="17">
        <v>14202200000000</v>
      </c>
      <c r="AG86" s="17"/>
    </row>
    <row r="87" spans="1:33" s="8" customFormat="1" x14ac:dyDescent="0.25">
      <c r="A87" s="8" t="s">
        <v>99</v>
      </c>
      <c r="B87" s="17">
        <v>578603000000</v>
      </c>
      <c r="C87" s="17">
        <v>554507000000</v>
      </c>
      <c r="D87" s="17">
        <v>541116000000</v>
      </c>
      <c r="E87" s="17">
        <v>624543000000</v>
      </c>
      <c r="F87" s="17">
        <v>702294000000</v>
      </c>
      <c r="G87" s="17">
        <v>739712000000</v>
      </c>
      <c r="H87" s="17">
        <v>770560000000</v>
      </c>
      <c r="I87" s="17">
        <v>798493000000</v>
      </c>
      <c r="J87" s="17">
        <v>830567000000</v>
      </c>
      <c r="K87" s="17">
        <v>872035000000</v>
      </c>
      <c r="L87" s="17">
        <v>916075000000</v>
      </c>
      <c r="M87" s="17">
        <v>962809000000</v>
      </c>
      <c r="N87" s="17">
        <v>1008360000000</v>
      </c>
      <c r="O87" s="17">
        <v>1038190000000</v>
      </c>
      <c r="P87" s="17">
        <v>1047250000000</v>
      </c>
      <c r="Q87" s="17">
        <v>1105140000000</v>
      </c>
      <c r="R87" s="17">
        <v>1159490000000</v>
      </c>
      <c r="S87" s="17">
        <v>1168820000000</v>
      </c>
      <c r="T87" s="17">
        <v>1175630000000</v>
      </c>
      <c r="U87" s="17">
        <v>1179350000000</v>
      </c>
      <c r="V87" s="17">
        <v>1187610000000</v>
      </c>
      <c r="W87" s="17">
        <v>1199650000000</v>
      </c>
      <c r="X87" s="17">
        <v>1207840000000</v>
      </c>
      <c r="Y87" s="17">
        <v>1214750000000</v>
      </c>
      <c r="Z87" s="17">
        <v>1220720000000</v>
      </c>
      <c r="AA87" s="17">
        <v>1228780000000</v>
      </c>
      <c r="AB87" s="17">
        <v>1238320000000</v>
      </c>
      <c r="AC87" s="17">
        <v>1246910000000</v>
      </c>
      <c r="AD87" s="17">
        <v>1257270000000</v>
      </c>
      <c r="AE87" s="17">
        <v>1267140000000</v>
      </c>
      <c r="AF87" s="17">
        <v>1277990000000</v>
      </c>
      <c r="AG87" s="17"/>
    </row>
    <row r="88" spans="1:33" s="8" customFormat="1" x14ac:dyDescent="0.25">
      <c r="A88" s="8" t="s">
        <v>100</v>
      </c>
      <c r="B88" s="17">
        <v>0</v>
      </c>
      <c r="C88" s="17">
        <v>289319000000</v>
      </c>
      <c r="D88" s="17">
        <v>320810000000</v>
      </c>
      <c r="E88" s="17">
        <v>330321000000</v>
      </c>
      <c r="F88" s="17">
        <v>338449000000</v>
      </c>
      <c r="G88" s="17">
        <v>349823000000</v>
      </c>
      <c r="H88" s="17">
        <v>363092000000</v>
      </c>
      <c r="I88" s="17">
        <v>380408000000</v>
      </c>
      <c r="J88" s="17">
        <v>396780000000</v>
      </c>
      <c r="K88" s="17">
        <v>412603000000</v>
      </c>
      <c r="L88" s="17">
        <v>428323000000</v>
      </c>
      <c r="M88" s="17">
        <v>445315000000</v>
      </c>
      <c r="N88" s="17">
        <v>462605000000</v>
      </c>
      <c r="O88" s="17">
        <v>479430000000</v>
      </c>
      <c r="P88" s="17">
        <v>495740000000</v>
      </c>
      <c r="Q88" s="17">
        <v>512843000000</v>
      </c>
      <c r="R88" s="17">
        <v>529894000000</v>
      </c>
      <c r="S88" s="17">
        <v>531485000000</v>
      </c>
      <c r="T88" s="17">
        <v>530710000000</v>
      </c>
      <c r="U88" s="17">
        <v>531305000000</v>
      </c>
      <c r="V88" s="17">
        <v>532408000000</v>
      </c>
      <c r="W88" s="17">
        <v>534867000000</v>
      </c>
      <c r="X88" s="17">
        <v>537395000000</v>
      </c>
      <c r="Y88" s="17">
        <v>539002000000</v>
      </c>
      <c r="Z88" s="17">
        <v>539506000000</v>
      </c>
      <c r="AA88" s="17">
        <v>540176000000</v>
      </c>
      <c r="AB88" s="17">
        <v>543482000000</v>
      </c>
      <c r="AC88" s="17">
        <v>547208000000</v>
      </c>
      <c r="AD88" s="17">
        <v>550596000000</v>
      </c>
      <c r="AE88" s="17">
        <v>553480000000</v>
      </c>
      <c r="AF88" s="17">
        <v>557284000000</v>
      </c>
      <c r="AG88" s="17"/>
    </row>
    <row r="89" spans="1:33" s="8" customFormat="1" x14ac:dyDescent="0.25">
      <c r="A89" s="8" t="s">
        <v>101</v>
      </c>
      <c r="B89" s="17">
        <v>0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0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7">
        <v>0</v>
      </c>
      <c r="V89" s="17">
        <v>0</v>
      </c>
      <c r="W89" s="17">
        <v>0</v>
      </c>
      <c r="X89" s="17">
        <v>0</v>
      </c>
      <c r="Y89" s="17">
        <v>0</v>
      </c>
      <c r="Z89" s="17">
        <v>0</v>
      </c>
      <c r="AA89" s="17">
        <v>0</v>
      </c>
      <c r="AB89" s="17">
        <v>0</v>
      </c>
      <c r="AC89" s="17">
        <v>0</v>
      </c>
      <c r="AD89" s="17">
        <v>0</v>
      </c>
      <c r="AE89" s="17">
        <v>0</v>
      </c>
      <c r="AF89" s="17">
        <v>0</v>
      </c>
      <c r="AG89" s="17"/>
    </row>
    <row r="90" spans="1:33" s="8" customFormat="1" x14ac:dyDescent="0.25">
      <c r="A90" s="8" t="s">
        <v>102</v>
      </c>
      <c r="B90" s="17">
        <v>0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17">
        <v>0</v>
      </c>
      <c r="AB90" s="17">
        <v>0</v>
      </c>
      <c r="AC90" s="17">
        <v>0</v>
      </c>
      <c r="AD90" s="17">
        <v>0</v>
      </c>
      <c r="AE90" s="17">
        <v>0</v>
      </c>
      <c r="AF90" s="17">
        <v>0</v>
      </c>
      <c r="AG90" s="17"/>
    </row>
    <row r="91" spans="1:33" s="8" customFormat="1" x14ac:dyDescent="0.25">
      <c r="A91" s="8" t="s">
        <v>103</v>
      </c>
      <c r="B91" s="17">
        <v>0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7">
        <v>0</v>
      </c>
      <c r="Y91" s="17">
        <v>0</v>
      </c>
      <c r="Z91" s="17">
        <v>0</v>
      </c>
      <c r="AA91" s="17">
        <v>0</v>
      </c>
      <c r="AB91" s="17">
        <v>0</v>
      </c>
      <c r="AC91" s="17">
        <v>0</v>
      </c>
      <c r="AD91" s="17">
        <v>0</v>
      </c>
      <c r="AE91" s="17">
        <v>0</v>
      </c>
      <c r="AF91" s="17">
        <v>0</v>
      </c>
      <c r="AG91" s="17"/>
    </row>
    <row r="92" spans="1:33" s="8" customFormat="1" x14ac:dyDescent="0.25">
      <c r="A92" s="8" t="s">
        <v>104</v>
      </c>
      <c r="B92" s="17">
        <v>0</v>
      </c>
      <c r="C92" s="17">
        <v>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 s="17">
        <v>0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7">
        <v>0</v>
      </c>
      <c r="V92" s="17">
        <v>0</v>
      </c>
      <c r="W92" s="17">
        <v>0</v>
      </c>
      <c r="X92" s="17">
        <v>0</v>
      </c>
      <c r="Y92" s="17">
        <v>0</v>
      </c>
      <c r="Z92" s="17">
        <v>0</v>
      </c>
      <c r="AA92" s="17">
        <v>0</v>
      </c>
      <c r="AB92" s="17">
        <v>0</v>
      </c>
      <c r="AC92" s="17">
        <v>0</v>
      </c>
      <c r="AD92" s="17">
        <v>0</v>
      </c>
      <c r="AE92" s="17">
        <v>0</v>
      </c>
      <c r="AF92" s="17">
        <v>0</v>
      </c>
      <c r="AG92" s="17"/>
    </row>
    <row r="93" spans="1:33" s="8" customFormat="1" x14ac:dyDescent="0.25">
      <c r="A93" s="8" t="s">
        <v>105</v>
      </c>
      <c r="B93" s="17">
        <v>135042000000000</v>
      </c>
      <c r="C93" s="17">
        <v>147847000000000</v>
      </c>
      <c r="D93" s="17">
        <v>145520000000000</v>
      </c>
      <c r="E93" s="17">
        <v>144272000000000</v>
      </c>
      <c r="F93" s="17">
        <v>144080000000000</v>
      </c>
      <c r="G93" s="17">
        <v>144847000000000</v>
      </c>
      <c r="H93" s="17">
        <v>146076000000000</v>
      </c>
      <c r="I93" s="17">
        <v>145707000000000</v>
      </c>
      <c r="J93" s="17">
        <v>146216000000000</v>
      </c>
      <c r="K93" s="17">
        <v>147285000000000</v>
      </c>
      <c r="L93" s="17">
        <v>147070000000000</v>
      </c>
      <c r="M93" s="17">
        <v>146408000000000</v>
      </c>
      <c r="N93" s="17">
        <v>147021000000000</v>
      </c>
      <c r="O93" s="17">
        <v>146915000000000</v>
      </c>
      <c r="P93" s="17">
        <v>148440000000000</v>
      </c>
      <c r="Q93" s="17">
        <v>148448000000000</v>
      </c>
      <c r="R93" s="17">
        <v>149752000000000</v>
      </c>
      <c r="S93" s="17">
        <v>151461000000000</v>
      </c>
      <c r="T93" s="17">
        <v>151295000000000</v>
      </c>
      <c r="U93" s="17">
        <v>152424000000000</v>
      </c>
      <c r="V93" s="17">
        <v>151761000000000</v>
      </c>
      <c r="W93" s="17">
        <v>152101000000000</v>
      </c>
      <c r="X93" s="17">
        <v>151329000000000</v>
      </c>
      <c r="Y93" s="17">
        <v>149631000000000</v>
      </c>
      <c r="Z93" s="17">
        <v>149289000000000</v>
      </c>
      <c r="AA93" s="17">
        <v>149407000000000</v>
      </c>
      <c r="AB93" s="17">
        <v>148261000000000</v>
      </c>
      <c r="AC93" s="17">
        <v>148860000000000</v>
      </c>
      <c r="AD93" s="17">
        <v>148658000000000</v>
      </c>
      <c r="AE93" s="17">
        <v>148516000000000</v>
      </c>
      <c r="AF93" s="17">
        <v>150064000000000</v>
      </c>
      <c r="AG93" s="17"/>
    </row>
    <row r="94" spans="1:33" s="8" customFormat="1" x14ac:dyDescent="0.25">
      <c r="A94" s="8" t="s">
        <v>106</v>
      </c>
      <c r="B94" s="17">
        <v>0</v>
      </c>
      <c r="C94" s="17">
        <v>77375500000</v>
      </c>
      <c r="D94" s="17">
        <v>139976000000</v>
      </c>
      <c r="E94" s="17">
        <v>200981000000</v>
      </c>
      <c r="F94" s="17">
        <v>263198000000</v>
      </c>
      <c r="G94" s="17">
        <v>327973000000</v>
      </c>
      <c r="H94" s="17">
        <v>396800000000</v>
      </c>
      <c r="I94" s="17">
        <v>468606000000</v>
      </c>
      <c r="J94" s="17">
        <v>643206000000</v>
      </c>
      <c r="K94" s="17">
        <v>839688000000</v>
      </c>
      <c r="L94" s="17">
        <v>1055570000000</v>
      </c>
      <c r="M94" s="17">
        <v>1299360000000</v>
      </c>
      <c r="N94" s="17">
        <v>1586470000000</v>
      </c>
      <c r="O94" s="17">
        <v>1916730000000</v>
      </c>
      <c r="P94" s="17">
        <v>2320300000000</v>
      </c>
      <c r="Q94" s="17">
        <v>2784390000000</v>
      </c>
      <c r="R94" s="17">
        <v>3374320000000</v>
      </c>
      <c r="S94" s="17">
        <v>3326270000000</v>
      </c>
      <c r="T94" s="17">
        <v>3210510000000</v>
      </c>
      <c r="U94" s="17">
        <v>3120410000000</v>
      </c>
      <c r="V94" s="17">
        <v>3008710000000</v>
      </c>
      <c r="W94" s="17">
        <v>2921890000000</v>
      </c>
      <c r="X94" s="17">
        <v>2820480000000</v>
      </c>
      <c r="Y94" s="17">
        <v>2702930000000</v>
      </c>
      <c r="Z94" s="17">
        <v>2624900000000</v>
      </c>
      <c r="AA94" s="17">
        <v>2555610000000</v>
      </c>
      <c r="AB94" s="17">
        <v>2482930000000</v>
      </c>
      <c r="AC94" s="17">
        <v>2433120000000</v>
      </c>
      <c r="AD94" s="17">
        <v>2373200000000</v>
      </c>
      <c r="AE94" s="17">
        <v>2316260000000</v>
      </c>
      <c r="AF94" s="17">
        <v>2288830000000</v>
      </c>
      <c r="AG94" s="17"/>
    </row>
    <row r="95" spans="1:33" s="8" customFormat="1" x14ac:dyDescent="0.25">
      <c r="A95" s="8" t="s">
        <v>107</v>
      </c>
      <c r="B95" s="17">
        <v>0</v>
      </c>
      <c r="C95" s="17">
        <v>0</v>
      </c>
      <c r="D95" s="17">
        <v>4874370000</v>
      </c>
      <c r="E95" s="17">
        <v>9098740000</v>
      </c>
      <c r="F95" s="17">
        <v>13907800000</v>
      </c>
      <c r="G95" s="17">
        <v>17426700000</v>
      </c>
      <c r="H95" s="17">
        <v>20575800000</v>
      </c>
      <c r="I95" s="17">
        <v>24587100000</v>
      </c>
      <c r="J95" s="17">
        <v>35614400000</v>
      </c>
      <c r="K95" s="17">
        <v>75686400000</v>
      </c>
      <c r="L95" s="17">
        <v>115112000000</v>
      </c>
      <c r="M95" s="17">
        <v>153534000000</v>
      </c>
      <c r="N95" s="17">
        <v>195168000000</v>
      </c>
      <c r="O95" s="17">
        <v>237139000000</v>
      </c>
      <c r="P95" s="17">
        <v>281718000000</v>
      </c>
      <c r="Q95" s="17">
        <v>321958000000</v>
      </c>
      <c r="R95" s="17">
        <v>364237000000</v>
      </c>
      <c r="S95" s="17">
        <v>367041000000</v>
      </c>
      <c r="T95" s="17">
        <v>363999000000</v>
      </c>
      <c r="U95" s="17">
        <v>362479000000</v>
      </c>
      <c r="V95" s="17">
        <v>357638000000</v>
      </c>
      <c r="W95" s="17">
        <v>356872000000</v>
      </c>
      <c r="X95" s="17">
        <v>352763000000</v>
      </c>
      <c r="Y95" s="17">
        <v>344563000000</v>
      </c>
      <c r="Z95" s="17">
        <v>338704000000</v>
      </c>
      <c r="AA95" s="17">
        <v>335910000000</v>
      </c>
      <c r="AB95" s="17">
        <v>331032000000</v>
      </c>
      <c r="AC95" s="17">
        <v>330432000000</v>
      </c>
      <c r="AD95" s="17">
        <v>328745000000</v>
      </c>
      <c r="AE95" s="17">
        <v>325805000000</v>
      </c>
      <c r="AF95" s="17">
        <v>326138000000</v>
      </c>
      <c r="AG95" s="17"/>
    </row>
    <row r="96" spans="1:33" s="8" customFormat="1" x14ac:dyDescent="0.25">
      <c r="A96" s="8" t="s">
        <v>108</v>
      </c>
      <c r="B96" s="17">
        <v>0</v>
      </c>
      <c r="C96" s="17">
        <v>392664000000</v>
      </c>
      <c r="D96" s="17">
        <v>409310000000</v>
      </c>
      <c r="E96" s="17">
        <v>405994000000</v>
      </c>
      <c r="F96" s="17">
        <v>402131000000</v>
      </c>
      <c r="G96" s="17">
        <v>406319000000</v>
      </c>
      <c r="H96" s="17">
        <v>416114000000</v>
      </c>
      <c r="I96" s="17">
        <v>427454000000</v>
      </c>
      <c r="J96" s="17">
        <v>440689000000</v>
      </c>
      <c r="K96" s="17">
        <v>455798000000</v>
      </c>
      <c r="L96" s="17">
        <v>466255000000</v>
      </c>
      <c r="M96" s="17">
        <v>475932000000</v>
      </c>
      <c r="N96" s="17">
        <v>488971000000</v>
      </c>
      <c r="O96" s="17">
        <v>500727000000</v>
      </c>
      <c r="P96" s="17">
        <v>516687000000</v>
      </c>
      <c r="Q96" s="17">
        <v>526496000000</v>
      </c>
      <c r="R96" s="17">
        <v>540953000000</v>
      </c>
      <c r="S96" s="17">
        <v>542597000000</v>
      </c>
      <c r="T96" s="17">
        <v>535179000000</v>
      </c>
      <c r="U96" s="17">
        <v>533154000000</v>
      </c>
      <c r="V96" s="17">
        <v>525606000000</v>
      </c>
      <c r="W96" s="17">
        <v>521895000000</v>
      </c>
      <c r="X96" s="17">
        <v>514828000000</v>
      </c>
      <c r="Y96" s="17">
        <v>503388000000</v>
      </c>
      <c r="Z96" s="17">
        <v>496019000000</v>
      </c>
      <c r="AA96" s="17">
        <v>490107000000</v>
      </c>
      <c r="AB96" s="17">
        <v>482566000000</v>
      </c>
      <c r="AC96" s="17">
        <v>481743000000</v>
      </c>
      <c r="AD96" s="17">
        <v>477745000000</v>
      </c>
      <c r="AE96" s="17">
        <v>473143000000</v>
      </c>
      <c r="AF96" s="17">
        <v>474108000000</v>
      </c>
      <c r="AG96" s="17"/>
    </row>
    <row r="97" spans="1:34" s="8" customFormat="1" x14ac:dyDescent="0.25">
      <c r="A97" s="8" t="s">
        <v>109</v>
      </c>
      <c r="B97" s="17">
        <v>0</v>
      </c>
      <c r="C97" s="17">
        <v>0</v>
      </c>
      <c r="D97" s="17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1549280000</v>
      </c>
      <c r="L97" s="17">
        <v>3301180000</v>
      </c>
      <c r="M97" s="17">
        <v>5302180000</v>
      </c>
      <c r="N97" s="17">
        <v>7577800000</v>
      </c>
      <c r="O97" s="17">
        <v>10123100000</v>
      </c>
      <c r="P97" s="17">
        <v>13043500000</v>
      </c>
      <c r="Q97" s="17">
        <v>16483100000</v>
      </c>
      <c r="R97" s="17">
        <v>20552800000</v>
      </c>
      <c r="S97" s="17">
        <v>20513500000</v>
      </c>
      <c r="T97" s="17">
        <v>20264900000</v>
      </c>
      <c r="U97" s="17">
        <v>20168700000</v>
      </c>
      <c r="V97" s="17">
        <v>20004900000</v>
      </c>
      <c r="W97" s="17">
        <v>19887300000</v>
      </c>
      <c r="X97" s="17">
        <v>19906300000</v>
      </c>
      <c r="Y97" s="17">
        <v>19906300000</v>
      </c>
      <c r="Z97" s="17">
        <v>19748200000</v>
      </c>
      <c r="AA97" s="17">
        <v>19613500000</v>
      </c>
      <c r="AB97" s="17">
        <v>19529600000</v>
      </c>
      <c r="AC97" s="17">
        <v>19563300000</v>
      </c>
      <c r="AD97" s="17">
        <v>19552500000</v>
      </c>
      <c r="AE97" s="17">
        <v>19467600000</v>
      </c>
      <c r="AF97" s="17">
        <v>19467100000</v>
      </c>
      <c r="AG97" s="17"/>
    </row>
    <row r="98" spans="1:34" s="8" customFormat="1" x14ac:dyDescent="0.25">
      <c r="A98" s="8" t="s">
        <v>110</v>
      </c>
      <c r="B98" s="17">
        <v>188502000000</v>
      </c>
      <c r="C98" s="17">
        <v>224864000000</v>
      </c>
      <c r="D98" s="17">
        <v>218476000000</v>
      </c>
      <c r="E98" s="17">
        <v>205293000000</v>
      </c>
      <c r="F98" s="17">
        <v>194825000000</v>
      </c>
      <c r="G98" s="17">
        <v>191704000000</v>
      </c>
      <c r="H98" s="17">
        <v>186031000000</v>
      </c>
      <c r="I98" s="17">
        <v>193555000000</v>
      </c>
      <c r="J98" s="17">
        <v>204725000000</v>
      </c>
      <c r="K98" s="17">
        <v>215340000000</v>
      </c>
      <c r="L98" s="17">
        <v>224989000000</v>
      </c>
      <c r="M98" s="17">
        <v>236942000000</v>
      </c>
      <c r="N98" s="17">
        <v>246506000000</v>
      </c>
      <c r="O98" s="17">
        <v>256334000000</v>
      </c>
      <c r="P98" s="17">
        <v>267060000000</v>
      </c>
      <c r="Q98" s="17">
        <v>281227000000</v>
      </c>
      <c r="R98" s="17">
        <v>297295000000</v>
      </c>
      <c r="S98" s="17">
        <v>296144000000</v>
      </c>
      <c r="T98" s="17">
        <v>292774000000</v>
      </c>
      <c r="U98" s="17">
        <v>292469000000</v>
      </c>
      <c r="V98" s="17">
        <v>284969000000</v>
      </c>
      <c r="W98" s="17">
        <v>282155000000</v>
      </c>
      <c r="X98" s="17">
        <v>280225000000</v>
      </c>
      <c r="Y98" s="17">
        <v>279522000000</v>
      </c>
      <c r="Z98" s="17">
        <v>278092000000</v>
      </c>
      <c r="AA98" s="17">
        <v>275516000000</v>
      </c>
      <c r="AB98" s="17">
        <v>272749000000</v>
      </c>
      <c r="AC98" s="17">
        <v>271367000000</v>
      </c>
      <c r="AD98" s="17">
        <v>268056000000</v>
      </c>
      <c r="AE98" s="17">
        <v>264569000000</v>
      </c>
      <c r="AF98" s="17">
        <v>264315000000</v>
      </c>
      <c r="AG98" s="17"/>
    </row>
    <row r="99" spans="1:34" s="8" customFormat="1" x14ac:dyDescent="0.25">
      <c r="A99" s="8" t="s">
        <v>111</v>
      </c>
      <c r="B99" s="17">
        <v>27708900000</v>
      </c>
      <c r="C99" s="17">
        <v>27705100000</v>
      </c>
      <c r="D99" s="17">
        <v>27862000000</v>
      </c>
      <c r="E99" s="17">
        <v>29352500000</v>
      </c>
      <c r="F99" s="17">
        <v>30858800000</v>
      </c>
      <c r="G99" s="17">
        <v>31635600000</v>
      </c>
      <c r="H99" s="17">
        <v>32406200000</v>
      </c>
      <c r="I99" s="17">
        <v>33202900000</v>
      </c>
      <c r="J99" s="17">
        <v>34140100000</v>
      </c>
      <c r="K99" s="17">
        <v>35300000000</v>
      </c>
      <c r="L99" s="17">
        <v>36487800000</v>
      </c>
      <c r="M99" s="17">
        <v>37707500000</v>
      </c>
      <c r="N99" s="17">
        <v>39000100000</v>
      </c>
      <c r="O99" s="17">
        <v>39946800000</v>
      </c>
      <c r="P99" s="17">
        <v>40911300000</v>
      </c>
      <c r="Q99" s="17">
        <v>41872100000</v>
      </c>
      <c r="R99" s="17">
        <v>42828600000</v>
      </c>
      <c r="S99" s="17">
        <v>42872400000</v>
      </c>
      <c r="T99" s="17">
        <v>42863200000</v>
      </c>
      <c r="U99" s="17">
        <v>42851100000</v>
      </c>
      <c r="V99" s="17">
        <v>42814200000</v>
      </c>
      <c r="W99" s="17">
        <v>42842800000</v>
      </c>
      <c r="X99" s="17">
        <v>42858900000</v>
      </c>
      <c r="Y99" s="17">
        <v>42842200000</v>
      </c>
      <c r="Z99" s="17">
        <v>42773400000</v>
      </c>
      <c r="AA99" s="17">
        <v>42756100000</v>
      </c>
      <c r="AB99" s="17">
        <v>42728200000</v>
      </c>
      <c r="AC99" s="17">
        <v>42726200000</v>
      </c>
      <c r="AD99" s="17">
        <v>42725200000</v>
      </c>
      <c r="AE99" s="17">
        <v>42678500000</v>
      </c>
      <c r="AF99" s="17">
        <v>42644900000</v>
      </c>
      <c r="AG99" s="17"/>
    </row>
    <row r="100" spans="1:34" s="8" customFormat="1" x14ac:dyDescent="0.25">
      <c r="A100" s="8" t="s">
        <v>112</v>
      </c>
      <c r="B100" s="17">
        <v>0</v>
      </c>
      <c r="C100" s="17">
        <v>6822340000</v>
      </c>
      <c r="D100" s="17">
        <v>6981250000</v>
      </c>
      <c r="E100" s="17">
        <v>7009420000</v>
      </c>
      <c r="F100" s="17">
        <v>7136350000</v>
      </c>
      <c r="G100" s="17">
        <v>7355420000</v>
      </c>
      <c r="H100" s="17">
        <v>7637930000</v>
      </c>
      <c r="I100" s="17">
        <v>8103310000</v>
      </c>
      <c r="J100" s="17">
        <v>8600890000</v>
      </c>
      <c r="K100" s="17">
        <v>9038230000</v>
      </c>
      <c r="L100" s="17">
        <v>9456080000</v>
      </c>
      <c r="M100" s="17">
        <v>9919850000</v>
      </c>
      <c r="N100" s="17">
        <v>10368900000</v>
      </c>
      <c r="O100" s="17">
        <v>10737800000</v>
      </c>
      <c r="P100" s="17">
        <v>11095700000</v>
      </c>
      <c r="Q100" s="17">
        <v>11464400000</v>
      </c>
      <c r="R100" s="17">
        <v>11832600000</v>
      </c>
      <c r="S100" s="17">
        <v>11842700000</v>
      </c>
      <c r="T100" s="17">
        <v>11764800000</v>
      </c>
      <c r="U100" s="17">
        <v>11751600000</v>
      </c>
      <c r="V100" s="17">
        <v>11687900000</v>
      </c>
      <c r="W100" s="17">
        <v>11672100000</v>
      </c>
      <c r="X100" s="17">
        <v>11671700000</v>
      </c>
      <c r="Y100" s="17">
        <v>11659600000</v>
      </c>
      <c r="Z100" s="17">
        <v>11586800000</v>
      </c>
      <c r="AA100" s="17">
        <v>11518800000</v>
      </c>
      <c r="AB100" s="17">
        <v>11468000000</v>
      </c>
      <c r="AC100" s="17">
        <v>11466400000</v>
      </c>
      <c r="AD100" s="17">
        <v>11428100000</v>
      </c>
      <c r="AE100" s="17">
        <v>11352500000</v>
      </c>
      <c r="AF100" s="17">
        <v>11315100000</v>
      </c>
      <c r="AG100" s="17"/>
    </row>
    <row r="101" spans="1:34" s="8" customFormat="1" x14ac:dyDescent="0.25">
      <c r="A101" s="8" t="s">
        <v>113</v>
      </c>
      <c r="B101" s="17">
        <v>0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7337500000</v>
      </c>
      <c r="L101" s="17">
        <v>15363900000</v>
      </c>
      <c r="M101" s="17">
        <v>24303300000</v>
      </c>
      <c r="N101" s="17">
        <v>34397300000</v>
      </c>
      <c r="O101" s="17">
        <v>45875600000</v>
      </c>
      <c r="P101" s="17">
        <v>59016000000</v>
      </c>
      <c r="Q101" s="17">
        <v>74559300000</v>
      </c>
      <c r="R101" s="17">
        <v>92932300000</v>
      </c>
      <c r="S101" s="17">
        <v>92768800000</v>
      </c>
      <c r="T101" s="17">
        <v>92040500000</v>
      </c>
      <c r="U101" s="17">
        <v>91733100000</v>
      </c>
      <c r="V101" s="17">
        <v>91586000000</v>
      </c>
      <c r="W101" s="17">
        <v>91467500000</v>
      </c>
      <c r="X101" s="17">
        <v>91884600000</v>
      </c>
      <c r="Y101" s="17">
        <v>92162800000</v>
      </c>
      <c r="Z101" s="17">
        <v>91972800000</v>
      </c>
      <c r="AA101" s="17">
        <v>91920200000</v>
      </c>
      <c r="AB101" s="17">
        <v>92420200000</v>
      </c>
      <c r="AC101" s="17">
        <v>93122000000</v>
      </c>
      <c r="AD101" s="17">
        <v>93885500000</v>
      </c>
      <c r="AE101" s="17">
        <v>94478300000</v>
      </c>
      <c r="AF101" s="17">
        <v>95319200000</v>
      </c>
      <c r="AG101" s="17"/>
    </row>
    <row r="102" spans="1:34" s="8" customFormat="1" x14ac:dyDescent="0.25">
      <c r="A102" s="8" t="s">
        <v>114</v>
      </c>
      <c r="B102" s="17">
        <v>593296000000</v>
      </c>
      <c r="C102" s="17">
        <v>669467000000</v>
      </c>
      <c r="D102" s="17">
        <v>519511000000</v>
      </c>
      <c r="E102" s="17">
        <v>660874000000</v>
      </c>
      <c r="F102" s="17">
        <v>635470000000</v>
      </c>
      <c r="G102" s="17">
        <v>635460000000</v>
      </c>
      <c r="H102" s="17">
        <v>633130000000</v>
      </c>
      <c r="I102" s="17">
        <v>644057000000</v>
      </c>
      <c r="J102" s="17">
        <v>665566000000</v>
      </c>
      <c r="K102" s="17">
        <v>688788000000</v>
      </c>
      <c r="L102" s="17">
        <v>713636000000</v>
      </c>
      <c r="M102" s="17">
        <v>743951000000</v>
      </c>
      <c r="N102" s="17">
        <v>774460000000</v>
      </c>
      <c r="O102" s="17">
        <v>811641000000</v>
      </c>
      <c r="P102" s="17">
        <v>856471000000</v>
      </c>
      <c r="Q102" s="17">
        <v>913928000000</v>
      </c>
      <c r="R102" s="17">
        <v>980098000000</v>
      </c>
      <c r="S102" s="17">
        <v>976439000000</v>
      </c>
      <c r="T102" s="17">
        <v>968658000000</v>
      </c>
      <c r="U102" s="17">
        <v>964303000000</v>
      </c>
      <c r="V102" s="17">
        <v>951340000000</v>
      </c>
      <c r="W102" s="17">
        <v>945841000000</v>
      </c>
      <c r="X102" s="17">
        <v>942467000000</v>
      </c>
      <c r="Y102" s="17">
        <v>943658000000</v>
      </c>
      <c r="Z102" s="17">
        <v>942008000000</v>
      </c>
      <c r="AA102" s="17">
        <v>942347000000</v>
      </c>
      <c r="AB102" s="17">
        <v>939612000000</v>
      </c>
      <c r="AC102" s="17">
        <v>935782000000</v>
      </c>
      <c r="AD102" s="17">
        <v>931875000000</v>
      </c>
      <c r="AE102" s="17">
        <v>929607000000</v>
      </c>
      <c r="AF102" s="17">
        <v>932199000000</v>
      </c>
      <c r="AG102" s="17"/>
    </row>
    <row r="103" spans="1:34" s="8" customFormat="1" x14ac:dyDescent="0.25">
      <c r="A103" s="8" t="s">
        <v>115</v>
      </c>
      <c r="B103" s="17">
        <v>116048000000</v>
      </c>
      <c r="C103" s="17">
        <v>107907000000</v>
      </c>
      <c r="D103" s="17">
        <v>86413000000</v>
      </c>
      <c r="E103" s="17">
        <v>96381000000</v>
      </c>
      <c r="F103" s="17">
        <v>96320200000</v>
      </c>
      <c r="G103" s="17">
        <v>96115900000</v>
      </c>
      <c r="H103" s="17">
        <v>97072400000</v>
      </c>
      <c r="I103" s="17">
        <v>97142400000</v>
      </c>
      <c r="J103" s="17">
        <v>96347800000</v>
      </c>
      <c r="K103" s="17">
        <v>98376100000</v>
      </c>
      <c r="L103" s="17">
        <v>99381200000</v>
      </c>
      <c r="M103" s="17">
        <v>102423000000</v>
      </c>
      <c r="N103" s="17">
        <v>106030000000</v>
      </c>
      <c r="O103" s="17">
        <v>109651000000</v>
      </c>
      <c r="P103" s="17">
        <v>113331000000</v>
      </c>
      <c r="Q103" s="17">
        <v>117683000000</v>
      </c>
      <c r="R103" s="17">
        <v>121555000000</v>
      </c>
      <c r="S103" s="17">
        <v>120339000000</v>
      </c>
      <c r="T103" s="17">
        <v>119755000000</v>
      </c>
      <c r="U103" s="17">
        <v>119072000000</v>
      </c>
      <c r="V103" s="17">
        <v>118511000000</v>
      </c>
      <c r="W103" s="17">
        <v>118175000000</v>
      </c>
      <c r="X103" s="17">
        <v>117555000000</v>
      </c>
      <c r="Y103" s="17">
        <v>117305000000</v>
      </c>
      <c r="Z103" s="17">
        <v>116724000000</v>
      </c>
      <c r="AA103" s="17">
        <v>116486000000</v>
      </c>
      <c r="AB103" s="17">
        <v>116144000000</v>
      </c>
      <c r="AC103" s="17">
        <v>115735000000</v>
      </c>
      <c r="AD103" s="17">
        <v>115288000000</v>
      </c>
      <c r="AE103" s="17">
        <v>114845000000</v>
      </c>
      <c r="AF103" s="17">
        <v>114707000000</v>
      </c>
      <c r="AG103" s="17"/>
    </row>
    <row r="104" spans="1:34" s="8" customFormat="1" x14ac:dyDescent="0.25">
      <c r="A104" s="8" t="s">
        <v>116</v>
      </c>
      <c r="B104" s="17">
        <v>0</v>
      </c>
      <c r="C104" s="17">
        <v>26409600000</v>
      </c>
      <c r="D104" s="17">
        <v>21846700000</v>
      </c>
      <c r="E104" s="17">
        <v>37327000000</v>
      </c>
      <c r="F104" s="17">
        <v>37019500000</v>
      </c>
      <c r="G104" s="17">
        <v>37713500000</v>
      </c>
      <c r="H104" s="17">
        <v>38717800000</v>
      </c>
      <c r="I104" s="17">
        <v>40218000000</v>
      </c>
      <c r="J104" s="17">
        <v>41477400000</v>
      </c>
      <c r="K104" s="17">
        <v>42805700000</v>
      </c>
      <c r="L104" s="17">
        <v>44009200000</v>
      </c>
      <c r="M104" s="17">
        <v>45469100000</v>
      </c>
      <c r="N104" s="17">
        <v>47066900000</v>
      </c>
      <c r="O104" s="17">
        <v>48661500000</v>
      </c>
      <c r="P104" s="17">
        <v>50202800000</v>
      </c>
      <c r="Q104" s="17">
        <v>51857800000</v>
      </c>
      <c r="R104" s="17">
        <v>53502500000</v>
      </c>
      <c r="S104" s="17">
        <v>53556700000</v>
      </c>
      <c r="T104" s="17">
        <v>53434000000</v>
      </c>
      <c r="U104" s="17">
        <v>53449700000</v>
      </c>
      <c r="V104" s="17">
        <v>53509100000</v>
      </c>
      <c r="W104" s="17">
        <v>53683400000</v>
      </c>
      <c r="X104" s="17">
        <v>53874900000</v>
      </c>
      <c r="Y104" s="17">
        <v>53982200000</v>
      </c>
      <c r="Z104" s="17">
        <v>53963000000</v>
      </c>
      <c r="AA104" s="17">
        <v>53983900000</v>
      </c>
      <c r="AB104" s="17">
        <v>54270200000</v>
      </c>
      <c r="AC104" s="17">
        <v>54580300000</v>
      </c>
      <c r="AD104" s="17">
        <v>54874700000</v>
      </c>
      <c r="AE104" s="17">
        <v>55094800000</v>
      </c>
      <c r="AF104" s="17">
        <v>55403300000</v>
      </c>
      <c r="AG104" s="17"/>
    </row>
    <row r="105" spans="1:34" s="8" customFormat="1" x14ac:dyDescent="0.25">
      <c r="A105" s="8" t="s">
        <v>117</v>
      </c>
      <c r="B105" s="17">
        <v>0</v>
      </c>
      <c r="C105" s="17">
        <v>0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7">
        <v>0</v>
      </c>
      <c r="V105" s="17">
        <v>0</v>
      </c>
      <c r="W105" s="17">
        <v>0</v>
      </c>
      <c r="X105" s="17">
        <v>0</v>
      </c>
      <c r="Y105" s="17">
        <v>0</v>
      </c>
      <c r="Z105" s="17">
        <v>0</v>
      </c>
      <c r="AA105" s="17">
        <v>0</v>
      </c>
      <c r="AB105" s="17">
        <v>0</v>
      </c>
      <c r="AC105" s="17">
        <v>0</v>
      </c>
      <c r="AD105" s="17">
        <v>0</v>
      </c>
      <c r="AE105" s="17">
        <v>0</v>
      </c>
      <c r="AF105" s="17">
        <v>0</v>
      </c>
      <c r="AG105" s="17"/>
    </row>
    <row r="106" spans="1:34" s="8" customFormat="1" x14ac:dyDescent="0.25">
      <c r="A106" s="8" t="s">
        <v>118</v>
      </c>
      <c r="B106" s="17">
        <v>0</v>
      </c>
      <c r="C106" s="17">
        <v>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U106" s="17">
        <v>0</v>
      </c>
      <c r="V106" s="17">
        <v>0</v>
      </c>
      <c r="W106" s="17">
        <v>0</v>
      </c>
      <c r="X106" s="17">
        <v>0</v>
      </c>
      <c r="Y106" s="17">
        <v>0</v>
      </c>
      <c r="Z106" s="17">
        <v>0</v>
      </c>
      <c r="AA106" s="17">
        <v>0</v>
      </c>
      <c r="AB106" s="17">
        <v>0</v>
      </c>
      <c r="AC106" s="17">
        <v>0</v>
      </c>
      <c r="AD106" s="17">
        <v>0</v>
      </c>
      <c r="AE106" s="17">
        <v>0</v>
      </c>
      <c r="AF106" s="17">
        <v>0</v>
      </c>
      <c r="AG106" s="17"/>
    </row>
    <row r="107" spans="1:34" s="8" customFormat="1" x14ac:dyDescent="0.25">
      <c r="A107" s="8" t="s">
        <v>119</v>
      </c>
      <c r="B107" s="17">
        <v>0</v>
      </c>
      <c r="C107" s="17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7">
        <v>0</v>
      </c>
      <c r="V107" s="17">
        <v>0</v>
      </c>
      <c r="W107" s="17">
        <v>0</v>
      </c>
      <c r="X107" s="17">
        <v>0</v>
      </c>
      <c r="Y107" s="17">
        <v>0</v>
      </c>
      <c r="Z107" s="17">
        <v>0</v>
      </c>
      <c r="AA107" s="17">
        <v>0</v>
      </c>
      <c r="AB107" s="17">
        <v>0</v>
      </c>
      <c r="AC107" s="17">
        <v>0</v>
      </c>
      <c r="AD107" s="17">
        <v>0</v>
      </c>
      <c r="AE107" s="17">
        <v>0</v>
      </c>
      <c r="AF107" s="17">
        <v>0</v>
      </c>
      <c r="AG107" s="17"/>
    </row>
    <row r="108" spans="1:34" s="8" customFormat="1" x14ac:dyDescent="0.25">
      <c r="A108" s="8" t="s">
        <v>120</v>
      </c>
      <c r="B108" s="17">
        <v>0</v>
      </c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7">
        <v>0</v>
      </c>
      <c r="V108" s="17">
        <v>0</v>
      </c>
      <c r="W108" s="17">
        <v>0</v>
      </c>
      <c r="X108" s="17">
        <v>0</v>
      </c>
      <c r="Y108" s="17">
        <v>0</v>
      </c>
      <c r="Z108" s="17">
        <v>0</v>
      </c>
      <c r="AA108" s="17">
        <v>0</v>
      </c>
      <c r="AB108" s="17">
        <v>0</v>
      </c>
      <c r="AC108" s="17">
        <v>0</v>
      </c>
      <c r="AD108" s="17">
        <v>0</v>
      </c>
      <c r="AE108" s="17">
        <v>0</v>
      </c>
      <c r="AF108" s="17">
        <v>0</v>
      </c>
      <c r="AG108" s="17"/>
    </row>
    <row r="110" spans="1:34" x14ac:dyDescent="0.25">
      <c r="A110" s="10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5">
      <c r="A111" s="14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x14ac:dyDescent="0.25">
      <c r="A112" s="18" t="s">
        <v>37</v>
      </c>
      <c r="B112" s="19">
        <f>(D40*10^12)/SUM(B63,B69,B73,B77,B81,B85,B89,B93,B97,B101,B105)</f>
        <v>0</v>
      </c>
      <c r="C112" s="19">
        <f t="shared" ref="C112:AF115" si="10">(E40*10^12)/SUM(C63,C69,C73,C77,C81,C85,C89,C93,C97,C101,C105)</f>
        <v>0</v>
      </c>
      <c r="D112" s="19">
        <f t="shared" si="10"/>
        <v>0</v>
      </c>
      <c r="E112" s="19">
        <f t="shared" si="10"/>
        <v>0</v>
      </c>
      <c r="F112" s="19">
        <f t="shared" si="10"/>
        <v>0</v>
      </c>
      <c r="G112" s="19">
        <f t="shared" si="10"/>
        <v>0</v>
      </c>
      <c r="H112" s="19">
        <f t="shared" si="10"/>
        <v>0</v>
      </c>
      <c r="I112" s="19">
        <f t="shared" si="10"/>
        <v>0</v>
      </c>
      <c r="J112" s="19">
        <f t="shared" si="10"/>
        <v>1.4302603032887405E-2</v>
      </c>
      <c r="K112" s="19">
        <f t="shared" si="10"/>
        <v>2.8278731947973826E-2</v>
      </c>
      <c r="L112" s="19">
        <f t="shared" si="10"/>
        <v>4.2551197441092821E-2</v>
      </c>
      <c r="M112" s="19">
        <f t="shared" si="10"/>
        <v>5.7021054798192104E-2</v>
      </c>
      <c r="N112" s="19">
        <f t="shared" si="10"/>
        <v>7.092094618782388E-2</v>
      </c>
      <c r="O112" s="19">
        <f t="shared" si="10"/>
        <v>8.4867616340924421E-2</v>
      </c>
      <c r="P112" s="19">
        <f t="shared" si="10"/>
        <v>9.7934444837183776E-2</v>
      </c>
      <c r="Q112" s="19">
        <f t="shared" si="10"/>
        <v>0.11155887905676573</v>
      </c>
      <c r="R112" s="19">
        <f t="shared" si="10"/>
        <v>0.11027775042200332</v>
      </c>
      <c r="S112" s="19">
        <f t="shared" si="10"/>
        <v>0.10921506763073048</v>
      </c>
      <c r="T112" s="19">
        <f t="shared" si="10"/>
        <v>0.10908558214442685</v>
      </c>
      <c r="U112" s="19">
        <f t="shared" si="10"/>
        <v>0.10815710294166468</v>
      </c>
      <c r="V112" s="19">
        <f t="shared" si="10"/>
        <v>0.10841179763990606</v>
      </c>
      <c r="W112" s="19">
        <f t="shared" si="10"/>
        <v>0.10802385125586667</v>
      </c>
      <c r="X112" s="19">
        <f t="shared" si="10"/>
        <v>0.10779498743445189</v>
      </c>
      <c r="Y112" s="19">
        <f t="shared" si="10"/>
        <v>0.10772121961190791</v>
      </c>
      <c r="Z112" s="19">
        <f t="shared" si="10"/>
        <v>0.10722131825715822</v>
      </c>
      <c r="AA112" s="19">
        <f t="shared" si="10"/>
        <v>0.10682428245670701</v>
      </c>
      <c r="AB112" s="19">
        <f t="shared" si="10"/>
        <v>0.10742164242045486</v>
      </c>
      <c r="AC112" s="19">
        <f t="shared" si="10"/>
        <v>0.10706666229227974</v>
      </c>
      <c r="AD112" s="19">
        <f t="shared" si="10"/>
        <v>0.10672992112007014</v>
      </c>
      <c r="AE112" s="19">
        <f t="shared" si="10"/>
        <v>0.10677382613952834</v>
      </c>
      <c r="AF112" s="19">
        <f t="shared" si="10"/>
        <v>0.10580769668863964</v>
      </c>
    </row>
    <row r="113" spans="1:32" s="8" customFormat="1" x14ac:dyDescent="0.25">
      <c r="A113" s="18" t="s">
        <v>38</v>
      </c>
      <c r="B113" s="19">
        <f t="shared" ref="B113:B115" si="11">(D41*10^12)/SUM(B64,B70,B74,B78,B82,B86,B90,B94,B98,B102,B106)</f>
        <v>2.7214829715730898E-2</v>
      </c>
      <c r="C113" s="19">
        <f t="shared" si="10"/>
        <v>4.1861150442235852E-2</v>
      </c>
      <c r="D113" s="19">
        <f t="shared" si="10"/>
        <v>5.2772097873378832E-2</v>
      </c>
      <c r="E113" s="19">
        <f t="shared" si="10"/>
        <v>6.3289462678504924E-2</v>
      </c>
      <c r="F113" s="19">
        <f t="shared" si="10"/>
        <v>7.1619033170092022E-2</v>
      </c>
      <c r="G113" s="19">
        <f t="shared" si="10"/>
        <v>8.0248885960188268E-2</v>
      </c>
      <c r="H113" s="19">
        <f t="shared" si="10"/>
        <v>8.8744174199345494E-2</v>
      </c>
      <c r="I113" s="19">
        <f t="shared" si="10"/>
        <v>0.11044168709690065</v>
      </c>
      <c r="J113" s="19">
        <f t="shared" si="10"/>
        <v>0.12977541507774237</v>
      </c>
      <c r="K113" s="19">
        <f t="shared" si="10"/>
        <v>0.14851741803271179</v>
      </c>
      <c r="L113" s="19">
        <f t="shared" si="10"/>
        <v>0.16597051109094743</v>
      </c>
      <c r="M113" s="19">
        <f t="shared" si="10"/>
        <v>0.18250394114552934</v>
      </c>
      <c r="N113" s="19">
        <f t="shared" si="10"/>
        <v>0.19805128238472208</v>
      </c>
      <c r="O113" s="19">
        <f t="shared" si="10"/>
        <v>0.21285712465184151</v>
      </c>
      <c r="P113" s="19">
        <f t="shared" si="10"/>
        <v>0.22547344970332839</v>
      </c>
      <c r="Q113" s="19">
        <f t="shared" si="10"/>
        <v>0.23703309978689469</v>
      </c>
      <c r="R113" s="19">
        <f t="shared" si="10"/>
        <v>0.23010973064913401</v>
      </c>
      <c r="S113" s="19">
        <f t="shared" si="10"/>
        <v>0.22656075152920011</v>
      </c>
      <c r="T113" s="19">
        <f t="shared" si="10"/>
        <v>0.22341180962001911</v>
      </c>
      <c r="U113" s="19">
        <f t="shared" si="10"/>
        <v>0.22060889378337575</v>
      </c>
      <c r="V113" s="19">
        <f t="shared" si="10"/>
        <v>0.21796225705452099</v>
      </c>
      <c r="W113" s="19">
        <f t="shared" si="10"/>
        <v>0.21545696352270516</v>
      </c>
      <c r="X113" s="19">
        <f t="shared" si="10"/>
        <v>0.21275643621905999</v>
      </c>
      <c r="Y113" s="19">
        <f t="shared" si="10"/>
        <v>0.20902556556854876</v>
      </c>
      <c r="Z113" s="19">
        <f t="shared" si="10"/>
        <v>0.20558434359348723</v>
      </c>
      <c r="AA113" s="19">
        <f t="shared" si="10"/>
        <v>0.20152259911219586</v>
      </c>
      <c r="AB113" s="19">
        <f t="shared" si="10"/>
        <v>0.19850165477144999</v>
      </c>
      <c r="AC113" s="19">
        <f t="shared" si="10"/>
        <v>0.19586944635444359</v>
      </c>
      <c r="AD113" s="19">
        <f t="shared" si="10"/>
        <v>0.19295510334396135</v>
      </c>
      <c r="AE113" s="19">
        <f t="shared" si="10"/>
        <v>0.18919433415943607</v>
      </c>
      <c r="AF113" s="19">
        <f t="shared" si="10"/>
        <v>0.18560515904050501</v>
      </c>
    </row>
    <row r="114" spans="1:32" s="8" customFormat="1" x14ac:dyDescent="0.25">
      <c r="A114" s="18" t="s">
        <v>41</v>
      </c>
      <c r="B114" s="19">
        <f t="shared" si="11"/>
        <v>0</v>
      </c>
      <c r="C114" s="19">
        <f t="shared" si="10"/>
        <v>2.0505948021545795E-3</v>
      </c>
      <c r="D114" s="19">
        <f t="shared" si="10"/>
        <v>4.1902649098006679E-3</v>
      </c>
      <c r="E114" s="19">
        <f t="shared" si="10"/>
        <v>6.297555949358883E-3</v>
      </c>
      <c r="F114" s="19">
        <f t="shared" si="10"/>
        <v>8.3487805321542825E-3</v>
      </c>
      <c r="G114" s="19">
        <f t="shared" si="10"/>
        <v>1.0343695884067968E-2</v>
      </c>
      <c r="H114" s="19">
        <f t="shared" si="10"/>
        <v>1.2383516885175775E-2</v>
      </c>
      <c r="I114" s="19">
        <f t="shared" si="10"/>
        <v>1.7886074562222763E-2</v>
      </c>
      <c r="J114" s="19">
        <f t="shared" si="10"/>
        <v>3.7817673215588633E-2</v>
      </c>
      <c r="K114" s="19">
        <f t="shared" si="10"/>
        <v>5.7439054144320545E-2</v>
      </c>
      <c r="L114" s="19">
        <f t="shared" si="10"/>
        <v>7.6772707255191058E-2</v>
      </c>
      <c r="M114" s="19">
        <f t="shared" si="10"/>
        <v>9.5798349977348332E-2</v>
      </c>
      <c r="N114" s="19">
        <f t="shared" si="10"/>
        <v>0.11449013918810755</v>
      </c>
      <c r="O114" s="19">
        <f t="shared" si="10"/>
        <v>0.13291245448900341</v>
      </c>
      <c r="P114" s="19">
        <f t="shared" si="10"/>
        <v>0.15115904446196166</v>
      </c>
      <c r="Q114" s="19">
        <f t="shared" si="10"/>
        <v>0.16816065619767853</v>
      </c>
      <c r="R114" s="19">
        <f t="shared" si="10"/>
        <v>0.16605951507039143</v>
      </c>
      <c r="S114" s="19">
        <f t="shared" si="10"/>
        <v>0.16451657685699425</v>
      </c>
      <c r="T114" s="19">
        <f t="shared" si="10"/>
        <v>0.16300175831518043</v>
      </c>
      <c r="U114" s="19">
        <f t="shared" si="10"/>
        <v>0.16149512253346063</v>
      </c>
      <c r="V114" s="19">
        <f t="shared" si="10"/>
        <v>0.15994395018043661</v>
      </c>
      <c r="W114" s="19">
        <f t="shared" si="10"/>
        <v>0.15837994664576605</v>
      </c>
      <c r="X114" s="19">
        <f t="shared" si="10"/>
        <v>0.15686462025565923</v>
      </c>
      <c r="Y114" s="19">
        <f t="shared" si="10"/>
        <v>0.15538812970311827</v>
      </c>
      <c r="Z114" s="19">
        <f t="shared" si="10"/>
        <v>0.15391636907295844</v>
      </c>
      <c r="AA114" s="19">
        <f t="shared" si="10"/>
        <v>0.15243507083796456</v>
      </c>
      <c r="AB114" s="19">
        <f t="shared" si="10"/>
        <v>0.15099240634828368</v>
      </c>
      <c r="AC114" s="19">
        <f t="shared" si="10"/>
        <v>0.14955418913188273</v>
      </c>
      <c r="AD114" s="19">
        <f t="shared" si="10"/>
        <v>0.14813758729153001</v>
      </c>
      <c r="AE114" s="19">
        <f t="shared" si="10"/>
        <v>0.1467304085081686</v>
      </c>
      <c r="AF114" s="19">
        <f t="shared" si="10"/>
        <v>0.14533138913393187</v>
      </c>
    </row>
    <row r="115" spans="1:32" s="8" customFormat="1" x14ac:dyDescent="0.25">
      <c r="A115" s="18" t="s">
        <v>51</v>
      </c>
      <c r="B115" s="19">
        <f t="shared" si="11"/>
        <v>9.3541600812401648E-2</v>
      </c>
      <c r="C115" s="19">
        <f t="shared" si="10"/>
        <v>9.8867666557611047E-2</v>
      </c>
      <c r="D115" s="19">
        <f t="shared" si="10"/>
        <v>0.10175448028799561</v>
      </c>
      <c r="E115" s="19">
        <f t="shared" si="10"/>
        <v>0.10129073311502906</v>
      </c>
      <c r="F115" s="19">
        <f t="shared" si="10"/>
        <v>9.9379181355551877E-2</v>
      </c>
      <c r="G115" s="19">
        <f t="shared" si="10"/>
        <v>9.7684617292653153E-2</v>
      </c>
      <c r="H115" s="19">
        <f t="shared" si="10"/>
        <v>0.10029041548565455</v>
      </c>
      <c r="I115" s="19">
        <f t="shared" si="10"/>
        <v>0.10211410944978749</v>
      </c>
      <c r="J115" s="19">
        <f t="shared" si="10"/>
        <v>0.1047452973549975</v>
      </c>
      <c r="K115" s="19">
        <f t="shared" si="10"/>
        <v>0.10497066617656173</v>
      </c>
      <c r="L115" s="19">
        <f t="shared" si="10"/>
        <v>0.10558638601237019</v>
      </c>
      <c r="M115" s="19">
        <f t="shared" si="10"/>
        <v>0.10772411625610311</v>
      </c>
      <c r="N115" s="19">
        <f t="shared" si="10"/>
        <v>0.10965393995789599</v>
      </c>
      <c r="O115" s="19">
        <f t="shared" si="10"/>
        <v>0.1121247660029908</v>
      </c>
      <c r="P115" s="19">
        <f t="shared" si="10"/>
        <v>0.11422648898702277</v>
      </c>
      <c r="Q115" s="19">
        <f t="shared" si="10"/>
        <v>0.11634691775502909</v>
      </c>
      <c r="R115" s="19">
        <f t="shared" si="10"/>
        <v>0.11530406267623144</v>
      </c>
      <c r="S115" s="19">
        <f t="shared" si="10"/>
        <v>0.11317178449957704</v>
      </c>
      <c r="T115" s="19">
        <f t="shared" si="10"/>
        <v>0.11181533280501373</v>
      </c>
      <c r="U115" s="19">
        <f t="shared" si="10"/>
        <v>0.11029140435618591</v>
      </c>
      <c r="V115" s="19">
        <f t="shared" si="10"/>
        <v>0.10892421633712464</v>
      </c>
      <c r="W115" s="19">
        <f t="shared" si="10"/>
        <v>0.10851569312121145</v>
      </c>
      <c r="X115" s="19">
        <f t="shared" si="10"/>
        <v>0.10851338449049105</v>
      </c>
      <c r="Y115" s="19">
        <f t="shared" si="10"/>
        <v>0.1079695717459391</v>
      </c>
      <c r="Z115" s="19">
        <f t="shared" si="10"/>
        <v>0.107208902790975</v>
      </c>
      <c r="AA115" s="19">
        <f t="shared" si="10"/>
        <v>0.10698462657401019</v>
      </c>
      <c r="AB115" s="19">
        <f t="shared" si="10"/>
        <v>0.10735055636181939</v>
      </c>
      <c r="AC115" s="19">
        <f t="shared" si="10"/>
        <v>0.10735449529662218</v>
      </c>
      <c r="AD115" s="19">
        <f t="shared" si="10"/>
        <v>0.1076469500150212</v>
      </c>
      <c r="AE115" s="19">
        <f t="shared" si="10"/>
        <v>0.10827780241309116</v>
      </c>
      <c r="AF115" s="19">
        <f t="shared" si="10"/>
        <v>0.10842115102443392</v>
      </c>
    </row>
    <row r="116" spans="1:32" s="8" customFormat="1" x14ac:dyDescent="0.25">
      <c r="A116" s="14"/>
    </row>
    <row r="117" spans="1:32" s="8" customFormat="1" x14ac:dyDescent="0.25">
      <c r="A117" s="14"/>
      <c r="Q117" s="17"/>
    </row>
    <row r="118" spans="1:32" s="8" customFormat="1" x14ac:dyDescent="0.25">
      <c r="A118" s="14"/>
    </row>
    <row r="119" spans="1:32" s="8" customFormat="1" x14ac:dyDescent="0.25">
      <c r="A119" s="14"/>
    </row>
    <row r="120" spans="1:32" s="8" customFormat="1" x14ac:dyDescent="0.25">
      <c r="A120" s="14"/>
    </row>
    <row r="121" spans="1:32" s="8" customFormat="1" x14ac:dyDescent="0.25">
      <c r="A121" s="14"/>
    </row>
    <row r="122" spans="1:32" s="8" customFormat="1" x14ac:dyDescent="0.25">
      <c r="A122" s="14"/>
    </row>
    <row r="123" spans="1:32" s="8" customFormat="1" x14ac:dyDescent="0.25">
      <c r="A123" s="14"/>
    </row>
    <row r="124" spans="1:32" s="8" customFormat="1" x14ac:dyDescent="0.25">
      <c r="A124" s="14"/>
    </row>
    <row r="125" spans="1:32" s="8" customFormat="1" x14ac:dyDescent="0.25">
      <c r="A125" s="14"/>
    </row>
    <row r="126" spans="1:32" s="8" customFormat="1" x14ac:dyDescent="0.25">
      <c r="A126" s="14"/>
    </row>
    <row r="127" spans="1:32" s="8" customFormat="1" x14ac:dyDescent="0.25">
      <c r="A127" s="14"/>
    </row>
    <row r="128" spans="1:32" s="8" customFormat="1" x14ac:dyDescent="0.25">
      <c r="A128" s="14"/>
    </row>
    <row r="129" spans="1:1" s="8" customFormat="1" x14ac:dyDescent="0.25">
      <c r="A129" s="14"/>
    </row>
    <row r="130" spans="1:1" s="8" customFormat="1" x14ac:dyDescent="0.25">
      <c r="A130" s="14"/>
    </row>
    <row r="131" spans="1:1" s="8" customFormat="1" x14ac:dyDescent="0.25">
      <c r="A131" s="14"/>
    </row>
    <row r="132" spans="1:1" s="8" customFormat="1" x14ac:dyDescent="0.25">
      <c r="A132" s="14"/>
    </row>
    <row r="133" spans="1:1" s="8" customFormat="1" x14ac:dyDescent="0.25">
      <c r="A133" s="14"/>
    </row>
    <row r="134" spans="1:1" s="8" customFormat="1" x14ac:dyDescent="0.25">
      <c r="A134" s="14"/>
    </row>
    <row r="135" spans="1:1" s="8" customFormat="1" x14ac:dyDescent="0.25">
      <c r="A135" s="14"/>
    </row>
    <row r="136" spans="1:1" s="8" customFormat="1" x14ac:dyDescent="0.25">
      <c r="A136" s="14"/>
    </row>
    <row r="137" spans="1:1" s="8" customFormat="1" x14ac:dyDescent="0.25">
      <c r="A137" s="14"/>
    </row>
    <row r="138" spans="1:1" s="8" customFormat="1" x14ac:dyDescent="0.25">
      <c r="A138"/>
    </row>
    <row r="139" spans="1:1" s="8" customFormat="1" x14ac:dyDescent="0.25">
      <c r="A139"/>
    </row>
    <row r="140" spans="1:1" s="8" customFormat="1" x14ac:dyDescent="0.25">
      <c r="A140"/>
    </row>
    <row r="141" spans="1:1" s="8" customFormat="1" x14ac:dyDescent="0.25">
      <c r="A14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>
      <selection activeCell="B1" sqref="B1:B1048576"/>
    </sheetView>
  </sheetViews>
  <sheetFormatPr defaultRowHeight="15" x14ac:dyDescent="0.25"/>
  <cols>
    <col min="1" max="1" width="44.85546875" customWidth="1"/>
  </cols>
  <sheetData>
    <row r="1" spans="1:32" x14ac:dyDescent="0.25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5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5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5">
      <c r="A4" s="12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5">
      <c r="A5" s="12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5">
      <c r="A6" s="12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5">
      <c r="A7" s="12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5">
      <c r="A8" s="12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5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5">
      <c r="A10" s="12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5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5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5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5">
      <c r="A14" s="12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5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5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5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workbookViewId="0">
      <selection activeCell="B2" sqref="B2:AF26"/>
    </sheetView>
  </sheetViews>
  <sheetFormatPr defaultRowHeight="15" x14ac:dyDescent="0.25"/>
  <cols>
    <col min="1" max="1" width="44.85546875" customWidth="1"/>
  </cols>
  <sheetData>
    <row r="1" spans="1:32" x14ac:dyDescent="0.25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5">
      <c r="A2" t="s">
        <v>29</v>
      </c>
      <c r="B2">
        <f>IFERROR(INDEX('BAU Calculations'!B$112:B$115,MATCH($A2,'BAU Calculations'!$A$112:$A$115,0)),0)</f>
        <v>0</v>
      </c>
      <c r="C2">
        <f>IFERROR(INDEX('BAU Calculations'!C$112:C$115,MATCH($A2,'BAU Calculations'!$A$112:$A$115,0)),0)</f>
        <v>0</v>
      </c>
      <c r="D2">
        <f>IFERROR(INDEX('BAU Calculations'!D$112:D$115,MATCH($A2,'BAU Calculations'!$A$112:$A$115,0)),0)</f>
        <v>0</v>
      </c>
      <c r="E2">
        <f>IFERROR(INDEX('BAU Calculations'!E$112:E$115,MATCH($A2,'BAU Calculations'!$A$112:$A$115,0)),0)</f>
        <v>0</v>
      </c>
      <c r="F2">
        <f>IFERROR(INDEX('BAU Calculations'!F$112:F$115,MATCH($A2,'BAU Calculations'!$A$112:$A$115,0)),0)</f>
        <v>0</v>
      </c>
      <c r="G2">
        <f>IFERROR(INDEX('BAU Calculations'!G$112:G$115,MATCH($A2,'BAU Calculations'!$A$112:$A$115,0)),0)</f>
        <v>0</v>
      </c>
      <c r="H2">
        <f>IFERROR(INDEX('BAU Calculations'!H$112:H$115,MATCH($A2,'BAU Calculations'!$A$112:$A$115,0)),0)</f>
        <v>0</v>
      </c>
      <c r="I2">
        <f>IFERROR(INDEX('BAU Calculations'!I$112:I$115,MATCH($A2,'BAU Calculations'!$A$112:$A$115,0)),0)</f>
        <v>0</v>
      </c>
      <c r="J2">
        <f>IFERROR(INDEX('BAU Calculations'!J$112:J$115,MATCH($A2,'BAU Calculations'!$A$112:$A$115,0)),0)</f>
        <v>0</v>
      </c>
      <c r="K2">
        <f>IFERROR(INDEX('BAU Calculations'!K$112:K$115,MATCH($A2,'BAU Calculations'!$A$112:$A$115,0)),0)</f>
        <v>0</v>
      </c>
      <c r="L2">
        <f>IFERROR(INDEX('BAU Calculations'!L$112:L$115,MATCH($A2,'BAU Calculations'!$A$112:$A$115,0)),0)</f>
        <v>0</v>
      </c>
      <c r="M2">
        <f>IFERROR(INDEX('BAU Calculations'!M$112:M$115,MATCH($A2,'BAU Calculations'!$A$112:$A$115,0)),0)</f>
        <v>0</v>
      </c>
      <c r="N2">
        <f>IFERROR(INDEX('BAU Calculations'!N$112:N$115,MATCH($A2,'BAU Calculations'!$A$112:$A$115,0)),0)</f>
        <v>0</v>
      </c>
      <c r="O2">
        <f>IFERROR(INDEX('BAU Calculations'!O$112:O$115,MATCH($A2,'BAU Calculations'!$A$112:$A$115,0)),0)</f>
        <v>0</v>
      </c>
      <c r="P2">
        <f>IFERROR(INDEX('BAU Calculations'!P$112:P$115,MATCH($A2,'BAU Calculations'!$A$112:$A$115,0)),0)</f>
        <v>0</v>
      </c>
      <c r="Q2">
        <f>IFERROR(INDEX('BAU Calculations'!Q$112:Q$115,MATCH($A2,'BAU Calculations'!$A$112:$A$115,0)),0)</f>
        <v>0</v>
      </c>
      <c r="R2">
        <f>IFERROR(INDEX('BAU Calculations'!R$112:R$115,MATCH($A2,'BAU Calculations'!$A$112:$A$115,0)),0)</f>
        <v>0</v>
      </c>
      <c r="S2">
        <f>IFERROR(INDEX('BAU Calculations'!S$112:S$115,MATCH($A2,'BAU Calculations'!$A$112:$A$115,0)),0)</f>
        <v>0</v>
      </c>
      <c r="T2">
        <f>IFERROR(INDEX('BAU Calculations'!T$112:T$115,MATCH($A2,'BAU Calculations'!$A$112:$A$115,0)),0)</f>
        <v>0</v>
      </c>
      <c r="U2">
        <f>IFERROR(INDEX('BAU Calculations'!U$112:U$115,MATCH($A2,'BAU Calculations'!$A$112:$A$115,0)),0)</f>
        <v>0</v>
      </c>
      <c r="V2">
        <f>IFERROR(INDEX('BAU Calculations'!V$112:V$115,MATCH($A2,'BAU Calculations'!$A$112:$A$115,0)),0)</f>
        <v>0</v>
      </c>
      <c r="W2">
        <f>IFERROR(INDEX('BAU Calculations'!W$112:W$115,MATCH($A2,'BAU Calculations'!$A$112:$A$115,0)),0)</f>
        <v>0</v>
      </c>
      <c r="X2">
        <f>IFERROR(INDEX('BAU Calculations'!X$112:X$115,MATCH($A2,'BAU Calculations'!$A$112:$A$115,0)),0)</f>
        <v>0</v>
      </c>
      <c r="Y2">
        <f>IFERROR(INDEX('BAU Calculations'!Y$112:Y$115,MATCH($A2,'BAU Calculations'!$A$112:$A$115,0)),0)</f>
        <v>0</v>
      </c>
      <c r="Z2">
        <f>IFERROR(INDEX('BAU Calculations'!Z$112:Z$115,MATCH($A2,'BAU Calculations'!$A$112:$A$115,0)),0)</f>
        <v>0</v>
      </c>
      <c r="AA2">
        <f>IFERROR(INDEX('BAU Calculations'!AA$112:AA$115,MATCH($A2,'BAU Calculations'!$A$112:$A$115,0)),0)</f>
        <v>0</v>
      </c>
      <c r="AB2">
        <f>IFERROR(INDEX('BAU Calculations'!AB$112:AB$115,MATCH($A2,'BAU Calculations'!$A$112:$A$115,0)),0)</f>
        <v>0</v>
      </c>
      <c r="AC2">
        <f>IFERROR(INDEX('BAU Calculations'!AC$112:AC$115,MATCH($A2,'BAU Calculations'!$A$112:$A$115,0)),0)</f>
        <v>0</v>
      </c>
      <c r="AD2">
        <f>IFERROR(INDEX('BAU Calculations'!AD$112:AD$115,MATCH($A2,'BAU Calculations'!$A$112:$A$115,0)),0)</f>
        <v>0</v>
      </c>
      <c r="AE2">
        <f>IFERROR(INDEX('BAU Calculations'!AE$112:AE$115,MATCH($A2,'BAU Calculations'!$A$112:$A$115,0)),0)</f>
        <v>0</v>
      </c>
      <c r="AF2">
        <f>IFERROR(INDEX('BAU Calculations'!AF$112:AF$115,MATCH($A2,'BAU Calculations'!$A$112:$A$115,0)),0)</f>
        <v>0</v>
      </c>
    </row>
    <row r="3" spans="1:32" x14ac:dyDescent="0.25">
      <c r="A3" t="s">
        <v>30</v>
      </c>
      <c r="B3">
        <f>IFERROR(INDEX('BAU Calculations'!B$112:B$115,MATCH($A3,'BAU Calculations'!$A$112:$A$115,0)),0)</f>
        <v>0</v>
      </c>
      <c r="C3">
        <f>IFERROR(INDEX('BAU Calculations'!C$112:C$115,MATCH($A3,'BAU Calculations'!$A$112:$A$115,0)),0)</f>
        <v>0</v>
      </c>
      <c r="D3">
        <f>IFERROR(INDEX('BAU Calculations'!D$112:D$115,MATCH($A3,'BAU Calculations'!$A$112:$A$115,0)),0)</f>
        <v>0</v>
      </c>
      <c r="E3">
        <f>IFERROR(INDEX('BAU Calculations'!E$112:E$115,MATCH($A3,'BAU Calculations'!$A$112:$A$115,0)),0)</f>
        <v>0</v>
      </c>
      <c r="F3">
        <f>IFERROR(INDEX('BAU Calculations'!F$112:F$115,MATCH($A3,'BAU Calculations'!$A$112:$A$115,0)),0)</f>
        <v>0</v>
      </c>
      <c r="G3">
        <f>IFERROR(INDEX('BAU Calculations'!G$112:G$115,MATCH($A3,'BAU Calculations'!$A$112:$A$115,0)),0)</f>
        <v>0</v>
      </c>
      <c r="H3">
        <f>IFERROR(INDEX('BAU Calculations'!H$112:H$115,MATCH($A3,'BAU Calculations'!$A$112:$A$115,0)),0)</f>
        <v>0</v>
      </c>
      <c r="I3">
        <f>IFERROR(INDEX('BAU Calculations'!I$112:I$115,MATCH($A3,'BAU Calculations'!$A$112:$A$115,0)),0)</f>
        <v>0</v>
      </c>
      <c r="J3">
        <f>IFERROR(INDEX('BAU Calculations'!J$112:J$115,MATCH($A3,'BAU Calculations'!$A$112:$A$115,0)),0)</f>
        <v>0</v>
      </c>
      <c r="K3">
        <f>IFERROR(INDEX('BAU Calculations'!K$112:K$115,MATCH($A3,'BAU Calculations'!$A$112:$A$115,0)),0)</f>
        <v>0</v>
      </c>
      <c r="L3">
        <f>IFERROR(INDEX('BAU Calculations'!L$112:L$115,MATCH($A3,'BAU Calculations'!$A$112:$A$115,0)),0)</f>
        <v>0</v>
      </c>
      <c r="M3">
        <f>IFERROR(INDEX('BAU Calculations'!M$112:M$115,MATCH($A3,'BAU Calculations'!$A$112:$A$115,0)),0)</f>
        <v>0</v>
      </c>
      <c r="N3">
        <f>IFERROR(INDEX('BAU Calculations'!N$112:N$115,MATCH($A3,'BAU Calculations'!$A$112:$A$115,0)),0)</f>
        <v>0</v>
      </c>
      <c r="O3">
        <f>IFERROR(INDEX('BAU Calculations'!O$112:O$115,MATCH($A3,'BAU Calculations'!$A$112:$A$115,0)),0)</f>
        <v>0</v>
      </c>
      <c r="P3">
        <f>IFERROR(INDEX('BAU Calculations'!P$112:P$115,MATCH($A3,'BAU Calculations'!$A$112:$A$115,0)),0)</f>
        <v>0</v>
      </c>
      <c r="Q3">
        <f>IFERROR(INDEX('BAU Calculations'!Q$112:Q$115,MATCH($A3,'BAU Calculations'!$A$112:$A$115,0)),0)</f>
        <v>0</v>
      </c>
      <c r="R3">
        <f>IFERROR(INDEX('BAU Calculations'!R$112:R$115,MATCH($A3,'BAU Calculations'!$A$112:$A$115,0)),0)</f>
        <v>0</v>
      </c>
      <c r="S3">
        <f>IFERROR(INDEX('BAU Calculations'!S$112:S$115,MATCH($A3,'BAU Calculations'!$A$112:$A$115,0)),0)</f>
        <v>0</v>
      </c>
      <c r="T3">
        <f>IFERROR(INDEX('BAU Calculations'!T$112:T$115,MATCH($A3,'BAU Calculations'!$A$112:$A$115,0)),0)</f>
        <v>0</v>
      </c>
      <c r="U3">
        <f>IFERROR(INDEX('BAU Calculations'!U$112:U$115,MATCH($A3,'BAU Calculations'!$A$112:$A$115,0)),0)</f>
        <v>0</v>
      </c>
      <c r="V3">
        <f>IFERROR(INDEX('BAU Calculations'!V$112:V$115,MATCH($A3,'BAU Calculations'!$A$112:$A$115,0)),0)</f>
        <v>0</v>
      </c>
      <c r="W3">
        <f>IFERROR(INDEX('BAU Calculations'!W$112:W$115,MATCH($A3,'BAU Calculations'!$A$112:$A$115,0)),0)</f>
        <v>0</v>
      </c>
      <c r="X3">
        <f>IFERROR(INDEX('BAU Calculations'!X$112:X$115,MATCH($A3,'BAU Calculations'!$A$112:$A$115,0)),0)</f>
        <v>0</v>
      </c>
      <c r="Y3">
        <f>IFERROR(INDEX('BAU Calculations'!Y$112:Y$115,MATCH($A3,'BAU Calculations'!$A$112:$A$115,0)),0)</f>
        <v>0</v>
      </c>
      <c r="Z3">
        <f>IFERROR(INDEX('BAU Calculations'!Z$112:Z$115,MATCH($A3,'BAU Calculations'!$A$112:$A$115,0)),0)</f>
        <v>0</v>
      </c>
      <c r="AA3">
        <f>IFERROR(INDEX('BAU Calculations'!AA$112:AA$115,MATCH($A3,'BAU Calculations'!$A$112:$A$115,0)),0)</f>
        <v>0</v>
      </c>
      <c r="AB3">
        <f>IFERROR(INDEX('BAU Calculations'!AB$112:AB$115,MATCH($A3,'BAU Calculations'!$A$112:$A$115,0)),0)</f>
        <v>0</v>
      </c>
      <c r="AC3">
        <f>IFERROR(INDEX('BAU Calculations'!AC$112:AC$115,MATCH($A3,'BAU Calculations'!$A$112:$A$115,0)),0)</f>
        <v>0</v>
      </c>
      <c r="AD3">
        <f>IFERROR(INDEX('BAU Calculations'!AD$112:AD$115,MATCH($A3,'BAU Calculations'!$A$112:$A$115,0)),0)</f>
        <v>0</v>
      </c>
      <c r="AE3">
        <f>IFERROR(INDEX('BAU Calculations'!AE$112:AE$115,MATCH($A3,'BAU Calculations'!$A$112:$A$115,0)),0)</f>
        <v>0</v>
      </c>
      <c r="AF3">
        <f>IFERROR(INDEX('BAU Calculations'!AF$112:AF$115,MATCH($A3,'BAU Calculations'!$A$112:$A$115,0)),0)</f>
        <v>0</v>
      </c>
    </row>
    <row r="4" spans="1:32" x14ac:dyDescent="0.25">
      <c r="A4" t="s">
        <v>31</v>
      </c>
      <c r="B4">
        <f>IFERROR(INDEX('BAU Calculations'!B$112:B$115,MATCH($A4,'BAU Calculations'!$A$112:$A$115,0)),0)</f>
        <v>0</v>
      </c>
      <c r="C4">
        <f>IFERROR(INDEX('BAU Calculations'!C$112:C$115,MATCH($A4,'BAU Calculations'!$A$112:$A$115,0)),0)</f>
        <v>0</v>
      </c>
      <c r="D4">
        <f>IFERROR(INDEX('BAU Calculations'!D$112:D$115,MATCH($A4,'BAU Calculations'!$A$112:$A$115,0)),0)</f>
        <v>0</v>
      </c>
      <c r="E4">
        <f>IFERROR(INDEX('BAU Calculations'!E$112:E$115,MATCH($A4,'BAU Calculations'!$A$112:$A$115,0)),0)</f>
        <v>0</v>
      </c>
      <c r="F4">
        <f>IFERROR(INDEX('BAU Calculations'!F$112:F$115,MATCH($A4,'BAU Calculations'!$A$112:$A$115,0)),0)</f>
        <v>0</v>
      </c>
      <c r="G4">
        <f>IFERROR(INDEX('BAU Calculations'!G$112:G$115,MATCH($A4,'BAU Calculations'!$A$112:$A$115,0)),0)</f>
        <v>0</v>
      </c>
      <c r="H4">
        <f>IFERROR(INDEX('BAU Calculations'!H$112:H$115,MATCH($A4,'BAU Calculations'!$A$112:$A$115,0)),0)</f>
        <v>0</v>
      </c>
      <c r="I4">
        <f>IFERROR(INDEX('BAU Calculations'!I$112:I$115,MATCH($A4,'BAU Calculations'!$A$112:$A$115,0)),0)</f>
        <v>0</v>
      </c>
      <c r="J4">
        <f>IFERROR(INDEX('BAU Calculations'!J$112:J$115,MATCH($A4,'BAU Calculations'!$A$112:$A$115,0)),0)</f>
        <v>0</v>
      </c>
      <c r="K4">
        <f>IFERROR(INDEX('BAU Calculations'!K$112:K$115,MATCH($A4,'BAU Calculations'!$A$112:$A$115,0)),0)</f>
        <v>0</v>
      </c>
      <c r="L4">
        <f>IFERROR(INDEX('BAU Calculations'!L$112:L$115,MATCH($A4,'BAU Calculations'!$A$112:$A$115,0)),0)</f>
        <v>0</v>
      </c>
      <c r="M4">
        <f>IFERROR(INDEX('BAU Calculations'!M$112:M$115,MATCH($A4,'BAU Calculations'!$A$112:$A$115,0)),0)</f>
        <v>0</v>
      </c>
      <c r="N4">
        <f>IFERROR(INDEX('BAU Calculations'!N$112:N$115,MATCH($A4,'BAU Calculations'!$A$112:$A$115,0)),0)</f>
        <v>0</v>
      </c>
      <c r="O4">
        <f>IFERROR(INDEX('BAU Calculations'!O$112:O$115,MATCH($A4,'BAU Calculations'!$A$112:$A$115,0)),0)</f>
        <v>0</v>
      </c>
      <c r="P4">
        <f>IFERROR(INDEX('BAU Calculations'!P$112:P$115,MATCH($A4,'BAU Calculations'!$A$112:$A$115,0)),0)</f>
        <v>0</v>
      </c>
      <c r="Q4">
        <f>IFERROR(INDEX('BAU Calculations'!Q$112:Q$115,MATCH($A4,'BAU Calculations'!$A$112:$A$115,0)),0)</f>
        <v>0</v>
      </c>
      <c r="R4">
        <f>IFERROR(INDEX('BAU Calculations'!R$112:R$115,MATCH($A4,'BAU Calculations'!$A$112:$A$115,0)),0)</f>
        <v>0</v>
      </c>
      <c r="S4">
        <f>IFERROR(INDEX('BAU Calculations'!S$112:S$115,MATCH($A4,'BAU Calculations'!$A$112:$A$115,0)),0)</f>
        <v>0</v>
      </c>
      <c r="T4">
        <f>IFERROR(INDEX('BAU Calculations'!T$112:T$115,MATCH($A4,'BAU Calculations'!$A$112:$A$115,0)),0)</f>
        <v>0</v>
      </c>
      <c r="U4">
        <f>IFERROR(INDEX('BAU Calculations'!U$112:U$115,MATCH($A4,'BAU Calculations'!$A$112:$A$115,0)),0)</f>
        <v>0</v>
      </c>
      <c r="V4">
        <f>IFERROR(INDEX('BAU Calculations'!V$112:V$115,MATCH($A4,'BAU Calculations'!$A$112:$A$115,0)),0)</f>
        <v>0</v>
      </c>
      <c r="W4">
        <f>IFERROR(INDEX('BAU Calculations'!W$112:W$115,MATCH($A4,'BAU Calculations'!$A$112:$A$115,0)),0)</f>
        <v>0</v>
      </c>
      <c r="X4">
        <f>IFERROR(INDEX('BAU Calculations'!X$112:X$115,MATCH($A4,'BAU Calculations'!$A$112:$A$115,0)),0)</f>
        <v>0</v>
      </c>
      <c r="Y4">
        <f>IFERROR(INDEX('BAU Calculations'!Y$112:Y$115,MATCH($A4,'BAU Calculations'!$A$112:$A$115,0)),0)</f>
        <v>0</v>
      </c>
      <c r="Z4">
        <f>IFERROR(INDEX('BAU Calculations'!Z$112:Z$115,MATCH($A4,'BAU Calculations'!$A$112:$A$115,0)),0)</f>
        <v>0</v>
      </c>
      <c r="AA4">
        <f>IFERROR(INDEX('BAU Calculations'!AA$112:AA$115,MATCH($A4,'BAU Calculations'!$A$112:$A$115,0)),0)</f>
        <v>0</v>
      </c>
      <c r="AB4">
        <f>IFERROR(INDEX('BAU Calculations'!AB$112:AB$115,MATCH($A4,'BAU Calculations'!$A$112:$A$115,0)),0)</f>
        <v>0</v>
      </c>
      <c r="AC4">
        <f>IFERROR(INDEX('BAU Calculations'!AC$112:AC$115,MATCH($A4,'BAU Calculations'!$A$112:$A$115,0)),0)</f>
        <v>0</v>
      </c>
      <c r="AD4">
        <f>IFERROR(INDEX('BAU Calculations'!AD$112:AD$115,MATCH($A4,'BAU Calculations'!$A$112:$A$115,0)),0)</f>
        <v>0</v>
      </c>
      <c r="AE4">
        <f>IFERROR(INDEX('BAU Calculations'!AE$112:AE$115,MATCH($A4,'BAU Calculations'!$A$112:$A$115,0)),0)</f>
        <v>0</v>
      </c>
      <c r="AF4">
        <f>IFERROR(INDEX('BAU Calculations'!AF$112:AF$115,MATCH($A4,'BAU Calculations'!$A$112:$A$115,0)),0)</f>
        <v>0</v>
      </c>
    </row>
    <row r="5" spans="1:32" x14ac:dyDescent="0.25">
      <c r="A5" t="s">
        <v>32</v>
      </c>
      <c r="B5">
        <f>IFERROR(INDEX('BAU Calculations'!B$112:B$115,MATCH($A5,'BAU Calculations'!$A$112:$A$115,0)),0)</f>
        <v>0</v>
      </c>
      <c r="C5">
        <f>IFERROR(INDEX('BAU Calculations'!C$112:C$115,MATCH($A5,'BAU Calculations'!$A$112:$A$115,0)),0)</f>
        <v>0</v>
      </c>
      <c r="D5">
        <f>IFERROR(INDEX('BAU Calculations'!D$112:D$115,MATCH($A5,'BAU Calculations'!$A$112:$A$115,0)),0)</f>
        <v>0</v>
      </c>
      <c r="E5">
        <f>IFERROR(INDEX('BAU Calculations'!E$112:E$115,MATCH($A5,'BAU Calculations'!$A$112:$A$115,0)),0)</f>
        <v>0</v>
      </c>
      <c r="F5">
        <f>IFERROR(INDEX('BAU Calculations'!F$112:F$115,MATCH($A5,'BAU Calculations'!$A$112:$A$115,0)),0)</f>
        <v>0</v>
      </c>
      <c r="G5">
        <f>IFERROR(INDEX('BAU Calculations'!G$112:G$115,MATCH($A5,'BAU Calculations'!$A$112:$A$115,0)),0)</f>
        <v>0</v>
      </c>
      <c r="H5">
        <f>IFERROR(INDEX('BAU Calculations'!H$112:H$115,MATCH($A5,'BAU Calculations'!$A$112:$A$115,0)),0)</f>
        <v>0</v>
      </c>
      <c r="I5">
        <f>IFERROR(INDEX('BAU Calculations'!I$112:I$115,MATCH($A5,'BAU Calculations'!$A$112:$A$115,0)),0)</f>
        <v>0</v>
      </c>
      <c r="J5">
        <f>IFERROR(INDEX('BAU Calculations'!J$112:J$115,MATCH($A5,'BAU Calculations'!$A$112:$A$115,0)),0)</f>
        <v>0</v>
      </c>
      <c r="K5">
        <f>IFERROR(INDEX('BAU Calculations'!K$112:K$115,MATCH($A5,'BAU Calculations'!$A$112:$A$115,0)),0)</f>
        <v>0</v>
      </c>
      <c r="L5">
        <f>IFERROR(INDEX('BAU Calculations'!L$112:L$115,MATCH($A5,'BAU Calculations'!$A$112:$A$115,0)),0)</f>
        <v>0</v>
      </c>
      <c r="M5">
        <f>IFERROR(INDEX('BAU Calculations'!M$112:M$115,MATCH($A5,'BAU Calculations'!$A$112:$A$115,0)),0)</f>
        <v>0</v>
      </c>
      <c r="N5">
        <f>IFERROR(INDEX('BAU Calculations'!N$112:N$115,MATCH($A5,'BAU Calculations'!$A$112:$A$115,0)),0)</f>
        <v>0</v>
      </c>
      <c r="O5">
        <f>IFERROR(INDEX('BAU Calculations'!O$112:O$115,MATCH($A5,'BAU Calculations'!$A$112:$A$115,0)),0)</f>
        <v>0</v>
      </c>
      <c r="P5">
        <f>IFERROR(INDEX('BAU Calculations'!P$112:P$115,MATCH($A5,'BAU Calculations'!$A$112:$A$115,0)),0)</f>
        <v>0</v>
      </c>
      <c r="Q5">
        <f>IFERROR(INDEX('BAU Calculations'!Q$112:Q$115,MATCH($A5,'BAU Calculations'!$A$112:$A$115,0)),0)</f>
        <v>0</v>
      </c>
      <c r="R5">
        <f>IFERROR(INDEX('BAU Calculations'!R$112:R$115,MATCH($A5,'BAU Calculations'!$A$112:$A$115,0)),0)</f>
        <v>0</v>
      </c>
      <c r="S5">
        <f>IFERROR(INDEX('BAU Calculations'!S$112:S$115,MATCH($A5,'BAU Calculations'!$A$112:$A$115,0)),0)</f>
        <v>0</v>
      </c>
      <c r="T5">
        <f>IFERROR(INDEX('BAU Calculations'!T$112:T$115,MATCH($A5,'BAU Calculations'!$A$112:$A$115,0)),0)</f>
        <v>0</v>
      </c>
      <c r="U5">
        <f>IFERROR(INDEX('BAU Calculations'!U$112:U$115,MATCH($A5,'BAU Calculations'!$A$112:$A$115,0)),0)</f>
        <v>0</v>
      </c>
      <c r="V5">
        <f>IFERROR(INDEX('BAU Calculations'!V$112:V$115,MATCH($A5,'BAU Calculations'!$A$112:$A$115,0)),0)</f>
        <v>0</v>
      </c>
      <c r="W5">
        <f>IFERROR(INDEX('BAU Calculations'!W$112:W$115,MATCH($A5,'BAU Calculations'!$A$112:$A$115,0)),0)</f>
        <v>0</v>
      </c>
      <c r="X5">
        <f>IFERROR(INDEX('BAU Calculations'!X$112:X$115,MATCH($A5,'BAU Calculations'!$A$112:$A$115,0)),0)</f>
        <v>0</v>
      </c>
      <c r="Y5">
        <f>IFERROR(INDEX('BAU Calculations'!Y$112:Y$115,MATCH($A5,'BAU Calculations'!$A$112:$A$115,0)),0)</f>
        <v>0</v>
      </c>
      <c r="Z5">
        <f>IFERROR(INDEX('BAU Calculations'!Z$112:Z$115,MATCH($A5,'BAU Calculations'!$A$112:$A$115,0)),0)</f>
        <v>0</v>
      </c>
      <c r="AA5">
        <f>IFERROR(INDEX('BAU Calculations'!AA$112:AA$115,MATCH($A5,'BAU Calculations'!$A$112:$A$115,0)),0)</f>
        <v>0</v>
      </c>
      <c r="AB5">
        <f>IFERROR(INDEX('BAU Calculations'!AB$112:AB$115,MATCH($A5,'BAU Calculations'!$A$112:$A$115,0)),0)</f>
        <v>0</v>
      </c>
      <c r="AC5">
        <f>IFERROR(INDEX('BAU Calculations'!AC$112:AC$115,MATCH($A5,'BAU Calculations'!$A$112:$A$115,0)),0)</f>
        <v>0</v>
      </c>
      <c r="AD5">
        <f>IFERROR(INDEX('BAU Calculations'!AD$112:AD$115,MATCH($A5,'BAU Calculations'!$A$112:$A$115,0)),0)</f>
        <v>0</v>
      </c>
      <c r="AE5">
        <f>IFERROR(INDEX('BAU Calculations'!AE$112:AE$115,MATCH($A5,'BAU Calculations'!$A$112:$A$115,0)),0)</f>
        <v>0</v>
      </c>
      <c r="AF5">
        <f>IFERROR(INDEX('BAU Calculations'!AF$112:AF$115,MATCH($A5,'BAU Calculations'!$A$112:$A$115,0)),0)</f>
        <v>0</v>
      </c>
    </row>
    <row r="6" spans="1:32" x14ac:dyDescent="0.25">
      <c r="A6" t="s">
        <v>33</v>
      </c>
      <c r="B6">
        <f>IFERROR(INDEX('BAU Calculations'!B$112:B$115,MATCH($A6,'BAU Calculations'!$A$112:$A$115,0)),0)</f>
        <v>0</v>
      </c>
      <c r="C6">
        <f>IFERROR(INDEX('BAU Calculations'!C$112:C$115,MATCH($A6,'BAU Calculations'!$A$112:$A$115,0)),0)</f>
        <v>0</v>
      </c>
      <c r="D6">
        <f>IFERROR(INDEX('BAU Calculations'!D$112:D$115,MATCH($A6,'BAU Calculations'!$A$112:$A$115,0)),0)</f>
        <v>0</v>
      </c>
      <c r="E6">
        <f>IFERROR(INDEX('BAU Calculations'!E$112:E$115,MATCH($A6,'BAU Calculations'!$A$112:$A$115,0)),0)</f>
        <v>0</v>
      </c>
      <c r="F6">
        <f>IFERROR(INDEX('BAU Calculations'!F$112:F$115,MATCH($A6,'BAU Calculations'!$A$112:$A$115,0)),0)</f>
        <v>0</v>
      </c>
      <c r="G6">
        <f>IFERROR(INDEX('BAU Calculations'!G$112:G$115,MATCH($A6,'BAU Calculations'!$A$112:$A$115,0)),0)</f>
        <v>0</v>
      </c>
      <c r="H6">
        <f>IFERROR(INDEX('BAU Calculations'!H$112:H$115,MATCH($A6,'BAU Calculations'!$A$112:$A$115,0)),0)</f>
        <v>0</v>
      </c>
      <c r="I6">
        <f>IFERROR(INDEX('BAU Calculations'!I$112:I$115,MATCH($A6,'BAU Calculations'!$A$112:$A$115,0)),0)</f>
        <v>0</v>
      </c>
      <c r="J6">
        <f>IFERROR(INDEX('BAU Calculations'!J$112:J$115,MATCH($A6,'BAU Calculations'!$A$112:$A$115,0)),0)</f>
        <v>0</v>
      </c>
      <c r="K6">
        <f>IFERROR(INDEX('BAU Calculations'!K$112:K$115,MATCH($A6,'BAU Calculations'!$A$112:$A$115,0)),0)</f>
        <v>0</v>
      </c>
      <c r="L6">
        <f>IFERROR(INDEX('BAU Calculations'!L$112:L$115,MATCH($A6,'BAU Calculations'!$A$112:$A$115,0)),0)</f>
        <v>0</v>
      </c>
      <c r="M6">
        <f>IFERROR(INDEX('BAU Calculations'!M$112:M$115,MATCH($A6,'BAU Calculations'!$A$112:$A$115,0)),0)</f>
        <v>0</v>
      </c>
      <c r="N6">
        <f>IFERROR(INDEX('BAU Calculations'!N$112:N$115,MATCH($A6,'BAU Calculations'!$A$112:$A$115,0)),0)</f>
        <v>0</v>
      </c>
      <c r="O6">
        <f>IFERROR(INDEX('BAU Calculations'!O$112:O$115,MATCH($A6,'BAU Calculations'!$A$112:$A$115,0)),0)</f>
        <v>0</v>
      </c>
      <c r="P6">
        <f>IFERROR(INDEX('BAU Calculations'!P$112:P$115,MATCH($A6,'BAU Calculations'!$A$112:$A$115,0)),0)</f>
        <v>0</v>
      </c>
      <c r="Q6">
        <f>IFERROR(INDEX('BAU Calculations'!Q$112:Q$115,MATCH($A6,'BAU Calculations'!$A$112:$A$115,0)),0)</f>
        <v>0</v>
      </c>
      <c r="R6">
        <f>IFERROR(INDEX('BAU Calculations'!R$112:R$115,MATCH($A6,'BAU Calculations'!$A$112:$A$115,0)),0)</f>
        <v>0</v>
      </c>
      <c r="S6">
        <f>IFERROR(INDEX('BAU Calculations'!S$112:S$115,MATCH($A6,'BAU Calculations'!$A$112:$A$115,0)),0)</f>
        <v>0</v>
      </c>
      <c r="T6">
        <f>IFERROR(INDEX('BAU Calculations'!T$112:T$115,MATCH($A6,'BAU Calculations'!$A$112:$A$115,0)),0)</f>
        <v>0</v>
      </c>
      <c r="U6">
        <f>IFERROR(INDEX('BAU Calculations'!U$112:U$115,MATCH($A6,'BAU Calculations'!$A$112:$A$115,0)),0)</f>
        <v>0</v>
      </c>
      <c r="V6">
        <f>IFERROR(INDEX('BAU Calculations'!V$112:V$115,MATCH($A6,'BAU Calculations'!$A$112:$A$115,0)),0)</f>
        <v>0</v>
      </c>
      <c r="W6">
        <f>IFERROR(INDEX('BAU Calculations'!W$112:W$115,MATCH($A6,'BAU Calculations'!$A$112:$A$115,0)),0)</f>
        <v>0</v>
      </c>
      <c r="X6">
        <f>IFERROR(INDEX('BAU Calculations'!X$112:X$115,MATCH($A6,'BAU Calculations'!$A$112:$A$115,0)),0)</f>
        <v>0</v>
      </c>
      <c r="Y6">
        <f>IFERROR(INDEX('BAU Calculations'!Y$112:Y$115,MATCH($A6,'BAU Calculations'!$A$112:$A$115,0)),0)</f>
        <v>0</v>
      </c>
      <c r="Z6">
        <f>IFERROR(INDEX('BAU Calculations'!Z$112:Z$115,MATCH($A6,'BAU Calculations'!$A$112:$A$115,0)),0)</f>
        <v>0</v>
      </c>
      <c r="AA6">
        <f>IFERROR(INDEX('BAU Calculations'!AA$112:AA$115,MATCH($A6,'BAU Calculations'!$A$112:$A$115,0)),0)</f>
        <v>0</v>
      </c>
      <c r="AB6">
        <f>IFERROR(INDEX('BAU Calculations'!AB$112:AB$115,MATCH($A6,'BAU Calculations'!$A$112:$A$115,0)),0)</f>
        <v>0</v>
      </c>
      <c r="AC6">
        <f>IFERROR(INDEX('BAU Calculations'!AC$112:AC$115,MATCH($A6,'BAU Calculations'!$A$112:$A$115,0)),0)</f>
        <v>0</v>
      </c>
      <c r="AD6">
        <f>IFERROR(INDEX('BAU Calculations'!AD$112:AD$115,MATCH($A6,'BAU Calculations'!$A$112:$A$115,0)),0)</f>
        <v>0</v>
      </c>
      <c r="AE6">
        <f>IFERROR(INDEX('BAU Calculations'!AE$112:AE$115,MATCH($A6,'BAU Calculations'!$A$112:$A$115,0)),0)</f>
        <v>0</v>
      </c>
      <c r="AF6">
        <f>IFERROR(INDEX('BAU Calculations'!AF$112:AF$115,MATCH($A6,'BAU Calculations'!$A$112:$A$115,0)),0)</f>
        <v>0</v>
      </c>
    </row>
    <row r="7" spans="1:32" x14ac:dyDescent="0.25">
      <c r="A7" t="s">
        <v>34</v>
      </c>
      <c r="B7">
        <f>IFERROR(INDEX('BAU Calculations'!B$112:B$115,MATCH($A7,'BAU Calculations'!$A$112:$A$115,0)),0)</f>
        <v>0</v>
      </c>
      <c r="C7">
        <f>IFERROR(INDEX('BAU Calculations'!C$112:C$115,MATCH($A7,'BAU Calculations'!$A$112:$A$115,0)),0)</f>
        <v>0</v>
      </c>
      <c r="D7">
        <f>IFERROR(INDEX('BAU Calculations'!D$112:D$115,MATCH($A7,'BAU Calculations'!$A$112:$A$115,0)),0)</f>
        <v>0</v>
      </c>
      <c r="E7">
        <f>IFERROR(INDEX('BAU Calculations'!E$112:E$115,MATCH($A7,'BAU Calculations'!$A$112:$A$115,0)),0)</f>
        <v>0</v>
      </c>
      <c r="F7">
        <f>IFERROR(INDEX('BAU Calculations'!F$112:F$115,MATCH($A7,'BAU Calculations'!$A$112:$A$115,0)),0)</f>
        <v>0</v>
      </c>
      <c r="G7">
        <f>IFERROR(INDEX('BAU Calculations'!G$112:G$115,MATCH($A7,'BAU Calculations'!$A$112:$A$115,0)),0)</f>
        <v>0</v>
      </c>
      <c r="H7">
        <f>IFERROR(INDEX('BAU Calculations'!H$112:H$115,MATCH($A7,'BAU Calculations'!$A$112:$A$115,0)),0)</f>
        <v>0</v>
      </c>
      <c r="I7">
        <f>IFERROR(INDEX('BAU Calculations'!I$112:I$115,MATCH($A7,'BAU Calculations'!$A$112:$A$115,0)),0)</f>
        <v>0</v>
      </c>
      <c r="J7">
        <f>IFERROR(INDEX('BAU Calculations'!J$112:J$115,MATCH($A7,'BAU Calculations'!$A$112:$A$115,0)),0)</f>
        <v>0</v>
      </c>
      <c r="K7">
        <f>IFERROR(INDEX('BAU Calculations'!K$112:K$115,MATCH($A7,'BAU Calculations'!$A$112:$A$115,0)),0)</f>
        <v>0</v>
      </c>
      <c r="L7">
        <f>IFERROR(INDEX('BAU Calculations'!L$112:L$115,MATCH($A7,'BAU Calculations'!$A$112:$A$115,0)),0)</f>
        <v>0</v>
      </c>
      <c r="M7">
        <f>IFERROR(INDEX('BAU Calculations'!M$112:M$115,MATCH($A7,'BAU Calculations'!$A$112:$A$115,0)),0)</f>
        <v>0</v>
      </c>
      <c r="N7">
        <f>IFERROR(INDEX('BAU Calculations'!N$112:N$115,MATCH($A7,'BAU Calculations'!$A$112:$A$115,0)),0)</f>
        <v>0</v>
      </c>
      <c r="O7">
        <f>IFERROR(INDEX('BAU Calculations'!O$112:O$115,MATCH($A7,'BAU Calculations'!$A$112:$A$115,0)),0)</f>
        <v>0</v>
      </c>
      <c r="P7">
        <f>IFERROR(INDEX('BAU Calculations'!P$112:P$115,MATCH($A7,'BAU Calculations'!$A$112:$A$115,0)),0)</f>
        <v>0</v>
      </c>
      <c r="Q7">
        <f>IFERROR(INDEX('BAU Calculations'!Q$112:Q$115,MATCH($A7,'BAU Calculations'!$A$112:$A$115,0)),0)</f>
        <v>0</v>
      </c>
      <c r="R7">
        <f>IFERROR(INDEX('BAU Calculations'!R$112:R$115,MATCH($A7,'BAU Calculations'!$A$112:$A$115,0)),0)</f>
        <v>0</v>
      </c>
      <c r="S7">
        <f>IFERROR(INDEX('BAU Calculations'!S$112:S$115,MATCH($A7,'BAU Calculations'!$A$112:$A$115,0)),0)</f>
        <v>0</v>
      </c>
      <c r="T7">
        <f>IFERROR(INDEX('BAU Calculations'!T$112:T$115,MATCH($A7,'BAU Calculations'!$A$112:$A$115,0)),0)</f>
        <v>0</v>
      </c>
      <c r="U7">
        <f>IFERROR(INDEX('BAU Calculations'!U$112:U$115,MATCH($A7,'BAU Calculations'!$A$112:$A$115,0)),0)</f>
        <v>0</v>
      </c>
      <c r="V7">
        <f>IFERROR(INDEX('BAU Calculations'!V$112:V$115,MATCH($A7,'BAU Calculations'!$A$112:$A$115,0)),0)</f>
        <v>0</v>
      </c>
      <c r="W7">
        <f>IFERROR(INDEX('BAU Calculations'!W$112:W$115,MATCH($A7,'BAU Calculations'!$A$112:$A$115,0)),0)</f>
        <v>0</v>
      </c>
      <c r="X7">
        <f>IFERROR(INDEX('BAU Calculations'!X$112:X$115,MATCH($A7,'BAU Calculations'!$A$112:$A$115,0)),0)</f>
        <v>0</v>
      </c>
      <c r="Y7">
        <f>IFERROR(INDEX('BAU Calculations'!Y$112:Y$115,MATCH($A7,'BAU Calculations'!$A$112:$A$115,0)),0)</f>
        <v>0</v>
      </c>
      <c r="Z7">
        <f>IFERROR(INDEX('BAU Calculations'!Z$112:Z$115,MATCH($A7,'BAU Calculations'!$A$112:$A$115,0)),0)</f>
        <v>0</v>
      </c>
      <c r="AA7">
        <f>IFERROR(INDEX('BAU Calculations'!AA$112:AA$115,MATCH($A7,'BAU Calculations'!$A$112:$A$115,0)),0)</f>
        <v>0</v>
      </c>
      <c r="AB7">
        <f>IFERROR(INDEX('BAU Calculations'!AB$112:AB$115,MATCH($A7,'BAU Calculations'!$A$112:$A$115,0)),0)</f>
        <v>0</v>
      </c>
      <c r="AC7">
        <f>IFERROR(INDEX('BAU Calculations'!AC$112:AC$115,MATCH($A7,'BAU Calculations'!$A$112:$A$115,0)),0)</f>
        <v>0</v>
      </c>
      <c r="AD7">
        <f>IFERROR(INDEX('BAU Calculations'!AD$112:AD$115,MATCH($A7,'BAU Calculations'!$A$112:$A$115,0)),0)</f>
        <v>0</v>
      </c>
      <c r="AE7">
        <f>IFERROR(INDEX('BAU Calculations'!AE$112:AE$115,MATCH($A7,'BAU Calculations'!$A$112:$A$115,0)),0)</f>
        <v>0</v>
      </c>
      <c r="AF7">
        <f>IFERROR(INDEX('BAU Calculations'!AF$112:AF$115,MATCH($A7,'BAU Calculations'!$A$112:$A$115,0)),0)</f>
        <v>0</v>
      </c>
    </row>
    <row r="8" spans="1:32" x14ac:dyDescent="0.25">
      <c r="A8" t="s">
        <v>35</v>
      </c>
      <c r="B8">
        <f>IFERROR(INDEX('BAU Calculations'!B$112:B$115,MATCH($A8,'BAU Calculations'!$A$112:$A$115,0)),0)</f>
        <v>0</v>
      </c>
      <c r="C8">
        <f>IFERROR(INDEX('BAU Calculations'!C$112:C$115,MATCH($A8,'BAU Calculations'!$A$112:$A$115,0)),0)</f>
        <v>0</v>
      </c>
      <c r="D8">
        <f>IFERROR(INDEX('BAU Calculations'!D$112:D$115,MATCH($A8,'BAU Calculations'!$A$112:$A$115,0)),0)</f>
        <v>0</v>
      </c>
      <c r="E8">
        <f>IFERROR(INDEX('BAU Calculations'!E$112:E$115,MATCH($A8,'BAU Calculations'!$A$112:$A$115,0)),0)</f>
        <v>0</v>
      </c>
      <c r="F8">
        <f>IFERROR(INDEX('BAU Calculations'!F$112:F$115,MATCH($A8,'BAU Calculations'!$A$112:$A$115,0)),0)</f>
        <v>0</v>
      </c>
      <c r="G8">
        <f>IFERROR(INDEX('BAU Calculations'!G$112:G$115,MATCH($A8,'BAU Calculations'!$A$112:$A$115,0)),0)</f>
        <v>0</v>
      </c>
      <c r="H8">
        <f>IFERROR(INDEX('BAU Calculations'!H$112:H$115,MATCH($A8,'BAU Calculations'!$A$112:$A$115,0)),0)</f>
        <v>0</v>
      </c>
      <c r="I8">
        <f>IFERROR(INDEX('BAU Calculations'!I$112:I$115,MATCH($A8,'BAU Calculations'!$A$112:$A$115,0)),0)</f>
        <v>0</v>
      </c>
      <c r="J8">
        <f>IFERROR(INDEX('BAU Calculations'!J$112:J$115,MATCH($A8,'BAU Calculations'!$A$112:$A$115,0)),0)</f>
        <v>0</v>
      </c>
      <c r="K8">
        <f>IFERROR(INDEX('BAU Calculations'!K$112:K$115,MATCH($A8,'BAU Calculations'!$A$112:$A$115,0)),0)</f>
        <v>0</v>
      </c>
      <c r="L8">
        <f>IFERROR(INDEX('BAU Calculations'!L$112:L$115,MATCH($A8,'BAU Calculations'!$A$112:$A$115,0)),0)</f>
        <v>0</v>
      </c>
      <c r="M8">
        <f>IFERROR(INDEX('BAU Calculations'!M$112:M$115,MATCH($A8,'BAU Calculations'!$A$112:$A$115,0)),0)</f>
        <v>0</v>
      </c>
      <c r="N8">
        <f>IFERROR(INDEX('BAU Calculations'!N$112:N$115,MATCH($A8,'BAU Calculations'!$A$112:$A$115,0)),0)</f>
        <v>0</v>
      </c>
      <c r="O8">
        <f>IFERROR(INDEX('BAU Calculations'!O$112:O$115,MATCH($A8,'BAU Calculations'!$A$112:$A$115,0)),0)</f>
        <v>0</v>
      </c>
      <c r="P8">
        <f>IFERROR(INDEX('BAU Calculations'!P$112:P$115,MATCH($A8,'BAU Calculations'!$A$112:$A$115,0)),0)</f>
        <v>0</v>
      </c>
      <c r="Q8">
        <f>IFERROR(INDEX('BAU Calculations'!Q$112:Q$115,MATCH($A8,'BAU Calculations'!$A$112:$A$115,0)),0)</f>
        <v>0</v>
      </c>
      <c r="R8">
        <f>IFERROR(INDEX('BAU Calculations'!R$112:R$115,MATCH($A8,'BAU Calculations'!$A$112:$A$115,0)),0)</f>
        <v>0</v>
      </c>
      <c r="S8">
        <f>IFERROR(INDEX('BAU Calculations'!S$112:S$115,MATCH($A8,'BAU Calculations'!$A$112:$A$115,0)),0)</f>
        <v>0</v>
      </c>
      <c r="T8">
        <f>IFERROR(INDEX('BAU Calculations'!T$112:T$115,MATCH($A8,'BAU Calculations'!$A$112:$A$115,0)),0)</f>
        <v>0</v>
      </c>
      <c r="U8">
        <f>IFERROR(INDEX('BAU Calculations'!U$112:U$115,MATCH($A8,'BAU Calculations'!$A$112:$A$115,0)),0)</f>
        <v>0</v>
      </c>
      <c r="V8">
        <f>IFERROR(INDEX('BAU Calculations'!V$112:V$115,MATCH($A8,'BAU Calculations'!$A$112:$A$115,0)),0)</f>
        <v>0</v>
      </c>
      <c r="W8">
        <f>IFERROR(INDEX('BAU Calculations'!W$112:W$115,MATCH($A8,'BAU Calculations'!$A$112:$A$115,0)),0)</f>
        <v>0</v>
      </c>
      <c r="X8">
        <f>IFERROR(INDEX('BAU Calculations'!X$112:X$115,MATCH($A8,'BAU Calculations'!$A$112:$A$115,0)),0)</f>
        <v>0</v>
      </c>
      <c r="Y8">
        <f>IFERROR(INDEX('BAU Calculations'!Y$112:Y$115,MATCH($A8,'BAU Calculations'!$A$112:$A$115,0)),0)</f>
        <v>0</v>
      </c>
      <c r="Z8">
        <f>IFERROR(INDEX('BAU Calculations'!Z$112:Z$115,MATCH($A8,'BAU Calculations'!$A$112:$A$115,0)),0)</f>
        <v>0</v>
      </c>
      <c r="AA8">
        <f>IFERROR(INDEX('BAU Calculations'!AA$112:AA$115,MATCH($A8,'BAU Calculations'!$A$112:$A$115,0)),0)</f>
        <v>0</v>
      </c>
      <c r="AB8">
        <f>IFERROR(INDEX('BAU Calculations'!AB$112:AB$115,MATCH($A8,'BAU Calculations'!$A$112:$A$115,0)),0)</f>
        <v>0</v>
      </c>
      <c r="AC8">
        <f>IFERROR(INDEX('BAU Calculations'!AC$112:AC$115,MATCH($A8,'BAU Calculations'!$A$112:$A$115,0)),0)</f>
        <v>0</v>
      </c>
      <c r="AD8">
        <f>IFERROR(INDEX('BAU Calculations'!AD$112:AD$115,MATCH($A8,'BAU Calculations'!$A$112:$A$115,0)),0)</f>
        <v>0</v>
      </c>
      <c r="AE8">
        <f>IFERROR(INDEX('BAU Calculations'!AE$112:AE$115,MATCH($A8,'BAU Calculations'!$A$112:$A$115,0)),0)</f>
        <v>0</v>
      </c>
      <c r="AF8">
        <f>IFERROR(INDEX('BAU Calculations'!AF$112:AF$115,MATCH($A8,'BAU Calculations'!$A$112:$A$115,0)),0)</f>
        <v>0</v>
      </c>
    </row>
    <row r="9" spans="1:32" x14ac:dyDescent="0.25">
      <c r="A9" t="s">
        <v>36</v>
      </c>
      <c r="B9">
        <f>IFERROR(INDEX('BAU Calculations'!B$112:B$115,MATCH($A9,'BAU Calculations'!$A$112:$A$115,0)),0)</f>
        <v>0</v>
      </c>
      <c r="C9">
        <f>IFERROR(INDEX('BAU Calculations'!C$112:C$115,MATCH($A9,'BAU Calculations'!$A$112:$A$115,0)),0)</f>
        <v>0</v>
      </c>
      <c r="D9">
        <f>IFERROR(INDEX('BAU Calculations'!D$112:D$115,MATCH($A9,'BAU Calculations'!$A$112:$A$115,0)),0)</f>
        <v>0</v>
      </c>
      <c r="E9">
        <f>IFERROR(INDEX('BAU Calculations'!E$112:E$115,MATCH($A9,'BAU Calculations'!$A$112:$A$115,0)),0)</f>
        <v>0</v>
      </c>
      <c r="F9">
        <f>IFERROR(INDEX('BAU Calculations'!F$112:F$115,MATCH($A9,'BAU Calculations'!$A$112:$A$115,0)),0)</f>
        <v>0</v>
      </c>
      <c r="G9">
        <f>IFERROR(INDEX('BAU Calculations'!G$112:G$115,MATCH($A9,'BAU Calculations'!$A$112:$A$115,0)),0)</f>
        <v>0</v>
      </c>
      <c r="H9">
        <f>IFERROR(INDEX('BAU Calculations'!H$112:H$115,MATCH($A9,'BAU Calculations'!$A$112:$A$115,0)),0)</f>
        <v>0</v>
      </c>
      <c r="I9">
        <f>IFERROR(INDEX('BAU Calculations'!I$112:I$115,MATCH($A9,'BAU Calculations'!$A$112:$A$115,0)),0)</f>
        <v>0</v>
      </c>
      <c r="J9">
        <f>IFERROR(INDEX('BAU Calculations'!J$112:J$115,MATCH($A9,'BAU Calculations'!$A$112:$A$115,0)),0)</f>
        <v>0</v>
      </c>
      <c r="K9">
        <f>IFERROR(INDEX('BAU Calculations'!K$112:K$115,MATCH($A9,'BAU Calculations'!$A$112:$A$115,0)),0)</f>
        <v>0</v>
      </c>
      <c r="L9">
        <f>IFERROR(INDEX('BAU Calculations'!L$112:L$115,MATCH($A9,'BAU Calculations'!$A$112:$A$115,0)),0)</f>
        <v>0</v>
      </c>
      <c r="M9">
        <f>IFERROR(INDEX('BAU Calculations'!M$112:M$115,MATCH($A9,'BAU Calculations'!$A$112:$A$115,0)),0)</f>
        <v>0</v>
      </c>
      <c r="N9">
        <f>IFERROR(INDEX('BAU Calculations'!N$112:N$115,MATCH($A9,'BAU Calculations'!$A$112:$A$115,0)),0)</f>
        <v>0</v>
      </c>
      <c r="O9">
        <f>IFERROR(INDEX('BAU Calculations'!O$112:O$115,MATCH($A9,'BAU Calculations'!$A$112:$A$115,0)),0)</f>
        <v>0</v>
      </c>
      <c r="P9">
        <f>IFERROR(INDEX('BAU Calculations'!P$112:P$115,MATCH($A9,'BAU Calculations'!$A$112:$A$115,0)),0)</f>
        <v>0</v>
      </c>
      <c r="Q9">
        <f>IFERROR(INDEX('BAU Calculations'!Q$112:Q$115,MATCH($A9,'BAU Calculations'!$A$112:$A$115,0)),0)</f>
        <v>0</v>
      </c>
      <c r="R9">
        <f>IFERROR(INDEX('BAU Calculations'!R$112:R$115,MATCH($A9,'BAU Calculations'!$A$112:$A$115,0)),0)</f>
        <v>0</v>
      </c>
      <c r="S9">
        <f>IFERROR(INDEX('BAU Calculations'!S$112:S$115,MATCH($A9,'BAU Calculations'!$A$112:$A$115,0)),0)</f>
        <v>0</v>
      </c>
      <c r="T9">
        <f>IFERROR(INDEX('BAU Calculations'!T$112:T$115,MATCH($A9,'BAU Calculations'!$A$112:$A$115,0)),0)</f>
        <v>0</v>
      </c>
      <c r="U9">
        <f>IFERROR(INDEX('BAU Calculations'!U$112:U$115,MATCH($A9,'BAU Calculations'!$A$112:$A$115,0)),0)</f>
        <v>0</v>
      </c>
      <c r="V9">
        <f>IFERROR(INDEX('BAU Calculations'!V$112:V$115,MATCH($A9,'BAU Calculations'!$A$112:$A$115,0)),0)</f>
        <v>0</v>
      </c>
      <c r="W9">
        <f>IFERROR(INDEX('BAU Calculations'!W$112:W$115,MATCH($A9,'BAU Calculations'!$A$112:$A$115,0)),0)</f>
        <v>0</v>
      </c>
      <c r="X9">
        <f>IFERROR(INDEX('BAU Calculations'!X$112:X$115,MATCH($A9,'BAU Calculations'!$A$112:$A$115,0)),0)</f>
        <v>0</v>
      </c>
      <c r="Y9">
        <f>IFERROR(INDEX('BAU Calculations'!Y$112:Y$115,MATCH($A9,'BAU Calculations'!$A$112:$A$115,0)),0)</f>
        <v>0</v>
      </c>
      <c r="Z9">
        <f>IFERROR(INDEX('BAU Calculations'!Z$112:Z$115,MATCH($A9,'BAU Calculations'!$A$112:$A$115,0)),0)</f>
        <v>0</v>
      </c>
      <c r="AA9">
        <f>IFERROR(INDEX('BAU Calculations'!AA$112:AA$115,MATCH($A9,'BAU Calculations'!$A$112:$A$115,0)),0)</f>
        <v>0</v>
      </c>
      <c r="AB9">
        <f>IFERROR(INDEX('BAU Calculations'!AB$112:AB$115,MATCH($A9,'BAU Calculations'!$A$112:$A$115,0)),0)</f>
        <v>0</v>
      </c>
      <c r="AC9">
        <f>IFERROR(INDEX('BAU Calculations'!AC$112:AC$115,MATCH($A9,'BAU Calculations'!$A$112:$A$115,0)),0)</f>
        <v>0</v>
      </c>
      <c r="AD9">
        <f>IFERROR(INDEX('BAU Calculations'!AD$112:AD$115,MATCH($A9,'BAU Calculations'!$A$112:$A$115,0)),0)</f>
        <v>0</v>
      </c>
      <c r="AE9">
        <f>IFERROR(INDEX('BAU Calculations'!AE$112:AE$115,MATCH($A9,'BAU Calculations'!$A$112:$A$115,0)),0)</f>
        <v>0</v>
      </c>
      <c r="AF9">
        <f>IFERROR(INDEX('BAU Calculations'!AF$112:AF$115,MATCH($A9,'BAU Calculations'!$A$112:$A$115,0)),0)</f>
        <v>0</v>
      </c>
    </row>
    <row r="10" spans="1:32" x14ac:dyDescent="0.25">
      <c r="A10" t="s">
        <v>37</v>
      </c>
      <c r="B10">
        <f>IFERROR(INDEX('BAU Calculations'!B$112:B$115,MATCH($A10,'BAU Calculations'!$A$112:$A$115,0)),0)</f>
        <v>0</v>
      </c>
      <c r="C10">
        <f>IFERROR(INDEX('BAU Calculations'!C$112:C$115,MATCH($A10,'BAU Calculations'!$A$112:$A$115,0)),0)</f>
        <v>0</v>
      </c>
      <c r="D10">
        <f>IFERROR(INDEX('BAU Calculations'!D$112:D$115,MATCH($A10,'BAU Calculations'!$A$112:$A$115,0)),0)</f>
        <v>0</v>
      </c>
      <c r="E10">
        <f>IFERROR(INDEX('BAU Calculations'!E$112:E$115,MATCH($A10,'BAU Calculations'!$A$112:$A$115,0)),0)</f>
        <v>0</v>
      </c>
      <c r="F10">
        <f>IFERROR(INDEX('BAU Calculations'!F$112:F$115,MATCH($A10,'BAU Calculations'!$A$112:$A$115,0)),0)</f>
        <v>0</v>
      </c>
      <c r="G10">
        <f>IFERROR(INDEX('BAU Calculations'!G$112:G$115,MATCH($A10,'BAU Calculations'!$A$112:$A$115,0)),0)</f>
        <v>0</v>
      </c>
      <c r="H10">
        <f>IFERROR(INDEX('BAU Calculations'!H$112:H$115,MATCH($A10,'BAU Calculations'!$A$112:$A$115,0)),0)</f>
        <v>0</v>
      </c>
      <c r="I10">
        <f>IFERROR(INDEX('BAU Calculations'!I$112:I$115,MATCH($A10,'BAU Calculations'!$A$112:$A$115,0)),0)</f>
        <v>0</v>
      </c>
      <c r="J10">
        <f>IFERROR(INDEX('BAU Calculations'!J$112:J$115,MATCH($A10,'BAU Calculations'!$A$112:$A$115,0)),0)</f>
        <v>1.4302603032887405E-2</v>
      </c>
      <c r="K10">
        <f>IFERROR(INDEX('BAU Calculations'!K$112:K$115,MATCH($A10,'BAU Calculations'!$A$112:$A$115,0)),0)</f>
        <v>2.8278731947973826E-2</v>
      </c>
      <c r="L10">
        <f>IFERROR(INDEX('BAU Calculations'!L$112:L$115,MATCH($A10,'BAU Calculations'!$A$112:$A$115,0)),0)</f>
        <v>4.2551197441092821E-2</v>
      </c>
      <c r="M10">
        <f>IFERROR(INDEX('BAU Calculations'!M$112:M$115,MATCH($A10,'BAU Calculations'!$A$112:$A$115,0)),0)</f>
        <v>5.7021054798192104E-2</v>
      </c>
      <c r="N10">
        <f>IFERROR(INDEX('BAU Calculations'!N$112:N$115,MATCH($A10,'BAU Calculations'!$A$112:$A$115,0)),0)</f>
        <v>7.092094618782388E-2</v>
      </c>
      <c r="O10">
        <f>IFERROR(INDEX('BAU Calculations'!O$112:O$115,MATCH($A10,'BAU Calculations'!$A$112:$A$115,0)),0)</f>
        <v>8.4867616340924421E-2</v>
      </c>
      <c r="P10">
        <f>IFERROR(INDEX('BAU Calculations'!P$112:P$115,MATCH($A10,'BAU Calculations'!$A$112:$A$115,0)),0)</f>
        <v>9.7934444837183776E-2</v>
      </c>
      <c r="Q10">
        <f>IFERROR(INDEX('BAU Calculations'!Q$112:Q$115,MATCH($A10,'BAU Calculations'!$A$112:$A$115,0)),0)</f>
        <v>0.11155887905676573</v>
      </c>
      <c r="R10">
        <f>IFERROR(INDEX('BAU Calculations'!R$112:R$115,MATCH($A10,'BAU Calculations'!$A$112:$A$115,0)),0)</f>
        <v>0.11027775042200332</v>
      </c>
      <c r="S10">
        <f>IFERROR(INDEX('BAU Calculations'!S$112:S$115,MATCH($A10,'BAU Calculations'!$A$112:$A$115,0)),0)</f>
        <v>0.10921506763073048</v>
      </c>
      <c r="T10">
        <f>IFERROR(INDEX('BAU Calculations'!T$112:T$115,MATCH($A10,'BAU Calculations'!$A$112:$A$115,0)),0)</f>
        <v>0.10908558214442685</v>
      </c>
      <c r="U10">
        <f>IFERROR(INDEX('BAU Calculations'!U$112:U$115,MATCH($A10,'BAU Calculations'!$A$112:$A$115,0)),0)</f>
        <v>0.10815710294166468</v>
      </c>
      <c r="V10">
        <f>IFERROR(INDEX('BAU Calculations'!V$112:V$115,MATCH($A10,'BAU Calculations'!$A$112:$A$115,0)),0)</f>
        <v>0.10841179763990606</v>
      </c>
      <c r="W10">
        <f>IFERROR(INDEX('BAU Calculations'!W$112:W$115,MATCH($A10,'BAU Calculations'!$A$112:$A$115,0)),0)</f>
        <v>0.10802385125586667</v>
      </c>
      <c r="X10">
        <f>IFERROR(INDEX('BAU Calculations'!X$112:X$115,MATCH($A10,'BAU Calculations'!$A$112:$A$115,0)),0)</f>
        <v>0.10779498743445189</v>
      </c>
      <c r="Y10">
        <f>IFERROR(INDEX('BAU Calculations'!Y$112:Y$115,MATCH($A10,'BAU Calculations'!$A$112:$A$115,0)),0)</f>
        <v>0.10772121961190791</v>
      </c>
      <c r="Z10">
        <f>IFERROR(INDEX('BAU Calculations'!Z$112:Z$115,MATCH($A10,'BAU Calculations'!$A$112:$A$115,0)),0)</f>
        <v>0.10722131825715822</v>
      </c>
      <c r="AA10">
        <f>IFERROR(INDEX('BAU Calculations'!AA$112:AA$115,MATCH($A10,'BAU Calculations'!$A$112:$A$115,0)),0)</f>
        <v>0.10682428245670701</v>
      </c>
      <c r="AB10">
        <f>IFERROR(INDEX('BAU Calculations'!AB$112:AB$115,MATCH($A10,'BAU Calculations'!$A$112:$A$115,0)),0)</f>
        <v>0.10742164242045486</v>
      </c>
      <c r="AC10">
        <f>IFERROR(INDEX('BAU Calculations'!AC$112:AC$115,MATCH($A10,'BAU Calculations'!$A$112:$A$115,0)),0)</f>
        <v>0.10706666229227974</v>
      </c>
      <c r="AD10">
        <f>IFERROR(INDEX('BAU Calculations'!AD$112:AD$115,MATCH($A10,'BAU Calculations'!$A$112:$A$115,0)),0)</f>
        <v>0.10672992112007014</v>
      </c>
      <c r="AE10">
        <f>IFERROR(INDEX('BAU Calculations'!AE$112:AE$115,MATCH($A10,'BAU Calculations'!$A$112:$A$115,0)),0)</f>
        <v>0.10677382613952834</v>
      </c>
      <c r="AF10">
        <f>IFERROR(INDEX('BAU Calculations'!AF$112:AF$115,MATCH($A10,'BAU Calculations'!$A$112:$A$115,0)),0)</f>
        <v>0.10580769668863964</v>
      </c>
    </row>
    <row r="11" spans="1:32" x14ac:dyDescent="0.25">
      <c r="A11" t="s">
        <v>38</v>
      </c>
      <c r="B11">
        <f>IFERROR(INDEX('BAU Calculations'!B$112:B$115,MATCH($A11,'BAU Calculations'!$A$112:$A$115,0)),0)</f>
        <v>2.7214829715730898E-2</v>
      </c>
      <c r="C11">
        <f>IFERROR(INDEX('BAU Calculations'!C$112:C$115,MATCH($A11,'BAU Calculations'!$A$112:$A$115,0)),0)</f>
        <v>4.1861150442235852E-2</v>
      </c>
      <c r="D11">
        <f>IFERROR(INDEX('BAU Calculations'!D$112:D$115,MATCH($A11,'BAU Calculations'!$A$112:$A$115,0)),0)</f>
        <v>5.2772097873378832E-2</v>
      </c>
      <c r="E11">
        <f>IFERROR(INDEX('BAU Calculations'!E$112:E$115,MATCH($A11,'BAU Calculations'!$A$112:$A$115,0)),0)</f>
        <v>6.3289462678504924E-2</v>
      </c>
      <c r="F11">
        <f>IFERROR(INDEX('BAU Calculations'!F$112:F$115,MATCH($A11,'BAU Calculations'!$A$112:$A$115,0)),0)</f>
        <v>7.1619033170092022E-2</v>
      </c>
      <c r="G11">
        <f>IFERROR(INDEX('BAU Calculations'!G$112:G$115,MATCH($A11,'BAU Calculations'!$A$112:$A$115,0)),0)</f>
        <v>8.0248885960188268E-2</v>
      </c>
      <c r="H11">
        <f>IFERROR(INDEX('BAU Calculations'!H$112:H$115,MATCH($A11,'BAU Calculations'!$A$112:$A$115,0)),0)</f>
        <v>8.8744174199345494E-2</v>
      </c>
      <c r="I11">
        <f>IFERROR(INDEX('BAU Calculations'!I$112:I$115,MATCH($A11,'BAU Calculations'!$A$112:$A$115,0)),0)</f>
        <v>0.11044168709690065</v>
      </c>
      <c r="J11">
        <f>IFERROR(INDEX('BAU Calculations'!J$112:J$115,MATCH($A11,'BAU Calculations'!$A$112:$A$115,0)),0)</f>
        <v>0.12977541507774237</v>
      </c>
      <c r="K11">
        <f>IFERROR(INDEX('BAU Calculations'!K$112:K$115,MATCH($A11,'BAU Calculations'!$A$112:$A$115,0)),0)</f>
        <v>0.14851741803271179</v>
      </c>
      <c r="L11">
        <f>IFERROR(INDEX('BAU Calculations'!L$112:L$115,MATCH($A11,'BAU Calculations'!$A$112:$A$115,0)),0)</f>
        <v>0.16597051109094743</v>
      </c>
      <c r="M11">
        <f>IFERROR(INDEX('BAU Calculations'!M$112:M$115,MATCH($A11,'BAU Calculations'!$A$112:$A$115,0)),0)</f>
        <v>0.18250394114552934</v>
      </c>
      <c r="N11">
        <f>IFERROR(INDEX('BAU Calculations'!N$112:N$115,MATCH($A11,'BAU Calculations'!$A$112:$A$115,0)),0)</f>
        <v>0.19805128238472208</v>
      </c>
      <c r="O11">
        <f>IFERROR(INDEX('BAU Calculations'!O$112:O$115,MATCH($A11,'BAU Calculations'!$A$112:$A$115,0)),0)</f>
        <v>0.21285712465184151</v>
      </c>
      <c r="P11">
        <f>IFERROR(INDEX('BAU Calculations'!P$112:P$115,MATCH($A11,'BAU Calculations'!$A$112:$A$115,0)),0)</f>
        <v>0.22547344970332839</v>
      </c>
      <c r="Q11">
        <f>IFERROR(INDEX('BAU Calculations'!Q$112:Q$115,MATCH($A11,'BAU Calculations'!$A$112:$A$115,0)),0)</f>
        <v>0.23703309978689469</v>
      </c>
      <c r="R11">
        <f>IFERROR(INDEX('BAU Calculations'!R$112:R$115,MATCH($A11,'BAU Calculations'!$A$112:$A$115,0)),0)</f>
        <v>0.23010973064913401</v>
      </c>
      <c r="S11">
        <f>IFERROR(INDEX('BAU Calculations'!S$112:S$115,MATCH($A11,'BAU Calculations'!$A$112:$A$115,0)),0)</f>
        <v>0.22656075152920011</v>
      </c>
      <c r="T11">
        <f>IFERROR(INDEX('BAU Calculations'!T$112:T$115,MATCH($A11,'BAU Calculations'!$A$112:$A$115,0)),0)</f>
        <v>0.22341180962001911</v>
      </c>
      <c r="U11">
        <f>IFERROR(INDEX('BAU Calculations'!U$112:U$115,MATCH($A11,'BAU Calculations'!$A$112:$A$115,0)),0)</f>
        <v>0.22060889378337575</v>
      </c>
      <c r="V11">
        <f>IFERROR(INDEX('BAU Calculations'!V$112:V$115,MATCH($A11,'BAU Calculations'!$A$112:$A$115,0)),0)</f>
        <v>0.21796225705452099</v>
      </c>
      <c r="W11">
        <f>IFERROR(INDEX('BAU Calculations'!W$112:W$115,MATCH($A11,'BAU Calculations'!$A$112:$A$115,0)),0)</f>
        <v>0.21545696352270516</v>
      </c>
      <c r="X11">
        <f>IFERROR(INDEX('BAU Calculations'!X$112:X$115,MATCH($A11,'BAU Calculations'!$A$112:$A$115,0)),0)</f>
        <v>0.21275643621905999</v>
      </c>
      <c r="Y11">
        <f>IFERROR(INDEX('BAU Calculations'!Y$112:Y$115,MATCH($A11,'BAU Calculations'!$A$112:$A$115,0)),0)</f>
        <v>0.20902556556854876</v>
      </c>
      <c r="Z11">
        <f>IFERROR(INDEX('BAU Calculations'!Z$112:Z$115,MATCH($A11,'BAU Calculations'!$A$112:$A$115,0)),0)</f>
        <v>0.20558434359348723</v>
      </c>
      <c r="AA11">
        <f>IFERROR(INDEX('BAU Calculations'!AA$112:AA$115,MATCH($A11,'BAU Calculations'!$A$112:$A$115,0)),0)</f>
        <v>0.20152259911219586</v>
      </c>
      <c r="AB11">
        <f>IFERROR(INDEX('BAU Calculations'!AB$112:AB$115,MATCH($A11,'BAU Calculations'!$A$112:$A$115,0)),0)</f>
        <v>0.19850165477144999</v>
      </c>
      <c r="AC11">
        <f>IFERROR(INDEX('BAU Calculations'!AC$112:AC$115,MATCH($A11,'BAU Calculations'!$A$112:$A$115,0)),0)</f>
        <v>0.19586944635444359</v>
      </c>
      <c r="AD11">
        <f>IFERROR(INDEX('BAU Calculations'!AD$112:AD$115,MATCH($A11,'BAU Calculations'!$A$112:$A$115,0)),0)</f>
        <v>0.19295510334396135</v>
      </c>
      <c r="AE11">
        <f>IFERROR(INDEX('BAU Calculations'!AE$112:AE$115,MATCH($A11,'BAU Calculations'!$A$112:$A$115,0)),0)</f>
        <v>0.18919433415943607</v>
      </c>
      <c r="AF11">
        <f>IFERROR(INDEX('BAU Calculations'!AF$112:AF$115,MATCH($A11,'BAU Calculations'!$A$112:$A$115,0)),0)</f>
        <v>0.18560515904050501</v>
      </c>
    </row>
    <row r="12" spans="1:32" x14ac:dyDescent="0.25">
      <c r="A12" t="s">
        <v>39</v>
      </c>
      <c r="B12">
        <f>IFERROR(INDEX('BAU Calculations'!B$112:B$115,MATCH($A12,'BAU Calculations'!$A$112:$A$115,0)),0)</f>
        <v>0</v>
      </c>
      <c r="C12">
        <f>IFERROR(INDEX('BAU Calculations'!C$112:C$115,MATCH($A12,'BAU Calculations'!$A$112:$A$115,0)),0)</f>
        <v>0</v>
      </c>
      <c r="D12">
        <f>IFERROR(INDEX('BAU Calculations'!D$112:D$115,MATCH($A12,'BAU Calculations'!$A$112:$A$115,0)),0)</f>
        <v>0</v>
      </c>
      <c r="E12">
        <f>IFERROR(INDEX('BAU Calculations'!E$112:E$115,MATCH($A12,'BAU Calculations'!$A$112:$A$115,0)),0)</f>
        <v>0</v>
      </c>
      <c r="F12">
        <f>IFERROR(INDEX('BAU Calculations'!F$112:F$115,MATCH($A12,'BAU Calculations'!$A$112:$A$115,0)),0)</f>
        <v>0</v>
      </c>
      <c r="G12">
        <f>IFERROR(INDEX('BAU Calculations'!G$112:G$115,MATCH($A12,'BAU Calculations'!$A$112:$A$115,0)),0)</f>
        <v>0</v>
      </c>
      <c r="H12">
        <f>IFERROR(INDEX('BAU Calculations'!H$112:H$115,MATCH($A12,'BAU Calculations'!$A$112:$A$115,0)),0)</f>
        <v>0</v>
      </c>
      <c r="I12">
        <f>IFERROR(INDEX('BAU Calculations'!I$112:I$115,MATCH($A12,'BAU Calculations'!$A$112:$A$115,0)),0)</f>
        <v>0</v>
      </c>
      <c r="J12">
        <f>IFERROR(INDEX('BAU Calculations'!J$112:J$115,MATCH($A12,'BAU Calculations'!$A$112:$A$115,0)),0)</f>
        <v>0</v>
      </c>
      <c r="K12">
        <f>IFERROR(INDEX('BAU Calculations'!K$112:K$115,MATCH($A12,'BAU Calculations'!$A$112:$A$115,0)),0)</f>
        <v>0</v>
      </c>
      <c r="L12">
        <f>IFERROR(INDEX('BAU Calculations'!L$112:L$115,MATCH($A12,'BAU Calculations'!$A$112:$A$115,0)),0)</f>
        <v>0</v>
      </c>
      <c r="M12">
        <f>IFERROR(INDEX('BAU Calculations'!M$112:M$115,MATCH($A12,'BAU Calculations'!$A$112:$A$115,0)),0)</f>
        <v>0</v>
      </c>
      <c r="N12">
        <f>IFERROR(INDEX('BAU Calculations'!N$112:N$115,MATCH($A12,'BAU Calculations'!$A$112:$A$115,0)),0)</f>
        <v>0</v>
      </c>
      <c r="O12">
        <f>IFERROR(INDEX('BAU Calculations'!O$112:O$115,MATCH($A12,'BAU Calculations'!$A$112:$A$115,0)),0)</f>
        <v>0</v>
      </c>
      <c r="P12">
        <f>IFERROR(INDEX('BAU Calculations'!P$112:P$115,MATCH($A12,'BAU Calculations'!$A$112:$A$115,0)),0)</f>
        <v>0</v>
      </c>
      <c r="Q12">
        <f>IFERROR(INDEX('BAU Calculations'!Q$112:Q$115,MATCH($A12,'BAU Calculations'!$A$112:$A$115,0)),0)</f>
        <v>0</v>
      </c>
      <c r="R12">
        <f>IFERROR(INDEX('BAU Calculations'!R$112:R$115,MATCH($A12,'BAU Calculations'!$A$112:$A$115,0)),0)</f>
        <v>0</v>
      </c>
      <c r="S12">
        <f>IFERROR(INDEX('BAU Calculations'!S$112:S$115,MATCH($A12,'BAU Calculations'!$A$112:$A$115,0)),0)</f>
        <v>0</v>
      </c>
      <c r="T12">
        <f>IFERROR(INDEX('BAU Calculations'!T$112:T$115,MATCH($A12,'BAU Calculations'!$A$112:$A$115,0)),0)</f>
        <v>0</v>
      </c>
      <c r="U12">
        <f>IFERROR(INDEX('BAU Calculations'!U$112:U$115,MATCH($A12,'BAU Calculations'!$A$112:$A$115,0)),0)</f>
        <v>0</v>
      </c>
      <c r="V12">
        <f>IFERROR(INDEX('BAU Calculations'!V$112:V$115,MATCH($A12,'BAU Calculations'!$A$112:$A$115,0)),0)</f>
        <v>0</v>
      </c>
      <c r="W12">
        <f>IFERROR(INDEX('BAU Calculations'!W$112:W$115,MATCH($A12,'BAU Calculations'!$A$112:$A$115,0)),0)</f>
        <v>0</v>
      </c>
      <c r="X12">
        <f>IFERROR(INDEX('BAU Calculations'!X$112:X$115,MATCH($A12,'BAU Calculations'!$A$112:$A$115,0)),0)</f>
        <v>0</v>
      </c>
      <c r="Y12">
        <f>IFERROR(INDEX('BAU Calculations'!Y$112:Y$115,MATCH($A12,'BAU Calculations'!$A$112:$A$115,0)),0)</f>
        <v>0</v>
      </c>
      <c r="Z12">
        <f>IFERROR(INDEX('BAU Calculations'!Z$112:Z$115,MATCH($A12,'BAU Calculations'!$A$112:$A$115,0)),0)</f>
        <v>0</v>
      </c>
      <c r="AA12">
        <f>IFERROR(INDEX('BAU Calculations'!AA$112:AA$115,MATCH($A12,'BAU Calculations'!$A$112:$A$115,0)),0)</f>
        <v>0</v>
      </c>
      <c r="AB12">
        <f>IFERROR(INDEX('BAU Calculations'!AB$112:AB$115,MATCH($A12,'BAU Calculations'!$A$112:$A$115,0)),0)</f>
        <v>0</v>
      </c>
      <c r="AC12">
        <f>IFERROR(INDEX('BAU Calculations'!AC$112:AC$115,MATCH($A12,'BAU Calculations'!$A$112:$A$115,0)),0)</f>
        <v>0</v>
      </c>
      <c r="AD12">
        <f>IFERROR(INDEX('BAU Calculations'!AD$112:AD$115,MATCH($A12,'BAU Calculations'!$A$112:$A$115,0)),0)</f>
        <v>0</v>
      </c>
      <c r="AE12">
        <f>IFERROR(INDEX('BAU Calculations'!AE$112:AE$115,MATCH($A12,'BAU Calculations'!$A$112:$A$115,0)),0)</f>
        <v>0</v>
      </c>
      <c r="AF12">
        <f>IFERROR(INDEX('BAU Calculations'!AF$112:AF$115,MATCH($A12,'BAU Calculations'!$A$112:$A$115,0)),0)</f>
        <v>0</v>
      </c>
    </row>
    <row r="13" spans="1:32" x14ac:dyDescent="0.25">
      <c r="A13" t="s">
        <v>40</v>
      </c>
      <c r="B13">
        <f>IFERROR(INDEX('BAU Calculations'!B$112:B$115,MATCH($A13,'BAU Calculations'!$A$112:$A$115,0)),0)</f>
        <v>0</v>
      </c>
      <c r="C13">
        <f>IFERROR(INDEX('BAU Calculations'!C$112:C$115,MATCH($A13,'BAU Calculations'!$A$112:$A$115,0)),0)</f>
        <v>0</v>
      </c>
      <c r="D13">
        <f>IFERROR(INDEX('BAU Calculations'!D$112:D$115,MATCH($A13,'BAU Calculations'!$A$112:$A$115,0)),0)</f>
        <v>0</v>
      </c>
      <c r="E13">
        <f>IFERROR(INDEX('BAU Calculations'!E$112:E$115,MATCH($A13,'BAU Calculations'!$A$112:$A$115,0)),0)</f>
        <v>0</v>
      </c>
      <c r="F13">
        <f>IFERROR(INDEX('BAU Calculations'!F$112:F$115,MATCH($A13,'BAU Calculations'!$A$112:$A$115,0)),0)</f>
        <v>0</v>
      </c>
      <c r="G13">
        <f>IFERROR(INDEX('BAU Calculations'!G$112:G$115,MATCH($A13,'BAU Calculations'!$A$112:$A$115,0)),0)</f>
        <v>0</v>
      </c>
      <c r="H13">
        <f>IFERROR(INDEX('BAU Calculations'!H$112:H$115,MATCH($A13,'BAU Calculations'!$A$112:$A$115,0)),0)</f>
        <v>0</v>
      </c>
      <c r="I13">
        <f>IFERROR(INDEX('BAU Calculations'!I$112:I$115,MATCH($A13,'BAU Calculations'!$A$112:$A$115,0)),0)</f>
        <v>0</v>
      </c>
      <c r="J13">
        <f>IFERROR(INDEX('BAU Calculations'!J$112:J$115,MATCH($A13,'BAU Calculations'!$A$112:$A$115,0)),0)</f>
        <v>0</v>
      </c>
      <c r="K13">
        <f>IFERROR(INDEX('BAU Calculations'!K$112:K$115,MATCH($A13,'BAU Calculations'!$A$112:$A$115,0)),0)</f>
        <v>0</v>
      </c>
      <c r="L13">
        <f>IFERROR(INDEX('BAU Calculations'!L$112:L$115,MATCH($A13,'BAU Calculations'!$A$112:$A$115,0)),0)</f>
        <v>0</v>
      </c>
      <c r="M13">
        <f>IFERROR(INDEX('BAU Calculations'!M$112:M$115,MATCH($A13,'BAU Calculations'!$A$112:$A$115,0)),0)</f>
        <v>0</v>
      </c>
      <c r="N13">
        <f>IFERROR(INDEX('BAU Calculations'!N$112:N$115,MATCH($A13,'BAU Calculations'!$A$112:$A$115,0)),0)</f>
        <v>0</v>
      </c>
      <c r="O13">
        <f>IFERROR(INDEX('BAU Calculations'!O$112:O$115,MATCH($A13,'BAU Calculations'!$A$112:$A$115,0)),0)</f>
        <v>0</v>
      </c>
      <c r="P13">
        <f>IFERROR(INDEX('BAU Calculations'!P$112:P$115,MATCH($A13,'BAU Calculations'!$A$112:$A$115,0)),0)</f>
        <v>0</v>
      </c>
      <c r="Q13">
        <f>IFERROR(INDEX('BAU Calculations'!Q$112:Q$115,MATCH($A13,'BAU Calculations'!$A$112:$A$115,0)),0)</f>
        <v>0</v>
      </c>
      <c r="R13">
        <f>IFERROR(INDEX('BAU Calculations'!R$112:R$115,MATCH($A13,'BAU Calculations'!$A$112:$A$115,0)),0)</f>
        <v>0</v>
      </c>
      <c r="S13">
        <f>IFERROR(INDEX('BAU Calculations'!S$112:S$115,MATCH($A13,'BAU Calculations'!$A$112:$A$115,0)),0)</f>
        <v>0</v>
      </c>
      <c r="T13">
        <f>IFERROR(INDEX('BAU Calculations'!T$112:T$115,MATCH($A13,'BAU Calculations'!$A$112:$A$115,0)),0)</f>
        <v>0</v>
      </c>
      <c r="U13">
        <f>IFERROR(INDEX('BAU Calculations'!U$112:U$115,MATCH($A13,'BAU Calculations'!$A$112:$A$115,0)),0)</f>
        <v>0</v>
      </c>
      <c r="V13">
        <f>IFERROR(INDEX('BAU Calculations'!V$112:V$115,MATCH($A13,'BAU Calculations'!$A$112:$A$115,0)),0)</f>
        <v>0</v>
      </c>
      <c r="W13">
        <f>IFERROR(INDEX('BAU Calculations'!W$112:W$115,MATCH($A13,'BAU Calculations'!$A$112:$A$115,0)),0)</f>
        <v>0</v>
      </c>
      <c r="X13">
        <f>IFERROR(INDEX('BAU Calculations'!X$112:X$115,MATCH($A13,'BAU Calculations'!$A$112:$A$115,0)),0)</f>
        <v>0</v>
      </c>
      <c r="Y13">
        <f>IFERROR(INDEX('BAU Calculations'!Y$112:Y$115,MATCH($A13,'BAU Calculations'!$A$112:$A$115,0)),0)</f>
        <v>0</v>
      </c>
      <c r="Z13">
        <f>IFERROR(INDEX('BAU Calculations'!Z$112:Z$115,MATCH($A13,'BAU Calculations'!$A$112:$A$115,0)),0)</f>
        <v>0</v>
      </c>
      <c r="AA13">
        <f>IFERROR(INDEX('BAU Calculations'!AA$112:AA$115,MATCH($A13,'BAU Calculations'!$A$112:$A$115,0)),0)</f>
        <v>0</v>
      </c>
      <c r="AB13">
        <f>IFERROR(INDEX('BAU Calculations'!AB$112:AB$115,MATCH($A13,'BAU Calculations'!$A$112:$A$115,0)),0)</f>
        <v>0</v>
      </c>
      <c r="AC13">
        <f>IFERROR(INDEX('BAU Calculations'!AC$112:AC$115,MATCH($A13,'BAU Calculations'!$A$112:$A$115,0)),0)</f>
        <v>0</v>
      </c>
      <c r="AD13">
        <f>IFERROR(INDEX('BAU Calculations'!AD$112:AD$115,MATCH($A13,'BAU Calculations'!$A$112:$A$115,0)),0)</f>
        <v>0</v>
      </c>
      <c r="AE13">
        <f>IFERROR(INDEX('BAU Calculations'!AE$112:AE$115,MATCH($A13,'BAU Calculations'!$A$112:$A$115,0)),0)</f>
        <v>0</v>
      </c>
      <c r="AF13">
        <f>IFERROR(INDEX('BAU Calculations'!AF$112:AF$115,MATCH($A13,'BAU Calculations'!$A$112:$A$115,0)),0)</f>
        <v>0</v>
      </c>
    </row>
    <row r="14" spans="1:32" x14ac:dyDescent="0.25">
      <c r="A14" t="s">
        <v>41</v>
      </c>
      <c r="B14">
        <f>IFERROR(INDEX('BAU Calculations'!B$112:B$115,MATCH($A14,'BAU Calculations'!$A$112:$A$115,0)),0)</f>
        <v>0</v>
      </c>
      <c r="C14">
        <f>IFERROR(INDEX('BAU Calculations'!C$112:C$115,MATCH($A14,'BAU Calculations'!$A$112:$A$115,0)),0)</f>
        <v>2.0505948021545795E-3</v>
      </c>
      <c r="D14">
        <f>IFERROR(INDEX('BAU Calculations'!D$112:D$115,MATCH($A14,'BAU Calculations'!$A$112:$A$115,0)),0)</f>
        <v>4.1902649098006679E-3</v>
      </c>
      <c r="E14">
        <f>IFERROR(INDEX('BAU Calculations'!E$112:E$115,MATCH($A14,'BAU Calculations'!$A$112:$A$115,0)),0)</f>
        <v>6.297555949358883E-3</v>
      </c>
      <c r="F14">
        <f>IFERROR(INDEX('BAU Calculations'!F$112:F$115,MATCH($A14,'BAU Calculations'!$A$112:$A$115,0)),0)</f>
        <v>8.3487805321542825E-3</v>
      </c>
      <c r="G14">
        <f>IFERROR(INDEX('BAU Calculations'!G$112:G$115,MATCH($A14,'BAU Calculations'!$A$112:$A$115,0)),0)</f>
        <v>1.0343695884067968E-2</v>
      </c>
      <c r="H14">
        <f>IFERROR(INDEX('BAU Calculations'!H$112:H$115,MATCH($A14,'BAU Calculations'!$A$112:$A$115,0)),0)</f>
        <v>1.2383516885175775E-2</v>
      </c>
      <c r="I14">
        <f>IFERROR(INDEX('BAU Calculations'!I$112:I$115,MATCH($A14,'BAU Calculations'!$A$112:$A$115,0)),0)</f>
        <v>1.7886074562222763E-2</v>
      </c>
      <c r="J14">
        <f>IFERROR(INDEX('BAU Calculations'!J$112:J$115,MATCH($A14,'BAU Calculations'!$A$112:$A$115,0)),0)</f>
        <v>3.7817673215588633E-2</v>
      </c>
      <c r="K14">
        <f>IFERROR(INDEX('BAU Calculations'!K$112:K$115,MATCH($A14,'BAU Calculations'!$A$112:$A$115,0)),0)</f>
        <v>5.7439054144320545E-2</v>
      </c>
      <c r="L14">
        <f>IFERROR(INDEX('BAU Calculations'!L$112:L$115,MATCH($A14,'BAU Calculations'!$A$112:$A$115,0)),0)</f>
        <v>7.6772707255191058E-2</v>
      </c>
      <c r="M14">
        <f>IFERROR(INDEX('BAU Calculations'!M$112:M$115,MATCH($A14,'BAU Calculations'!$A$112:$A$115,0)),0)</f>
        <v>9.5798349977348332E-2</v>
      </c>
      <c r="N14">
        <f>IFERROR(INDEX('BAU Calculations'!N$112:N$115,MATCH($A14,'BAU Calculations'!$A$112:$A$115,0)),0)</f>
        <v>0.11449013918810755</v>
      </c>
      <c r="O14">
        <f>IFERROR(INDEX('BAU Calculations'!O$112:O$115,MATCH($A14,'BAU Calculations'!$A$112:$A$115,0)),0)</f>
        <v>0.13291245448900341</v>
      </c>
      <c r="P14">
        <f>IFERROR(INDEX('BAU Calculations'!P$112:P$115,MATCH($A14,'BAU Calculations'!$A$112:$A$115,0)),0)</f>
        <v>0.15115904446196166</v>
      </c>
      <c r="Q14">
        <f>IFERROR(INDEX('BAU Calculations'!Q$112:Q$115,MATCH($A14,'BAU Calculations'!$A$112:$A$115,0)),0)</f>
        <v>0.16816065619767853</v>
      </c>
      <c r="R14">
        <f>IFERROR(INDEX('BAU Calculations'!R$112:R$115,MATCH($A14,'BAU Calculations'!$A$112:$A$115,0)),0)</f>
        <v>0.16605951507039143</v>
      </c>
      <c r="S14">
        <f>IFERROR(INDEX('BAU Calculations'!S$112:S$115,MATCH($A14,'BAU Calculations'!$A$112:$A$115,0)),0)</f>
        <v>0.16451657685699425</v>
      </c>
      <c r="T14">
        <f>IFERROR(INDEX('BAU Calculations'!T$112:T$115,MATCH($A14,'BAU Calculations'!$A$112:$A$115,0)),0)</f>
        <v>0.16300175831518043</v>
      </c>
      <c r="U14">
        <f>IFERROR(INDEX('BAU Calculations'!U$112:U$115,MATCH($A14,'BAU Calculations'!$A$112:$A$115,0)),0)</f>
        <v>0.16149512253346063</v>
      </c>
      <c r="V14">
        <f>IFERROR(INDEX('BAU Calculations'!V$112:V$115,MATCH($A14,'BAU Calculations'!$A$112:$A$115,0)),0)</f>
        <v>0.15994395018043661</v>
      </c>
      <c r="W14">
        <f>IFERROR(INDEX('BAU Calculations'!W$112:W$115,MATCH($A14,'BAU Calculations'!$A$112:$A$115,0)),0)</f>
        <v>0.15837994664576605</v>
      </c>
      <c r="X14">
        <f>IFERROR(INDEX('BAU Calculations'!X$112:X$115,MATCH($A14,'BAU Calculations'!$A$112:$A$115,0)),0)</f>
        <v>0.15686462025565923</v>
      </c>
      <c r="Y14">
        <f>IFERROR(INDEX('BAU Calculations'!Y$112:Y$115,MATCH($A14,'BAU Calculations'!$A$112:$A$115,0)),0)</f>
        <v>0.15538812970311827</v>
      </c>
      <c r="Z14">
        <f>IFERROR(INDEX('BAU Calculations'!Z$112:Z$115,MATCH($A14,'BAU Calculations'!$A$112:$A$115,0)),0)</f>
        <v>0.15391636907295844</v>
      </c>
      <c r="AA14">
        <f>IFERROR(INDEX('BAU Calculations'!AA$112:AA$115,MATCH($A14,'BAU Calculations'!$A$112:$A$115,0)),0)</f>
        <v>0.15243507083796456</v>
      </c>
      <c r="AB14">
        <f>IFERROR(INDEX('BAU Calculations'!AB$112:AB$115,MATCH($A14,'BAU Calculations'!$A$112:$A$115,0)),0)</f>
        <v>0.15099240634828368</v>
      </c>
      <c r="AC14">
        <f>IFERROR(INDEX('BAU Calculations'!AC$112:AC$115,MATCH($A14,'BAU Calculations'!$A$112:$A$115,0)),0)</f>
        <v>0.14955418913188273</v>
      </c>
      <c r="AD14">
        <f>IFERROR(INDEX('BAU Calculations'!AD$112:AD$115,MATCH($A14,'BAU Calculations'!$A$112:$A$115,0)),0)</f>
        <v>0.14813758729153001</v>
      </c>
      <c r="AE14">
        <f>IFERROR(INDEX('BAU Calculations'!AE$112:AE$115,MATCH($A14,'BAU Calculations'!$A$112:$A$115,0)),0)</f>
        <v>0.1467304085081686</v>
      </c>
      <c r="AF14">
        <f>IFERROR(INDEX('BAU Calculations'!AF$112:AF$115,MATCH($A14,'BAU Calculations'!$A$112:$A$115,0)),0)</f>
        <v>0.14533138913393187</v>
      </c>
    </row>
    <row r="15" spans="1:32" x14ac:dyDescent="0.25">
      <c r="A15" t="s">
        <v>42</v>
      </c>
      <c r="B15">
        <f>IFERROR(INDEX('BAU Calculations'!B$112:B$115,MATCH($A15,'BAU Calculations'!$A$112:$A$115,0)),0)</f>
        <v>0</v>
      </c>
      <c r="C15">
        <f>IFERROR(INDEX('BAU Calculations'!C$112:C$115,MATCH($A15,'BAU Calculations'!$A$112:$A$115,0)),0)</f>
        <v>0</v>
      </c>
      <c r="D15">
        <f>IFERROR(INDEX('BAU Calculations'!D$112:D$115,MATCH($A15,'BAU Calculations'!$A$112:$A$115,0)),0)</f>
        <v>0</v>
      </c>
      <c r="E15">
        <f>IFERROR(INDEX('BAU Calculations'!E$112:E$115,MATCH($A15,'BAU Calculations'!$A$112:$A$115,0)),0)</f>
        <v>0</v>
      </c>
      <c r="F15">
        <f>IFERROR(INDEX('BAU Calculations'!F$112:F$115,MATCH($A15,'BAU Calculations'!$A$112:$A$115,0)),0)</f>
        <v>0</v>
      </c>
      <c r="G15">
        <f>IFERROR(INDEX('BAU Calculations'!G$112:G$115,MATCH($A15,'BAU Calculations'!$A$112:$A$115,0)),0)</f>
        <v>0</v>
      </c>
      <c r="H15">
        <f>IFERROR(INDEX('BAU Calculations'!H$112:H$115,MATCH($A15,'BAU Calculations'!$A$112:$A$115,0)),0)</f>
        <v>0</v>
      </c>
      <c r="I15">
        <f>IFERROR(INDEX('BAU Calculations'!I$112:I$115,MATCH($A15,'BAU Calculations'!$A$112:$A$115,0)),0)</f>
        <v>0</v>
      </c>
      <c r="J15">
        <f>IFERROR(INDEX('BAU Calculations'!J$112:J$115,MATCH($A15,'BAU Calculations'!$A$112:$A$115,0)),0)</f>
        <v>0</v>
      </c>
      <c r="K15">
        <f>IFERROR(INDEX('BAU Calculations'!K$112:K$115,MATCH($A15,'BAU Calculations'!$A$112:$A$115,0)),0)</f>
        <v>0</v>
      </c>
      <c r="L15">
        <f>IFERROR(INDEX('BAU Calculations'!L$112:L$115,MATCH($A15,'BAU Calculations'!$A$112:$A$115,0)),0)</f>
        <v>0</v>
      </c>
      <c r="M15">
        <f>IFERROR(INDEX('BAU Calculations'!M$112:M$115,MATCH($A15,'BAU Calculations'!$A$112:$A$115,0)),0)</f>
        <v>0</v>
      </c>
      <c r="N15">
        <f>IFERROR(INDEX('BAU Calculations'!N$112:N$115,MATCH($A15,'BAU Calculations'!$A$112:$A$115,0)),0)</f>
        <v>0</v>
      </c>
      <c r="O15">
        <f>IFERROR(INDEX('BAU Calculations'!O$112:O$115,MATCH($A15,'BAU Calculations'!$A$112:$A$115,0)),0)</f>
        <v>0</v>
      </c>
      <c r="P15">
        <f>IFERROR(INDEX('BAU Calculations'!P$112:P$115,MATCH($A15,'BAU Calculations'!$A$112:$A$115,0)),0)</f>
        <v>0</v>
      </c>
      <c r="Q15">
        <f>IFERROR(INDEX('BAU Calculations'!Q$112:Q$115,MATCH($A15,'BAU Calculations'!$A$112:$A$115,0)),0)</f>
        <v>0</v>
      </c>
      <c r="R15">
        <f>IFERROR(INDEX('BAU Calculations'!R$112:R$115,MATCH($A15,'BAU Calculations'!$A$112:$A$115,0)),0)</f>
        <v>0</v>
      </c>
      <c r="S15">
        <f>IFERROR(INDEX('BAU Calculations'!S$112:S$115,MATCH($A15,'BAU Calculations'!$A$112:$A$115,0)),0)</f>
        <v>0</v>
      </c>
      <c r="T15">
        <f>IFERROR(INDEX('BAU Calculations'!T$112:T$115,MATCH($A15,'BAU Calculations'!$A$112:$A$115,0)),0)</f>
        <v>0</v>
      </c>
      <c r="U15">
        <f>IFERROR(INDEX('BAU Calculations'!U$112:U$115,MATCH($A15,'BAU Calculations'!$A$112:$A$115,0)),0)</f>
        <v>0</v>
      </c>
      <c r="V15">
        <f>IFERROR(INDEX('BAU Calculations'!V$112:V$115,MATCH($A15,'BAU Calculations'!$A$112:$A$115,0)),0)</f>
        <v>0</v>
      </c>
      <c r="W15">
        <f>IFERROR(INDEX('BAU Calculations'!W$112:W$115,MATCH($A15,'BAU Calculations'!$A$112:$A$115,0)),0)</f>
        <v>0</v>
      </c>
      <c r="X15">
        <f>IFERROR(INDEX('BAU Calculations'!X$112:X$115,MATCH($A15,'BAU Calculations'!$A$112:$A$115,0)),0)</f>
        <v>0</v>
      </c>
      <c r="Y15">
        <f>IFERROR(INDEX('BAU Calculations'!Y$112:Y$115,MATCH($A15,'BAU Calculations'!$A$112:$A$115,0)),0)</f>
        <v>0</v>
      </c>
      <c r="Z15">
        <f>IFERROR(INDEX('BAU Calculations'!Z$112:Z$115,MATCH($A15,'BAU Calculations'!$A$112:$A$115,0)),0)</f>
        <v>0</v>
      </c>
      <c r="AA15">
        <f>IFERROR(INDEX('BAU Calculations'!AA$112:AA$115,MATCH($A15,'BAU Calculations'!$A$112:$A$115,0)),0)</f>
        <v>0</v>
      </c>
      <c r="AB15">
        <f>IFERROR(INDEX('BAU Calculations'!AB$112:AB$115,MATCH($A15,'BAU Calculations'!$A$112:$A$115,0)),0)</f>
        <v>0</v>
      </c>
      <c r="AC15">
        <f>IFERROR(INDEX('BAU Calculations'!AC$112:AC$115,MATCH($A15,'BAU Calculations'!$A$112:$A$115,0)),0)</f>
        <v>0</v>
      </c>
      <c r="AD15">
        <f>IFERROR(INDEX('BAU Calculations'!AD$112:AD$115,MATCH($A15,'BAU Calculations'!$A$112:$A$115,0)),0)</f>
        <v>0</v>
      </c>
      <c r="AE15">
        <f>IFERROR(INDEX('BAU Calculations'!AE$112:AE$115,MATCH($A15,'BAU Calculations'!$A$112:$A$115,0)),0)</f>
        <v>0</v>
      </c>
      <c r="AF15">
        <f>IFERROR(INDEX('BAU Calculations'!AF$112:AF$115,MATCH($A15,'BAU Calculations'!$A$112:$A$115,0)),0)</f>
        <v>0</v>
      </c>
    </row>
    <row r="16" spans="1:32" x14ac:dyDescent="0.25">
      <c r="A16" t="s">
        <v>43</v>
      </c>
      <c r="B16">
        <f>IFERROR(INDEX('BAU Calculations'!B$112:B$115,MATCH($A16,'BAU Calculations'!$A$112:$A$115,0)),0)</f>
        <v>0</v>
      </c>
      <c r="C16">
        <f>IFERROR(INDEX('BAU Calculations'!C$112:C$115,MATCH($A16,'BAU Calculations'!$A$112:$A$115,0)),0)</f>
        <v>0</v>
      </c>
      <c r="D16">
        <f>IFERROR(INDEX('BAU Calculations'!D$112:D$115,MATCH($A16,'BAU Calculations'!$A$112:$A$115,0)),0)</f>
        <v>0</v>
      </c>
      <c r="E16">
        <f>IFERROR(INDEX('BAU Calculations'!E$112:E$115,MATCH($A16,'BAU Calculations'!$A$112:$A$115,0)),0)</f>
        <v>0</v>
      </c>
      <c r="F16">
        <f>IFERROR(INDEX('BAU Calculations'!F$112:F$115,MATCH($A16,'BAU Calculations'!$A$112:$A$115,0)),0)</f>
        <v>0</v>
      </c>
      <c r="G16">
        <f>IFERROR(INDEX('BAU Calculations'!G$112:G$115,MATCH($A16,'BAU Calculations'!$A$112:$A$115,0)),0)</f>
        <v>0</v>
      </c>
      <c r="H16">
        <f>IFERROR(INDEX('BAU Calculations'!H$112:H$115,MATCH($A16,'BAU Calculations'!$A$112:$A$115,0)),0)</f>
        <v>0</v>
      </c>
      <c r="I16">
        <f>IFERROR(INDEX('BAU Calculations'!I$112:I$115,MATCH($A16,'BAU Calculations'!$A$112:$A$115,0)),0)</f>
        <v>0</v>
      </c>
      <c r="J16">
        <f>IFERROR(INDEX('BAU Calculations'!J$112:J$115,MATCH($A16,'BAU Calculations'!$A$112:$A$115,0)),0)</f>
        <v>0</v>
      </c>
      <c r="K16">
        <f>IFERROR(INDEX('BAU Calculations'!K$112:K$115,MATCH($A16,'BAU Calculations'!$A$112:$A$115,0)),0)</f>
        <v>0</v>
      </c>
      <c r="L16">
        <f>IFERROR(INDEX('BAU Calculations'!L$112:L$115,MATCH($A16,'BAU Calculations'!$A$112:$A$115,0)),0)</f>
        <v>0</v>
      </c>
      <c r="M16">
        <f>IFERROR(INDEX('BAU Calculations'!M$112:M$115,MATCH($A16,'BAU Calculations'!$A$112:$A$115,0)),0)</f>
        <v>0</v>
      </c>
      <c r="N16">
        <f>IFERROR(INDEX('BAU Calculations'!N$112:N$115,MATCH($A16,'BAU Calculations'!$A$112:$A$115,0)),0)</f>
        <v>0</v>
      </c>
      <c r="O16">
        <f>IFERROR(INDEX('BAU Calculations'!O$112:O$115,MATCH($A16,'BAU Calculations'!$A$112:$A$115,0)),0)</f>
        <v>0</v>
      </c>
      <c r="P16">
        <f>IFERROR(INDEX('BAU Calculations'!P$112:P$115,MATCH($A16,'BAU Calculations'!$A$112:$A$115,0)),0)</f>
        <v>0</v>
      </c>
      <c r="Q16">
        <f>IFERROR(INDEX('BAU Calculations'!Q$112:Q$115,MATCH($A16,'BAU Calculations'!$A$112:$A$115,0)),0)</f>
        <v>0</v>
      </c>
      <c r="R16">
        <f>IFERROR(INDEX('BAU Calculations'!R$112:R$115,MATCH($A16,'BAU Calculations'!$A$112:$A$115,0)),0)</f>
        <v>0</v>
      </c>
      <c r="S16">
        <f>IFERROR(INDEX('BAU Calculations'!S$112:S$115,MATCH($A16,'BAU Calculations'!$A$112:$A$115,0)),0)</f>
        <v>0</v>
      </c>
      <c r="T16">
        <f>IFERROR(INDEX('BAU Calculations'!T$112:T$115,MATCH($A16,'BAU Calculations'!$A$112:$A$115,0)),0)</f>
        <v>0</v>
      </c>
      <c r="U16">
        <f>IFERROR(INDEX('BAU Calculations'!U$112:U$115,MATCH($A16,'BAU Calculations'!$A$112:$A$115,0)),0)</f>
        <v>0</v>
      </c>
      <c r="V16">
        <f>IFERROR(INDEX('BAU Calculations'!V$112:V$115,MATCH($A16,'BAU Calculations'!$A$112:$A$115,0)),0)</f>
        <v>0</v>
      </c>
      <c r="W16">
        <f>IFERROR(INDEX('BAU Calculations'!W$112:W$115,MATCH($A16,'BAU Calculations'!$A$112:$A$115,0)),0)</f>
        <v>0</v>
      </c>
      <c r="X16">
        <f>IFERROR(INDEX('BAU Calculations'!X$112:X$115,MATCH($A16,'BAU Calculations'!$A$112:$A$115,0)),0)</f>
        <v>0</v>
      </c>
      <c r="Y16">
        <f>IFERROR(INDEX('BAU Calculations'!Y$112:Y$115,MATCH($A16,'BAU Calculations'!$A$112:$A$115,0)),0)</f>
        <v>0</v>
      </c>
      <c r="Z16">
        <f>IFERROR(INDEX('BAU Calculations'!Z$112:Z$115,MATCH($A16,'BAU Calculations'!$A$112:$A$115,0)),0)</f>
        <v>0</v>
      </c>
      <c r="AA16">
        <f>IFERROR(INDEX('BAU Calculations'!AA$112:AA$115,MATCH($A16,'BAU Calculations'!$A$112:$A$115,0)),0)</f>
        <v>0</v>
      </c>
      <c r="AB16">
        <f>IFERROR(INDEX('BAU Calculations'!AB$112:AB$115,MATCH($A16,'BAU Calculations'!$A$112:$A$115,0)),0)</f>
        <v>0</v>
      </c>
      <c r="AC16">
        <f>IFERROR(INDEX('BAU Calculations'!AC$112:AC$115,MATCH($A16,'BAU Calculations'!$A$112:$A$115,0)),0)</f>
        <v>0</v>
      </c>
      <c r="AD16">
        <f>IFERROR(INDEX('BAU Calculations'!AD$112:AD$115,MATCH($A16,'BAU Calculations'!$A$112:$A$115,0)),0)</f>
        <v>0</v>
      </c>
      <c r="AE16">
        <f>IFERROR(INDEX('BAU Calculations'!AE$112:AE$115,MATCH($A16,'BAU Calculations'!$A$112:$A$115,0)),0)</f>
        <v>0</v>
      </c>
      <c r="AF16">
        <f>IFERROR(INDEX('BAU Calculations'!AF$112:AF$115,MATCH($A16,'BAU Calculations'!$A$112:$A$115,0)),0)</f>
        <v>0</v>
      </c>
    </row>
    <row r="17" spans="1:32" x14ac:dyDescent="0.25">
      <c r="A17" t="s">
        <v>44</v>
      </c>
      <c r="B17">
        <f>IFERROR(INDEX('BAU Calculations'!B$112:B$115,MATCH($A17,'BAU Calculations'!$A$112:$A$115,0)),0)</f>
        <v>0</v>
      </c>
      <c r="C17">
        <f>IFERROR(INDEX('BAU Calculations'!C$112:C$115,MATCH($A17,'BAU Calculations'!$A$112:$A$115,0)),0)</f>
        <v>0</v>
      </c>
      <c r="D17">
        <f>IFERROR(INDEX('BAU Calculations'!D$112:D$115,MATCH($A17,'BAU Calculations'!$A$112:$A$115,0)),0)</f>
        <v>0</v>
      </c>
      <c r="E17">
        <f>IFERROR(INDEX('BAU Calculations'!E$112:E$115,MATCH($A17,'BAU Calculations'!$A$112:$A$115,0)),0)</f>
        <v>0</v>
      </c>
      <c r="F17">
        <f>IFERROR(INDEX('BAU Calculations'!F$112:F$115,MATCH($A17,'BAU Calculations'!$A$112:$A$115,0)),0)</f>
        <v>0</v>
      </c>
      <c r="G17">
        <f>IFERROR(INDEX('BAU Calculations'!G$112:G$115,MATCH($A17,'BAU Calculations'!$A$112:$A$115,0)),0)</f>
        <v>0</v>
      </c>
      <c r="H17">
        <f>IFERROR(INDEX('BAU Calculations'!H$112:H$115,MATCH($A17,'BAU Calculations'!$A$112:$A$115,0)),0)</f>
        <v>0</v>
      </c>
      <c r="I17">
        <f>IFERROR(INDEX('BAU Calculations'!I$112:I$115,MATCH($A17,'BAU Calculations'!$A$112:$A$115,0)),0)</f>
        <v>0</v>
      </c>
      <c r="J17">
        <f>IFERROR(INDEX('BAU Calculations'!J$112:J$115,MATCH($A17,'BAU Calculations'!$A$112:$A$115,0)),0)</f>
        <v>0</v>
      </c>
      <c r="K17">
        <f>IFERROR(INDEX('BAU Calculations'!K$112:K$115,MATCH($A17,'BAU Calculations'!$A$112:$A$115,0)),0)</f>
        <v>0</v>
      </c>
      <c r="L17">
        <f>IFERROR(INDEX('BAU Calculations'!L$112:L$115,MATCH($A17,'BAU Calculations'!$A$112:$A$115,0)),0)</f>
        <v>0</v>
      </c>
      <c r="M17">
        <f>IFERROR(INDEX('BAU Calculations'!M$112:M$115,MATCH($A17,'BAU Calculations'!$A$112:$A$115,0)),0)</f>
        <v>0</v>
      </c>
      <c r="N17">
        <f>IFERROR(INDEX('BAU Calculations'!N$112:N$115,MATCH($A17,'BAU Calculations'!$A$112:$A$115,0)),0)</f>
        <v>0</v>
      </c>
      <c r="O17">
        <f>IFERROR(INDEX('BAU Calculations'!O$112:O$115,MATCH($A17,'BAU Calculations'!$A$112:$A$115,0)),0)</f>
        <v>0</v>
      </c>
      <c r="P17">
        <f>IFERROR(INDEX('BAU Calculations'!P$112:P$115,MATCH($A17,'BAU Calculations'!$A$112:$A$115,0)),0)</f>
        <v>0</v>
      </c>
      <c r="Q17">
        <f>IFERROR(INDEX('BAU Calculations'!Q$112:Q$115,MATCH($A17,'BAU Calculations'!$A$112:$A$115,0)),0)</f>
        <v>0</v>
      </c>
      <c r="R17">
        <f>IFERROR(INDEX('BAU Calculations'!R$112:R$115,MATCH($A17,'BAU Calculations'!$A$112:$A$115,0)),0)</f>
        <v>0</v>
      </c>
      <c r="S17">
        <f>IFERROR(INDEX('BAU Calculations'!S$112:S$115,MATCH($A17,'BAU Calculations'!$A$112:$A$115,0)),0)</f>
        <v>0</v>
      </c>
      <c r="T17">
        <f>IFERROR(INDEX('BAU Calculations'!T$112:T$115,MATCH($A17,'BAU Calculations'!$A$112:$A$115,0)),0)</f>
        <v>0</v>
      </c>
      <c r="U17">
        <f>IFERROR(INDEX('BAU Calculations'!U$112:U$115,MATCH($A17,'BAU Calculations'!$A$112:$A$115,0)),0)</f>
        <v>0</v>
      </c>
      <c r="V17">
        <f>IFERROR(INDEX('BAU Calculations'!V$112:V$115,MATCH($A17,'BAU Calculations'!$A$112:$A$115,0)),0)</f>
        <v>0</v>
      </c>
      <c r="W17">
        <f>IFERROR(INDEX('BAU Calculations'!W$112:W$115,MATCH($A17,'BAU Calculations'!$A$112:$A$115,0)),0)</f>
        <v>0</v>
      </c>
      <c r="X17">
        <f>IFERROR(INDEX('BAU Calculations'!X$112:X$115,MATCH($A17,'BAU Calculations'!$A$112:$A$115,0)),0)</f>
        <v>0</v>
      </c>
      <c r="Y17">
        <f>IFERROR(INDEX('BAU Calculations'!Y$112:Y$115,MATCH($A17,'BAU Calculations'!$A$112:$A$115,0)),0)</f>
        <v>0</v>
      </c>
      <c r="Z17">
        <f>IFERROR(INDEX('BAU Calculations'!Z$112:Z$115,MATCH($A17,'BAU Calculations'!$A$112:$A$115,0)),0)</f>
        <v>0</v>
      </c>
      <c r="AA17">
        <f>IFERROR(INDEX('BAU Calculations'!AA$112:AA$115,MATCH($A17,'BAU Calculations'!$A$112:$A$115,0)),0)</f>
        <v>0</v>
      </c>
      <c r="AB17">
        <f>IFERROR(INDEX('BAU Calculations'!AB$112:AB$115,MATCH($A17,'BAU Calculations'!$A$112:$A$115,0)),0)</f>
        <v>0</v>
      </c>
      <c r="AC17">
        <f>IFERROR(INDEX('BAU Calculations'!AC$112:AC$115,MATCH($A17,'BAU Calculations'!$A$112:$A$115,0)),0)</f>
        <v>0</v>
      </c>
      <c r="AD17">
        <f>IFERROR(INDEX('BAU Calculations'!AD$112:AD$115,MATCH($A17,'BAU Calculations'!$A$112:$A$115,0)),0)</f>
        <v>0</v>
      </c>
      <c r="AE17">
        <f>IFERROR(INDEX('BAU Calculations'!AE$112:AE$115,MATCH($A17,'BAU Calculations'!$A$112:$A$115,0)),0)</f>
        <v>0</v>
      </c>
      <c r="AF17">
        <f>IFERROR(INDEX('BAU Calculations'!AF$112:AF$115,MATCH($A17,'BAU Calculations'!$A$112:$A$115,0)),0)</f>
        <v>0</v>
      </c>
    </row>
    <row r="18" spans="1:32" x14ac:dyDescent="0.25">
      <c r="A18" t="s">
        <v>45</v>
      </c>
      <c r="B18">
        <f>IFERROR(INDEX('BAU Calculations'!B$112:B$115,MATCH($A18,'BAU Calculations'!$A$112:$A$115,0)),0)</f>
        <v>0</v>
      </c>
      <c r="C18">
        <f>IFERROR(INDEX('BAU Calculations'!C$112:C$115,MATCH($A18,'BAU Calculations'!$A$112:$A$115,0)),0)</f>
        <v>0</v>
      </c>
      <c r="D18">
        <f>IFERROR(INDEX('BAU Calculations'!D$112:D$115,MATCH($A18,'BAU Calculations'!$A$112:$A$115,0)),0)</f>
        <v>0</v>
      </c>
      <c r="E18">
        <f>IFERROR(INDEX('BAU Calculations'!E$112:E$115,MATCH($A18,'BAU Calculations'!$A$112:$A$115,0)),0)</f>
        <v>0</v>
      </c>
      <c r="F18">
        <f>IFERROR(INDEX('BAU Calculations'!F$112:F$115,MATCH($A18,'BAU Calculations'!$A$112:$A$115,0)),0)</f>
        <v>0</v>
      </c>
      <c r="G18">
        <f>IFERROR(INDEX('BAU Calculations'!G$112:G$115,MATCH($A18,'BAU Calculations'!$A$112:$A$115,0)),0)</f>
        <v>0</v>
      </c>
      <c r="H18">
        <f>IFERROR(INDEX('BAU Calculations'!H$112:H$115,MATCH($A18,'BAU Calculations'!$A$112:$A$115,0)),0)</f>
        <v>0</v>
      </c>
      <c r="I18">
        <f>IFERROR(INDEX('BAU Calculations'!I$112:I$115,MATCH($A18,'BAU Calculations'!$A$112:$A$115,0)),0)</f>
        <v>0</v>
      </c>
      <c r="J18">
        <f>IFERROR(INDEX('BAU Calculations'!J$112:J$115,MATCH($A18,'BAU Calculations'!$A$112:$A$115,0)),0)</f>
        <v>0</v>
      </c>
      <c r="K18">
        <f>IFERROR(INDEX('BAU Calculations'!K$112:K$115,MATCH($A18,'BAU Calculations'!$A$112:$A$115,0)),0)</f>
        <v>0</v>
      </c>
      <c r="L18">
        <f>IFERROR(INDEX('BAU Calculations'!L$112:L$115,MATCH($A18,'BAU Calculations'!$A$112:$A$115,0)),0)</f>
        <v>0</v>
      </c>
      <c r="M18">
        <f>IFERROR(INDEX('BAU Calculations'!M$112:M$115,MATCH($A18,'BAU Calculations'!$A$112:$A$115,0)),0)</f>
        <v>0</v>
      </c>
      <c r="N18">
        <f>IFERROR(INDEX('BAU Calculations'!N$112:N$115,MATCH($A18,'BAU Calculations'!$A$112:$A$115,0)),0)</f>
        <v>0</v>
      </c>
      <c r="O18">
        <f>IFERROR(INDEX('BAU Calculations'!O$112:O$115,MATCH($A18,'BAU Calculations'!$A$112:$A$115,0)),0)</f>
        <v>0</v>
      </c>
      <c r="P18">
        <f>IFERROR(INDEX('BAU Calculations'!P$112:P$115,MATCH($A18,'BAU Calculations'!$A$112:$A$115,0)),0)</f>
        <v>0</v>
      </c>
      <c r="Q18">
        <f>IFERROR(INDEX('BAU Calculations'!Q$112:Q$115,MATCH($A18,'BAU Calculations'!$A$112:$A$115,0)),0)</f>
        <v>0</v>
      </c>
      <c r="R18">
        <f>IFERROR(INDEX('BAU Calculations'!R$112:R$115,MATCH($A18,'BAU Calculations'!$A$112:$A$115,0)),0)</f>
        <v>0</v>
      </c>
      <c r="S18">
        <f>IFERROR(INDEX('BAU Calculations'!S$112:S$115,MATCH($A18,'BAU Calculations'!$A$112:$A$115,0)),0)</f>
        <v>0</v>
      </c>
      <c r="T18">
        <f>IFERROR(INDEX('BAU Calculations'!T$112:T$115,MATCH($A18,'BAU Calculations'!$A$112:$A$115,0)),0)</f>
        <v>0</v>
      </c>
      <c r="U18">
        <f>IFERROR(INDEX('BAU Calculations'!U$112:U$115,MATCH($A18,'BAU Calculations'!$A$112:$A$115,0)),0)</f>
        <v>0</v>
      </c>
      <c r="V18">
        <f>IFERROR(INDEX('BAU Calculations'!V$112:V$115,MATCH($A18,'BAU Calculations'!$A$112:$A$115,0)),0)</f>
        <v>0</v>
      </c>
      <c r="W18">
        <f>IFERROR(INDEX('BAU Calculations'!W$112:W$115,MATCH($A18,'BAU Calculations'!$A$112:$A$115,0)),0)</f>
        <v>0</v>
      </c>
      <c r="X18">
        <f>IFERROR(INDEX('BAU Calculations'!X$112:X$115,MATCH($A18,'BAU Calculations'!$A$112:$A$115,0)),0)</f>
        <v>0</v>
      </c>
      <c r="Y18">
        <f>IFERROR(INDEX('BAU Calculations'!Y$112:Y$115,MATCH($A18,'BAU Calculations'!$A$112:$A$115,0)),0)</f>
        <v>0</v>
      </c>
      <c r="Z18">
        <f>IFERROR(INDEX('BAU Calculations'!Z$112:Z$115,MATCH($A18,'BAU Calculations'!$A$112:$A$115,0)),0)</f>
        <v>0</v>
      </c>
      <c r="AA18">
        <f>IFERROR(INDEX('BAU Calculations'!AA$112:AA$115,MATCH($A18,'BAU Calculations'!$A$112:$A$115,0)),0)</f>
        <v>0</v>
      </c>
      <c r="AB18">
        <f>IFERROR(INDEX('BAU Calculations'!AB$112:AB$115,MATCH($A18,'BAU Calculations'!$A$112:$A$115,0)),0)</f>
        <v>0</v>
      </c>
      <c r="AC18">
        <f>IFERROR(INDEX('BAU Calculations'!AC$112:AC$115,MATCH($A18,'BAU Calculations'!$A$112:$A$115,0)),0)</f>
        <v>0</v>
      </c>
      <c r="AD18">
        <f>IFERROR(INDEX('BAU Calculations'!AD$112:AD$115,MATCH($A18,'BAU Calculations'!$A$112:$A$115,0)),0)</f>
        <v>0</v>
      </c>
      <c r="AE18">
        <f>IFERROR(INDEX('BAU Calculations'!AE$112:AE$115,MATCH($A18,'BAU Calculations'!$A$112:$A$115,0)),0)</f>
        <v>0</v>
      </c>
      <c r="AF18">
        <f>IFERROR(INDEX('BAU Calculations'!AF$112:AF$115,MATCH($A18,'BAU Calculations'!$A$112:$A$115,0)),0)</f>
        <v>0</v>
      </c>
    </row>
    <row r="19" spans="1:32" x14ac:dyDescent="0.25">
      <c r="A19" t="s">
        <v>46</v>
      </c>
      <c r="B19">
        <f>IFERROR(INDEX('BAU Calculations'!B$112:B$115,MATCH($A19,'BAU Calculations'!$A$112:$A$115,0)),0)</f>
        <v>0</v>
      </c>
      <c r="C19">
        <f>IFERROR(INDEX('BAU Calculations'!C$112:C$115,MATCH($A19,'BAU Calculations'!$A$112:$A$115,0)),0)</f>
        <v>0</v>
      </c>
      <c r="D19">
        <f>IFERROR(INDEX('BAU Calculations'!D$112:D$115,MATCH($A19,'BAU Calculations'!$A$112:$A$115,0)),0)</f>
        <v>0</v>
      </c>
      <c r="E19">
        <f>IFERROR(INDEX('BAU Calculations'!E$112:E$115,MATCH($A19,'BAU Calculations'!$A$112:$A$115,0)),0)</f>
        <v>0</v>
      </c>
      <c r="F19">
        <f>IFERROR(INDEX('BAU Calculations'!F$112:F$115,MATCH($A19,'BAU Calculations'!$A$112:$A$115,0)),0)</f>
        <v>0</v>
      </c>
      <c r="G19">
        <f>IFERROR(INDEX('BAU Calculations'!G$112:G$115,MATCH($A19,'BAU Calculations'!$A$112:$A$115,0)),0)</f>
        <v>0</v>
      </c>
      <c r="H19">
        <f>IFERROR(INDEX('BAU Calculations'!H$112:H$115,MATCH($A19,'BAU Calculations'!$A$112:$A$115,0)),0)</f>
        <v>0</v>
      </c>
      <c r="I19">
        <f>IFERROR(INDEX('BAU Calculations'!I$112:I$115,MATCH($A19,'BAU Calculations'!$A$112:$A$115,0)),0)</f>
        <v>0</v>
      </c>
      <c r="J19">
        <f>IFERROR(INDEX('BAU Calculations'!J$112:J$115,MATCH($A19,'BAU Calculations'!$A$112:$A$115,0)),0)</f>
        <v>0</v>
      </c>
      <c r="K19">
        <f>IFERROR(INDEX('BAU Calculations'!K$112:K$115,MATCH($A19,'BAU Calculations'!$A$112:$A$115,0)),0)</f>
        <v>0</v>
      </c>
      <c r="L19">
        <f>IFERROR(INDEX('BAU Calculations'!L$112:L$115,MATCH($A19,'BAU Calculations'!$A$112:$A$115,0)),0)</f>
        <v>0</v>
      </c>
      <c r="M19">
        <f>IFERROR(INDEX('BAU Calculations'!M$112:M$115,MATCH($A19,'BAU Calculations'!$A$112:$A$115,0)),0)</f>
        <v>0</v>
      </c>
      <c r="N19">
        <f>IFERROR(INDEX('BAU Calculations'!N$112:N$115,MATCH($A19,'BAU Calculations'!$A$112:$A$115,0)),0)</f>
        <v>0</v>
      </c>
      <c r="O19">
        <f>IFERROR(INDEX('BAU Calculations'!O$112:O$115,MATCH($A19,'BAU Calculations'!$A$112:$A$115,0)),0)</f>
        <v>0</v>
      </c>
      <c r="P19">
        <f>IFERROR(INDEX('BAU Calculations'!P$112:P$115,MATCH($A19,'BAU Calculations'!$A$112:$A$115,0)),0)</f>
        <v>0</v>
      </c>
      <c r="Q19">
        <f>IFERROR(INDEX('BAU Calculations'!Q$112:Q$115,MATCH($A19,'BAU Calculations'!$A$112:$A$115,0)),0)</f>
        <v>0</v>
      </c>
      <c r="R19">
        <f>IFERROR(INDEX('BAU Calculations'!R$112:R$115,MATCH($A19,'BAU Calculations'!$A$112:$A$115,0)),0)</f>
        <v>0</v>
      </c>
      <c r="S19">
        <f>IFERROR(INDEX('BAU Calculations'!S$112:S$115,MATCH($A19,'BAU Calculations'!$A$112:$A$115,0)),0)</f>
        <v>0</v>
      </c>
      <c r="T19">
        <f>IFERROR(INDEX('BAU Calculations'!T$112:T$115,MATCH($A19,'BAU Calculations'!$A$112:$A$115,0)),0)</f>
        <v>0</v>
      </c>
      <c r="U19">
        <f>IFERROR(INDEX('BAU Calculations'!U$112:U$115,MATCH($A19,'BAU Calculations'!$A$112:$A$115,0)),0)</f>
        <v>0</v>
      </c>
      <c r="V19">
        <f>IFERROR(INDEX('BAU Calculations'!V$112:V$115,MATCH($A19,'BAU Calculations'!$A$112:$A$115,0)),0)</f>
        <v>0</v>
      </c>
      <c r="W19">
        <f>IFERROR(INDEX('BAU Calculations'!W$112:W$115,MATCH($A19,'BAU Calculations'!$A$112:$A$115,0)),0)</f>
        <v>0</v>
      </c>
      <c r="X19">
        <f>IFERROR(INDEX('BAU Calculations'!X$112:X$115,MATCH($A19,'BAU Calculations'!$A$112:$A$115,0)),0)</f>
        <v>0</v>
      </c>
      <c r="Y19">
        <f>IFERROR(INDEX('BAU Calculations'!Y$112:Y$115,MATCH($A19,'BAU Calculations'!$A$112:$A$115,0)),0)</f>
        <v>0</v>
      </c>
      <c r="Z19">
        <f>IFERROR(INDEX('BAU Calculations'!Z$112:Z$115,MATCH($A19,'BAU Calculations'!$A$112:$A$115,0)),0)</f>
        <v>0</v>
      </c>
      <c r="AA19">
        <f>IFERROR(INDEX('BAU Calculations'!AA$112:AA$115,MATCH($A19,'BAU Calculations'!$A$112:$A$115,0)),0)</f>
        <v>0</v>
      </c>
      <c r="AB19">
        <f>IFERROR(INDEX('BAU Calculations'!AB$112:AB$115,MATCH($A19,'BAU Calculations'!$A$112:$A$115,0)),0)</f>
        <v>0</v>
      </c>
      <c r="AC19">
        <f>IFERROR(INDEX('BAU Calculations'!AC$112:AC$115,MATCH($A19,'BAU Calculations'!$A$112:$A$115,0)),0)</f>
        <v>0</v>
      </c>
      <c r="AD19">
        <f>IFERROR(INDEX('BAU Calculations'!AD$112:AD$115,MATCH($A19,'BAU Calculations'!$A$112:$A$115,0)),0)</f>
        <v>0</v>
      </c>
      <c r="AE19">
        <f>IFERROR(INDEX('BAU Calculations'!AE$112:AE$115,MATCH($A19,'BAU Calculations'!$A$112:$A$115,0)),0)</f>
        <v>0</v>
      </c>
      <c r="AF19">
        <f>IFERROR(INDEX('BAU Calculations'!AF$112:AF$115,MATCH($A19,'BAU Calculations'!$A$112:$A$115,0)),0)</f>
        <v>0</v>
      </c>
    </row>
    <row r="20" spans="1:32" x14ac:dyDescent="0.25">
      <c r="A20" t="s">
        <v>47</v>
      </c>
      <c r="B20">
        <f>IFERROR(INDEX('BAU Calculations'!B$112:B$115,MATCH($A20,'BAU Calculations'!$A$112:$A$115,0)),0)</f>
        <v>0</v>
      </c>
      <c r="C20">
        <f>IFERROR(INDEX('BAU Calculations'!C$112:C$115,MATCH($A20,'BAU Calculations'!$A$112:$A$115,0)),0)</f>
        <v>0</v>
      </c>
      <c r="D20">
        <f>IFERROR(INDEX('BAU Calculations'!D$112:D$115,MATCH($A20,'BAU Calculations'!$A$112:$A$115,0)),0)</f>
        <v>0</v>
      </c>
      <c r="E20">
        <f>IFERROR(INDEX('BAU Calculations'!E$112:E$115,MATCH($A20,'BAU Calculations'!$A$112:$A$115,0)),0)</f>
        <v>0</v>
      </c>
      <c r="F20">
        <f>IFERROR(INDEX('BAU Calculations'!F$112:F$115,MATCH($A20,'BAU Calculations'!$A$112:$A$115,0)),0)</f>
        <v>0</v>
      </c>
      <c r="G20">
        <f>IFERROR(INDEX('BAU Calculations'!G$112:G$115,MATCH($A20,'BAU Calculations'!$A$112:$A$115,0)),0)</f>
        <v>0</v>
      </c>
      <c r="H20">
        <f>IFERROR(INDEX('BAU Calculations'!H$112:H$115,MATCH($A20,'BAU Calculations'!$A$112:$A$115,0)),0)</f>
        <v>0</v>
      </c>
      <c r="I20">
        <f>IFERROR(INDEX('BAU Calculations'!I$112:I$115,MATCH($A20,'BAU Calculations'!$A$112:$A$115,0)),0)</f>
        <v>0</v>
      </c>
      <c r="J20">
        <f>IFERROR(INDEX('BAU Calculations'!J$112:J$115,MATCH($A20,'BAU Calculations'!$A$112:$A$115,0)),0)</f>
        <v>0</v>
      </c>
      <c r="K20">
        <f>IFERROR(INDEX('BAU Calculations'!K$112:K$115,MATCH($A20,'BAU Calculations'!$A$112:$A$115,0)),0)</f>
        <v>0</v>
      </c>
      <c r="L20">
        <f>IFERROR(INDEX('BAU Calculations'!L$112:L$115,MATCH($A20,'BAU Calculations'!$A$112:$A$115,0)),0)</f>
        <v>0</v>
      </c>
      <c r="M20">
        <f>IFERROR(INDEX('BAU Calculations'!M$112:M$115,MATCH($A20,'BAU Calculations'!$A$112:$A$115,0)),0)</f>
        <v>0</v>
      </c>
      <c r="N20">
        <f>IFERROR(INDEX('BAU Calculations'!N$112:N$115,MATCH($A20,'BAU Calculations'!$A$112:$A$115,0)),0)</f>
        <v>0</v>
      </c>
      <c r="O20">
        <f>IFERROR(INDEX('BAU Calculations'!O$112:O$115,MATCH($A20,'BAU Calculations'!$A$112:$A$115,0)),0)</f>
        <v>0</v>
      </c>
      <c r="P20">
        <f>IFERROR(INDEX('BAU Calculations'!P$112:P$115,MATCH($A20,'BAU Calculations'!$A$112:$A$115,0)),0)</f>
        <v>0</v>
      </c>
      <c r="Q20">
        <f>IFERROR(INDEX('BAU Calculations'!Q$112:Q$115,MATCH($A20,'BAU Calculations'!$A$112:$A$115,0)),0)</f>
        <v>0</v>
      </c>
      <c r="R20">
        <f>IFERROR(INDEX('BAU Calculations'!R$112:R$115,MATCH($A20,'BAU Calculations'!$A$112:$A$115,0)),0)</f>
        <v>0</v>
      </c>
      <c r="S20">
        <f>IFERROR(INDEX('BAU Calculations'!S$112:S$115,MATCH($A20,'BAU Calculations'!$A$112:$A$115,0)),0)</f>
        <v>0</v>
      </c>
      <c r="T20">
        <f>IFERROR(INDEX('BAU Calculations'!T$112:T$115,MATCH($A20,'BAU Calculations'!$A$112:$A$115,0)),0)</f>
        <v>0</v>
      </c>
      <c r="U20">
        <f>IFERROR(INDEX('BAU Calculations'!U$112:U$115,MATCH($A20,'BAU Calculations'!$A$112:$A$115,0)),0)</f>
        <v>0</v>
      </c>
      <c r="V20">
        <f>IFERROR(INDEX('BAU Calculations'!V$112:V$115,MATCH($A20,'BAU Calculations'!$A$112:$A$115,0)),0)</f>
        <v>0</v>
      </c>
      <c r="W20">
        <f>IFERROR(INDEX('BAU Calculations'!W$112:W$115,MATCH($A20,'BAU Calculations'!$A$112:$A$115,0)),0)</f>
        <v>0</v>
      </c>
      <c r="X20">
        <f>IFERROR(INDEX('BAU Calculations'!X$112:X$115,MATCH($A20,'BAU Calculations'!$A$112:$A$115,0)),0)</f>
        <v>0</v>
      </c>
      <c r="Y20">
        <f>IFERROR(INDEX('BAU Calculations'!Y$112:Y$115,MATCH($A20,'BAU Calculations'!$A$112:$A$115,0)),0)</f>
        <v>0</v>
      </c>
      <c r="Z20">
        <f>IFERROR(INDEX('BAU Calculations'!Z$112:Z$115,MATCH($A20,'BAU Calculations'!$A$112:$A$115,0)),0)</f>
        <v>0</v>
      </c>
      <c r="AA20">
        <f>IFERROR(INDEX('BAU Calculations'!AA$112:AA$115,MATCH($A20,'BAU Calculations'!$A$112:$A$115,0)),0)</f>
        <v>0</v>
      </c>
      <c r="AB20">
        <f>IFERROR(INDEX('BAU Calculations'!AB$112:AB$115,MATCH($A20,'BAU Calculations'!$A$112:$A$115,0)),0)</f>
        <v>0</v>
      </c>
      <c r="AC20">
        <f>IFERROR(INDEX('BAU Calculations'!AC$112:AC$115,MATCH($A20,'BAU Calculations'!$A$112:$A$115,0)),0)</f>
        <v>0</v>
      </c>
      <c r="AD20">
        <f>IFERROR(INDEX('BAU Calculations'!AD$112:AD$115,MATCH($A20,'BAU Calculations'!$A$112:$A$115,0)),0)</f>
        <v>0</v>
      </c>
      <c r="AE20">
        <f>IFERROR(INDEX('BAU Calculations'!AE$112:AE$115,MATCH($A20,'BAU Calculations'!$A$112:$A$115,0)),0)</f>
        <v>0</v>
      </c>
      <c r="AF20">
        <f>IFERROR(INDEX('BAU Calculations'!AF$112:AF$115,MATCH($A20,'BAU Calculations'!$A$112:$A$115,0)),0)</f>
        <v>0</v>
      </c>
    </row>
    <row r="21" spans="1:32" x14ac:dyDescent="0.25">
      <c r="A21" t="s">
        <v>48</v>
      </c>
      <c r="B21">
        <f>IFERROR(INDEX('BAU Calculations'!B$112:B$115,MATCH($A21,'BAU Calculations'!$A$112:$A$115,0)),0)</f>
        <v>0</v>
      </c>
      <c r="C21">
        <f>IFERROR(INDEX('BAU Calculations'!C$112:C$115,MATCH($A21,'BAU Calculations'!$A$112:$A$115,0)),0)</f>
        <v>0</v>
      </c>
      <c r="D21">
        <f>IFERROR(INDEX('BAU Calculations'!D$112:D$115,MATCH($A21,'BAU Calculations'!$A$112:$A$115,0)),0)</f>
        <v>0</v>
      </c>
      <c r="E21">
        <f>IFERROR(INDEX('BAU Calculations'!E$112:E$115,MATCH($A21,'BAU Calculations'!$A$112:$A$115,0)),0)</f>
        <v>0</v>
      </c>
      <c r="F21">
        <f>IFERROR(INDEX('BAU Calculations'!F$112:F$115,MATCH($A21,'BAU Calculations'!$A$112:$A$115,0)),0)</f>
        <v>0</v>
      </c>
      <c r="G21">
        <f>IFERROR(INDEX('BAU Calculations'!G$112:G$115,MATCH($A21,'BAU Calculations'!$A$112:$A$115,0)),0)</f>
        <v>0</v>
      </c>
      <c r="H21">
        <f>IFERROR(INDEX('BAU Calculations'!H$112:H$115,MATCH($A21,'BAU Calculations'!$A$112:$A$115,0)),0)</f>
        <v>0</v>
      </c>
      <c r="I21">
        <f>IFERROR(INDEX('BAU Calculations'!I$112:I$115,MATCH($A21,'BAU Calculations'!$A$112:$A$115,0)),0)</f>
        <v>0</v>
      </c>
      <c r="J21">
        <f>IFERROR(INDEX('BAU Calculations'!J$112:J$115,MATCH($A21,'BAU Calculations'!$A$112:$A$115,0)),0)</f>
        <v>0</v>
      </c>
      <c r="K21">
        <f>IFERROR(INDEX('BAU Calculations'!K$112:K$115,MATCH($A21,'BAU Calculations'!$A$112:$A$115,0)),0)</f>
        <v>0</v>
      </c>
      <c r="L21">
        <f>IFERROR(INDEX('BAU Calculations'!L$112:L$115,MATCH($A21,'BAU Calculations'!$A$112:$A$115,0)),0)</f>
        <v>0</v>
      </c>
      <c r="M21">
        <f>IFERROR(INDEX('BAU Calculations'!M$112:M$115,MATCH($A21,'BAU Calculations'!$A$112:$A$115,0)),0)</f>
        <v>0</v>
      </c>
      <c r="N21">
        <f>IFERROR(INDEX('BAU Calculations'!N$112:N$115,MATCH($A21,'BAU Calculations'!$A$112:$A$115,0)),0)</f>
        <v>0</v>
      </c>
      <c r="O21">
        <f>IFERROR(INDEX('BAU Calculations'!O$112:O$115,MATCH($A21,'BAU Calculations'!$A$112:$A$115,0)),0)</f>
        <v>0</v>
      </c>
      <c r="P21">
        <f>IFERROR(INDEX('BAU Calculations'!P$112:P$115,MATCH($A21,'BAU Calculations'!$A$112:$A$115,0)),0)</f>
        <v>0</v>
      </c>
      <c r="Q21">
        <f>IFERROR(INDEX('BAU Calculations'!Q$112:Q$115,MATCH($A21,'BAU Calculations'!$A$112:$A$115,0)),0)</f>
        <v>0</v>
      </c>
      <c r="R21">
        <f>IFERROR(INDEX('BAU Calculations'!R$112:R$115,MATCH($A21,'BAU Calculations'!$A$112:$A$115,0)),0)</f>
        <v>0</v>
      </c>
      <c r="S21">
        <f>IFERROR(INDEX('BAU Calculations'!S$112:S$115,MATCH($A21,'BAU Calculations'!$A$112:$A$115,0)),0)</f>
        <v>0</v>
      </c>
      <c r="T21">
        <f>IFERROR(INDEX('BAU Calculations'!T$112:T$115,MATCH($A21,'BAU Calculations'!$A$112:$A$115,0)),0)</f>
        <v>0</v>
      </c>
      <c r="U21">
        <f>IFERROR(INDEX('BAU Calculations'!U$112:U$115,MATCH($A21,'BAU Calculations'!$A$112:$A$115,0)),0)</f>
        <v>0</v>
      </c>
      <c r="V21">
        <f>IFERROR(INDEX('BAU Calculations'!V$112:V$115,MATCH($A21,'BAU Calculations'!$A$112:$A$115,0)),0)</f>
        <v>0</v>
      </c>
      <c r="W21">
        <f>IFERROR(INDEX('BAU Calculations'!W$112:W$115,MATCH($A21,'BAU Calculations'!$A$112:$A$115,0)),0)</f>
        <v>0</v>
      </c>
      <c r="X21">
        <f>IFERROR(INDEX('BAU Calculations'!X$112:X$115,MATCH($A21,'BAU Calculations'!$A$112:$A$115,0)),0)</f>
        <v>0</v>
      </c>
      <c r="Y21">
        <f>IFERROR(INDEX('BAU Calculations'!Y$112:Y$115,MATCH($A21,'BAU Calculations'!$A$112:$A$115,0)),0)</f>
        <v>0</v>
      </c>
      <c r="Z21">
        <f>IFERROR(INDEX('BAU Calculations'!Z$112:Z$115,MATCH($A21,'BAU Calculations'!$A$112:$A$115,0)),0)</f>
        <v>0</v>
      </c>
      <c r="AA21">
        <f>IFERROR(INDEX('BAU Calculations'!AA$112:AA$115,MATCH($A21,'BAU Calculations'!$A$112:$A$115,0)),0)</f>
        <v>0</v>
      </c>
      <c r="AB21">
        <f>IFERROR(INDEX('BAU Calculations'!AB$112:AB$115,MATCH($A21,'BAU Calculations'!$A$112:$A$115,0)),0)</f>
        <v>0</v>
      </c>
      <c r="AC21">
        <f>IFERROR(INDEX('BAU Calculations'!AC$112:AC$115,MATCH($A21,'BAU Calculations'!$A$112:$A$115,0)),0)</f>
        <v>0</v>
      </c>
      <c r="AD21">
        <f>IFERROR(INDEX('BAU Calculations'!AD$112:AD$115,MATCH($A21,'BAU Calculations'!$A$112:$A$115,0)),0)</f>
        <v>0</v>
      </c>
      <c r="AE21">
        <f>IFERROR(INDEX('BAU Calculations'!AE$112:AE$115,MATCH($A21,'BAU Calculations'!$A$112:$A$115,0)),0)</f>
        <v>0</v>
      </c>
      <c r="AF21">
        <f>IFERROR(INDEX('BAU Calculations'!AF$112:AF$115,MATCH($A21,'BAU Calculations'!$A$112:$A$115,0)),0)</f>
        <v>0</v>
      </c>
    </row>
    <row r="22" spans="1:32" x14ac:dyDescent="0.25">
      <c r="A22" t="s">
        <v>49</v>
      </c>
      <c r="B22">
        <f>IFERROR(INDEX('BAU Calculations'!B$112:B$115,MATCH($A22,'BAU Calculations'!$A$112:$A$115,0)),0)</f>
        <v>0</v>
      </c>
      <c r="C22">
        <f>IFERROR(INDEX('BAU Calculations'!C$112:C$115,MATCH($A22,'BAU Calculations'!$A$112:$A$115,0)),0)</f>
        <v>0</v>
      </c>
      <c r="D22">
        <f>IFERROR(INDEX('BAU Calculations'!D$112:D$115,MATCH($A22,'BAU Calculations'!$A$112:$A$115,0)),0)</f>
        <v>0</v>
      </c>
      <c r="E22">
        <f>IFERROR(INDEX('BAU Calculations'!E$112:E$115,MATCH($A22,'BAU Calculations'!$A$112:$A$115,0)),0)</f>
        <v>0</v>
      </c>
      <c r="F22">
        <f>IFERROR(INDEX('BAU Calculations'!F$112:F$115,MATCH($A22,'BAU Calculations'!$A$112:$A$115,0)),0)</f>
        <v>0</v>
      </c>
      <c r="G22">
        <f>IFERROR(INDEX('BAU Calculations'!G$112:G$115,MATCH($A22,'BAU Calculations'!$A$112:$A$115,0)),0)</f>
        <v>0</v>
      </c>
      <c r="H22">
        <f>IFERROR(INDEX('BAU Calculations'!H$112:H$115,MATCH($A22,'BAU Calculations'!$A$112:$A$115,0)),0)</f>
        <v>0</v>
      </c>
      <c r="I22">
        <f>IFERROR(INDEX('BAU Calculations'!I$112:I$115,MATCH($A22,'BAU Calculations'!$A$112:$A$115,0)),0)</f>
        <v>0</v>
      </c>
      <c r="J22">
        <f>IFERROR(INDEX('BAU Calculations'!J$112:J$115,MATCH($A22,'BAU Calculations'!$A$112:$A$115,0)),0)</f>
        <v>0</v>
      </c>
      <c r="K22">
        <f>IFERROR(INDEX('BAU Calculations'!K$112:K$115,MATCH($A22,'BAU Calculations'!$A$112:$A$115,0)),0)</f>
        <v>0</v>
      </c>
      <c r="L22">
        <f>IFERROR(INDEX('BAU Calculations'!L$112:L$115,MATCH($A22,'BAU Calculations'!$A$112:$A$115,0)),0)</f>
        <v>0</v>
      </c>
      <c r="M22">
        <f>IFERROR(INDEX('BAU Calculations'!M$112:M$115,MATCH($A22,'BAU Calculations'!$A$112:$A$115,0)),0)</f>
        <v>0</v>
      </c>
      <c r="N22">
        <f>IFERROR(INDEX('BAU Calculations'!N$112:N$115,MATCH($A22,'BAU Calculations'!$A$112:$A$115,0)),0)</f>
        <v>0</v>
      </c>
      <c r="O22">
        <f>IFERROR(INDEX('BAU Calculations'!O$112:O$115,MATCH($A22,'BAU Calculations'!$A$112:$A$115,0)),0)</f>
        <v>0</v>
      </c>
      <c r="P22">
        <f>IFERROR(INDEX('BAU Calculations'!P$112:P$115,MATCH($A22,'BAU Calculations'!$A$112:$A$115,0)),0)</f>
        <v>0</v>
      </c>
      <c r="Q22">
        <f>IFERROR(INDEX('BAU Calculations'!Q$112:Q$115,MATCH($A22,'BAU Calculations'!$A$112:$A$115,0)),0)</f>
        <v>0</v>
      </c>
      <c r="R22">
        <f>IFERROR(INDEX('BAU Calculations'!R$112:R$115,MATCH($A22,'BAU Calculations'!$A$112:$A$115,0)),0)</f>
        <v>0</v>
      </c>
      <c r="S22">
        <f>IFERROR(INDEX('BAU Calculations'!S$112:S$115,MATCH($A22,'BAU Calculations'!$A$112:$A$115,0)),0)</f>
        <v>0</v>
      </c>
      <c r="T22">
        <f>IFERROR(INDEX('BAU Calculations'!T$112:T$115,MATCH($A22,'BAU Calculations'!$A$112:$A$115,0)),0)</f>
        <v>0</v>
      </c>
      <c r="U22">
        <f>IFERROR(INDEX('BAU Calculations'!U$112:U$115,MATCH($A22,'BAU Calculations'!$A$112:$A$115,0)),0)</f>
        <v>0</v>
      </c>
      <c r="V22">
        <f>IFERROR(INDEX('BAU Calculations'!V$112:V$115,MATCH($A22,'BAU Calculations'!$A$112:$A$115,0)),0)</f>
        <v>0</v>
      </c>
      <c r="W22">
        <f>IFERROR(INDEX('BAU Calculations'!W$112:W$115,MATCH($A22,'BAU Calculations'!$A$112:$A$115,0)),0)</f>
        <v>0</v>
      </c>
      <c r="X22">
        <f>IFERROR(INDEX('BAU Calculations'!X$112:X$115,MATCH($A22,'BAU Calculations'!$A$112:$A$115,0)),0)</f>
        <v>0</v>
      </c>
      <c r="Y22">
        <f>IFERROR(INDEX('BAU Calculations'!Y$112:Y$115,MATCH($A22,'BAU Calculations'!$A$112:$A$115,0)),0)</f>
        <v>0</v>
      </c>
      <c r="Z22">
        <f>IFERROR(INDEX('BAU Calculations'!Z$112:Z$115,MATCH($A22,'BAU Calculations'!$A$112:$A$115,0)),0)</f>
        <v>0</v>
      </c>
      <c r="AA22">
        <f>IFERROR(INDEX('BAU Calculations'!AA$112:AA$115,MATCH($A22,'BAU Calculations'!$A$112:$A$115,0)),0)</f>
        <v>0</v>
      </c>
      <c r="AB22">
        <f>IFERROR(INDEX('BAU Calculations'!AB$112:AB$115,MATCH($A22,'BAU Calculations'!$A$112:$A$115,0)),0)</f>
        <v>0</v>
      </c>
      <c r="AC22">
        <f>IFERROR(INDEX('BAU Calculations'!AC$112:AC$115,MATCH($A22,'BAU Calculations'!$A$112:$A$115,0)),0)</f>
        <v>0</v>
      </c>
      <c r="AD22">
        <f>IFERROR(INDEX('BAU Calculations'!AD$112:AD$115,MATCH($A22,'BAU Calculations'!$A$112:$A$115,0)),0)</f>
        <v>0</v>
      </c>
      <c r="AE22">
        <f>IFERROR(INDEX('BAU Calculations'!AE$112:AE$115,MATCH($A22,'BAU Calculations'!$A$112:$A$115,0)),0)</f>
        <v>0</v>
      </c>
      <c r="AF22">
        <f>IFERROR(INDEX('BAU Calculations'!AF$112:AF$115,MATCH($A22,'BAU Calculations'!$A$112:$A$115,0)),0)</f>
        <v>0</v>
      </c>
    </row>
    <row r="23" spans="1:32" x14ac:dyDescent="0.25">
      <c r="A23" t="s">
        <v>50</v>
      </c>
      <c r="B23">
        <f>IFERROR(INDEX('BAU Calculations'!B$112:B$115,MATCH($A23,'BAU Calculations'!$A$112:$A$115,0)),0)</f>
        <v>0</v>
      </c>
      <c r="C23">
        <f>IFERROR(INDEX('BAU Calculations'!C$112:C$115,MATCH($A23,'BAU Calculations'!$A$112:$A$115,0)),0)</f>
        <v>0</v>
      </c>
      <c r="D23">
        <f>IFERROR(INDEX('BAU Calculations'!D$112:D$115,MATCH($A23,'BAU Calculations'!$A$112:$A$115,0)),0)</f>
        <v>0</v>
      </c>
      <c r="E23">
        <f>IFERROR(INDEX('BAU Calculations'!E$112:E$115,MATCH($A23,'BAU Calculations'!$A$112:$A$115,0)),0)</f>
        <v>0</v>
      </c>
      <c r="F23">
        <f>IFERROR(INDEX('BAU Calculations'!F$112:F$115,MATCH($A23,'BAU Calculations'!$A$112:$A$115,0)),0)</f>
        <v>0</v>
      </c>
      <c r="G23">
        <f>IFERROR(INDEX('BAU Calculations'!G$112:G$115,MATCH($A23,'BAU Calculations'!$A$112:$A$115,0)),0)</f>
        <v>0</v>
      </c>
      <c r="H23">
        <f>IFERROR(INDEX('BAU Calculations'!H$112:H$115,MATCH($A23,'BAU Calculations'!$A$112:$A$115,0)),0)</f>
        <v>0</v>
      </c>
      <c r="I23">
        <f>IFERROR(INDEX('BAU Calculations'!I$112:I$115,MATCH($A23,'BAU Calculations'!$A$112:$A$115,0)),0)</f>
        <v>0</v>
      </c>
      <c r="J23">
        <f>IFERROR(INDEX('BAU Calculations'!J$112:J$115,MATCH($A23,'BAU Calculations'!$A$112:$A$115,0)),0)</f>
        <v>0</v>
      </c>
      <c r="K23">
        <f>IFERROR(INDEX('BAU Calculations'!K$112:K$115,MATCH($A23,'BAU Calculations'!$A$112:$A$115,0)),0)</f>
        <v>0</v>
      </c>
      <c r="L23">
        <f>IFERROR(INDEX('BAU Calculations'!L$112:L$115,MATCH($A23,'BAU Calculations'!$A$112:$A$115,0)),0)</f>
        <v>0</v>
      </c>
      <c r="M23">
        <f>IFERROR(INDEX('BAU Calculations'!M$112:M$115,MATCH($A23,'BAU Calculations'!$A$112:$A$115,0)),0)</f>
        <v>0</v>
      </c>
      <c r="N23">
        <f>IFERROR(INDEX('BAU Calculations'!N$112:N$115,MATCH($A23,'BAU Calculations'!$A$112:$A$115,0)),0)</f>
        <v>0</v>
      </c>
      <c r="O23">
        <f>IFERROR(INDEX('BAU Calculations'!O$112:O$115,MATCH($A23,'BAU Calculations'!$A$112:$A$115,0)),0)</f>
        <v>0</v>
      </c>
      <c r="P23">
        <f>IFERROR(INDEX('BAU Calculations'!P$112:P$115,MATCH($A23,'BAU Calculations'!$A$112:$A$115,0)),0)</f>
        <v>0</v>
      </c>
      <c r="Q23">
        <f>IFERROR(INDEX('BAU Calculations'!Q$112:Q$115,MATCH($A23,'BAU Calculations'!$A$112:$A$115,0)),0)</f>
        <v>0</v>
      </c>
      <c r="R23">
        <f>IFERROR(INDEX('BAU Calculations'!R$112:R$115,MATCH($A23,'BAU Calculations'!$A$112:$A$115,0)),0)</f>
        <v>0</v>
      </c>
      <c r="S23">
        <f>IFERROR(INDEX('BAU Calculations'!S$112:S$115,MATCH($A23,'BAU Calculations'!$A$112:$A$115,0)),0)</f>
        <v>0</v>
      </c>
      <c r="T23">
        <f>IFERROR(INDEX('BAU Calculations'!T$112:T$115,MATCH($A23,'BAU Calculations'!$A$112:$A$115,0)),0)</f>
        <v>0</v>
      </c>
      <c r="U23">
        <f>IFERROR(INDEX('BAU Calculations'!U$112:U$115,MATCH($A23,'BAU Calculations'!$A$112:$A$115,0)),0)</f>
        <v>0</v>
      </c>
      <c r="V23">
        <f>IFERROR(INDEX('BAU Calculations'!V$112:V$115,MATCH($A23,'BAU Calculations'!$A$112:$A$115,0)),0)</f>
        <v>0</v>
      </c>
      <c r="W23">
        <f>IFERROR(INDEX('BAU Calculations'!W$112:W$115,MATCH($A23,'BAU Calculations'!$A$112:$A$115,0)),0)</f>
        <v>0</v>
      </c>
      <c r="X23">
        <f>IFERROR(INDEX('BAU Calculations'!X$112:X$115,MATCH($A23,'BAU Calculations'!$A$112:$A$115,0)),0)</f>
        <v>0</v>
      </c>
      <c r="Y23">
        <f>IFERROR(INDEX('BAU Calculations'!Y$112:Y$115,MATCH($A23,'BAU Calculations'!$A$112:$A$115,0)),0)</f>
        <v>0</v>
      </c>
      <c r="Z23">
        <f>IFERROR(INDEX('BAU Calculations'!Z$112:Z$115,MATCH($A23,'BAU Calculations'!$A$112:$A$115,0)),0)</f>
        <v>0</v>
      </c>
      <c r="AA23">
        <f>IFERROR(INDEX('BAU Calculations'!AA$112:AA$115,MATCH($A23,'BAU Calculations'!$A$112:$A$115,0)),0)</f>
        <v>0</v>
      </c>
      <c r="AB23">
        <f>IFERROR(INDEX('BAU Calculations'!AB$112:AB$115,MATCH($A23,'BAU Calculations'!$A$112:$A$115,0)),0)</f>
        <v>0</v>
      </c>
      <c r="AC23">
        <f>IFERROR(INDEX('BAU Calculations'!AC$112:AC$115,MATCH($A23,'BAU Calculations'!$A$112:$A$115,0)),0)</f>
        <v>0</v>
      </c>
      <c r="AD23">
        <f>IFERROR(INDEX('BAU Calculations'!AD$112:AD$115,MATCH($A23,'BAU Calculations'!$A$112:$A$115,0)),0)</f>
        <v>0</v>
      </c>
      <c r="AE23">
        <f>IFERROR(INDEX('BAU Calculations'!AE$112:AE$115,MATCH($A23,'BAU Calculations'!$A$112:$A$115,0)),0)</f>
        <v>0</v>
      </c>
      <c r="AF23">
        <f>IFERROR(INDEX('BAU Calculations'!AF$112:AF$115,MATCH($A23,'BAU Calculations'!$A$112:$A$115,0)),0)</f>
        <v>0</v>
      </c>
    </row>
    <row r="24" spans="1:32" x14ac:dyDescent="0.25">
      <c r="A24" t="s">
        <v>51</v>
      </c>
      <c r="B24">
        <f>IFERROR(INDEX('BAU Calculations'!B$112:B$115,MATCH($A24,'BAU Calculations'!$A$112:$A$115,0)),0)</f>
        <v>9.3541600812401648E-2</v>
      </c>
      <c r="C24">
        <f>IFERROR(INDEX('BAU Calculations'!C$112:C$115,MATCH($A24,'BAU Calculations'!$A$112:$A$115,0)),0)</f>
        <v>9.8867666557611047E-2</v>
      </c>
      <c r="D24">
        <f>IFERROR(INDEX('BAU Calculations'!D$112:D$115,MATCH($A24,'BAU Calculations'!$A$112:$A$115,0)),0)</f>
        <v>0.10175448028799561</v>
      </c>
      <c r="E24">
        <f>IFERROR(INDEX('BAU Calculations'!E$112:E$115,MATCH($A24,'BAU Calculations'!$A$112:$A$115,0)),0)</f>
        <v>0.10129073311502906</v>
      </c>
      <c r="F24">
        <f>IFERROR(INDEX('BAU Calculations'!F$112:F$115,MATCH($A24,'BAU Calculations'!$A$112:$A$115,0)),0)</f>
        <v>9.9379181355551877E-2</v>
      </c>
      <c r="G24">
        <f>IFERROR(INDEX('BAU Calculations'!G$112:G$115,MATCH($A24,'BAU Calculations'!$A$112:$A$115,0)),0)</f>
        <v>9.7684617292653153E-2</v>
      </c>
      <c r="H24">
        <f>IFERROR(INDEX('BAU Calculations'!H$112:H$115,MATCH($A24,'BAU Calculations'!$A$112:$A$115,0)),0)</f>
        <v>0.10029041548565455</v>
      </c>
      <c r="I24">
        <f>IFERROR(INDEX('BAU Calculations'!I$112:I$115,MATCH($A24,'BAU Calculations'!$A$112:$A$115,0)),0)</f>
        <v>0.10211410944978749</v>
      </c>
      <c r="J24">
        <f>IFERROR(INDEX('BAU Calculations'!J$112:J$115,MATCH($A24,'BAU Calculations'!$A$112:$A$115,0)),0)</f>
        <v>0.1047452973549975</v>
      </c>
      <c r="K24">
        <f>IFERROR(INDEX('BAU Calculations'!K$112:K$115,MATCH($A24,'BAU Calculations'!$A$112:$A$115,0)),0)</f>
        <v>0.10497066617656173</v>
      </c>
      <c r="L24">
        <f>IFERROR(INDEX('BAU Calculations'!L$112:L$115,MATCH($A24,'BAU Calculations'!$A$112:$A$115,0)),0)</f>
        <v>0.10558638601237019</v>
      </c>
      <c r="M24">
        <f>IFERROR(INDEX('BAU Calculations'!M$112:M$115,MATCH($A24,'BAU Calculations'!$A$112:$A$115,0)),0)</f>
        <v>0.10772411625610311</v>
      </c>
      <c r="N24">
        <f>IFERROR(INDEX('BAU Calculations'!N$112:N$115,MATCH($A24,'BAU Calculations'!$A$112:$A$115,0)),0)</f>
        <v>0.10965393995789599</v>
      </c>
      <c r="O24">
        <f>IFERROR(INDEX('BAU Calculations'!O$112:O$115,MATCH($A24,'BAU Calculations'!$A$112:$A$115,0)),0)</f>
        <v>0.1121247660029908</v>
      </c>
      <c r="P24">
        <f>IFERROR(INDEX('BAU Calculations'!P$112:P$115,MATCH($A24,'BAU Calculations'!$A$112:$A$115,0)),0)</f>
        <v>0.11422648898702277</v>
      </c>
      <c r="Q24">
        <f>IFERROR(INDEX('BAU Calculations'!Q$112:Q$115,MATCH($A24,'BAU Calculations'!$A$112:$A$115,0)),0)</f>
        <v>0.11634691775502909</v>
      </c>
      <c r="R24">
        <f>IFERROR(INDEX('BAU Calculations'!R$112:R$115,MATCH($A24,'BAU Calculations'!$A$112:$A$115,0)),0)</f>
        <v>0.11530406267623144</v>
      </c>
      <c r="S24">
        <f>IFERROR(INDEX('BAU Calculations'!S$112:S$115,MATCH($A24,'BAU Calculations'!$A$112:$A$115,0)),0)</f>
        <v>0.11317178449957704</v>
      </c>
      <c r="T24">
        <f>IFERROR(INDEX('BAU Calculations'!T$112:T$115,MATCH($A24,'BAU Calculations'!$A$112:$A$115,0)),0)</f>
        <v>0.11181533280501373</v>
      </c>
      <c r="U24">
        <f>IFERROR(INDEX('BAU Calculations'!U$112:U$115,MATCH($A24,'BAU Calculations'!$A$112:$A$115,0)),0)</f>
        <v>0.11029140435618591</v>
      </c>
      <c r="V24">
        <f>IFERROR(INDEX('BAU Calculations'!V$112:V$115,MATCH($A24,'BAU Calculations'!$A$112:$A$115,0)),0)</f>
        <v>0.10892421633712464</v>
      </c>
      <c r="W24">
        <f>IFERROR(INDEX('BAU Calculations'!W$112:W$115,MATCH($A24,'BAU Calculations'!$A$112:$A$115,0)),0)</f>
        <v>0.10851569312121145</v>
      </c>
      <c r="X24">
        <f>IFERROR(INDEX('BAU Calculations'!X$112:X$115,MATCH($A24,'BAU Calculations'!$A$112:$A$115,0)),0)</f>
        <v>0.10851338449049105</v>
      </c>
      <c r="Y24">
        <f>IFERROR(INDEX('BAU Calculations'!Y$112:Y$115,MATCH($A24,'BAU Calculations'!$A$112:$A$115,0)),0)</f>
        <v>0.1079695717459391</v>
      </c>
      <c r="Z24">
        <f>IFERROR(INDEX('BAU Calculations'!Z$112:Z$115,MATCH($A24,'BAU Calculations'!$A$112:$A$115,0)),0)</f>
        <v>0.107208902790975</v>
      </c>
      <c r="AA24">
        <f>IFERROR(INDEX('BAU Calculations'!AA$112:AA$115,MATCH($A24,'BAU Calculations'!$A$112:$A$115,0)),0)</f>
        <v>0.10698462657401019</v>
      </c>
      <c r="AB24">
        <f>IFERROR(INDEX('BAU Calculations'!AB$112:AB$115,MATCH($A24,'BAU Calculations'!$A$112:$A$115,0)),0)</f>
        <v>0.10735055636181939</v>
      </c>
      <c r="AC24">
        <f>IFERROR(INDEX('BAU Calculations'!AC$112:AC$115,MATCH($A24,'BAU Calculations'!$A$112:$A$115,0)),0)</f>
        <v>0.10735449529662218</v>
      </c>
      <c r="AD24">
        <f>IFERROR(INDEX('BAU Calculations'!AD$112:AD$115,MATCH($A24,'BAU Calculations'!$A$112:$A$115,0)),0)</f>
        <v>0.1076469500150212</v>
      </c>
      <c r="AE24">
        <f>IFERROR(INDEX('BAU Calculations'!AE$112:AE$115,MATCH($A24,'BAU Calculations'!$A$112:$A$115,0)),0)</f>
        <v>0.10827780241309116</v>
      </c>
      <c r="AF24">
        <f>IFERROR(INDEX('BAU Calculations'!AF$112:AF$115,MATCH($A24,'BAU Calculations'!$A$112:$A$115,0)),0)</f>
        <v>0.10842115102443392</v>
      </c>
    </row>
    <row r="25" spans="1:32" x14ac:dyDescent="0.25">
      <c r="A25" t="s">
        <v>52</v>
      </c>
      <c r="B25">
        <f>IFERROR(INDEX('BAU Calculations'!B$112:B$115,MATCH($A25,'BAU Calculations'!$A$112:$A$115,0)),0)</f>
        <v>0</v>
      </c>
      <c r="C25">
        <f>IFERROR(INDEX('BAU Calculations'!C$112:C$115,MATCH($A25,'BAU Calculations'!$A$112:$A$115,0)),0)</f>
        <v>0</v>
      </c>
      <c r="D25">
        <f>IFERROR(INDEX('BAU Calculations'!D$112:D$115,MATCH($A25,'BAU Calculations'!$A$112:$A$115,0)),0)</f>
        <v>0</v>
      </c>
      <c r="E25">
        <f>IFERROR(INDEX('BAU Calculations'!E$112:E$115,MATCH($A25,'BAU Calculations'!$A$112:$A$115,0)),0)</f>
        <v>0</v>
      </c>
      <c r="F25">
        <f>IFERROR(INDEX('BAU Calculations'!F$112:F$115,MATCH($A25,'BAU Calculations'!$A$112:$A$115,0)),0)</f>
        <v>0</v>
      </c>
      <c r="G25">
        <f>IFERROR(INDEX('BAU Calculations'!G$112:G$115,MATCH($A25,'BAU Calculations'!$A$112:$A$115,0)),0)</f>
        <v>0</v>
      </c>
      <c r="H25">
        <f>IFERROR(INDEX('BAU Calculations'!H$112:H$115,MATCH($A25,'BAU Calculations'!$A$112:$A$115,0)),0)</f>
        <v>0</v>
      </c>
      <c r="I25">
        <f>IFERROR(INDEX('BAU Calculations'!I$112:I$115,MATCH($A25,'BAU Calculations'!$A$112:$A$115,0)),0)</f>
        <v>0</v>
      </c>
      <c r="J25">
        <f>IFERROR(INDEX('BAU Calculations'!J$112:J$115,MATCH($A25,'BAU Calculations'!$A$112:$A$115,0)),0)</f>
        <v>0</v>
      </c>
      <c r="K25">
        <f>IFERROR(INDEX('BAU Calculations'!K$112:K$115,MATCH($A25,'BAU Calculations'!$A$112:$A$115,0)),0)</f>
        <v>0</v>
      </c>
      <c r="L25">
        <f>IFERROR(INDEX('BAU Calculations'!L$112:L$115,MATCH($A25,'BAU Calculations'!$A$112:$A$115,0)),0)</f>
        <v>0</v>
      </c>
      <c r="M25">
        <f>IFERROR(INDEX('BAU Calculations'!M$112:M$115,MATCH($A25,'BAU Calculations'!$A$112:$A$115,0)),0)</f>
        <v>0</v>
      </c>
      <c r="N25">
        <f>IFERROR(INDEX('BAU Calculations'!N$112:N$115,MATCH($A25,'BAU Calculations'!$A$112:$A$115,0)),0)</f>
        <v>0</v>
      </c>
      <c r="O25">
        <f>IFERROR(INDEX('BAU Calculations'!O$112:O$115,MATCH($A25,'BAU Calculations'!$A$112:$A$115,0)),0)</f>
        <v>0</v>
      </c>
      <c r="P25">
        <f>IFERROR(INDEX('BAU Calculations'!P$112:P$115,MATCH($A25,'BAU Calculations'!$A$112:$A$115,0)),0)</f>
        <v>0</v>
      </c>
      <c r="Q25">
        <f>IFERROR(INDEX('BAU Calculations'!Q$112:Q$115,MATCH($A25,'BAU Calculations'!$A$112:$A$115,0)),0)</f>
        <v>0</v>
      </c>
      <c r="R25">
        <f>IFERROR(INDEX('BAU Calculations'!R$112:R$115,MATCH($A25,'BAU Calculations'!$A$112:$A$115,0)),0)</f>
        <v>0</v>
      </c>
      <c r="S25">
        <f>IFERROR(INDEX('BAU Calculations'!S$112:S$115,MATCH($A25,'BAU Calculations'!$A$112:$A$115,0)),0)</f>
        <v>0</v>
      </c>
      <c r="T25">
        <f>IFERROR(INDEX('BAU Calculations'!T$112:T$115,MATCH($A25,'BAU Calculations'!$A$112:$A$115,0)),0)</f>
        <v>0</v>
      </c>
      <c r="U25">
        <f>IFERROR(INDEX('BAU Calculations'!U$112:U$115,MATCH($A25,'BAU Calculations'!$A$112:$A$115,0)),0)</f>
        <v>0</v>
      </c>
      <c r="V25">
        <f>IFERROR(INDEX('BAU Calculations'!V$112:V$115,MATCH($A25,'BAU Calculations'!$A$112:$A$115,0)),0)</f>
        <v>0</v>
      </c>
      <c r="W25">
        <f>IFERROR(INDEX('BAU Calculations'!W$112:W$115,MATCH($A25,'BAU Calculations'!$A$112:$A$115,0)),0)</f>
        <v>0</v>
      </c>
      <c r="X25">
        <f>IFERROR(INDEX('BAU Calculations'!X$112:X$115,MATCH($A25,'BAU Calculations'!$A$112:$A$115,0)),0)</f>
        <v>0</v>
      </c>
      <c r="Y25">
        <f>IFERROR(INDEX('BAU Calculations'!Y$112:Y$115,MATCH($A25,'BAU Calculations'!$A$112:$A$115,0)),0)</f>
        <v>0</v>
      </c>
      <c r="Z25">
        <f>IFERROR(INDEX('BAU Calculations'!Z$112:Z$115,MATCH($A25,'BAU Calculations'!$A$112:$A$115,0)),0)</f>
        <v>0</v>
      </c>
      <c r="AA25">
        <f>IFERROR(INDEX('BAU Calculations'!AA$112:AA$115,MATCH($A25,'BAU Calculations'!$A$112:$A$115,0)),0)</f>
        <v>0</v>
      </c>
      <c r="AB25">
        <f>IFERROR(INDEX('BAU Calculations'!AB$112:AB$115,MATCH($A25,'BAU Calculations'!$A$112:$A$115,0)),0)</f>
        <v>0</v>
      </c>
      <c r="AC25">
        <f>IFERROR(INDEX('BAU Calculations'!AC$112:AC$115,MATCH($A25,'BAU Calculations'!$A$112:$A$115,0)),0)</f>
        <v>0</v>
      </c>
      <c r="AD25">
        <f>IFERROR(INDEX('BAU Calculations'!AD$112:AD$115,MATCH($A25,'BAU Calculations'!$A$112:$A$115,0)),0)</f>
        <v>0</v>
      </c>
      <c r="AE25">
        <f>IFERROR(INDEX('BAU Calculations'!AE$112:AE$115,MATCH($A25,'BAU Calculations'!$A$112:$A$115,0)),0)</f>
        <v>0</v>
      </c>
      <c r="AF25">
        <f>IFERROR(INDEX('BAU Calculations'!AF$112:AF$115,MATCH($A25,'BAU Calculations'!$A$112:$A$115,0)),0)</f>
        <v>0</v>
      </c>
    </row>
    <row r="26" spans="1:32" x14ac:dyDescent="0.25">
      <c r="A26" t="s">
        <v>53</v>
      </c>
      <c r="B26">
        <f>IFERROR(INDEX('BAU Calculations'!B$112:B$115,MATCH($A26,'BAU Calculations'!$A$112:$A$115,0)),0)</f>
        <v>0</v>
      </c>
      <c r="C26">
        <f>IFERROR(INDEX('BAU Calculations'!C$112:C$115,MATCH($A26,'BAU Calculations'!$A$112:$A$115,0)),0)</f>
        <v>0</v>
      </c>
      <c r="D26">
        <f>IFERROR(INDEX('BAU Calculations'!D$112:D$115,MATCH($A26,'BAU Calculations'!$A$112:$A$115,0)),0)</f>
        <v>0</v>
      </c>
      <c r="E26">
        <f>IFERROR(INDEX('BAU Calculations'!E$112:E$115,MATCH($A26,'BAU Calculations'!$A$112:$A$115,0)),0)</f>
        <v>0</v>
      </c>
      <c r="F26">
        <f>IFERROR(INDEX('BAU Calculations'!F$112:F$115,MATCH($A26,'BAU Calculations'!$A$112:$A$115,0)),0)</f>
        <v>0</v>
      </c>
      <c r="G26">
        <f>IFERROR(INDEX('BAU Calculations'!G$112:G$115,MATCH($A26,'BAU Calculations'!$A$112:$A$115,0)),0)</f>
        <v>0</v>
      </c>
      <c r="H26">
        <f>IFERROR(INDEX('BAU Calculations'!H$112:H$115,MATCH($A26,'BAU Calculations'!$A$112:$A$115,0)),0)</f>
        <v>0</v>
      </c>
      <c r="I26">
        <f>IFERROR(INDEX('BAU Calculations'!I$112:I$115,MATCH($A26,'BAU Calculations'!$A$112:$A$115,0)),0)</f>
        <v>0</v>
      </c>
      <c r="J26">
        <f>IFERROR(INDEX('BAU Calculations'!J$112:J$115,MATCH($A26,'BAU Calculations'!$A$112:$A$115,0)),0)</f>
        <v>0</v>
      </c>
      <c r="K26">
        <f>IFERROR(INDEX('BAU Calculations'!K$112:K$115,MATCH($A26,'BAU Calculations'!$A$112:$A$115,0)),0)</f>
        <v>0</v>
      </c>
      <c r="L26">
        <f>IFERROR(INDEX('BAU Calculations'!L$112:L$115,MATCH($A26,'BAU Calculations'!$A$112:$A$115,0)),0)</f>
        <v>0</v>
      </c>
      <c r="M26">
        <f>IFERROR(INDEX('BAU Calculations'!M$112:M$115,MATCH($A26,'BAU Calculations'!$A$112:$A$115,0)),0)</f>
        <v>0</v>
      </c>
      <c r="N26">
        <f>IFERROR(INDEX('BAU Calculations'!N$112:N$115,MATCH($A26,'BAU Calculations'!$A$112:$A$115,0)),0)</f>
        <v>0</v>
      </c>
      <c r="O26">
        <f>IFERROR(INDEX('BAU Calculations'!O$112:O$115,MATCH($A26,'BAU Calculations'!$A$112:$A$115,0)),0)</f>
        <v>0</v>
      </c>
      <c r="P26">
        <f>IFERROR(INDEX('BAU Calculations'!P$112:P$115,MATCH($A26,'BAU Calculations'!$A$112:$A$115,0)),0)</f>
        <v>0</v>
      </c>
      <c r="Q26">
        <f>IFERROR(INDEX('BAU Calculations'!Q$112:Q$115,MATCH($A26,'BAU Calculations'!$A$112:$A$115,0)),0)</f>
        <v>0</v>
      </c>
      <c r="R26">
        <f>IFERROR(INDEX('BAU Calculations'!R$112:R$115,MATCH($A26,'BAU Calculations'!$A$112:$A$115,0)),0)</f>
        <v>0</v>
      </c>
      <c r="S26">
        <f>IFERROR(INDEX('BAU Calculations'!S$112:S$115,MATCH($A26,'BAU Calculations'!$A$112:$A$115,0)),0)</f>
        <v>0</v>
      </c>
      <c r="T26">
        <f>IFERROR(INDEX('BAU Calculations'!T$112:T$115,MATCH($A26,'BAU Calculations'!$A$112:$A$115,0)),0)</f>
        <v>0</v>
      </c>
      <c r="U26">
        <f>IFERROR(INDEX('BAU Calculations'!U$112:U$115,MATCH($A26,'BAU Calculations'!$A$112:$A$115,0)),0)</f>
        <v>0</v>
      </c>
      <c r="V26">
        <f>IFERROR(INDEX('BAU Calculations'!V$112:V$115,MATCH($A26,'BAU Calculations'!$A$112:$A$115,0)),0)</f>
        <v>0</v>
      </c>
      <c r="W26">
        <f>IFERROR(INDEX('BAU Calculations'!W$112:W$115,MATCH($A26,'BAU Calculations'!$A$112:$A$115,0)),0)</f>
        <v>0</v>
      </c>
      <c r="X26">
        <f>IFERROR(INDEX('BAU Calculations'!X$112:X$115,MATCH($A26,'BAU Calculations'!$A$112:$A$115,0)),0)</f>
        <v>0</v>
      </c>
      <c r="Y26">
        <f>IFERROR(INDEX('BAU Calculations'!Y$112:Y$115,MATCH($A26,'BAU Calculations'!$A$112:$A$115,0)),0)</f>
        <v>0</v>
      </c>
      <c r="Z26">
        <f>IFERROR(INDEX('BAU Calculations'!Z$112:Z$115,MATCH($A26,'BAU Calculations'!$A$112:$A$115,0)),0)</f>
        <v>0</v>
      </c>
      <c r="AA26">
        <f>IFERROR(INDEX('BAU Calculations'!AA$112:AA$115,MATCH($A26,'BAU Calculations'!$A$112:$A$115,0)),0)</f>
        <v>0</v>
      </c>
      <c r="AB26">
        <f>IFERROR(INDEX('BAU Calculations'!AB$112:AB$115,MATCH($A26,'BAU Calculations'!$A$112:$A$115,0)),0)</f>
        <v>0</v>
      </c>
      <c r="AC26">
        <f>IFERROR(INDEX('BAU Calculations'!AC$112:AC$115,MATCH($A26,'BAU Calculations'!$A$112:$A$115,0)),0)</f>
        <v>0</v>
      </c>
      <c r="AD26">
        <f>IFERROR(INDEX('BAU Calculations'!AD$112:AD$115,MATCH($A26,'BAU Calculations'!$A$112:$A$115,0)),0)</f>
        <v>0</v>
      </c>
      <c r="AE26">
        <f>IFERROR(INDEX('BAU Calculations'!AE$112:AE$115,MATCH($A26,'BAU Calculations'!$A$112:$A$115,0)),0)</f>
        <v>0</v>
      </c>
      <c r="AF26">
        <f>IFERROR(INDEX('BAU Calculations'!AF$112:AF$115,MATCH($A26,'BAU Calculations'!$A$112:$A$115,0)),0)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Global CCS Database</vt:lpstr>
      <vt:lpstr>Rhodium</vt:lpstr>
      <vt:lpstr>BAU Calculations</vt:lpstr>
      <vt:lpstr>BFoCPAbS-electricity</vt:lpstr>
      <vt:lpstr>BFoCPAbS-industry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2014-08-19T22:24:38Z</dcterms:created>
  <dcterms:modified xsi:type="dcterms:W3CDTF">2021-11-09T19:36:37Z</dcterms:modified>
</cp:coreProperties>
</file>