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225DD92A-C61D-4EE4-B1FE-A5F3879B57A0}" xr6:coauthVersionLast="47" xr6:coauthVersionMax="47" xr10:uidLastSave="{00000000-0000-0000-0000-000000000000}"/>
  <bookViews>
    <workbookView xWindow="-28920" yWindow="-120" windowWidth="29040" windowHeight="1764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00" i="15" l="1"/>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s="1"/>
  <c r="B12" i="18"/>
  <c r="F80" i="8" s="1"/>
  <c r="B13" i="18"/>
  <c r="F79" i="8" s="1"/>
  <c r="B14" i="18"/>
  <c r="F66" i="8" s="1"/>
  <c r="B11" i="18"/>
  <c r="F52" i="8" s="1"/>
  <c r="B31" i="18"/>
  <c r="F165" i="8" s="1"/>
  <c r="B7" i="18"/>
  <c r="F33" i="8" s="1"/>
  <c r="B5" i="18"/>
  <c r="F9" i="8" s="1"/>
  <c r="B50" i="18"/>
  <c r="I40" i="19" s="1"/>
  <c r="O460" i="1" s="1"/>
  <c r="B49" i="18"/>
  <c r="I76"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<sst xmlns="http://schemas.openxmlformats.org/spreadsheetml/2006/main" count="16558" uniqueCount="3744">
  <si>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</si>
  <si>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</si>
  <si>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</si>
  <si>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</si>
  <si>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</si>
  <si>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</si>
  <si>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</si>
  <si>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</si>
  <si>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</si>
  <si>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</si>
  <si>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</si>
  <si>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</si>
  <si>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</si>
  <si>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</si>
  <si>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</si>
  <si>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</si>
  <si>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</si>
  <si>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</si>
  <si>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</si>
  <si>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</si>
  <si>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</si>
  <si>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</si>
  <si>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</si>
  <si>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</si>
  <si>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</si>
  <si>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</si>
  <si>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</si>
  <si>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</si>
  <si>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</si>
  <si>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</si>
  <si>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</si>
  <si>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</si>
  <si>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</si>
  <si>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</si>
  <si>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</si>
  <si>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</si>
  <si>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</si>
  <si>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</si>
  <si>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</si>
  <si>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</si>
  <si>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</si>
  <si>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</si>
  <si>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</si>
  <si>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</si>
  <si>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</si>
  <si>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</si>
  <si>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</si>
  <si>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</si>
  <si>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</si>
  <si>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</si>
  <si>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</si>
  <si>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</si>
  <si>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</si>
  <si>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</si>
  <si>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</si>
  <si>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</si>
  <si>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</si>
  <si>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</si>
  <si>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</si>
  <si>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</si>
  <si>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</si>
  <si>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</si>
  <si>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</si>
  <si>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</si>
  <si>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</si>
  <si>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</si>
  <si>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</si>
  <si>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</si>
  <si>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</si>
  <si>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</si>
  <si>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</si>
  <si>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</si>
  <si>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</si>
  <si>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</si>
  <si>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</si>
  <si>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</si>
  <si>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</si>
  <si>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</si>
  <si>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</si>
  <si>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</si>
  <si>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</si>
  <si>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</si>
  <si>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</si>
  <si>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</si>
  <si>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</si>
  <si>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</si>
  <si>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</si>
  <si>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</si>
  <si>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</si>
  <si>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</si>
  <si>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</si>
  <si>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</si>
  <si>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</si>
  <si>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</si>
  <si>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</si>
  <si>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</si>
  <si>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</si>
  <si>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</si>
  <si>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</si>
  <si>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</si>
  <si>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</si>
  <si>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</si>
  <si>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</si>
  <si>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</si>
  <si>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</si>
  <si>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</si>
  <si>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</si>
  <si>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</si>
  <si>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</si>
  <si>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</si>
  <si>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</si>
  <si>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</si>
  <si>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</si>
  <si>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</si>
  <si>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</si>
  <si>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</si>
  <si>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</si>
  <si>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</si>
  <si>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</si>
  <si>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</si>
  <si>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</si>
  <si>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</si>
  <si>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</si>
  <si>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</si>
  <si>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</si>
  <si>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</si>
  <si>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</si>
  <si>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</si>
  <si>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</si>
  <si>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</si>
  <si>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</si>
  <si>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</si>
  <si>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</si>
  <si>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</si>
  <si>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</si>
  <si>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</si>
  <si>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</si>
  <si>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</si>
  <si>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</si>
  <si>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</si>
  <si>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</si>
  <si>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</si>
  <si>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</si>
  <si>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</si>
  <si>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</si>
  <si>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</si>
  <si>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</si>
  <si>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</si>
  <si>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</si>
  <si>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</si>
  <si>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</si>
  <si>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</si>
  <si>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</si>
  <si>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</si>
  <si>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</si>
  <si>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</si>
  <si>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</si>
  <si>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</si>
  <si>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</si>
  <si>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</si>
  <si>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</si>
  <si>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</si>
  <si>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</si>
  <si>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</si>
  <si>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</si>
  <si>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</si>
  <si>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</si>
  <si>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</si>
  <si>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</si>
  <si>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</si>
  <si>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</si>
  <si>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</si>
  <si>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</si>
  <si>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</si>
  <si>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</si>
  <si>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</si>
  <si>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</si>
  <si>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</si>
  <si>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</si>
  <si>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</si>
  <si>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</si>
  <si>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</si>
  <si>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</si>
  <si>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</si>
  <si>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</si>
  <si>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</si>
  <si>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</si>
  <si>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</si>
  <si>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</si>
  <si>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</si>
  <si>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</si>
  <si>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</si>
  <si>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</si>
  <si>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</si>
  <si>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</si>
  <si>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</si>
  <si>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</si>
  <si>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</si>
  <si>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</si>
  <si>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</si>
  <si>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</si>
  <si>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</si>
  <si>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</si>
  <si>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</si>
  <si>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</si>
  <si>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</si>
  <si>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</si>
  <si>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</si>
  <si>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</si>
  <si>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</si>
  <si>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</si>
  <si>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</si>
  <si>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</si>
  <si>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</si>
  <si>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</si>
  <si>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</si>
  <si>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</si>
  <si>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</si>
  <si>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</si>
  <si>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</si>
  <si>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</si>
  <si>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</si>
  <si>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</si>
  <si>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</si>
  <si>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</si>
  <si>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</si>
  <si>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</si>
  <si>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</si>
  <si>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</si>
  <si>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</si>
  <si>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</si>
  <si>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</si>
  <si>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</si>
  <si>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</si>
  <si>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</si>
  <si>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</si>
  <si>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</si>
  <si>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</si>
  <si>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</si>
  <si>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</si>
  <si>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</si>
  <si>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</si>
  <si>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</si>
  <si>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</si>
  <si>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</si>
  <si>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</si>
  <si>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</si>
  <si>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</si>
  <si>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</si>
  <si>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</si>
  <si>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</si>
  <si>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</si>
  <si>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</si>
  <si>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</si>
  <si>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</si>
  <si>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</si>
  <si>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</si>
  <si>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</si>
  <si>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</si>
  <si>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</si>
  <si>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</si>
  <si>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</si>
  <si>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</si>
  <si>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</si>
  <si>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</si>
  <si>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</si>
  <si>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</si>
  <si>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</si>
  <si>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</si>
  <si>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</si>
  <si>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</si>
  <si>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</si>
  <si>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</si>
  <si>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</si>
  <si>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</si>
  <si>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</si>
  <si>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</si>
  <si>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</si>
  <si>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</si>
  <si>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</si>
  <si>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</si>
  <si>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</si>
  <si>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</si>
  <si>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</si>
  <si>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</si>
  <si>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</si>
  <si>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</si>
  <si>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</si>
  <si>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</si>
  <si>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</si>
  <si>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</si>
  <si>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</si>
  <si>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</si>
  <si>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</si>
  <si>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</si>
  <si>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</si>
  <si>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</si>
  <si>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</si>
  <si>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</si>
  <si>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</si>
  <si>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</si>
  <si>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</si>
  <si>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</si>
  <si>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</si>
  <si>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</si>
  <si>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</si>
  <si>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</si>
  <si>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</si>
  <si>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</si>
  <si>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</si>
  <si>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</si>
  <si>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</si>
  <si>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</si>
  <si>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</si>
  <si>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</si>
  <si>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</si>
  <si>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</si>
  <si>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</si>
  <si>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</si>
  <si>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</si>
  <si>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</si>
  <si>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</si>
  <si>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</si>
  <si>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</si>
  <si>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</si>
  <si>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</si>
  <si>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</si>
  <si>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</si>
  <si>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</si>
  <si>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</si>
  <si>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</si>
  <si>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</si>
  <si>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</si>
  <si>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</si>
  <si>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</si>
  <si>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</si>
  <si>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</si>
  <si>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</si>
  <si>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</si>
  <si>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</si>
  <si>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</si>
  <si>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</si>
  <si>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</si>
  <si>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</si>
  <si>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</si>
  <si>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</si>
  <si>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</si>
  <si>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</si>
  <si>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</si>
  <si>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</si>
  <si>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</si>
  <si>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</si>
  <si>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</si>
  <si>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</si>
  <si>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</si>
  <si>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</si>
  <si>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</si>
  <si>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</si>
  <si>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</si>
  <si>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</si>
  <si>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</si>
  <si>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</si>
  <si>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</si>
  <si>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</si>
  <si>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</si>
  <si>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</si>
  <si>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</si>
  <si>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</si>
  <si>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</si>
  <si>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</si>
  <si>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</si>
  <si>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</si>
  <si>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</si>
  <si>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</si>
  <si>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</si>
  <si>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</si>
  <si>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</si>
  <si>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</si>
  <si>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</si>
  <si>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</si>
  <si>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</si>
  <si>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</si>
  <si>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</si>
  <si>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</si>
  <si>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</si>
  <si>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</si>
  <si>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</si>
  <si>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</si>
  <si>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</si>
  <si>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</si>
  <si>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</si>
  <si>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</si>
  <si>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</si>
  <si>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</si>
  <si>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</si>
  <si>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</si>
  <si>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</si>
  <si>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</si>
  <si>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</si>
  <si>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</si>
  <si>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</si>
  <si>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</si>
  <si>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</si>
  <si>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</si>
  <si>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</si>
  <si>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</si>
  <si>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</si>
  <si>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</si>
  <si>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</si>
  <si>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</si>
  <si>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</si>
  <si>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</si>
  <si>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</si>
  <si>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</si>
  <si>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</si>
  <si>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</si>
  <si>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</si>
  <si>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</si>
  <si>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</si>
  <si>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</si>
  <si>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</si>
  <si>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</si>
  <si>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</si>
  <si>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</si>
  <si>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</si>
  <si>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</si>
  <si>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</si>
  <si>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</si>
  <si>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</si>
  <si>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</si>
  <si>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</si>
  <si>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</si>
  <si>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</si>
  <si>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</si>
  <si>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</si>
  <si>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</si>
  <si>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</si>
  <si>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</si>
  <si>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</si>
  <si>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</si>
  <si>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</si>
  <si>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</si>
  <si>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</si>
  <si>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</si>
  <si>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</si>
  <si>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</si>
  <si>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</si>
  <si>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</si>
  <si>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</si>
  <si>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</si>
  <si>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</si>
  <si>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</si>
  <si>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</si>
  <si>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</si>
  <si>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</si>
  <si>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</si>
  <si>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</si>
  <si>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</si>
  <si>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</si>
  <si>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</si>
  <si>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</si>
  <si>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</si>
  <si>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</si>
  <si>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</si>
  <si>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</si>
  <si>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</si>
  <si>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</si>
  <si>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</si>
  <si>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</si>
  <si>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</si>
  <si>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</si>
  <si>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</si>
  <si>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</si>
  <si>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</si>
  <si>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</si>
  <si>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</si>
  <si>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</si>
  <si>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</si>
  <si>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</si>
  <si>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</si>
  <si>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</si>
  <si>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</si>
  <si>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</si>
  <si>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</si>
  <si>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</si>
  <si>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</si>
  <si>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</si>
  <si>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</si>
  <si>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</si>
  <si>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</si>
  <si>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</si>
  <si>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</si>
  <si>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</si>
  <si>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</si>
  <si>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</si>
  <si>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</si>
  <si>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</si>
  <si>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</si>
  <si>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</si>
  <si>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</si>
  <si>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</si>
  <si>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</si>
  <si>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</si>
  <si>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</si>
  <si>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</si>
  <si>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</si>
  <si>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</si>
  <si>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</si>
  <si>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</si>
  <si>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</si>
  <si>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</si>
  <si>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</si>
  <si>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</si>
  <si>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</si>
  <si>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</si>
  <si>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</si>
  <si>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</si>
  <si>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</si>
  <si>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</si>
  <si>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</si>
  <si>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</si>
  <si>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</si>
  <si>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</si>
  <si>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</si>
  <si>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</si>
  <si>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</si>
  <si>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</si>
  <si>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</si>
  <si>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</si>
  <si>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</si>
  <si>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</si>
  <si>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</si>
  <si>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</si>
  <si>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</si>
  <si>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</si>
  <si>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</si>
  <si>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</si>
  <si>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</si>
  <si>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</si>
  <si>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</si>
  <si>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</si>
  <si>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</si>
  <si>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</si>
  <si>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</si>
  <si>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</si>
  <si>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</si>
  <si>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</si>
  <si>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</si>
  <si>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</si>
  <si>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</si>
  <si>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</si>
  <si>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</si>
  <si>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</si>
  <si>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</si>
  <si>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</si>
  <si>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</si>
  <si>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</si>
  <si>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</si>
  <si>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</si>
  <si>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</si>
  <si>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</si>
  <si>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</si>
  <si>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</si>
  <si>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</si>
  <si>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</si>
  <si>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</si>
  <si>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</si>
  <si>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</si>
  <si>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</si>
  <si>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</si>
  <si>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</si>
  <si>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</si>
  <si>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</si>
  <si>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</si>
  <si>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</si>
  <si>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</si>
  <si>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</si>
  <si>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</si>
  <si>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</si>
  <si>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</si>
  <si>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</si>
  <si>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</si>
  <si>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</si>
  <si>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</si>
  <si>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</si>
  <si>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</si>
  <si>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</si>
  <si>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</si>
  <si>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</si>
  <si>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</si>
  <si>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</si>
  <si>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</si>
  <si>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</si>
  <si>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</si>
  <si>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</si>
  <si>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</si>
  <si>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</si>
  <si>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</si>
  <si>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</si>
  <si>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</si>
  <si>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</si>
  <si>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</si>
  <si>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</si>
  <si>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</si>
  <si>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</si>
  <si>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</si>
  <si>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</si>
  <si>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</si>
  <si>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</si>
  <si>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</si>
  <si>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</si>
  <si>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</si>
  <si>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</si>
  <si>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</si>
  <si>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</si>
  <si>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</si>
  <si>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</si>
  <si>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</si>
  <si>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</si>
  <si>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</si>
  <si>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</si>
  <si>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</si>
  <si>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</si>
  <si>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</si>
  <si>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</si>
  <si>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</si>
  <si>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</si>
  <si>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</si>
  <si>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</si>
  <si>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</si>
  <si>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</si>
  <si>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</si>
  <si>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</si>
  <si>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</si>
  <si>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</si>
  <si>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</si>
  <si>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</si>
  <si>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</si>
  <si>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</si>
  <si>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</si>
  <si>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</si>
  <si>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</si>
  <si>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</si>
  <si>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</si>
  <si>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</si>
  <si>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</si>
  <si>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</si>
  <si>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</si>
  <si>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</si>
  <si>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</si>
  <si>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</si>
  <si>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</si>
  <si>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</si>
  <si>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</si>
  <si>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</si>
  <si>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</si>
  <si>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</si>
  <si>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</si>
  <si>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</si>
  <si>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</si>
  <si>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</si>
  <si>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</si>
  <si>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</si>
  <si>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</si>
  <si>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</si>
  <si>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</si>
  <si>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</si>
  <si>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</si>
  <si>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</si>
  <si>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</si>
  <si>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</si>
  <si>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</si>
  <si>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</si>
  <si>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</si>
  <si>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</si>
  <si>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</si>
  <si>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</si>
  <si>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</si>
  <si>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</si>
  <si>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</si>
  <si>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</si>
  <si>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</si>
  <si>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</si>
  <si>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</si>
  <si>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</si>
  <si>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</si>
  <si>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</si>
  <si>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</si>
  <si>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</si>
  <si>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</si>
  <si>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</si>
  <si>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</si>
  <si>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</si>
  <si>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</si>
  <si>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</si>
  <si>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</si>
  <si>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</si>
  <si>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</si>
  <si>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</si>
  <si>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</si>
  <si>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</si>
  <si>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</si>
  <si>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</si>
  <si>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</si>
  <si>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</si>
  <si>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</si>
  <si>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</si>
  <si>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</si>
  <si>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</si>
  <si>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</si>
  <si>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</si>
  <si>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</si>
  <si>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</si>
  <si>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</si>
  <si>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</si>
  <si>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</si>
  <si>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</si>
  <si>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</si>
  <si>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</si>
  <si>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</si>
  <si>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</si>
  <si>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</si>
  <si>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</si>
  <si>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</si>
  <si>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</si>
  <si>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</si>
  <si>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</si>
  <si>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</si>
  <si>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</si>
  <si>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</si>
  <si>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</si>
  <si>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</si>
  <si>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</si>
  <si>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</si>
  <si>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</si>
  <si>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</si>
  <si>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</si>
  <si>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</si>
  <si>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</si>
  <si>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</si>
  <si>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</si>
  <si>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</si>
  <si>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</si>
  <si>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</si>
  <si>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</si>
  <si>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</si>
  <si>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</si>
  <si>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</si>
  <si>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</si>
  <si>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</si>
  <si>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</si>
  <si>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</si>
  <si>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</si>
  <si>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</si>
  <si>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</si>
  <si>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</si>
  <si>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</si>
  <si>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</si>
  <si>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</si>
  <si>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</si>
  <si>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</si>
  <si>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</si>
  <si>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</si>
  <si>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</si>
  <si>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</si>
  <si>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</si>
  <si>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</si>
  <si>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</si>
  <si>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</si>
  <si>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</si>
  <si>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</si>
  <si>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</si>
  <si>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</si>
  <si>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</si>
  <si>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</si>
  <si>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</si>
  <si>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</si>
  <si>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</si>
  <si>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</si>
  <si>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</si>
  <si>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</si>
  <si>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</si>
  <si>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</si>
  <si>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</si>
  <si>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</si>
  <si>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</si>
  <si>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</si>
  <si>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</si>
  <si>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</si>
  <si>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</si>
  <si>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</si>
  <si>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</si>
  <si>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</si>
  <si>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</si>
  <si>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</si>
  <si>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</si>
  <si>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</si>
  <si>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</si>
  <si>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</si>
  <si>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</si>
  <si>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</si>
  <si>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</si>
  <si>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</si>
  <si>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</si>
  <si>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</si>
  <si>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</si>
  <si>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</si>
  <si>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</si>
  <si>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</si>
  <si>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</si>
  <si>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</si>
  <si>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</si>
  <si>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</si>
  <si>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</si>
  <si>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</si>
  <si>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</si>
  <si>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</si>
  <si>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</si>
  <si>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</si>
  <si>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</si>
  <si>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</si>
  <si>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</si>
  <si>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</si>
  <si>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</si>
  <si>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</si>
  <si>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</si>
  <si>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</si>
  <si>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</si>
  <si>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</si>
  <si>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</si>
  <si>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</si>
  <si>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</si>
  <si>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</si>
  <si>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</si>
  <si>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</si>
  <si>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</si>
  <si>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</si>
  <si>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</si>
  <si>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</si>
  <si>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</si>
  <si>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</si>
  <si>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</si>
  <si>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</si>
  <si>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</si>
  <si>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</si>
  <si>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</si>
  <si>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</si>
  <si>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</si>
  <si>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</si>
  <si>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</si>
  <si>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</si>
  <si>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</si>
  <si>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</si>
  <si>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</si>
  <si>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</si>
  <si>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</si>
  <si>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</si>
  <si>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</si>
  <si>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</si>
  <si>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</si>
  <si>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</si>
  <si>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</si>
  <si>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</si>
  <si>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</si>
  <si>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</si>
  <si>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</si>
  <si>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</si>
  <si>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</si>
  <si>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</si>
  <si>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</si>
  <si>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</si>
  <si>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</si>
  <si>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</si>
  <si>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</si>
  <si>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</si>
  <si>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</si>
  <si>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</si>
  <si>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</si>
  <si>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</si>
  <si>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</si>
  <si>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</si>
  <si>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</si>
  <si>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</si>
  <si>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</si>
  <si>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</si>
  <si>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</si>
  <si>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</si>
  <si>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</si>
  <si>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</si>
  <si>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</si>
  <si>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</si>
  <si>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</si>
  <si>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</si>
  <si>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</si>
  <si>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</si>
  <si>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</si>
  <si>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</si>
  <si>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</si>
  <si>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</si>
  <si>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</si>
  <si>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</si>
  <si>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</si>
  <si>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</si>
  <si>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</si>
  <si>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</si>
  <si>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</si>
  <si>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</si>
  <si>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</si>
  <si>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</si>
  <si>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</si>
  <si>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</si>
  <si>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</si>
  <si>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</si>
  <si>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</si>
  <si>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</si>
  <si>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</si>
  <si>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</si>
  <si>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</si>
  <si>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</si>
  <si>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</si>
  <si>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</si>
  <si>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</si>
  <si>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</si>
  <si>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</si>
  <si>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</si>
  <si>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</si>
  <si>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</si>
  <si>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</si>
  <si>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</si>
  <si>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</si>
  <si>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</si>
  <si>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</si>
  <si>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</si>
  <si>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</si>
  <si>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</si>
  <si>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</si>
  <si>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</si>
  <si>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</si>
  <si>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</si>
  <si>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</si>
  <si>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</si>
  <si>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</si>
  <si>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</si>
  <si>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</si>
  <si>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</si>
  <si>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</si>
  <si>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</si>
  <si>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</si>
  <si>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</si>
  <si>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</si>
  <si>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</si>
  <si>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</si>
  <si>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</si>
  <si>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</si>
  <si>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</si>
  <si>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</si>
  <si>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</si>
  <si>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</si>
  <si>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</si>
  <si>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</si>
  <si>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</si>
  <si>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</si>
  <si>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</si>
  <si>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</si>
  <si>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</si>
  <si>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</si>
  <si>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</si>
  <si>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</si>
  <si>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</si>
  <si>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</si>
  <si>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</si>
  <si>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</si>
  <si>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</si>
  <si>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</si>
  <si>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</si>
  <si>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</si>
  <si>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</si>
  <si>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</si>
  <si>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</si>
  <si>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</si>
  <si>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</si>
  <si>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</si>
  <si>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</si>
  <si>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</si>
  <si>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</si>
  <si>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</si>
  <si>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</si>
  <si>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</si>
  <si>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</si>
  <si>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</si>
  <si>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</si>
  <si>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</si>
  <si>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</si>
  <si>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</si>
  <si>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</si>
  <si>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</si>
  <si>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</si>
  <si>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</si>
  <si>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</si>
  <si>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</si>
  <si>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</si>
  <si>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</si>
  <si>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</si>
  <si>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</si>
  <si>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</si>
  <si>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</si>
  <si>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</si>
  <si>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</si>
  <si>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</si>
  <si>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</si>
  <si>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</si>
  <si>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</si>
  <si>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</si>
  <si>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</si>
  <si>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</si>
  <si>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</si>
  <si>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</si>
  <si>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</si>
  <si>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</si>
  <si>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</si>
  <si>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</si>
  <si>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</si>
  <si>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</si>
  <si>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</si>
  <si>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</si>
  <si>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</si>
  <si>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</si>
  <si>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</si>
  <si>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</si>
  <si>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</si>
  <si>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</si>
  <si>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</si>
  <si>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</si>
  <si>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</si>
  <si>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</si>
  <si>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</si>
  <si>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</si>
  <si>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</si>
  <si>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</si>
  <si>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</si>
  <si>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</si>
  <si>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</si>
  <si>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</si>
  <si>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</si>
  <si>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</si>
  <si>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</si>
  <si>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</si>
  <si>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</si>
  <si>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</si>
  <si>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</si>
  <si>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</si>
  <si>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</si>
  <si>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</si>
  <si>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</si>
  <si>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</si>
  <si>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</si>
  <si>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</si>
  <si>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</si>
  <si>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</si>
  <si>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</si>
  <si>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</si>
  <si>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</si>
  <si>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</si>
  <si>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</si>
  <si>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</si>
  <si>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</si>
  <si>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</si>
  <si>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</si>
  <si>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</si>
  <si>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</si>
  <si>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</si>
  <si>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</si>
  <si>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</si>
  <si>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</si>
  <si>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</si>
  <si>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</si>
  <si>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</si>
  <si>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</si>
  <si>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</si>
  <si>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</si>
  <si>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</si>
  <si>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</si>
  <si>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</si>
  <si>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</si>
  <si>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</si>
  <si>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</si>
  <si>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</si>
  <si>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</si>
  <si>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</si>
  <si>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</si>
  <si>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</si>
  <si>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</si>
  <si>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</si>
  <si>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</si>
  <si>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</si>
  <si>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</si>
  <si>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</si>
  <si>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</si>
  <si>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</si>
  <si>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</si>
  <si>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</si>
  <si>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</si>
  <si>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</si>
  <si>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</si>
  <si>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</si>
  <si>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</si>
  <si>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</si>
  <si>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</si>
  <si>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</si>
  <si>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</si>
  <si>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</si>
  <si>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</si>
  <si>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</si>
  <si>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</si>
  <si>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</si>
  <si>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</si>
  <si>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</si>
  <si>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</si>
  <si>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</si>
  <si>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</si>
  <si>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</si>
  <si>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</si>
  <si>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</si>
  <si>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</si>
  <si>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</si>
  <si>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</si>
  <si>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</si>
  <si>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</si>
  <si>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</si>
  <si>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</si>
  <si>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</si>
  <si>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</si>
  <si>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</si>
  <si>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</si>
  <si>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</si>
  <si>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</si>
  <si>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</si>
  <si>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</si>
  <si>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</si>
  <si>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</si>
  <si>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</si>
  <si>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</si>
  <si>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</si>
  <si>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</si>
  <si>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</si>
  <si>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</si>
  <si>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</si>
  <si>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</si>
  <si>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</si>
  <si>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</si>
  <si>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</si>
  <si>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</si>
  <si>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</si>
  <si>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</si>
  <si>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</si>
  <si>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</si>
  <si>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</si>
  <si>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</si>
  <si>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</si>
  <si>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</si>
  <si>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</si>
  <si>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</si>
  <si>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</si>
  <si>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</si>
  <si>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</si>
  <si>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</si>
  <si>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</si>
  <si>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</si>
  <si>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</si>
  <si>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</si>
  <si>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</si>
  <si>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</si>
  <si>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</si>
  <si>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</si>
  <si>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</si>
  <si>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</si>
  <si>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</si>
  <si>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</si>
  <si>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</si>
  <si>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</si>
  <si>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</si>
  <si>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</si>
  <si>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</si>
  <si>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</si>
  <si>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</si>
  <si>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</si>
  <si>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</si>
  <si>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</si>
  <si>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</si>
  <si>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</si>
  <si>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</si>
  <si>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</si>
  <si>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</si>
  <si>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</si>
  <si>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</si>
  <si>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</si>
  <si>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</si>
  <si>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</si>
  <si>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</si>
  <si>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</si>
  <si>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</si>
  <si>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</si>
  <si>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</si>
  <si>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</si>
  <si>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</si>
  <si>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</si>
  <si>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</si>
  <si>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</si>
  <si>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</si>
  <si>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</si>
  <si>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</si>
  <si>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</si>
  <si>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</si>
  <si>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</si>
  <si>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</si>
  <si>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</si>
  <si>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</si>
  <si>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</si>
  <si>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</si>
  <si>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</si>
  <si>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</si>
  <si>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</si>
  <si>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</si>
  <si>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</si>
  <si>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</si>
  <si>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</si>
  <si>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</si>
  <si>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</si>
  <si>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</si>
  <si>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</si>
  <si>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</si>
  <si>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</si>
  <si>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</si>
  <si>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</si>
  <si>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</si>
  <si>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</si>
  <si>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</si>
  <si>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</si>
  <si>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</si>
  <si>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</si>
  <si>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</si>
  <si>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</si>
  <si>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</si>
  <si>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</si>
  <si>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</si>
  <si>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</si>
  <si>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</si>
  <si>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</si>
  <si>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</si>
  <si>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</si>
  <si>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</si>
  <si>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</si>
  <si>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</si>
  <si>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</si>
  <si>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</si>
  <si>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</si>
  <si>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</si>
  <si>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</si>
  <si>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</si>
  <si>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</si>
  <si>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</si>
  <si>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</si>
  <si>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</si>
  <si>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</si>
  <si>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</si>
  <si>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</si>
  <si>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</si>
  <si>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</si>
  <si>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</si>
  <si>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</si>
  <si>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</si>
  <si>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</si>
  <si>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</si>
  <si>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</si>
  <si>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</si>
  <si>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</si>
  <si>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</si>
  <si>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</si>
  <si>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</si>
  <si>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</si>
  <si>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</si>
  <si>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</si>
  <si>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</si>
  <si>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</si>
  <si>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</si>
  <si>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</si>
  <si>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</si>
  <si>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</si>
  <si>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</si>
  <si>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</si>
  <si>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</si>
  <si>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</si>
  <si>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</si>
  <si>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</si>
  <si>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</si>
  <si>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</si>
  <si>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</si>
  <si>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</si>
  <si>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</si>
  <si>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</si>
  <si>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</si>
  <si>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</si>
  <si>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</si>
  <si>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</si>
  <si>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</si>
  <si>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</si>
  <si>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</si>
  <si>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</si>
  <si>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</si>
  <si>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</si>
  <si>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</si>
  <si>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</si>
  <si>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</si>
  <si>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</si>
  <si>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</si>
  <si>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</si>
  <si>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</si>
  <si>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</si>
  <si>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</si>
  <si>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</si>
  <si>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</si>
  <si>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</si>
  <si>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</si>
  <si>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</si>
  <si>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</si>
  <si>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</si>
  <si>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</si>
  <si>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</si>
  <si>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</si>
  <si>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</si>
  <si>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</si>
  <si>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</si>
  <si>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</si>
  <si>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</si>
  <si>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</si>
  <si>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</si>
  <si>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</si>
  <si>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</si>
  <si>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</si>
  <si>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</si>
  <si>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</si>
  <si>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</si>
  <si>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</si>
  <si>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</si>
  <si>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</si>
  <si>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</si>
  <si>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</si>
  <si>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</si>
  <si>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</si>
  <si>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</si>
  <si>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</si>
  <si>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</si>
  <si>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</si>
  <si>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</si>
  <si>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</si>
  <si>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</si>
  <si>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</si>
  <si>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</si>
  <si>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</si>
  <si>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</si>
  <si>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</si>
  <si>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</si>
  <si>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</si>
  <si>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</si>
  <si>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</si>
  <si>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</si>
  <si>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</si>
  <si>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</si>
  <si>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</si>
  <si>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</si>
  <si>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</si>
  <si>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</si>
  <si>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</si>
  <si>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</si>
  <si>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</si>
  <si>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</si>
  <si>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</si>
  <si>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</si>
  <si>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</si>
  <si>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</si>
  <si>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</si>
  <si>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</si>
  <si>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</si>
  <si>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</si>
  <si>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</si>
  <si>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</si>
  <si>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</si>
  <si>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</si>
  <si>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</si>
  <si>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</si>
  <si>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</si>
  <si>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</si>
  <si>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</si>
  <si>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</si>
  <si>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</si>
  <si>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</si>
  <si>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</si>
  <si>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</si>
  <si>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</si>
  <si>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</si>
  <si>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</si>
  <si>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</si>
  <si>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</si>
  <si>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</si>
  <si>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</si>
  <si>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</si>
  <si>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</si>
  <si>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</si>
  <si>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</si>
  <si>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</si>
  <si>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</si>
  <si>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</si>
  <si>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</si>
  <si>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</si>
  <si>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</si>
  <si>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</si>
  <si>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</si>
  <si>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</si>
  <si>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</si>
  <si>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</si>
  <si>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</si>
  <si>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</si>
  <si>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</si>
  <si>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</si>
  <si>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</si>
  <si>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</si>
  <si>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</si>
  <si>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</si>
  <si>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</si>
  <si>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</si>
  <si>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</si>
  <si>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</si>
  <si>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</si>
  <si>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</si>
  <si>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</si>
  <si>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</si>
  <si>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</si>
  <si>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</si>
  <si>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</si>
  <si>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</si>
  <si>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</si>
  <si>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</si>
  <si>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</si>
  <si>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</si>
  <si>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</si>
  <si>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</si>
  <si>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</si>
  <si>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</si>
  <si>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</si>
  <si>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</si>
  <si>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</si>
  <si>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</si>
  <si>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</si>
  <si>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</si>
  <si>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</si>
  <si>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</si>
  <si>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</si>
  <si>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</si>
  <si>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</si>
  <si>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</si>
  <si>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</si>
  <si>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</si>
  <si>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</si>
  <si>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</si>
  <si>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</si>
  <si>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</si>
  <si>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</si>
  <si>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</si>
  <si>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</si>
  <si>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</si>
  <si>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</si>
  <si>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</si>
  <si>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</si>
  <si>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</si>
  <si>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</si>
  <si>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</si>
  <si>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</si>
  <si>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</si>
  <si>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</si>
  <si>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</si>
  <si>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</si>
  <si>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</si>
  <si>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</si>
  <si>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</si>
  <si>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</si>
  <si>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</si>
  <si>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</si>
  <si>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</si>
  <si>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</si>
  <si>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</si>
  <si>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</si>
  <si>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</si>
  <si>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</si>
  <si>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</si>
  <si>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</si>
  <si>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</si>
  <si>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</si>
  <si>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</si>
  <si>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</si>
  <si>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</si>
  <si>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</si>
  <si>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</si>
  <si>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</si>
  <si>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</si>
  <si>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</si>
  <si>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</si>
  <si>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</si>
  <si>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</si>
  <si>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</si>
  <si>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</si>
  <si>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</si>
  <si>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</si>
  <si>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</si>
  <si>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</si>
  <si>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</si>
  <si>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</si>
  <si>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</si>
  <si>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</si>
  <si>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</si>
  <si>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</si>
  <si>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</si>
  <si>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</si>
  <si>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</si>
  <si>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</si>
  <si>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</si>
  <si>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</si>
  <si>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</si>
  <si>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</si>
  <si>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</si>
  <si>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</si>
  <si>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</si>
  <si>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</si>
  <si>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</si>
  <si>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</si>
  <si>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</si>
  <si>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</si>
  <si>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</si>
  <si>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</si>
  <si>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</si>
  <si>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</si>
  <si>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</si>
  <si>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</si>
  <si>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</si>
  <si>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</si>
  <si>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</si>
  <si>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</si>
  <si>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</si>
  <si>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</si>
  <si>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</si>
  <si>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</si>
  <si>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</si>
  <si>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</si>
  <si>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</si>
  <si>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</si>
  <si>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</si>
  <si>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</si>
  <si>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</si>
  <si>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</si>
  <si>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</si>
  <si>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</si>
  <si>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</si>
  <si>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</si>
  <si>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</si>
  <si>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</si>
  <si>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</si>
  <si>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</si>
  <si>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</si>
  <si>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</si>
  <si>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</si>
  <si>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</si>
  <si>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</si>
  <si>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</si>
  <si>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</si>
  <si>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</si>
  <si>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</si>
  <si>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</si>
  <si>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</si>
  <si>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</si>
  <si>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</si>
  <si>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</si>
  <si>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</si>
  <si>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</si>
  <si>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</si>
  <si>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</si>
  <si>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</si>
  <si>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</si>
  <si>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</si>
  <si>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</si>
  <si>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</si>
  <si>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</si>
  <si>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</si>
  <si>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</si>
  <si>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</si>
  <si>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</si>
  <si>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</si>
  <si>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</si>
  <si>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</si>
  <si>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</si>
  <si>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</si>
  <si>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</si>
  <si>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</si>
  <si>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</si>
  <si>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</si>
  <si>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</si>
  <si>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</si>
  <si>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</si>
  <si>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</si>
  <si>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</si>
  <si>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</si>
  <si>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</si>
  <si>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</si>
  <si>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</si>
  <si>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</si>
  <si>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</si>
  <si>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</si>
  <si>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</si>
  <si>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</si>
  <si>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</si>
  <si>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</si>
  <si>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</si>
  <si>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</si>
  <si>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</si>
  <si>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</si>
  <si>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</si>
  <si>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</si>
  <si>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</si>
  <si>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</si>
  <si>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</si>
  <si>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</si>
  <si>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</si>
  <si>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</si>
  <si>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</si>
  <si>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</si>
  <si>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</si>
  <si>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</si>
  <si>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</si>
  <si>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</si>
  <si>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</si>
  <si>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</si>
  <si>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</si>
  <si>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</si>
  <si>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</si>
  <si>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</si>
  <si>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</si>
  <si>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</si>
  <si>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</si>
  <si>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</si>
  <si>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</si>
  <si>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</si>
  <si>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</si>
  <si>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</si>
  <si>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</si>
  <si>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</si>
  <si>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</si>
  <si>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</si>
  <si>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</si>
  <si>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</si>
  <si>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</si>
  <si>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</si>
  <si>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</si>
  <si>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</si>
  <si>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</si>
  <si>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</si>
  <si>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</si>
  <si>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</si>
  <si>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</si>
  <si>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</si>
  <si>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</si>
  <si>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</si>
  <si>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</si>
  <si>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</si>
  <si>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</si>
  <si>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</si>
  <si>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</si>
  <si>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</si>
  <si>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</si>
  <si>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</si>
  <si>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</si>
  <si>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</si>
  <si>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</si>
  <si>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</si>
  <si>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</si>
  <si>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</si>
  <si>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</si>
  <si>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</si>
  <si>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</si>
  <si>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</si>
  <si>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</si>
  <si>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</si>
  <si>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</si>
  <si>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</si>
  <si>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</si>
  <si>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</si>
  <si>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</si>
  <si>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</si>
  <si>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</si>
  <si>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</si>
  <si>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</si>
  <si>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</si>
  <si>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</si>
  <si>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</si>
  <si>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</si>
  <si>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</si>
  <si>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</si>
  <si>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</si>
  <si>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</si>
  <si>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</si>
  <si>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</si>
  <si>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</si>
  <si>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</si>
  <si>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</si>
  <si>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</si>
  <si>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</si>
  <si>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</si>
  <si>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</si>
  <si>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</si>
  <si>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</si>
  <si>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</si>
  <si>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</si>
  <si>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</si>
  <si>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</si>
  <si>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</si>
  <si>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</si>
  <si>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</si>
  <si>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</si>
  <si>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</si>
  <si>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</si>
  <si>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</si>
  <si>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</si>
  <si>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</si>
  <si>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</si>
  <si>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</si>
  <si>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</si>
  <si>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</si>
  <si>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</si>
  <si>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</si>
  <si>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</si>
  <si>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</si>
  <si>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</si>
  <si>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</si>
  <si>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</si>
  <si>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</si>
  <si>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</si>
  <si>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</si>
  <si>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</si>
  <si>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</si>
  <si>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</si>
  <si>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</si>
  <si>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</si>
  <si>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</si>
  <si>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</si>
  <si>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</si>
  <si>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</si>
  <si>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</si>
  <si>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</si>
  <si>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</si>
  <si>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</si>
  <si>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</si>
  <si>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</si>
  <si>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</si>
  <si>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</si>
  <si>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</si>
  <si>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</si>
  <si>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</si>
  <si>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</si>
  <si>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</si>
  <si>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</si>
  <si>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</si>
  <si>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</si>
  <si>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</si>
  <si>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</si>
  <si>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</si>
  <si>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</si>
  <si>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</si>
  <si>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</si>
  <si>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</si>
  <si>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</si>
  <si>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</si>
  <si>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</si>
  <si>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</si>
  <si>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</si>
  <si>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</si>
  <si>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</si>
  <si>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</si>
  <si>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</si>
  <si>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</si>
  <si>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</si>
  <si>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</si>
  <si>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</si>
  <si>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</si>
  <si>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</si>
  <si>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</si>
  <si>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</si>
  <si>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</si>
  <si>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</si>
  <si>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</si>
  <si>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</si>
  <si>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</si>
  <si>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</si>
  <si>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</si>
  <si>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</si>
  <si>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</si>
  <si>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</si>
  <si>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</si>
  <si>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</si>
  <si>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</si>
  <si>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</si>
  <si>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</si>
  <si>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</si>
  <si>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</si>
  <si>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</si>
  <si>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</si>
  <si>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</si>
  <si>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</si>
  <si>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</si>
  <si>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</si>
  <si>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</si>
  <si>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</si>
  <si>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</si>
  <si>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</si>
  <si>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</si>
  <si>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</si>
  <si>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</si>
  <si>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</si>
  <si>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</si>
  <si>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</si>
  <si>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</si>
  <si>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</si>
  <si>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</si>
  <si>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</si>
  <si>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</si>
  <si>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</si>
  <si>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</si>
  <si>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</si>
  <si>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</si>
  <si>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</si>
  <si>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</si>
  <si>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</si>
  <si>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</si>
  <si>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</si>
  <si>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</si>
  <si>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</si>
  <si>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</si>
  <si>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</si>
  <si>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</si>
  <si>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</si>
  <si>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</si>
  <si>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</si>
  <si>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</si>
  <si>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</si>
  <si>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</si>
  <si>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</si>
  <si>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</si>
  <si>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</si>
  <si>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</si>
  <si>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</si>
  <si>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</si>
  <si>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</si>
  <si>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</si>
  <si>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</si>
  <si>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</si>
  <si>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</si>
  <si>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</si>
  <si>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</si>
  <si>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</si>
  <si>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</si>
  <si>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</si>
  <si>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</si>
  <si>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</si>
  <si>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</si>
  <si>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</si>
  <si>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</si>
  <si>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</si>
  <si>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</si>
  <si>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</si>
  <si>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</si>
  <si>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</si>
  <si>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</si>
  <si>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</si>
  <si>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</si>
  <si>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</si>
  <si>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</si>
  <si>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</si>
  <si>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</si>
  <si>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</si>
  <si>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</si>
  <si>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</si>
  <si>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</si>
  <si>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</si>
  <si>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</si>
  <si>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</si>
  <si>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</si>
  <si>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</si>
  <si>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</si>
  <si>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</si>
  <si>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</si>
  <si>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</si>
  <si>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</si>
  <si>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</si>
  <si>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</si>
  <si>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</si>
  <si>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</si>
  <si>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</si>
  <si>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</si>
  <si>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</si>
  <si>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</si>
  <si>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</si>
  <si>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</si>
  <si>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</si>
  <si>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</si>
  <si>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</si>
  <si>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</si>
  <si>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</si>
  <si>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</si>
  <si>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</si>
  <si>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</si>
  <si>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</si>
  <si>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</si>
  <si>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</si>
  <si>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</si>
  <si>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</si>
  <si>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</si>
  <si>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</si>
  <si>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</si>
  <si>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</si>
  <si>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</si>
  <si>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</si>
  <si>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</si>
  <si>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</si>
  <si>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</si>
  <si>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</si>
  <si>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</si>
  <si>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</si>
  <si>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</si>
  <si>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</si>
  <si>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</si>
  <si>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</si>
  <si>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</si>
  <si>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</si>
  <si>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</si>
  <si>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</si>
  <si>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</si>
  <si>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</si>
  <si>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</si>
  <si>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</si>
  <si>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</si>
  <si>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</si>
  <si>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</si>
  <si>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</si>
  <si>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</si>
  <si>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</si>
  <si>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</si>
  <si>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</si>
  <si>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</si>
  <si>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</si>
  <si>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</si>
  <si>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</si>
  <si>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</si>
  <si>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</si>
  <si>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</si>
  <si>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</si>
  <si>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</si>
  <si>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</si>
  <si>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</si>
  <si>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</si>
  <si>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</si>
  <si>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</si>
  <si>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</si>
  <si>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</si>
  <si>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</si>
  <si>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</si>
  <si>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</si>
  <si>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</si>
  <si>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</si>
  <si>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</si>
  <si>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</si>
  <si>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</si>
  <si>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</si>
  <si>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</si>
  <si>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</si>
  <si>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</si>
  <si>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</si>
  <si>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</si>
  <si>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</si>
  <si>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</si>
  <si>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</si>
  <si>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</si>
  <si>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</si>
  <si>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</si>
  <si>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</si>
  <si>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</si>
  <si>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</si>
  <si>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</si>
  <si>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</si>
  <si>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</si>
  <si>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</si>
  <si>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</si>
  <si>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</si>
  <si>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</si>
  <si>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</si>
  <si>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</si>
  <si>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</si>
  <si>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</si>
  <si>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</si>
  <si>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</si>
  <si>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</si>
  <si>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</si>
  <si>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</si>
  <si>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</si>
  <si>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</si>
  <si>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</si>
  <si>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</si>
  <si>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</si>
  <si>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</si>
  <si>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</si>
  <si>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</si>
  <si>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</si>
  <si>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</si>
  <si>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</si>
  <si>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</si>
  <si>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</si>
  <si>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</si>
  <si>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</si>
  <si>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</si>
  <si>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</si>
  <si>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</si>
  <si>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</si>
  <si>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</si>
  <si>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</si>
  <si>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</si>
  <si>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</si>
  <si>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</si>
  <si>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</si>
  <si>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</si>
  <si>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</si>
  <si>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</si>
  <si>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</si>
  <si>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</si>
  <si>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</si>
  <si>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</si>
  <si>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</si>
  <si>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</si>
  <si>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</si>
  <si>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</si>
  <si>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</si>
  <si>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</si>
  <si>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</si>
  <si>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</si>
  <si>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</si>
  <si>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</si>
  <si>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</si>
  <si>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</si>
  <si>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</si>
  <si>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</si>
  <si>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</si>
  <si>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</si>
  <si>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</si>
  <si>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</si>
  <si>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</si>
  <si>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</si>
  <si>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</si>
  <si>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</si>
  <si>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</si>
  <si>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</si>
  <si>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</si>
  <si>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</si>
  <si>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</si>
  <si>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</si>
  <si>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</si>
  <si>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</si>
  <si>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</si>
  <si>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</si>
  <si>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</si>
  <si>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</si>
  <si>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</si>
  <si>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</si>
  <si>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</si>
  <si>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</si>
  <si>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</si>
  <si>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</si>
  <si>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</si>
  <si>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</si>
  <si>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</si>
  <si>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</si>
  <si>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</si>
  <si>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</si>
  <si>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</si>
  <si>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</si>
  <si>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</si>
  <si>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</si>
  <si>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</si>
  <si>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</si>
  <si>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</si>
  <si>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</si>
  <si>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</si>
  <si>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</si>
  <si>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</si>
  <si>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</si>
  <si>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</si>
  <si>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</si>
  <si>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</si>
  <si>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</si>
  <si>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</si>
  <si>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</si>
  <si>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</si>
  <si>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</si>
  <si>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</si>
  <si>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</si>
  <si>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</si>
  <si>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</si>
  <si>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</si>
  <si>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</si>
  <si>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</si>
  <si>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</si>
  <si>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</si>
  <si>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</si>
  <si>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</si>
  <si>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</si>
  <si>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</si>
  <si>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</si>
  <si>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</si>
  <si>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</si>
  <si>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</si>
  <si>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</si>
  <si>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</si>
  <si>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</si>
  <si>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</si>
  <si>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</si>
  <si>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</si>
  <si>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</si>
  <si>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</si>
  <si>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</si>
  <si>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</si>
  <si>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</si>
  <si>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</si>
  <si>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</si>
  <si>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</si>
  <si>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</si>
  <si>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</si>
  <si>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</si>
  <si>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</si>
  <si>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</si>
  <si>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</si>
  <si>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</si>
  <si>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</si>
  <si>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</si>
  <si>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</si>
  <si>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</si>
  <si>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</si>
  <si>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</si>
  <si>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</si>
  <si>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</si>
  <si>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</si>
  <si>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</si>
  <si>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</si>
  <si>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</si>
  <si>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</si>
  <si>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</si>
  <si>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</si>
  <si>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</si>
  <si>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</si>
  <si>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</si>
  <si>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</si>
  <si>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</si>
  <si>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</si>
  <si>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</si>
  <si>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</si>
  <si>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</si>
  <si>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</si>
  <si>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</si>
  <si>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</si>
  <si>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</si>
  <si>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</si>
  <si>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</si>
  <si>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</si>
  <si>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</si>
  <si>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</si>
  <si>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</si>
  <si>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</si>
  <si>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</si>
  <si>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</si>
  <si>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</si>
  <si>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</si>
  <si>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</si>
  <si>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</si>
  <si>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</si>
  <si>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</si>
  <si>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</si>
  <si>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</si>
  <si>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</si>
  <si>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</si>
  <si>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</si>
  <si>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</si>
  <si>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</si>
  <si>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</si>
  <si>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</si>
  <si>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</si>
  <si>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</si>
  <si>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</si>
  <si>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</si>
  <si>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</si>
  <si>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</si>
  <si>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</si>
  <si>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</si>
  <si>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</si>
  <si>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</si>
  <si>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</si>
  <si>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</si>
  <si>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</si>
  <si>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</si>
  <si>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</si>
  <si>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</si>
  <si>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</si>
  <si>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</si>
  <si>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</si>
  <si>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</si>
  <si>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</si>
  <si>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</si>
  <si>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</si>
  <si>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</si>
  <si>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</si>
  <si>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</si>
  <si>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</si>
  <si>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</si>
  <si>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</si>
  <si>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</si>
  <si>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</si>
  <si>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</si>
  <si>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</si>
  <si>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</si>
  <si>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</si>
  <si>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</si>
  <si>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</si>
  <si>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</si>
  <si>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</si>
  <si>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</si>
  <si>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</si>
  <si>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</si>
  <si>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</si>
  <si>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</si>
  <si>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</si>
  <si>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</si>
  <si>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</si>
  <si>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</si>
  <si>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</si>
  <si>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</si>
  <si>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</si>
  <si>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</si>
  <si>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</si>
  <si>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</si>
  <si>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</si>
  <si>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</si>
  <si>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</si>
  <si>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</si>
  <si>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</si>
  <si>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</si>
  <si>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</si>
  <si>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</si>
  <si>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</si>
  <si>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</si>
  <si>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</si>
  <si>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</si>
  <si>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</si>
  <si>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</si>
  <si>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</si>
  <si>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</si>
  <si>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</si>
  <si>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</si>
  <si>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</si>
  <si>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</si>
  <si>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</si>
  <si>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</si>
  <si>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</si>
  <si>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</si>
  <si>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</si>
  <si>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</si>
  <si>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</si>
  <si>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</si>
  <si>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</si>
  <si>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</si>
  <si>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</si>
  <si>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</si>
  <si>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</si>
  <si>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</si>
  <si>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</si>
  <si>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</si>
  <si>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</si>
  <si>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</si>
  <si>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</si>
  <si>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</si>
  <si>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</si>
  <si>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</si>
  <si>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</si>
  <si>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</si>
  <si>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</si>
  <si>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</si>
  <si>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</si>
  <si>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</si>
  <si>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</si>
  <si>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</si>
  <si>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</si>
  <si>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</si>
  <si>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</si>
  <si>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</si>
  <si>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</si>
  <si>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</si>
  <si>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</si>
  <si>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</si>
  <si>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</si>
  <si>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</si>
  <si>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</si>
  <si>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</si>
  <si>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</si>
  <si>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</si>
  <si>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</si>
  <si>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</si>
  <si>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</si>
  <si>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</si>
  <si>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</si>
  <si>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</si>
  <si>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</si>
  <si>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</si>
  <si>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</si>
  <si>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</si>
  <si>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</si>
  <si>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</si>
  <si>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</si>
  <si>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</si>
  <si>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</si>
  <si>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</si>
  <si>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</si>
  <si>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</si>
  <si>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</si>
  <si>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</si>
  <si>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</si>
  <si>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</si>
  <si>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</si>
  <si>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</si>
  <si>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</si>
  <si>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</si>
  <si>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</si>
  <si>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</si>
  <si>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</si>
  <si>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</si>
  <si>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</si>
  <si>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</si>
  <si>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</si>
  <si>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</si>
  <si>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</si>
  <si>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</si>
  <si>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</si>
  <si>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</si>
  <si>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</si>
  <si>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</si>
  <si>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</si>
  <si>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</si>
  <si>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</si>
  <si>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</si>
  <si>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</si>
  <si>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</si>
  <si>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</si>
  <si>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</si>
  <si>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</si>
  <si>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</si>
  <si>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</si>
  <si>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</si>
  <si>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</si>
  <si>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</si>
  <si>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</si>
  <si>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</si>
  <si>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</si>
  <si>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</si>
  <si>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</si>
  <si>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</si>
  <si>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</si>
  <si>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</si>
  <si>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</si>
  <si>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</si>
  <si>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</si>
  <si>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</si>
  <si>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</si>
  <si>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</si>
  <si>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</si>
  <si>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</si>
  <si>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</si>
  <si>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</si>
  <si>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</si>
  <si>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</si>
  <si>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</si>
  <si>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</si>
  <si>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</si>
  <si>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</si>
  <si>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</si>
  <si>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</si>
  <si>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</si>
  <si>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</si>
  <si>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</si>
  <si>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</si>
  <si>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</si>
  <si>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</si>
  <si>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</si>
  <si>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</si>
  <si>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</si>
  <si>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</si>
  <si>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</si>
  <si>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</si>
  <si>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</si>
  <si>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</si>
  <si>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</si>
  <si>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</si>
  <si>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</si>
  <si>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</si>
  <si>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</si>
  <si>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</si>
  <si>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</si>
  <si>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</si>
  <si>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</si>
  <si>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</si>
  <si>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</si>
  <si>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</si>
  <si>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</si>
  <si>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</si>
  <si>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</si>
  <si>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</si>
  <si>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</si>
  <si>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</si>
  <si>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</si>
  <si>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</si>
  <si>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</si>
  <si>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</si>
  <si>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</si>
  <si>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</si>
  <si>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</si>
  <si>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</si>
  <si>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</si>
  <si>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</si>
  <si>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</si>
  <si>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</si>
  <si>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</si>
  <si>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</si>
  <si>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</si>
  <si>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</si>
  <si>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</si>
  <si>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</si>
  <si>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</si>
  <si>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</si>
  <si>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</si>
  <si>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</si>
  <si>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</si>
  <si>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</si>
  <si>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</si>
  <si>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</si>
  <si>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</si>
  <si>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</si>
  <si>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</si>
  <si>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</si>
  <si>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</si>
  <si>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</si>
  <si>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</si>
  <si>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</si>
  <si>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</si>
  <si>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</si>
  <si>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</si>
  <si>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</si>
  <si>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</si>
  <si>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</si>
  <si>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</si>
  <si>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</si>
  <si>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</si>
  <si>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</si>
  <si>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</si>
  <si>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</si>
  <si>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</si>
  <si>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</si>
  <si>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</si>
  <si>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</si>
  <si>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</si>
  <si>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</si>
  <si>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</si>
  <si>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</si>
  <si>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</si>
  <si>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</si>
  <si>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</si>
  <si>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</si>
  <si>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</si>
  <si>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</si>
  <si>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</si>
  <si>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</si>
  <si>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</si>
  <si>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</si>
  <si>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</si>
  <si>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</si>
  <si>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</si>
  <si>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</si>
  <si>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</si>
  <si>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</si>
  <si>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</si>
  <si>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</si>
  <si>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</si>
  <si>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</si>
  <si>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</si>
  <si>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</si>
  <si>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</si>
  <si>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</si>
  <si>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</si>
  <si>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</si>
  <si>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</si>
  <si>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</si>
  <si>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</si>
  <si>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</si>
  <si>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</si>
  <si>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</si>
  <si>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</si>
  <si>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</si>
  <si>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</si>
  <si>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</si>
  <si>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</si>
  <si>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</si>
  <si>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</si>
  <si>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</si>
  <si>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</si>
  <si>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</si>
  <si>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</si>
  <si>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</si>
  <si>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</si>
  <si>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</si>
  <si>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</si>
  <si>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</si>
  <si>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</si>
  <si>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</si>
  <si>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</si>
  <si>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</si>
  <si>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</si>
  <si>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</si>
  <si>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</si>
  <si>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</si>
  <si>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</si>
  <si>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</si>
  <si>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</si>
  <si>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</si>
  <si>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</si>
  <si>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</si>
  <si>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</si>
  <si>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</si>
  <si>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</si>
  <si>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</si>
  <si>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</si>
  <si>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</si>
  <si>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</si>
  <si>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</si>
  <si>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</si>
  <si>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</si>
  <si>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</si>
  <si>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</si>
  <si>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</si>
  <si>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</si>
  <si>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</si>
  <si>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</si>
  <si>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</si>
  <si>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</si>
  <si>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</si>
  <si>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</si>
  <si>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</si>
  <si>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</si>
  <si>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</si>
  <si>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</si>
  <si>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</si>
  <si>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</si>
  <si>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</si>
  <si>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</si>
  <si>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</si>
  <si>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</si>
  <si>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</si>
  <si>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</si>
  <si>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</si>
  <si>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</si>
  <si>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</si>
  <si>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</si>
  <si>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</si>
  <si>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</si>
  <si>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</si>
  <si>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</si>
  <si>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</si>
  <si>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</si>
  <si>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</si>
  <si>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</si>
  <si>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</si>
  <si>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</si>
  <si>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</si>
  <si>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</si>
  <si>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</si>
  <si>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</si>
  <si>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</si>
  <si>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</si>
  <si>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</si>
  <si>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</si>
  <si>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</si>
  <si>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</si>
  <si>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</si>
  <si>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</si>
  <si>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</si>
  <si>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</si>
  <si>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</si>
  <si>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</si>
  <si>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</si>
  <si>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</si>
  <si>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</si>
  <si>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</si>
  <si>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</si>
  <si>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</si>
  <si>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</si>
  <si>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</si>
  <si>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</si>
  <si>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</si>
  <si>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</si>
  <si>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</si>
  <si>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</si>
  <si>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</si>
  <si>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</si>
  <si>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</si>
  <si>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</si>
  <si>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</si>
  <si>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</si>
  <si>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</si>
  <si>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</si>
  <si>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</si>
  <si>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</si>
  <si>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</si>
  <si>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</si>
  <si>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</si>
  <si>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</si>
  <si>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</si>
  <si>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</si>
  <si>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</si>
  <si>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</si>
  <si>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</si>
  <si>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</si>
  <si>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</si>
  <si>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</si>
  <si>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</si>
  <si>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</si>
  <si>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</si>
  <si>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</si>
  <si>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</si>
  <si>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</si>
  <si>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</si>
  <si>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</si>
  <si>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</si>
  <si>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</si>
  <si>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</si>
  <si>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</si>
  <si>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</si>
  <si>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</si>
  <si>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</si>
  <si>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</si>
  <si>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</si>
  <si>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</si>
  <si>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</si>
  <si>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</si>
  <si>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</si>
  <si>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</si>
  <si>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</si>
  <si>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</si>
  <si>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</si>
  <si>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</si>
  <si>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</si>
  <si>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</si>
  <si>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</si>
  <si>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</si>
  <si>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</si>
  <si>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</si>
  <si>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</si>
  <si>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</si>
  <si>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</si>
  <si>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</si>
  <si>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</si>
  <si>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</si>
  <si>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</si>
  <si>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</si>
  <si>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</si>
  <si>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</si>
  <si>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</si>
  <si>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</si>
  <si>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</si>
  <si>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</si>
  <si>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</si>
  <si>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</si>
  <si>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</si>
  <si>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</si>
  <si>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</si>
  <si>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</si>
  <si>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</si>
  <si>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</si>
  <si>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</si>
  <si>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</si>
  <si>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</si>
  <si>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</si>
  <si>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</si>
  <si>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</si>
  <si>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</si>
  <si>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</si>
  <si>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</si>
  <si>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</si>
  <si>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</si>
  <si>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</si>
  <si>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</si>
  <si>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</si>
  <si>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</si>
  <si>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</si>
  <si>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</si>
  <si>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</si>
  <si>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</si>
  <si>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</si>
  <si>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</si>
  <si>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</si>
  <si>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</si>
  <si>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</si>
  <si>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</si>
  <si>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</si>
  <si>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</si>
  <si>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</si>
  <si>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</si>
  <si>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</si>
  <si>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</si>
  <si>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</si>
  <si>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</si>
  <si>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</si>
  <si>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</si>
  <si>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</si>
  <si>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</si>
  <si>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</si>
  <si>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</si>
  <si>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</si>
  <si>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</si>
  <si>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</si>
  <si>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</si>
  <si>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</si>
  <si>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</si>
  <si>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</si>
  <si>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</si>
  <si>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</si>
  <si>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</si>
  <si>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</si>
  <si>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</si>
  <si>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</si>
  <si>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</si>
  <si>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</si>
  <si>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</si>
  <si>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</si>
  <si>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</si>
  <si>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</si>
  <si>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</si>
  <si>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</si>
  <si>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</si>
  <si>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</si>
  <si>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</si>
  <si>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</si>
  <si>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</si>
  <si>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</si>
  <si>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</si>
  <si>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</si>
  <si>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</si>
  <si>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</si>
  <si>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</si>
  <si>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</si>
  <si>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</si>
  <si>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</si>
  <si>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</si>
  <si>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</si>
  <si>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</si>
  <si>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</si>
  <si>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</si>
  <si>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</si>
  <si>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</si>
  <si>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</si>
  <si>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</si>
  <si>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</si>
  <si>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</si>
  <si>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</si>
  <si>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</si>
  <si>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</si>
  <si>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</si>
  <si>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</si>
  <si>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</si>
  <si>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</si>
  <si>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</si>
  <si>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</si>
  <si>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</si>
  <si>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</si>
  <si>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</si>
  <si>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</si>
  <si>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</si>
  <si>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</si>
  <si>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</si>
  <si>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</si>
  <si>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</si>
  <si>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</si>
  <si>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</si>
  <si>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</si>
  <si>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</si>
  <si>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</si>
  <si>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</si>
  <si>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</si>
  <si>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</si>
  <si>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</si>
  <si>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</si>
  <si>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</si>
  <si>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</si>
  <si>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</si>
  <si>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</si>
  <si>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</si>
  <si>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</si>
  <si>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</si>
  <si>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</si>
  <si>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</si>
  <si>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</si>
  <si>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</si>
  <si>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</si>
  <si>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</si>
  <si>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</si>
  <si>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</si>
  <si>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</si>
  <si>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</si>
  <si>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</si>
  <si>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</si>
  <si>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</si>
  <si>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</si>
  <si>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</si>
  <si>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</si>
  <si>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</si>
  <si>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</si>
  <si>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</si>
  <si>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</si>
  <si>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</si>
  <si>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</si>
  <si>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</si>
  <si>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</si>
  <si>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</si>
  <si>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</si>
  <si>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</si>
  <si>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</si>
  <si>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</si>
  <si>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</si>
  <si>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</si>
  <si>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</si>
  <si>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</si>
  <si>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</si>
  <si>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</si>
  <si>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</si>
  <si>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</si>
  <si>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</si>
  <si>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</si>
  <si>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</si>
  <si>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</si>
  <si>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</si>
  <si>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</si>
  <si>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</si>
  <si>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</si>
  <si>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</si>
  <si>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</si>
  <si>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</si>
  <si>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</si>
  <si>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</si>
  <si>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</si>
  <si>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</si>
  <si>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</si>
  <si>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</si>
  <si>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</si>
  <si>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</si>
  <si>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</si>
  <si>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</si>
  <si>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</si>
  <si>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</si>
  <si>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</si>
  <si>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</si>
  <si>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</si>
  <si>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</si>
  <si>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</si>
  <si>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</si>
  <si>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</si>
  <si>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</si>
  <si>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</si>
  <si>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</si>
  <si>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</si>
  <si>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</si>
  <si>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</si>
  <si>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</si>
  <si>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</si>
  <si>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</si>
  <si>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</si>
  <si>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</si>
  <si>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</si>
  <si>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</si>
  <si>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</si>
  <si>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</si>
  <si>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</si>
  <si>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</si>
  <si>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</si>
  <si>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</si>
  <si>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</si>
  <si>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</si>
  <si>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</si>
  <si>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</si>
  <si>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</si>
  <si>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</si>
  <si>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</si>
  <si>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</si>
  <si>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</si>
  <si>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</si>
  <si>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</si>
  <si>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</si>
  <si>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</si>
  <si>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</si>
  <si>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</si>
  <si>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</si>
  <si>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</si>
  <si>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</si>
  <si>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</si>
  <si>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</si>
  <si>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</si>
  <si>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</si>
  <si>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</si>
  <si>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</si>
  <si>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</si>
  <si>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</si>
  <si>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</si>
  <si>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</si>
  <si>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</si>
  <si>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</si>
  <si>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</si>
  <si>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</si>
  <si>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</si>
  <si>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</si>
  <si>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</si>
  <si>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</si>
  <si>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</si>
  <si>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</si>
  <si>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</si>
  <si>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</si>
  <si>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</si>
  <si>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</si>
  <si>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</si>
  <si>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</si>
  <si>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</si>
  <si>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</si>
  <si>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</si>
  <si>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</si>
  <si>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</si>
  <si>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</si>
  <si>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</si>
  <si>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</si>
  <si>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</si>
  <si>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</si>
  <si>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</si>
  <si>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</si>
  <si>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</si>
  <si>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</si>
  <si>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</si>
  <si>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</si>
  <si>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</si>
  <si>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</si>
  <si>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</si>
  <si>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</si>
  <si>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</si>
  <si>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</si>
  <si>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</si>
  <si>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</si>
  <si>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</si>
  <si>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</si>
  <si>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</si>
  <si>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</si>
  <si>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</si>
  <si>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</si>
  <si>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</si>
  <si>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</si>
  <si>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</si>
  <si>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</si>
  <si>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</si>
  <si>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</si>
  <si>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</si>
  <si>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</si>
  <si>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</si>
  <si>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</si>
  <si>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</si>
  <si>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</si>
  <si>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</si>
  <si>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</si>
  <si>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</si>
  <si>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</si>
  <si>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</si>
  <si>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</si>
  <si>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</si>
  <si>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</si>
  <si>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</si>
  <si>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</si>
  <si>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</si>
  <si>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</si>
  <si>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</si>
  <si>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</si>
  <si>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</si>
  <si>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</si>
  <si>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</si>
  <si>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</si>
  <si>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</si>
  <si>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</si>
  <si>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</si>
  <si>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</si>
  <si>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</si>
  <si>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</si>
  <si>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</si>
  <si>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</si>
  <si>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</si>
  <si>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</si>
  <si>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</si>
  <si>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</si>
  <si>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</si>
  <si>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</si>
  <si>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</si>
  <si>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</si>
  <si>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</si>
  <si>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</si>
  <si>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</si>
  <si>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</si>
  <si>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</si>
  <si>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</si>
  <si>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</si>
  <si>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</si>
  <si>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</si>
  <si>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</si>
  <si>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</si>
  <si>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</si>
  <si>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</si>
  <si>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</si>
  <si>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</si>
  <si>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</si>
  <si>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</si>
  <si>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</si>
  <si>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</si>
  <si>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</si>
  <si>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</si>
  <si>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</si>
  <si>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</si>
  <si>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</si>
  <si>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</si>
  <si>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</si>
  <si>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</si>
  <si>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</si>
  <si>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</si>
  <si>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</si>
  <si>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</si>
  <si>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</si>
  <si>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</si>
  <si>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</si>
  <si>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</si>
  <si>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</si>
  <si>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</si>
  <si>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</si>
  <si>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</si>
  <si>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</si>
  <si>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</si>
  <si>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</si>
  <si>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</si>
  <si>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</si>
  <si>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</si>
  <si>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</si>
  <si>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</si>
  <si>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</si>
  <si>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</si>
  <si>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</si>
  <si>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</si>
  <si>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</si>
  <si>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</si>
  <si>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</si>
  <si>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</si>
  <si>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</si>
  <si>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</si>
  <si>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</si>
  <si>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</si>
  <si>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</si>
  <si>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</si>
  <si>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</si>
  <si>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</si>
  <si>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</si>
  <si>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</si>
  <si>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</si>
  <si>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</si>
  <si>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</si>
  <si>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</si>
  <si>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</si>
  <si>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</si>
  <si>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</si>
  <si>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</si>
  <si>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</si>
  <si>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</si>
  <si>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</si>
  <si>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</si>
  <si>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</si>
  <si>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</si>
  <si>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</si>
  <si>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</si>
  <si>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</si>
  <si>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</si>
  <si>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</si>
  <si>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</si>
  <si>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</si>
  <si>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</si>
  <si>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</si>
  <si>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</si>
  <si>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</si>
  <si>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</si>
  <si>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</si>
  <si>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</si>
  <si>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</si>
  <si>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</si>
  <si>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</si>
  <si>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</si>
  <si>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</si>
  <si>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</si>
  <si>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</si>
  <si>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</si>
  <si>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</si>
  <si>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</si>
  <si>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</si>
  <si>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</si>
  <si>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</si>
  <si>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</si>
  <si>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</si>
  <si>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</si>
  <si>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</si>
  <si>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</si>
  <si>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</si>
  <si>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</si>
  <si>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</si>
  <si>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</si>
  <si>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</si>
  <si>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</si>
  <si>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</si>
  <si>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</si>
  <si>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</si>
  <si>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</si>
  <si>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</si>
  <si>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</si>
  <si>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</si>
  <si>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</si>
  <si>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</si>
  <si>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</si>
  <si>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</si>
  <si>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</si>
  <si>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</si>
  <si>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</si>
  <si>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</si>
  <si>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</si>
  <si>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</si>
  <si>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</si>
  <si>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</si>
  <si>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</si>
  <si>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</si>
  <si>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</si>
  <si>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</si>
  <si>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</si>
  <si>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</si>
  <si>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</si>
  <si>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</si>
  <si>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</si>
  <si>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</si>
  <si>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</si>
  <si>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</si>
  <si>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</si>
  <si>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</si>
  <si>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</si>
  <si>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</si>
  <si>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</si>
  <si>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</si>
  <si>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</si>
  <si>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</si>
  <si>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</si>
  <si>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</si>
  <si>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</si>
  <si>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</si>
  <si>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</si>
  <si>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</si>
  <si>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</si>
  <si>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</si>
  <si>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</si>
  <si>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</si>
  <si>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</si>
  <si>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</si>
  <si>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</si>
  <si>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</si>
  <si>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</si>
  <si>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</si>
  <si>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</si>
  <si>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</si>
  <si>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</si>
  <si>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</si>
  <si>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</si>
  <si>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</si>
  <si>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</si>
  <si>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</si>
  <si>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</si>
  <si>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</si>
  <si>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</si>
  <si>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</si>
  <si>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</si>
  <si>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</si>
  <si>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</si>
  <si>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</si>
  <si>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</si>
  <si>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</si>
  <si>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</si>
  <si>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</si>
  <si>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</si>
  <si>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</si>
  <si>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</si>
  <si>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</si>
  <si>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</si>
  <si>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</si>
  <si>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</si>
  <si>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</si>
  <si>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</si>
  <si>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</si>
  <si>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</si>
  <si>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</si>
  <si>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</si>
  <si>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</si>
  <si>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</si>
  <si>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</si>
  <si>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</si>
  <si>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</si>
  <si>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</si>
  <si>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</si>
  <si>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</si>
  <si>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</si>
  <si>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</si>
  <si>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</si>
  <si>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</si>
  <si>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</si>
  <si>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</si>
  <si>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</si>
  <si>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</si>
  <si>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</si>
  <si>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</si>
  <si>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</si>
  <si>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</si>
  <si>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</si>
  <si>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</si>
  <si>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</si>
  <si>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</si>
  <si>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</si>
  <si>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</si>
  <si>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</si>
  <si>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</si>
  <si>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</si>
  <si>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</si>
  <si>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</si>
  <si>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</si>
  <si>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</si>
  <si>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</si>
  <si>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</si>
  <si>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</si>
  <si>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</si>
  <si>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</si>
  <si>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</si>
  <si>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</si>
  <si>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</si>
  <si>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</si>
  <si>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</si>
  <si>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</si>
  <si>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</si>
  <si>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</si>
  <si>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</si>
  <si>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</si>
  <si>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</si>
  <si>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</si>
  <si>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</si>
  <si>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</si>
  <si>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</si>
  <si>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</si>
  <si>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</si>
  <si>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</si>
  <si>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</si>
  <si>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</si>
  <si>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</si>
  <si>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</si>
  <si>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</si>
  <si>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</si>
  <si>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</si>
  <si>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</si>
  <si>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</si>
  <si>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</si>
  <si>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</si>
  <si>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</si>
  <si>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</si>
  <si>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</si>
  <si>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</si>
  <si>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</si>
  <si>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</si>
  <si>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</si>
  <si>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</si>
  <si>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</si>
  <si>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</si>
  <si>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</si>
  <si>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</si>
  <si>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</si>
  <si>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</si>
  <si>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</si>
  <si>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</si>
  <si>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</si>
  <si>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</si>
  <si>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</si>
  <si>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</si>
  <si>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</si>
  <si>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</si>
  <si>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</si>
  <si>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</si>
  <si>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</si>
  <si>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</si>
  <si>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</si>
  <si>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</si>
  <si>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</si>
  <si>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</si>
  <si>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</si>
  <si>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</si>
  <si>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</si>
  <si>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</si>
  <si>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</si>
  <si>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</si>
  <si>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</si>
  <si>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</si>
  <si>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</si>
  <si>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</si>
  <si>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</si>
  <si>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</si>
  <si>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</si>
  <si>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</si>
  <si>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</si>
  <si>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</si>
  <si>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</si>
  <si>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</si>
  <si>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</si>
  <si>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</si>
  <si>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</si>
  <si>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</si>
  <si>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</si>
  <si>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</si>
  <si>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</si>
  <si>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</si>
  <si>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</si>
  <si>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</si>
  <si>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</si>
  <si>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</si>
  <si>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</si>
  <si>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</si>
  <si>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</si>
  <si>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</si>
  <si>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</si>
  <si>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</si>
  <si>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</si>
  <si>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</si>
  <si>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</si>
  <si>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</si>
  <si>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</si>
  <si>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</si>
  <si>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</si>
  <si>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</si>
  <si>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</si>
  <si>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</si>
  <si>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</si>
  <si>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</si>
  <si>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</si>
  <si>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</si>
  <si>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</si>
  <si>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</si>
  <si>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</si>
  <si>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</si>
  <si>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</si>
  <si>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</si>
  <si>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</si>
  <si>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</si>
  <si>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</si>
  <si>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</si>
  <si>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</si>
  <si>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</si>
  <si>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</si>
  <si>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</si>
  <si>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</si>
  <si>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</si>
  <si>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</si>
  <si>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</si>
  <si>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</si>
  <si>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</si>
  <si>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</si>
  <si>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</si>
  <si>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</si>
  <si>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</si>
  <si>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</si>
  <si>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</si>
  <si>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</si>
  <si>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</si>
  <si>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</si>
  <si>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</si>
  <si>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</si>
  <si>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</si>
  <si>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</si>
  <si>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</si>
  <si>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</si>
  <si>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</si>
  <si>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</si>
  <si>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</si>
  <si>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</si>
  <si>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</si>
  <si>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</si>
  <si>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</si>
  <si>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</si>
  <si>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</si>
  <si>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</si>
  <si>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</si>
  <si>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</si>
  <si>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</si>
  <si>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</si>
  <si>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</si>
  <si>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</si>
  <si>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</si>
  <si>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</si>
  <si>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</si>
  <si>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</si>
  <si>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</si>
  <si>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</si>
  <si>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</si>
  <si>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</si>
  <si>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</si>
  <si>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</si>
  <si>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</si>
  <si>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</si>
  <si>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</si>
  <si>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</si>
  <si>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</si>
  <si>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</si>
  <si>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</si>
  <si>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</si>
  <si>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</si>
  <si>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</si>
  <si>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</si>
  <si>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</si>
  <si>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</si>
  <si>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</si>
  <si>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</si>
  <si>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</si>
  <si>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</si>
  <si>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</si>
  <si>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</si>
  <si>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</si>
  <si>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</si>
  <si>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</si>
  <si>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</si>
  <si>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</si>
  <si>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</si>
  <si>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</si>
  <si>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</si>
  <si>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</si>
  <si>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</si>
  <si>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</si>
  <si>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</si>
  <si>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</si>
  <si>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</si>
  <si>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</si>
  <si>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</si>
  <si>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</si>
  <si>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</si>
  <si>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</si>
  <si>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</si>
  <si>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</si>
  <si>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</si>
  <si>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</si>
  <si>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</si>
  <si>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</si>
  <si>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</si>
  <si>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</si>
  <si>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</si>
  <si>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</si>
  <si>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</si>
  <si>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</si>
  <si>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</si>
  <si>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</si>
  <si>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</si>
  <si>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</si>
  <si>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</si>
  <si>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</si>
  <si>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</si>
  <si>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</si>
  <si>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</si>
  <si>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</si>
  <si>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</si>
  <si>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</si>
  <si>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</si>
  <si>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</si>
  <si>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</si>
  <si>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</si>
  <si>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</si>
  <si>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</si>
  <si>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</si>
  <si>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</si>
  <si>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</si>
  <si>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</si>
  <si>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</si>
  <si>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</si>
  <si>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</si>
  <si>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</si>
  <si>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</si>
  <si>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</si>
  <si>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</si>
  <si>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</si>
  <si>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</si>
  <si>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</si>
  <si>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</si>
  <si>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</si>
  <si>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</si>
  <si>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</si>
  <si>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</si>
  <si>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</si>
  <si>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</si>
  <si>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</si>
  <si>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</si>
  <si>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</si>
  <si>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</si>
  <si>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</si>
  <si>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</si>
  <si>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</si>
  <si>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</si>
  <si>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</si>
  <si>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</si>
  <si>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</si>
  <si>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</si>
  <si>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</si>
  <si>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</si>
  <si>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</si>
  <si>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</si>
  <si>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</si>
  <si>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</si>
  <si>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</si>
  <si>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</si>
  <si>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</si>
  <si>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</si>
  <si>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</si>
  <si>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</si>
  <si>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</si>
  <si>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</si>
  <si>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</si>
  <si>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</si>
  <si>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</si>
  <si>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</si>
  <si>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</si>
  <si>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</si>
  <si>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</si>
  <si>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</si>
  <si>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</si>
  <si>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</si>
  <si>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</si>
  <si>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</si>
  <si>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</si>
  <si>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</si>
  <si>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</si>
  <si>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</si>
  <si>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</si>
  <si>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</si>
  <si>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</si>
  <si>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</si>
  <si>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</si>
  <si>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</si>
  <si>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</si>
  <si>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</si>
  <si>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</si>
  <si>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</si>
  <si>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</si>
  <si>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</si>
  <si>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</si>
  <si>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</si>
  <si>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</si>
  <si>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</si>
  <si>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</si>
  <si>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</si>
  <si>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</si>
  <si>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</si>
  <si>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</si>
  <si>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</si>
  <si>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</si>
  <si>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</si>
  <si>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</si>
  <si>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</si>
  <si>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</si>
  <si>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</si>
  <si>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</si>
  <si>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</si>
  <si>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</si>
  <si>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</si>
  <si>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</si>
  <si>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</si>
  <si>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</si>
  <si>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</si>
  <si>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</si>
  <si>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</si>
  <si>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</si>
  <si>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</si>
  <si>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</si>
  <si>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</si>
  <si>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</si>
  <si>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</si>
  <si>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</si>
  <si>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</si>
  <si>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</si>
  <si>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</si>
  <si>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</si>
  <si>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</si>
  <si>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</si>
  <si>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</si>
  <si>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</si>
  <si>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</si>
  <si>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</si>
  <si>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</si>
  <si>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</si>
  <si>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</si>
  <si>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</si>
  <si>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</si>
  <si>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</si>
  <si>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</si>
  <si>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</si>
  <si>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</si>
  <si>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</si>
  <si>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</si>
  <si>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</si>
  <si>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</si>
  <si>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</si>
  <si>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</si>
  <si>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</si>
  <si>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</si>
  <si>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</si>
  <si>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</si>
  <si>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</si>
  <si>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</si>
  <si>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</si>
  <si>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</si>
  <si>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</si>
  <si>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</si>
  <si>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</si>
  <si>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</si>
  <si>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</si>
  <si>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</si>
  <si>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</si>
  <si>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</si>
  <si>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</si>
  <si>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</si>
  <si>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</si>
  <si>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</si>
  <si>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</si>
  <si>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</si>
  <si>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</si>
  <si>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</si>
  <si>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</si>
  <si>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</si>
  <si>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</si>
  <si>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</si>
  <si>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</si>
  <si>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</si>
  <si>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</si>
  <si>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</si>
  <si>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</si>
  <si>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</si>
  <si>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</si>
  <si>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</si>
  <si>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</si>
  <si>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</si>
  <si>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</si>
  <si>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</si>
  <si>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</si>
  <si>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</si>
  <si>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</si>
  <si>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</si>
  <si>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</si>
  <si>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</si>
  <si>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</si>
  <si>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</si>
  <si>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</si>
  <si>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</si>
  <si>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</si>
  <si>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</si>
  <si>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</si>
  <si>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</si>
  <si>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</si>
  <si>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</si>
  <si>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</si>
  <si>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</si>
  <si>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</si>
  <si>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</si>
  <si>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</si>
  <si>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</si>
  <si>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</si>
  <si>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</si>
  <si>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</si>
  <si>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</si>
  <si>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</si>
  <si>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</si>
  <si>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</si>
  <si>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</si>
  <si>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</si>
  <si>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</si>
  <si>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</si>
  <si>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</si>
  <si>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</si>
  <si>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</si>
  <si>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</si>
  <si>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</si>
  <si>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</si>
  <si>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</si>
  <si>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</si>
  <si>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</si>
  <si>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</si>
  <si>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</si>
  <si>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</si>
  <si>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</si>
  <si>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</si>
  <si>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</si>
  <si>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</si>
  <si>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</si>
  <si>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</si>
  <si>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</si>
  <si>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</si>
  <si>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</si>
  <si>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</si>
  <si>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</si>
  <si>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</si>
  <si>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</si>
  <si>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</si>
  <si>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</si>
  <si>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</si>
  <si>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</si>
  <si>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</si>
  <si>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</si>
  <si>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</si>
  <si>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</si>
  <si>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</si>
  <si>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</si>
  <si>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</si>
  <si>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other processeses</t>
  </si>
  <si>
    <t>90%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</si>
</sst>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2283</v>
      </c>
    </row>
    <row r="18" spans="1:3" x14ac:dyDescent="0.2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43" activePane="bottomLeft" state="frozen"/>
      <selection pane="bottomLeft" activeCell="J27" sqref="J2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3487</v>
      </c>
      <c r="K4" s="55" t="s">
        <v>2388</v>
      </c>
      <c r="L4" s="2" t="s">
        <v>2387</v>
      </c>
    </row>
    <row r="5" spans="1:14" ht="60" x14ac:dyDescent="0.2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25">
      <c r="A6" s="2" t="s">
        <v>4</v>
      </c>
      <c r="B6" s="2" t="s">
        <v>3493</v>
      </c>
      <c r="C6" s="1" t="s">
        <v>3494</v>
      </c>
      <c r="D6" s="2" t="s">
        <v>2458</v>
      </c>
      <c r="E6" s="1" t="s">
        <v>3497</v>
      </c>
      <c r="F6" s="52">
        <v>0</v>
      </c>
      <c r="G6" s="52">
        <v>1</v>
      </c>
      <c r="H6" s="52">
        <v>0.02</v>
      </c>
      <c r="I6" s="47" t="s">
        <v>2453</v>
      </c>
      <c r="J6" s="47" t="s">
        <v>3495</v>
      </c>
      <c r="K6" s="55"/>
      <c r="L6" s="55" t="s">
        <v>2699</v>
      </c>
      <c r="M6" s="214" t="s">
        <v>2457</v>
      </c>
    </row>
    <row r="7" spans="1:14" ht="90.95" customHeight="1" x14ac:dyDescent="0.2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0.95" customHeight="1" x14ac:dyDescent="0.2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2994</v>
      </c>
      <c r="C12" s="1" t="s">
        <v>2995</v>
      </c>
      <c r="D12" s="1" t="s">
        <v>2994</v>
      </c>
      <c r="E12" s="1" t="s">
        <v>2996</v>
      </c>
      <c r="F12" s="51">
        <v>0</v>
      </c>
      <c r="G12" s="51">
        <f>-ROUND(MaxBoundCalculations!$B$206,2)</f>
        <v>0.26</v>
      </c>
      <c r="H12" s="51">
        <v>0.01</v>
      </c>
      <c r="I12" s="47" t="s">
        <v>2997</v>
      </c>
      <c r="J12" s="47" t="s">
        <v>3484</v>
      </c>
      <c r="K12" s="47" t="s">
        <v>195</v>
      </c>
      <c r="L12" s="6" t="s">
        <v>196</v>
      </c>
      <c r="M12" s="218" t="s">
        <v>3221</v>
      </c>
    </row>
    <row r="13" spans="1:14" ht="409.5" customHeight="1" x14ac:dyDescent="0.25">
      <c r="A13" s="2" t="s">
        <v>4</v>
      </c>
      <c r="B13" s="2" t="s">
        <v>3459</v>
      </c>
      <c r="C13" s="1" t="s">
        <v>3460</v>
      </c>
      <c r="D13" s="2" t="s">
        <v>3461</v>
      </c>
      <c r="E13" s="1" t="s">
        <v>3462</v>
      </c>
      <c r="F13" s="384">
        <v>0</v>
      </c>
      <c r="G13" s="384">
        <v>50</v>
      </c>
      <c r="H13" s="384">
        <v>1</v>
      </c>
      <c r="I13" s="47" t="s">
        <v>3671</v>
      </c>
      <c r="J13" s="47" t="s">
        <v>3464</v>
      </c>
      <c r="K13" s="55" t="s">
        <v>463</v>
      </c>
      <c r="L13" s="55" t="s">
        <v>464</v>
      </c>
      <c r="M13" s="215" t="s">
        <v>3197</v>
      </c>
    </row>
    <row r="14" spans="1:14" ht="45" x14ac:dyDescent="0.25">
      <c r="A14" s="2" t="s">
        <v>4</v>
      </c>
      <c r="B14" s="2" t="s">
        <v>3465</v>
      </c>
      <c r="C14" s="1" t="s">
        <v>3466</v>
      </c>
      <c r="D14" s="2" t="s">
        <v>3461</v>
      </c>
      <c r="E14" s="1" t="s">
        <v>3463</v>
      </c>
      <c r="F14" s="383">
        <v>0</v>
      </c>
      <c r="G14" s="383">
        <v>1</v>
      </c>
      <c r="H14" s="383">
        <v>1</v>
      </c>
      <c r="I14" s="47" t="s">
        <v>29</v>
      </c>
      <c r="J14" s="47" t="s">
        <v>3464</v>
      </c>
      <c r="K14" s="55"/>
      <c r="L14" s="55"/>
      <c r="M14" s="215"/>
    </row>
    <row r="15" spans="1:14" ht="45" x14ac:dyDescent="0.25">
      <c r="A15" s="2" t="s">
        <v>4</v>
      </c>
      <c r="B15" s="2" t="s">
        <v>3667</v>
      </c>
      <c r="C15" s="1" t="s">
        <v>3668</v>
      </c>
      <c r="D15" s="2" t="s">
        <v>3669</v>
      </c>
      <c r="E15" s="1" t="s">
        <v>3670</v>
      </c>
      <c r="F15" s="383">
        <v>0</v>
      </c>
      <c r="G15" s="383">
        <v>1</v>
      </c>
      <c r="H15" s="383">
        <v>1</v>
      </c>
      <c r="I15" s="47" t="s">
        <v>29</v>
      </c>
      <c r="J15" s="47" t="s">
        <v>3672</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3201</v>
      </c>
      <c r="K16" s="47" t="s">
        <v>197</v>
      </c>
      <c r="L16" s="6" t="s">
        <v>198</v>
      </c>
      <c r="M16" s="216" t="s">
        <v>3200</v>
      </c>
    </row>
    <row r="17" spans="1:14" ht="75" x14ac:dyDescent="0.25">
      <c r="A17" s="1" t="s">
        <v>71</v>
      </c>
      <c r="B17" s="1" t="s">
        <v>100</v>
      </c>
      <c r="C17" s="1" t="s">
        <v>300</v>
      </c>
      <c r="D17" s="1" t="s">
        <v>100</v>
      </c>
      <c r="E17" s="1" t="s">
        <v>2297</v>
      </c>
      <c r="F17" s="50">
        <v>0</v>
      </c>
      <c r="G17" s="50">
        <v>0.75</v>
      </c>
      <c r="H17" s="50">
        <v>0.01</v>
      </c>
      <c r="I17" s="47" t="s">
        <v>30</v>
      </c>
      <c r="J17" s="47" t="s">
        <v>3202</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3491</v>
      </c>
      <c r="D20" s="44" t="s">
        <v>346</v>
      </c>
      <c r="E20" s="1" t="s">
        <v>2294</v>
      </c>
      <c r="F20" s="1">
        <v>0</v>
      </c>
      <c r="G20" s="50">
        <v>0.5</v>
      </c>
      <c r="H20" s="51">
        <v>0.01</v>
      </c>
      <c r="I20" s="47" t="s">
        <v>267</v>
      </c>
      <c r="J20" s="47" t="s">
        <v>3492</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3203</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3204</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3205</v>
      </c>
      <c r="K24" s="47" t="s">
        <v>331</v>
      </c>
      <c r="L24" s="6" t="s">
        <v>332</v>
      </c>
    </row>
    <row r="25" spans="1:14" ht="150" x14ac:dyDescent="0.25">
      <c r="A25" s="1" t="s">
        <v>8</v>
      </c>
      <c r="B25" s="47" t="s">
        <v>3133</v>
      </c>
      <c r="C25" s="1" t="s">
        <v>2744</v>
      </c>
      <c r="D25" s="47" t="s">
        <v>3133</v>
      </c>
      <c r="E25" s="1" t="s">
        <v>2281</v>
      </c>
      <c r="F25" s="50">
        <v>0</v>
      </c>
      <c r="G25" s="51">
        <v>1</v>
      </c>
      <c r="H25" s="51">
        <v>0.01</v>
      </c>
      <c r="I25" s="47" t="s">
        <v>34</v>
      </c>
      <c r="J25" s="47" t="s">
        <v>2981</v>
      </c>
      <c r="K25" s="47" t="s">
        <v>2450</v>
      </c>
      <c r="L25" s="6" t="s">
        <v>2451</v>
      </c>
      <c r="M25" s="217" t="s">
        <v>150</v>
      </c>
    </row>
    <row r="26" spans="1:14" ht="60" x14ac:dyDescent="0.25">
      <c r="A26" s="1" t="s">
        <v>8</v>
      </c>
      <c r="B26" s="47" t="s">
        <v>3580</v>
      </c>
      <c r="C26" s="1" t="s">
        <v>3581</v>
      </c>
      <c r="D26" s="171"/>
      <c r="E26" s="171"/>
      <c r="F26" s="2">
        <v>0</v>
      </c>
      <c r="G26" s="2">
        <v>1</v>
      </c>
      <c r="H26" s="2">
        <v>1</v>
      </c>
      <c r="I26" s="6" t="s">
        <v>29</v>
      </c>
      <c r="J26" s="47" t="s">
        <v>3582</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3515</v>
      </c>
      <c r="C30" s="1" t="s">
        <v>3516</v>
      </c>
      <c r="D30" s="1" t="s">
        <v>3517</v>
      </c>
      <c r="E30" s="1" t="s">
        <v>3689</v>
      </c>
      <c r="F30" s="2">
        <v>0</v>
      </c>
      <c r="G30" s="2">
        <v>100</v>
      </c>
      <c r="H30" s="2">
        <v>1</v>
      </c>
      <c r="I30" s="2" t="s">
        <v>3518</v>
      </c>
      <c r="J30" s="47" t="s">
        <v>3519</v>
      </c>
      <c r="K30" s="47"/>
      <c r="L30" s="6"/>
      <c r="M30" s="386" t="s">
        <v>3520</v>
      </c>
    </row>
    <row r="31" spans="1:14" ht="75" x14ac:dyDescent="0.25">
      <c r="A31" s="1" t="s">
        <v>8</v>
      </c>
      <c r="B31" s="1" t="s">
        <v>17</v>
      </c>
      <c r="C31" s="1" t="s">
        <v>27</v>
      </c>
      <c r="D31" s="1" t="s">
        <v>17</v>
      </c>
      <c r="E31" s="1" t="s">
        <v>2286</v>
      </c>
      <c r="F31" s="50">
        <v>0</v>
      </c>
      <c r="G31" s="51">
        <v>1</v>
      </c>
      <c r="H31" s="51">
        <v>0.01</v>
      </c>
      <c r="I31" s="47" t="s">
        <v>33</v>
      </c>
      <c r="J31" s="47" t="s">
        <v>3659</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3206</v>
      </c>
      <c r="K32" s="47" t="s">
        <v>211</v>
      </c>
      <c r="L32" s="6" t="s">
        <v>212</v>
      </c>
      <c r="M32" s="216" t="s">
        <v>149</v>
      </c>
      <c r="N32" s="47" t="s">
        <v>188</v>
      </c>
    </row>
    <row r="33" spans="1:13" ht="45" x14ac:dyDescent="0.25">
      <c r="A33" s="1" t="s">
        <v>8</v>
      </c>
      <c r="B33" s="1" t="s">
        <v>3026</v>
      </c>
      <c r="C33" s="1" t="s">
        <v>3027</v>
      </c>
      <c r="D33" s="1" t="s">
        <v>3026</v>
      </c>
      <c r="E33" s="171"/>
      <c r="F33" s="1">
        <v>0</v>
      </c>
      <c r="G33" s="1">
        <v>1</v>
      </c>
      <c r="H33" s="1">
        <v>1</v>
      </c>
      <c r="I33" s="47" t="s">
        <v>29</v>
      </c>
      <c r="J33" s="227" t="s">
        <v>3207</v>
      </c>
    </row>
    <row r="34" spans="1:13" ht="75" x14ac:dyDescent="0.25">
      <c r="A34" s="1" t="s">
        <v>8</v>
      </c>
      <c r="B34" s="1" t="s">
        <v>59</v>
      </c>
      <c r="C34" s="1" t="s">
        <v>130</v>
      </c>
      <c r="D34" s="1" t="s">
        <v>59</v>
      </c>
      <c r="E34" s="171"/>
      <c r="F34" s="1">
        <v>0</v>
      </c>
      <c r="G34" s="1">
        <v>1</v>
      </c>
      <c r="H34" s="1">
        <v>1</v>
      </c>
      <c r="I34" s="47" t="s">
        <v>29</v>
      </c>
      <c r="J34" s="227" t="s">
        <v>3454</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3534</v>
      </c>
      <c r="K36" s="6" t="s">
        <v>2244</v>
      </c>
      <c r="L36" s="6" t="s">
        <v>258</v>
      </c>
      <c r="M36" s="216" t="s">
        <v>3220</v>
      </c>
    </row>
    <row r="37" spans="1:13" ht="45" x14ac:dyDescent="0.25">
      <c r="A37" s="2" t="s">
        <v>8</v>
      </c>
      <c r="B37" s="49" t="s">
        <v>2324</v>
      </c>
      <c r="C37" s="1" t="s">
        <v>2325</v>
      </c>
      <c r="D37" s="49" t="s">
        <v>2324</v>
      </c>
      <c r="E37" s="2" t="s">
        <v>2326</v>
      </c>
      <c r="F37" s="53">
        <v>0</v>
      </c>
      <c r="G37" s="53">
        <v>0.9</v>
      </c>
      <c r="H37" s="53">
        <v>0.01</v>
      </c>
      <c r="I37" s="6" t="s">
        <v>2327</v>
      </c>
      <c r="J37" s="47" t="s">
        <v>3208</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2790</v>
      </c>
      <c r="C39" s="1" t="s">
        <v>2792</v>
      </c>
      <c r="D39" s="1" t="s">
        <v>2790</v>
      </c>
      <c r="E39" s="1" t="s">
        <v>2793</v>
      </c>
      <c r="F39" s="53">
        <v>0</v>
      </c>
      <c r="G39" s="53">
        <v>0.95</v>
      </c>
      <c r="H39" s="53">
        <v>0.01</v>
      </c>
      <c r="I39" s="6" t="s">
        <v>2794</v>
      </c>
      <c r="J39" s="47" t="s">
        <v>3209</v>
      </c>
      <c r="K39" s="47" t="s">
        <v>213</v>
      </c>
      <c r="L39" s="6"/>
      <c r="M39" s="216" t="s">
        <v>3219</v>
      </c>
    </row>
    <row r="40" spans="1:13" ht="195" x14ac:dyDescent="0.25">
      <c r="A40" s="1" t="s">
        <v>8</v>
      </c>
      <c r="B40" s="1" t="s">
        <v>18</v>
      </c>
      <c r="C40" s="1" t="s">
        <v>131</v>
      </c>
      <c r="D40" s="1" t="s">
        <v>18</v>
      </c>
      <c r="E40" s="1" t="s">
        <v>2791</v>
      </c>
      <c r="F40" s="2">
        <v>0</v>
      </c>
      <c r="G40" s="2">
        <v>60</v>
      </c>
      <c r="H40" s="2">
        <v>1</v>
      </c>
      <c r="I40" s="211" t="str">
        <f>UnitControlCenter!$B$50</f>
        <v>$/MWh</v>
      </c>
      <c r="J40" s="47" t="s">
        <v>3210</v>
      </c>
      <c r="K40" s="47" t="s">
        <v>213</v>
      </c>
      <c r="L40" s="6" t="s">
        <v>214</v>
      </c>
      <c r="M40" s="216" t="s">
        <v>151</v>
      </c>
    </row>
    <row r="41" spans="1:13" ht="90" x14ac:dyDescent="0.25">
      <c r="A41" s="1" t="s">
        <v>8</v>
      </c>
      <c r="B41" s="1" t="s">
        <v>3610</v>
      </c>
      <c r="C41" s="1" t="s">
        <v>3611</v>
      </c>
      <c r="D41" s="1" t="s">
        <v>3612</v>
      </c>
      <c r="E41" s="1" t="s">
        <v>3613</v>
      </c>
      <c r="F41" s="50">
        <v>0</v>
      </c>
      <c r="G41" s="51">
        <v>1</v>
      </c>
      <c r="H41" s="51">
        <v>0.01</v>
      </c>
      <c r="I41" s="2" t="s">
        <v>3614</v>
      </c>
      <c r="J41" s="47" t="s">
        <v>3615</v>
      </c>
      <c r="K41" s="47"/>
      <c r="L41" s="6"/>
      <c r="M41" s="216"/>
    </row>
    <row r="42" spans="1:13" ht="60" x14ac:dyDescent="0.25">
      <c r="A42" s="1" t="s">
        <v>8</v>
      </c>
      <c r="B42" s="1" t="s">
        <v>3675</v>
      </c>
      <c r="C42" s="1" t="s">
        <v>3673</v>
      </c>
      <c r="D42" s="1" t="s">
        <v>3674</v>
      </c>
      <c r="E42" s="1" t="s">
        <v>3678</v>
      </c>
      <c r="F42" s="406">
        <v>0</v>
      </c>
      <c r="G42" s="1">
        <v>100</v>
      </c>
      <c r="H42" s="1">
        <v>5</v>
      </c>
      <c r="I42" s="2" t="s">
        <v>3683</v>
      </c>
      <c r="J42" s="47" t="s">
        <v>3680</v>
      </c>
      <c r="K42" s="47"/>
      <c r="L42" s="6"/>
      <c r="M42" s="216"/>
    </row>
    <row r="43" spans="1:13" ht="60" x14ac:dyDescent="0.25">
      <c r="A43" s="1" t="s">
        <v>8</v>
      </c>
      <c r="B43" s="1" t="s">
        <v>3676</v>
      </c>
      <c r="C43" s="1" t="s">
        <v>3677</v>
      </c>
      <c r="D43" s="1" t="s">
        <v>3674</v>
      </c>
      <c r="E43" s="1" t="s">
        <v>3679</v>
      </c>
      <c r="F43" s="50">
        <v>0</v>
      </c>
      <c r="G43" s="51">
        <v>1</v>
      </c>
      <c r="H43" s="51">
        <v>0.01</v>
      </c>
      <c r="I43" s="2" t="s">
        <v>3682</v>
      </c>
      <c r="J43" s="47" t="s">
        <v>3681</v>
      </c>
      <c r="K43" s="47"/>
      <c r="L43" s="6"/>
      <c r="M43" s="216"/>
    </row>
    <row r="44" spans="1:13" ht="30" x14ac:dyDescent="0.25">
      <c r="A44" s="1" t="s">
        <v>8</v>
      </c>
      <c r="B44" s="1" t="s">
        <v>3684</v>
      </c>
      <c r="C44" s="1" t="s">
        <v>3685</v>
      </c>
      <c r="D44" s="1" t="s">
        <v>3684</v>
      </c>
      <c r="E44" s="1" t="s">
        <v>3686</v>
      </c>
      <c r="F44" s="406">
        <v>0</v>
      </c>
      <c r="G44" s="1">
        <v>100</v>
      </c>
      <c r="H44" s="1">
        <v>5</v>
      </c>
      <c r="I44" s="2" t="s">
        <v>3687</v>
      </c>
      <c r="J44" s="47" t="s">
        <v>3688</v>
      </c>
      <c r="K44" s="47"/>
      <c r="L44" s="6"/>
      <c r="M44" s="216"/>
    </row>
    <row r="45" spans="1:13" ht="105" x14ac:dyDescent="0.25">
      <c r="A45" s="1" t="s">
        <v>9</v>
      </c>
      <c r="B45" s="1" t="s">
        <v>3240</v>
      </c>
      <c r="C45" s="1" t="s">
        <v>3193</v>
      </c>
      <c r="D45" s="1" t="s">
        <v>3240</v>
      </c>
      <c r="E45" s="1" t="s">
        <v>3194</v>
      </c>
      <c r="F45" s="53">
        <v>0</v>
      </c>
      <c r="G45" s="53">
        <v>0.5</v>
      </c>
      <c r="H45" s="53">
        <v>0.01</v>
      </c>
      <c r="I45" s="6" t="s">
        <v>3192</v>
      </c>
      <c r="J45" s="47" t="s">
        <v>3241</v>
      </c>
    </row>
    <row r="46" spans="1:13" ht="75" x14ac:dyDescent="0.25">
      <c r="A46" s="1" t="s">
        <v>9</v>
      </c>
      <c r="B46" s="1" t="s">
        <v>26</v>
      </c>
      <c r="C46" s="1" t="s">
        <v>3029</v>
      </c>
      <c r="D46" s="1" t="s">
        <v>3030</v>
      </c>
      <c r="E46" s="1" t="s">
        <v>3028</v>
      </c>
      <c r="F46" s="50">
        <v>0</v>
      </c>
      <c r="G46" s="51">
        <v>1</v>
      </c>
      <c r="H46" s="51">
        <v>0.01</v>
      </c>
      <c r="I46" s="47" t="s">
        <v>2818</v>
      </c>
      <c r="J46" s="47" t="s">
        <v>3031</v>
      </c>
      <c r="K46" s="47" t="s">
        <v>240</v>
      </c>
      <c r="L46" s="6" t="s">
        <v>241</v>
      </c>
    </row>
    <row r="47" spans="1:13" ht="30" x14ac:dyDescent="0.2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3572</v>
      </c>
      <c r="C52" s="1" t="s">
        <v>3574</v>
      </c>
      <c r="D52" s="1" t="s">
        <v>3572</v>
      </c>
      <c r="E52" s="1" t="s">
        <v>3576</v>
      </c>
      <c r="F52" s="50">
        <v>0</v>
      </c>
      <c r="G52" s="50">
        <v>1</v>
      </c>
      <c r="H52" s="51">
        <v>0.01</v>
      </c>
      <c r="I52" s="47" t="s">
        <v>2413</v>
      </c>
      <c r="J52" s="47" t="s">
        <v>3579</v>
      </c>
      <c r="K52" s="47" t="s">
        <v>225</v>
      </c>
      <c r="L52" s="6" t="s">
        <v>2705</v>
      </c>
      <c r="M52" s="216"/>
    </row>
    <row r="53" spans="1:14" ht="45" x14ac:dyDescent="0.25">
      <c r="A53" s="2" t="s">
        <v>9</v>
      </c>
      <c r="B53" s="2" t="s">
        <v>2777</v>
      </c>
      <c r="C53" s="1" t="s">
        <v>2780</v>
      </c>
      <c r="D53" s="2" t="s">
        <v>2784</v>
      </c>
      <c r="E53" s="2" t="s">
        <v>2785</v>
      </c>
      <c r="F53" s="52">
        <v>0</v>
      </c>
      <c r="G53" s="53">
        <v>1</v>
      </c>
      <c r="H53" s="53">
        <v>0.01</v>
      </c>
      <c r="I53" s="6" t="s">
        <v>33</v>
      </c>
      <c r="J53" s="6" t="s">
        <v>3282</v>
      </c>
      <c r="K53" s="6" t="s">
        <v>2259</v>
      </c>
      <c r="L53" s="6" t="s">
        <v>2260</v>
      </c>
      <c r="M53" s="217" t="s">
        <v>152</v>
      </c>
    </row>
    <row r="54" spans="1:14" ht="45" x14ac:dyDescent="0.25">
      <c r="A54" s="2" t="s">
        <v>9</v>
      </c>
      <c r="B54" s="2" t="s">
        <v>2778</v>
      </c>
      <c r="C54" s="1" t="s">
        <v>2781</v>
      </c>
      <c r="D54" s="2" t="s">
        <v>2784</v>
      </c>
      <c r="E54" s="2" t="s">
        <v>2786</v>
      </c>
      <c r="F54" s="52">
        <v>0</v>
      </c>
      <c r="G54" s="53">
        <v>1</v>
      </c>
      <c r="H54" s="53">
        <v>0.01</v>
      </c>
      <c r="I54" s="6" t="s">
        <v>33</v>
      </c>
      <c r="J54" s="6" t="s">
        <v>3284</v>
      </c>
      <c r="K54" s="6" t="s">
        <v>2259</v>
      </c>
      <c r="L54" s="6" t="s">
        <v>2260</v>
      </c>
      <c r="M54" s="217"/>
    </row>
    <row r="55" spans="1:14" ht="45" x14ac:dyDescent="0.25">
      <c r="A55" s="2" t="s">
        <v>9</v>
      </c>
      <c r="B55" s="2" t="s">
        <v>2779</v>
      </c>
      <c r="C55" s="1" t="s">
        <v>2782</v>
      </c>
      <c r="D55" s="2" t="s">
        <v>2784</v>
      </c>
      <c r="E55" s="2" t="s">
        <v>2787</v>
      </c>
      <c r="F55" s="52">
        <v>0</v>
      </c>
      <c r="G55" s="53">
        <v>1</v>
      </c>
      <c r="H55" s="53">
        <v>0.01</v>
      </c>
      <c r="I55" s="6" t="s">
        <v>33</v>
      </c>
      <c r="J55" s="6" t="s">
        <v>3283</v>
      </c>
      <c r="K55" s="6" t="s">
        <v>2259</v>
      </c>
      <c r="L55" s="6" t="s">
        <v>2260</v>
      </c>
      <c r="M55" s="217"/>
    </row>
    <row r="56" spans="1:14" ht="45" x14ac:dyDescent="0.25">
      <c r="A56" s="2" t="s">
        <v>9</v>
      </c>
      <c r="B56" s="2" t="s">
        <v>2789</v>
      </c>
      <c r="C56" s="1" t="s">
        <v>2783</v>
      </c>
      <c r="D56" s="2" t="s">
        <v>2784</v>
      </c>
      <c r="E56" s="2" t="s">
        <v>2788</v>
      </c>
      <c r="F56" s="52">
        <v>0</v>
      </c>
      <c r="G56" s="53">
        <v>1</v>
      </c>
      <c r="H56" s="53">
        <v>0.01</v>
      </c>
      <c r="I56" s="6" t="s">
        <v>33</v>
      </c>
      <c r="J56" s="6" t="s">
        <v>3366</v>
      </c>
      <c r="K56" s="6" t="s">
        <v>2259</v>
      </c>
      <c r="L56" s="6" t="s">
        <v>2260</v>
      </c>
      <c r="M56" s="217"/>
    </row>
    <row r="57" spans="1:14" ht="90" x14ac:dyDescent="0.25">
      <c r="A57" s="1" t="s">
        <v>9</v>
      </c>
      <c r="B57" s="1" t="s">
        <v>3573</v>
      </c>
      <c r="C57" s="1" t="s">
        <v>3575</v>
      </c>
      <c r="D57" s="1" t="s">
        <v>3573</v>
      </c>
      <c r="E57" s="1" t="s">
        <v>3577</v>
      </c>
      <c r="F57" s="50">
        <v>0</v>
      </c>
      <c r="G57" s="50">
        <v>1</v>
      </c>
      <c r="H57" s="51">
        <v>0.01</v>
      </c>
      <c r="I57" s="47" t="s">
        <v>2413</v>
      </c>
      <c r="J57" s="47" t="s">
        <v>3578</v>
      </c>
      <c r="K57" s="47" t="s">
        <v>225</v>
      </c>
      <c r="L57" s="6" t="s">
        <v>2705</v>
      </c>
      <c r="M57" s="216"/>
    </row>
    <row r="58" spans="1:14" ht="195" x14ac:dyDescent="0.25">
      <c r="A58" s="1" t="s">
        <v>9</v>
      </c>
      <c r="B58" s="1" t="s">
        <v>2438</v>
      </c>
      <c r="C58" s="1" t="s">
        <v>2437</v>
      </c>
      <c r="D58" s="1" t="s">
        <v>2438</v>
      </c>
      <c r="E58" s="1" t="s">
        <v>2440</v>
      </c>
      <c r="F58" s="50">
        <v>0</v>
      </c>
      <c r="G58" s="51">
        <v>1</v>
      </c>
      <c r="H58" s="51">
        <v>0.01</v>
      </c>
      <c r="I58" s="47" t="s">
        <v>2441</v>
      </c>
      <c r="J58" s="47" t="s">
        <v>3211</v>
      </c>
      <c r="K58" s="47"/>
      <c r="L58" s="6" t="s">
        <v>2700</v>
      </c>
      <c r="M58" s="216" t="s">
        <v>3218</v>
      </c>
    </row>
    <row r="59" spans="1:14" ht="60" x14ac:dyDescent="0.25">
      <c r="A59" s="1" t="s">
        <v>9</v>
      </c>
      <c r="B59" s="1" t="s">
        <v>21</v>
      </c>
      <c r="C59" s="1" t="s">
        <v>286</v>
      </c>
      <c r="D59" s="44" t="s">
        <v>349</v>
      </c>
      <c r="E59" s="1" t="s">
        <v>2276</v>
      </c>
      <c r="F59" s="50">
        <v>0</v>
      </c>
      <c r="G59" s="51">
        <v>1</v>
      </c>
      <c r="H59" s="51">
        <v>0.01</v>
      </c>
      <c r="I59" s="47" t="s">
        <v>33</v>
      </c>
      <c r="J59" s="47" t="s">
        <v>3212</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3213</v>
      </c>
      <c r="K60" s="47" t="s">
        <v>228</v>
      </c>
      <c r="L60" s="6" t="s">
        <v>229</v>
      </c>
      <c r="M60" s="216"/>
    </row>
    <row r="61" spans="1:14" ht="30" x14ac:dyDescent="0.25">
      <c r="A61" s="1" t="s">
        <v>9</v>
      </c>
      <c r="B61" s="1" t="s">
        <v>3248</v>
      </c>
      <c r="C61" s="1" t="s">
        <v>3249</v>
      </c>
      <c r="D61" s="1" t="s">
        <v>3248</v>
      </c>
      <c r="E61" s="1" t="s">
        <v>3250</v>
      </c>
      <c r="F61" s="50">
        <v>0</v>
      </c>
      <c r="G61" s="51">
        <v>1</v>
      </c>
      <c r="H61" s="51">
        <v>0.01</v>
      </c>
      <c r="I61" s="47" t="s">
        <v>33</v>
      </c>
      <c r="J61" s="47" t="s">
        <v>3251</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3214</v>
      </c>
      <c r="K62" s="47"/>
      <c r="L62" s="6" t="s">
        <v>2701</v>
      </c>
      <c r="M62" s="216" t="s">
        <v>152</v>
      </c>
    </row>
    <row r="63" spans="1:14" ht="60" x14ac:dyDescent="0.25">
      <c r="A63" s="1" t="s">
        <v>133</v>
      </c>
      <c r="B63" s="1" t="s">
        <v>135</v>
      </c>
      <c r="C63" s="1" t="s">
        <v>431</v>
      </c>
      <c r="D63" s="1" t="s">
        <v>135</v>
      </c>
      <c r="E63" s="1" t="s">
        <v>2274</v>
      </c>
      <c r="F63" s="50">
        <v>0</v>
      </c>
      <c r="G63" s="51">
        <v>1</v>
      </c>
      <c r="H63" s="51">
        <v>0.01</v>
      </c>
      <c r="I63" s="47" t="s">
        <v>33</v>
      </c>
      <c r="J63" s="47" t="s">
        <v>3317</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3318</v>
      </c>
      <c r="K64" s="47" t="s">
        <v>313</v>
      </c>
      <c r="L64" s="6" t="s">
        <v>314</v>
      </c>
      <c r="M64" s="216"/>
      <c r="N64" s="47"/>
    </row>
    <row r="65" spans="1:14" ht="45" x14ac:dyDescent="0.25">
      <c r="A65" s="1" t="s">
        <v>133</v>
      </c>
      <c r="B65" s="1" t="s">
        <v>3444</v>
      </c>
      <c r="C65" s="1" t="s">
        <v>435</v>
      </c>
      <c r="D65" s="1" t="s">
        <v>3444</v>
      </c>
      <c r="E65" s="1" t="s">
        <v>2272</v>
      </c>
      <c r="F65" s="50">
        <v>0</v>
      </c>
      <c r="G65" s="51">
        <v>1</v>
      </c>
      <c r="H65" s="51">
        <v>0.01</v>
      </c>
      <c r="I65" s="47" t="s">
        <v>33</v>
      </c>
      <c r="J65" s="47" t="s">
        <v>3445</v>
      </c>
      <c r="K65" s="47"/>
      <c r="L65" s="6" t="s">
        <v>2706</v>
      </c>
      <c r="M65" s="216" t="s">
        <v>3446</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2774</v>
      </c>
      <c r="C67" s="1" t="s">
        <v>2775</v>
      </c>
      <c r="D67" s="1" t="s">
        <v>2774</v>
      </c>
      <c r="E67" s="1" t="s">
        <v>2776</v>
      </c>
      <c r="F67" s="50">
        <v>0</v>
      </c>
      <c r="G67" s="51">
        <v>1</v>
      </c>
      <c r="H67" s="51">
        <v>0.01</v>
      </c>
      <c r="I67" s="47" t="s">
        <v>33</v>
      </c>
      <c r="J67" s="47" t="s">
        <v>3369</v>
      </c>
      <c r="K67" s="47" t="s">
        <v>234</v>
      </c>
      <c r="L67" s="6" t="s">
        <v>235</v>
      </c>
      <c r="M67" s="216" t="s">
        <v>152</v>
      </c>
      <c r="N67" s="47"/>
    </row>
    <row r="68" spans="1:14" ht="45" x14ac:dyDescent="0.25">
      <c r="A68" s="1" t="s">
        <v>133</v>
      </c>
      <c r="B68" s="1" t="s">
        <v>3447</v>
      </c>
      <c r="C68" s="1" t="s">
        <v>3367</v>
      </c>
      <c r="D68" s="1" t="s">
        <v>3447</v>
      </c>
      <c r="E68" s="1" t="s">
        <v>3368</v>
      </c>
      <c r="F68" s="50">
        <v>0</v>
      </c>
      <c r="G68" s="51">
        <v>1</v>
      </c>
      <c r="H68" s="51">
        <v>0.01</v>
      </c>
      <c r="I68" s="47" t="s">
        <v>33</v>
      </c>
      <c r="J68" s="47" t="s">
        <v>3448</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3319</v>
      </c>
      <c r="K69" s="47" t="s">
        <v>236</v>
      </c>
      <c r="L69" s="6" t="s">
        <v>237</v>
      </c>
      <c r="M69" s="216" t="s">
        <v>152</v>
      </c>
      <c r="N69" s="47"/>
    </row>
    <row r="70" spans="1:14" ht="30" x14ac:dyDescent="0.2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45" x14ac:dyDescent="0.25">
      <c r="A71" s="1" t="s">
        <v>133</v>
      </c>
      <c r="B71" s="1" t="s">
        <v>3441</v>
      </c>
      <c r="C71" s="1" t="s">
        <v>434</v>
      </c>
      <c r="D71" s="1" t="s">
        <v>3441</v>
      </c>
      <c r="E71" s="1" t="s">
        <v>2268</v>
      </c>
      <c r="F71" s="50">
        <v>0</v>
      </c>
      <c r="G71" s="51">
        <v>1</v>
      </c>
      <c r="H71" s="51">
        <v>0.01</v>
      </c>
      <c r="I71" s="47" t="s">
        <v>33</v>
      </c>
      <c r="J71" s="47" t="s">
        <v>3442</v>
      </c>
      <c r="K71" s="47"/>
      <c r="L71" s="6" t="s">
        <v>2707</v>
      </c>
      <c r="M71" s="216" t="s">
        <v>3443</v>
      </c>
      <c r="N71" s="47"/>
    </row>
    <row r="72" spans="1:14" ht="105" x14ac:dyDescent="0.25">
      <c r="A72" s="1" t="s">
        <v>133</v>
      </c>
      <c r="B72" s="1" t="s">
        <v>2442</v>
      </c>
      <c r="C72" s="1" t="s">
        <v>2443</v>
      </c>
      <c r="D72" s="1" t="s">
        <v>2442</v>
      </c>
      <c r="E72" s="1" t="s">
        <v>2444</v>
      </c>
      <c r="F72" s="50">
        <v>0</v>
      </c>
      <c r="G72" s="51">
        <v>1</v>
      </c>
      <c r="H72" s="51">
        <v>0.01</v>
      </c>
      <c r="I72" s="47" t="s">
        <v>2445</v>
      </c>
      <c r="J72" s="47" t="s">
        <v>3252</v>
      </c>
      <c r="K72" s="47"/>
      <c r="L72" s="6" t="s">
        <v>2702</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90" x14ac:dyDescent="0.25">
      <c r="A76" s="1" t="s">
        <v>10</v>
      </c>
      <c r="B76" s="1" t="s">
        <v>3132</v>
      </c>
      <c r="C76" s="1" t="s">
        <v>2414</v>
      </c>
      <c r="D76" s="1" t="s">
        <v>3132</v>
      </c>
      <c r="E76" s="1" t="s">
        <v>2266</v>
      </c>
      <c r="F76" s="1">
        <v>0</v>
      </c>
      <c r="G76" s="1">
        <v>300</v>
      </c>
      <c r="H76" s="1">
        <v>5</v>
      </c>
      <c r="I76" s="171" t="str">
        <f>UnitControlCenter!$B$49</f>
        <v>$/metric ton CO2e</v>
      </c>
      <c r="J76" s="47" t="s">
        <v>3394</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3215</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3350</v>
      </c>
      <c r="K78" s="47" t="s">
        <v>242</v>
      </c>
      <c r="L78" s="6" t="s">
        <v>243</v>
      </c>
    </row>
    <row r="79" spans="1:14" ht="60" x14ac:dyDescent="0.25">
      <c r="A79" s="2" t="s">
        <v>10</v>
      </c>
      <c r="B79" s="2" t="s">
        <v>2982</v>
      </c>
      <c r="C79" s="1" t="s">
        <v>3396</v>
      </c>
      <c r="D79" s="171"/>
      <c r="E79" s="2" t="s">
        <v>3398</v>
      </c>
      <c r="F79" s="1">
        <v>0</v>
      </c>
      <c r="G79" s="1">
        <v>1</v>
      </c>
      <c r="H79" s="1">
        <v>1</v>
      </c>
      <c r="I79" s="47" t="s">
        <v>29</v>
      </c>
      <c r="J79" s="47" t="s">
        <v>3395</v>
      </c>
      <c r="K79" s="47" t="s">
        <v>242</v>
      </c>
      <c r="L79" s="6" t="s">
        <v>243</v>
      </c>
    </row>
    <row r="80" spans="1:14" ht="45" x14ac:dyDescent="0.25">
      <c r="A80" s="2" t="s">
        <v>10</v>
      </c>
      <c r="B80" s="1" t="s">
        <v>3349</v>
      </c>
      <c r="C80" s="1" t="s">
        <v>3397</v>
      </c>
      <c r="D80" s="171"/>
      <c r="E80" s="171"/>
      <c r="F80" s="1">
        <v>0</v>
      </c>
      <c r="G80" s="1">
        <v>1</v>
      </c>
      <c r="H80" s="1">
        <v>1</v>
      </c>
      <c r="I80" s="47" t="s">
        <v>29</v>
      </c>
      <c r="J80" s="1" t="s">
        <v>3451</v>
      </c>
      <c r="K80" s="47" t="s">
        <v>242</v>
      </c>
      <c r="L80" s="6" t="s">
        <v>243</v>
      </c>
    </row>
    <row r="81" spans="1:13" ht="45" x14ac:dyDescent="0.25">
      <c r="A81" s="2" t="s">
        <v>10</v>
      </c>
      <c r="B81" s="2" t="s">
        <v>2717</v>
      </c>
      <c r="C81" s="1" t="s">
        <v>2716</v>
      </c>
      <c r="D81" s="2" t="s">
        <v>2717</v>
      </c>
      <c r="E81" s="1" t="s">
        <v>2718</v>
      </c>
      <c r="F81" s="1">
        <v>0</v>
      </c>
      <c r="G81" s="1">
        <v>1</v>
      </c>
      <c r="H81" s="1">
        <v>1</v>
      </c>
      <c r="I81" s="47" t="s">
        <v>29</v>
      </c>
      <c r="J81" s="6"/>
    </row>
    <row r="82" spans="1:13" ht="30" x14ac:dyDescent="0.25">
      <c r="A82" s="2" t="s">
        <v>10</v>
      </c>
      <c r="B82" s="2" t="s">
        <v>2760</v>
      </c>
      <c r="C82" s="1" t="s">
        <v>2760</v>
      </c>
      <c r="D82" s="2" t="s">
        <v>2760</v>
      </c>
      <c r="E82" s="2" t="s">
        <v>2761</v>
      </c>
      <c r="F82" s="53">
        <v>0</v>
      </c>
      <c r="G82" s="53">
        <v>1</v>
      </c>
      <c r="H82" s="53">
        <v>0.01</v>
      </c>
      <c r="I82" s="47" t="s">
        <v>2762</v>
      </c>
      <c r="J82" s="47" t="s">
        <v>3216</v>
      </c>
      <c r="K82" s="6" t="s">
        <v>2915</v>
      </c>
    </row>
    <row r="83" spans="1:13" ht="45" x14ac:dyDescent="0.25">
      <c r="A83" s="1" t="s">
        <v>10</v>
      </c>
      <c r="B83" s="1" t="s">
        <v>3293</v>
      </c>
      <c r="C83" s="1" t="s">
        <v>3292</v>
      </c>
      <c r="D83" s="1" t="s">
        <v>3293</v>
      </c>
      <c r="E83" s="1" t="s">
        <v>2264</v>
      </c>
      <c r="F83" s="50">
        <v>-0.5</v>
      </c>
      <c r="G83" s="50">
        <v>0.5</v>
      </c>
      <c r="H83" s="53">
        <v>0.01</v>
      </c>
      <c r="I83" s="47" t="s">
        <v>143</v>
      </c>
      <c r="J83" s="47" t="s">
        <v>3294</v>
      </c>
      <c r="K83" s="6" t="s">
        <v>248</v>
      </c>
      <c r="L83" s="6" t="s">
        <v>249</v>
      </c>
      <c r="M83" s="217" t="s">
        <v>153</v>
      </c>
    </row>
    <row r="84" spans="1:13" ht="90" x14ac:dyDescent="0.25">
      <c r="A84" s="1" t="s">
        <v>2662</v>
      </c>
      <c r="B84" s="171" t="s">
        <v>315</v>
      </c>
      <c r="C84" s="1" t="s">
        <v>289</v>
      </c>
      <c r="D84" s="1" t="s">
        <v>351</v>
      </c>
      <c r="E84" s="1" t="s">
        <v>2263</v>
      </c>
      <c r="F84" s="51">
        <v>0</v>
      </c>
      <c r="G84" s="51">
        <v>0.4</v>
      </c>
      <c r="H84" s="50">
        <v>0.01</v>
      </c>
      <c r="I84" s="47" t="s">
        <v>31</v>
      </c>
      <c r="J84" s="47" t="s">
        <v>3217</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3232</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3233</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3234</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3235</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2662</v>
      </c>
      <c r="B89" s="2" t="s">
        <v>2806</v>
      </c>
      <c r="C89" s="1" t="s">
        <v>2807</v>
      </c>
      <c r="D89" s="2" t="s">
        <v>2806</v>
      </c>
      <c r="E89" s="52" t="s">
        <v>2809</v>
      </c>
      <c r="F89" s="51">
        <v>0</v>
      </c>
      <c r="G89" s="51">
        <v>1</v>
      </c>
      <c r="H89" s="50">
        <v>0.01</v>
      </c>
      <c r="I89" s="47" t="s">
        <v>33</v>
      </c>
      <c r="J89" s="47" t="s">
        <v>3419</v>
      </c>
      <c r="K89" s="6" t="s">
        <v>2812</v>
      </c>
      <c r="L89" s="6" t="s">
        <v>2811</v>
      </c>
      <c r="M89" s="217" t="s">
        <v>2810</v>
      </c>
    </row>
    <row r="90" spans="1:13" ht="90" x14ac:dyDescent="0.25">
      <c r="A90" s="1" t="s">
        <v>2662</v>
      </c>
      <c r="B90" s="171" t="s">
        <v>328</v>
      </c>
      <c r="C90" s="1" t="s">
        <v>294</v>
      </c>
      <c r="D90" s="1" t="s">
        <v>352</v>
      </c>
      <c r="E90" s="1" t="s">
        <v>2262</v>
      </c>
      <c r="F90" s="51">
        <v>0</v>
      </c>
      <c r="G90" s="51">
        <v>0.4</v>
      </c>
      <c r="H90" s="50">
        <v>0.01</v>
      </c>
      <c r="I90" s="47" t="s">
        <v>32</v>
      </c>
      <c r="J90" s="47" t="s">
        <v>3223</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3236</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3237</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3238</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3239</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2951</v>
      </c>
      <c r="B95" s="1" t="s">
        <v>2952</v>
      </c>
      <c r="C95" s="1" t="s">
        <v>2959</v>
      </c>
      <c r="D95" s="171"/>
      <c r="E95" s="1" t="s">
        <v>2985</v>
      </c>
      <c r="F95" s="1">
        <v>0</v>
      </c>
      <c r="G95" s="1">
        <v>10</v>
      </c>
      <c r="H95" s="1">
        <v>1</v>
      </c>
      <c r="I95" s="1" t="s">
        <v>2928</v>
      </c>
      <c r="J95" s="1" t="s">
        <v>3224</v>
      </c>
      <c r="K95" s="1" t="s">
        <v>2929</v>
      </c>
    </row>
    <row r="96" spans="1:13" ht="150" x14ac:dyDescent="0.2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2951</v>
      </c>
      <c r="B97" s="1" t="s">
        <v>3472</v>
      </c>
      <c r="C97" s="1" t="s">
        <v>3660</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2951</v>
      </c>
      <c r="B98" s="1" t="s">
        <v>3661</v>
      </c>
      <c r="C98" s="1" t="s">
        <v>3662</v>
      </c>
      <c r="D98" s="171"/>
      <c r="E98" s="1" t="s">
        <v>3663</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3664</v>
      </c>
      <c r="C103" s="1" t="s">
        <v>3665</v>
      </c>
      <c r="D103" s="171"/>
      <c r="E103" s="1" t="s">
        <v>3666</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2827</v>
      </c>
      <c r="B106" s="1" t="s">
        <v>2828</v>
      </c>
      <c r="C106" s="1" t="s">
        <v>3449</v>
      </c>
      <c r="D106" s="171"/>
      <c r="E106" s="1" t="s">
        <v>2829</v>
      </c>
      <c r="F106" s="1">
        <v>0</v>
      </c>
      <c r="G106" s="1">
        <v>1</v>
      </c>
      <c r="H106" s="1">
        <v>1</v>
      </c>
      <c r="I106" s="47" t="s">
        <v>29</v>
      </c>
      <c r="J106" s="1" t="s">
        <v>3450</v>
      </c>
      <c r="K106" s="1"/>
      <c r="L106" s="1"/>
      <c r="M106" s="274"/>
    </row>
    <row r="107" spans="1:13" ht="120" x14ac:dyDescent="0.25">
      <c r="A107" s="1" t="s">
        <v>2827</v>
      </c>
      <c r="B107" s="1" t="s">
        <v>3306</v>
      </c>
      <c r="C107" s="1" t="s">
        <v>3304</v>
      </c>
      <c r="D107" s="171"/>
      <c r="E107" s="171"/>
      <c r="F107" s="1">
        <v>0</v>
      </c>
      <c r="G107" s="1">
        <v>1</v>
      </c>
      <c r="H107" s="1">
        <v>1</v>
      </c>
      <c r="I107" s="47" t="s">
        <v>29</v>
      </c>
      <c r="J107" s="1" t="s">
        <v>3305</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568" activePane="bottomLeft" state="frozen"/>
      <selection pane="bottomLeft" activeCell="E589" sqref="E589"/>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3316</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3313</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3314</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3490</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3486</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3313</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3315</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3460</v>
      </c>
      <c r="D173" s="47" t="s">
        <v>45</v>
      </c>
      <c r="E173" s="47" t="s">
        <v>37</v>
      </c>
      <c r="F173" s="47" t="s">
        <v>84</v>
      </c>
      <c r="G173" s="2" t="s">
        <v>3316</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3490</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3486</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3313</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3313</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3314</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3315</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3466</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3668</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3491</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3522</v>
      </c>
      <c r="E236" s="47"/>
      <c r="F236" s="6" t="s">
        <v>3455</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3523</v>
      </c>
      <c r="E237" s="47"/>
      <c r="F237" s="6" t="s">
        <v>3456</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3533</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3521</v>
      </c>
      <c r="E252" s="47"/>
      <c r="F252" s="6" t="s">
        <v>3528</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3524</v>
      </c>
      <c r="E253" s="47"/>
      <c r="F253" s="6" t="s">
        <v>3529</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3525</v>
      </c>
      <c r="E254" s="47"/>
      <c r="F254" s="6" t="s">
        <v>3530</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3526</v>
      </c>
      <c r="E255" s="47"/>
      <c r="F255" s="6" t="s">
        <v>3531</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3527</v>
      </c>
      <c r="E256" s="47"/>
      <c r="F256" s="6" t="s">
        <v>3532</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3618</v>
      </c>
      <c r="E257" s="47"/>
      <c r="F257" s="6" t="s">
        <v>3616</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3619</v>
      </c>
      <c r="E258" s="47"/>
      <c r="F258" s="6" t="s">
        <v>3617</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3581</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3522</v>
      </c>
      <c r="E263" s="47"/>
      <c r="F263" s="6" t="s">
        <v>3455</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3523</v>
      </c>
      <c r="E264" s="47"/>
      <c r="F264" s="6" t="s">
        <v>3456</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3533</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3521</v>
      </c>
      <c r="E279" s="47"/>
      <c r="F279" s="6" t="s">
        <v>3528</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3524</v>
      </c>
      <c r="E280" s="47"/>
      <c r="F280" s="6" t="s">
        <v>3529</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3525</v>
      </c>
      <c r="E281" s="47"/>
      <c r="F281" s="6" t="s">
        <v>3530</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3526</v>
      </c>
      <c r="E282" s="47"/>
      <c r="F282" s="6" t="s">
        <v>3531</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3527</v>
      </c>
      <c r="E283" s="47"/>
      <c r="F283" s="6" t="s">
        <v>3532</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3618</v>
      </c>
      <c r="E284" s="47"/>
      <c r="F284" s="6" t="s">
        <v>3616</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3619</v>
      </c>
      <c r="E285" s="47"/>
      <c r="F285" s="6" t="s">
        <v>3617</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3516</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3522</v>
      </c>
      <c r="E288" s="47"/>
      <c r="F288" s="6" t="s">
        <v>3455</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3523</v>
      </c>
      <c r="E289" s="47"/>
      <c r="F289" s="6" t="s">
        <v>3456</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3533</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3521</v>
      </c>
      <c r="E304" s="47"/>
      <c r="F304" s="6" t="s">
        <v>3528</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3524</v>
      </c>
      <c r="E305" s="47"/>
      <c r="F305" s="6" t="s">
        <v>3529</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3525</v>
      </c>
      <c r="E306" s="47"/>
      <c r="F306" s="6" t="s">
        <v>3530</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3526</v>
      </c>
      <c r="E307" s="47"/>
      <c r="F307" s="6" t="s">
        <v>3531</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3527</v>
      </c>
      <c r="E308" s="47"/>
      <c r="F308" s="6" t="s">
        <v>3532</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3618</v>
      </c>
      <c r="E309" s="47"/>
      <c r="F309" s="6" t="s">
        <v>3616</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3619</v>
      </c>
      <c r="E310" s="47"/>
      <c r="F310" s="6" t="s">
        <v>3617</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3522</v>
      </c>
      <c r="E313" s="47"/>
      <c r="F313" s="6" t="s">
        <v>3455</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3523</v>
      </c>
      <c r="E314" s="47"/>
      <c r="F314" s="6" t="s">
        <v>3456</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3533</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3521</v>
      </c>
      <c r="E329" s="47"/>
      <c r="F329" s="6" t="s">
        <v>3528</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3524</v>
      </c>
      <c r="E330" s="47"/>
      <c r="F330" s="6" t="s">
        <v>3529</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3525</v>
      </c>
      <c r="E331" s="47"/>
      <c r="F331" s="6" t="s">
        <v>3530</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3526</v>
      </c>
      <c r="E332" s="47"/>
      <c r="F332" s="6" t="s">
        <v>3531</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3527</v>
      </c>
      <c r="E333" s="47"/>
      <c r="F333" s="6" t="s">
        <v>3532</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3618</v>
      </c>
      <c r="E334" s="47"/>
      <c r="F334" s="6" t="s">
        <v>3616</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3619</v>
      </c>
      <c r="E335" s="47"/>
      <c r="F335" s="6" t="s">
        <v>3617</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3522</v>
      </c>
      <c r="E337" s="47"/>
      <c r="F337" s="6" t="s">
        <v>3455</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3523</v>
      </c>
      <c r="E338" s="47"/>
      <c r="F338" s="6" t="s">
        <v>3456</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3533</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3521</v>
      </c>
      <c r="E353" s="47"/>
      <c r="F353" s="6" t="s">
        <v>3528</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3524</v>
      </c>
      <c r="E354" s="47"/>
      <c r="F354" s="6" t="s">
        <v>3529</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3525</v>
      </c>
      <c r="E355" s="47"/>
      <c r="F355" s="6" t="s">
        <v>3530</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3526</v>
      </c>
      <c r="E356" s="47"/>
      <c r="F356" s="6" t="s">
        <v>3531</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3527</v>
      </c>
      <c r="E357" s="47"/>
      <c r="F357" s="6" t="s">
        <v>3532</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3618</v>
      </c>
      <c r="E358" s="47"/>
      <c r="F358" s="6" t="s">
        <v>3616</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3619</v>
      </c>
      <c r="E359" s="47"/>
      <c r="F359" s="6" t="s">
        <v>3617</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3522</v>
      </c>
      <c r="E361" s="47"/>
      <c r="F361" s="6" t="s">
        <v>3455</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3523</v>
      </c>
      <c r="E362" s="47"/>
      <c r="F362" s="6" t="s">
        <v>3456</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3533</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3521</v>
      </c>
      <c r="E377" s="47"/>
      <c r="F377" s="6" t="s">
        <v>3528</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3524</v>
      </c>
      <c r="E378" s="47"/>
      <c r="F378" s="6" t="s">
        <v>3529</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3525</v>
      </c>
      <c r="E379" s="47"/>
      <c r="F379" s="6" t="s">
        <v>3530</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3526</v>
      </c>
      <c r="E380" s="47"/>
      <c r="F380" s="6" t="s">
        <v>3531</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3527</v>
      </c>
      <c r="E381" s="47"/>
      <c r="F381" s="6" t="s">
        <v>3532</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3618</v>
      </c>
      <c r="E382" s="47"/>
      <c r="F382" s="6" t="s">
        <v>3616</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3619</v>
      </c>
      <c r="E383" s="47"/>
      <c r="F383" s="6" t="s">
        <v>3617</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3522</v>
      </c>
      <c r="E386" s="47"/>
      <c r="F386" s="6" t="s">
        <v>3455</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3523</v>
      </c>
      <c r="E387" s="47"/>
      <c r="F387" s="6" t="s">
        <v>3456</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3533</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3521</v>
      </c>
      <c r="E402" s="47"/>
      <c r="F402" s="6" t="s">
        <v>3528</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3524</v>
      </c>
      <c r="E403" s="47"/>
      <c r="F403" s="6" t="s">
        <v>3529</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3525</v>
      </c>
      <c r="E404" s="47"/>
      <c r="F404" s="6" t="s">
        <v>3530</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3526</v>
      </c>
      <c r="E405" s="47"/>
      <c r="F405" s="6" t="s">
        <v>3531</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3527</v>
      </c>
      <c r="E406" s="47"/>
      <c r="F406" s="6" t="s">
        <v>3532</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3618</v>
      </c>
      <c r="E407" s="47"/>
      <c r="F407" s="6" t="s">
        <v>3616</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3619</v>
      </c>
      <c r="E408" s="47"/>
      <c r="F408" s="6" t="s">
        <v>3617</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3522</v>
      </c>
      <c r="E414" s="47"/>
      <c r="F414" s="6" t="s">
        <v>3455</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3523</v>
      </c>
      <c r="E415" s="47"/>
      <c r="F415" s="6" t="s">
        <v>3456</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3533</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3521</v>
      </c>
      <c r="E430" s="47"/>
      <c r="F430" s="6" t="s">
        <v>3528</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3524</v>
      </c>
      <c r="E431" s="47"/>
      <c r="F431" s="6" t="s">
        <v>3529</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3525</v>
      </c>
      <c r="E432" s="47"/>
      <c r="F432" s="6" t="s">
        <v>3530</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3526</v>
      </c>
      <c r="E433" s="47"/>
      <c r="F433" s="6" t="s">
        <v>3531</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3527</v>
      </c>
      <c r="E434" s="47"/>
      <c r="F434" s="6" t="s">
        <v>3532</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3618</v>
      </c>
      <c r="E435" s="47"/>
      <c r="F435" s="6" t="s">
        <v>3616</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3619</v>
      </c>
      <c r="E436" s="47"/>
      <c r="F436" s="6" t="s">
        <v>3617</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3522</v>
      </c>
      <c r="E438" s="47"/>
      <c r="F438" s="6" t="s">
        <v>3455</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3523</v>
      </c>
      <c r="E439" s="47"/>
      <c r="F439" s="6" t="s">
        <v>3456</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3533</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3521</v>
      </c>
      <c r="E454" s="47"/>
      <c r="F454" s="6" t="s">
        <v>3528</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3524</v>
      </c>
      <c r="E455" s="47"/>
      <c r="F455" s="6" t="s">
        <v>3529</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3525</v>
      </c>
      <c r="E456" s="47"/>
      <c r="F456" s="6" t="s">
        <v>3530</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3526</v>
      </c>
      <c r="E457" s="47"/>
      <c r="F457" s="6" t="s">
        <v>3531</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3527</v>
      </c>
      <c r="E458" s="47"/>
      <c r="F458" s="6" t="s">
        <v>3532</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3618</v>
      </c>
      <c r="E459" s="47"/>
      <c r="F459" s="6" t="s">
        <v>3616</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3619</v>
      </c>
      <c r="E460" s="47"/>
      <c r="F460" s="6" t="s">
        <v>3617</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3611</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3673</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3677</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3685</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3522</v>
      </c>
      <c r="F465" s="6" t="s">
        <v>3455</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3523</v>
      </c>
      <c r="F466" s="6" t="s">
        <v>3456</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3533</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3521</v>
      </c>
      <c r="F481" s="6" t="s">
        <v>3528</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3524</v>
      </c>
      <c r="F482" s="6" t="s">
        <v>3529</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3525</v>
      </c>
      <c r="F483" s="6" t="s">
        <v>3530</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3526</v>
      </c>
      <c r="F484" s="6" t="s">
        <v>3531</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3527</v>
      </c>
      <c r="F485" s="6" t="s">
        <v>3532</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3618</v>
      </c>
      <c r="F486" s="6" t="s">
        <v>3616</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3619</v>
      </c>
      <c r="F487" s="6" t="s">
        <v>3617</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3193</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3574</v>
      </c>
      <c r="D566" s="47" t="s">
        <v>3070</v>
      </c>
      <c r="E566" s="1" t="s">
        <v>3549</v>
      </c>
      <c r="F566" t="s">
        <v>3095</v>
      </c>
      <c r="G566" s="47" t="s">
        <v>3556</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3550</v>
      </c>
      <c r="F567" t="s">
        <v>3095</v>
      </c>
      <c r="G567" s="47" t="s">
        <v>3557</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3551</v>
      </c>
      <c r="F568" t="s">
        <v>3095</v>
      </c>
      <c r="G568" s="47" t="s">
        <v>3558</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3552</v>
      </c>
      <c r="F569" t="s">
        <v>3095</v>
      </c>
      <c r="G569" s="47" t="s">
        <v>3559</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3553</v>
      </c>
      <c r="F570" t="s">
        <v>3095</v>
      </c>
      <c r="G570" s="47" t="s">
        <v>3560</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3554</v>
      </c>
      <c r="F571" t="s">
        <v>3095</v>
      </c>
      <c r="G571" s="47" t="s">
        <v>3561</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3555</v>
      </c>
      <c r="F572" t="s">
        <v>3095</v>
      </c>
      <c r="G572" s="47" t="s">
        <v>3562</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3742</v>
      </c>
      <c r="F573" t="s">
        <v>3095</v>
      </c>
      <c r="G573" s="47" t="s">
        <v>3742</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3549</v>
      </c>
      <c r="F574" t="s">
        <v>2763</v>
      </c>
      <c r="G574" s="47" t="s">
        <v>3556</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3550</v>
      </c>
      <c r="F575" t="s">
        <v>2763</v>
      </c>
      <c r="G575" s="47" t="s">
        <v>3557</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3551</v>
      </c>
      <c r="F576" t="s">
        <v>2763</v>
      </c>
      <c r="G576" s="47" t="s">
        <v>3558</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3552</v>
      </c>
      <c r="F577" t="s">
        <v>2763</v>
      </c>
      <c r="G577" s="47" t="s">
        <v>3559</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3553</v>
      </c>
      <c r="F578" t="s">
        <v>2763</v>
      </c>
      <c r="G578" s="47" t="s">
        <v>3560</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3554</v>
      </c>
      <c r="F579" t="s">
        <v>2763</v>
      </c>
      <c r="G579" s="47" t="s">
        <v>3561</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3555</v>
      </c>
      <c r="F580" t="s">
        <v>2763</v>
      </c>
      <c r="G580" s="47" t="s">
        <v>3562</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3742</v>
      </c>
      <c r="F581" t="s">
        <v>2763</v>
      </c>
      <c r="G581" s="47" t="s">
        <v>3742</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3549</v>
      </c>
      <c r="F582" t="s">
        <v>3036</v>
      </c>
      <c r="G582" s="47" t="s">
        <v>3556</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3550</v>
      </c>
      <c r="F583" t="s">
        <v>3036</v>
      </c>
      <c r="G583" s="47" t="s">
        <v>3557</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3551</v>
      </c>
      <c r="F584" t="s">
        <v>3036</v>
      </c>
      <c r="G584" s="47" t="s">
        <v>3558</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3552</v>
      </c>
      <c r="F585" t="s">
        <v>3036</v>
      </c>
      <c r="G585" s="47" t="s">
        <v>3559</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3553</v>
      </c>
      <c r="F586" t="s">
        <v>3036</v>
      </c>
      <c r="G586" s="47" t="s">
        <v>3560</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3554</v>
      </c>
      <c r="F587" t="s">
        <v>3036</v>
      </c>
      <c r="G587" s="47" t="s">
        <v>3561</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3555</v>
      </c>
      <c r="F588" t="s">
        <v>3036</v>
      </c>
      <c r="G588" s="47" t="s">
        <v>3562</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3742</v>
      </c>
      <c r="F589" t="s">
        <v>3036</v>
      </c>
      <c r="G589" s="47" t="s">
        <v>3742</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3549</v>
      </c>
      <c r="F590" t="s">
        <v>3037</v>
      </c>
      <c r="G590" s="47" t="s">
        <v>3556</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3550</v>
      </c>
      <c r="F591" t="s">
        <v>3037</v>
      </c>
      <c r="G591" s="47" t="s">
        <v>3557</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3551</v>
      </c>
      <c r="F592" t="s">
        <v>3037</v>
      </c>
      <c r="G592" s="47" t="s">
        <v>3558</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3552</v>
      </c>
      <c r="F593" t="s">
        <v>3037</v>
      </c>
      <c r="G593" s="47" t="s">
        <v>3559</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3553</v>
      </c>
      <c r="F594" t="s">
        <v>3037</v>
      </c>
      <c r="G594" s="47" t="s">
        <v>3560</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3554</v>
      </c>
      <c r="F595" t="s">
        <v>3037</v>
      </c>
      <c r="G595" s="47" t="s">
        <v>3561</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3555</v>
      </c>
      <c r="F596" t="s">
        <v>3037</v>
      </c>
      <c r="G596" s="47" t="s">
        <v>3562</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3741</v>
      </c>
      <c r="F597" t="s">
        <v>3037</v>
      </c>
      <c r="G597" s="47" t="s">
        <v>3742</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3549</v>
      </c>
      <c r="F598" t="s">
        <v>3038</v>
      </c>
      <c r="G598" s="47" t="s">
        <v>3556</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3550</v>
      </c>
      <c r="F599" t="s">
        <v>3038</v>
      </c>
      <c r="G599" s="47" t="s">
        <v>3557</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3551</v>
      </c>
      <c r="F600" t="s">
        <v>3038</v>
      </c>
      <c r="G600" s="47" t="s">
        <v>3558</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3552</v>
      </c>
      <c r="F601" t="s">
        <v>3038</v>
      </c>
      <c r="G601" s="47" t="s">
        <v>3559</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3553</v>
      </c>
      <c r="F602" t="s">
        <v>3038</v>
      </c>
      <c r="G602" s="47" t="s">
        <v>3560</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3554</v>
      </c>
      <c r="F603" t="s">
        <v>3038</v>
      </c>
      <c r="G603" s="47" t="s">
        <v>3561</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3555</v>
      </c>
      <c r="F604" t="s">
        <v>3038</v>
      </c>
      <c r="G604" s="47" t="s">
        <v>3562</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3741</v>
      </c>
      <c r="F605" t="s">
        <v>3038</v>
      </c>
      <c r="G605" s="47" t="s">
        <v>3742</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3549</v>
      </c>
      <c r="F606" t="s">
        <v>3039</v>
      </c>
      <c r="G606" s="47" t="s">
        <v>3556</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3550</v>
      </c>
      <c r="F607" t="s">
        <v>3039</v>
      </c>
      <c r="G607" s="47" t="s">
        <v>3557</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3551</v>
      </c>
      <c r="F608" t="s">
        <v>3039</v>
      </c>
      <c r="G608" s="47" t="s">
        <v>3558</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3552</v>
      </c>
      <c r="F609" t="s">
        <v>3039</v>
      </c>
      <c r="G609" s="47" t="s">
        <v>3559</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3553</v>
      </c>
      <c r="F610" t="s">
        <v>3039</v>
      </c>
      <c r="G610" s="47" t="s">
        <v>3560</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3554</v>
      </c>
      <c r="F611" t="s">
        <v>3039</v>
      </c>
      <c r="G611" s="47" t="s">
        <v>3561</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3555</v>
      </c>
      <c r="F612" t="s">
        <v>3039</v>
      </c>
      <c r="G612" s="47" t="s">
        <v>3562</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3741</v>
      </c>
      <c r="F613" t="s">
        <v>3039</v>
      </c>
      <c r="G613" s="47" t="s">
        <v>3742</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3549</v>
      </c>
      <c r="F614" t="s">
        <v>3040</v>
      </c>
      <c r="G614" s="47" t="s">
        <v>3556</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3550</v>
      </c>
      <c r="F615" t="s">
        <v>3040</v>
      </c>
      <c r="G615" s="47" t="s">
        <v>3557</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3551</v>
      </c>
      <c r="F616" t="s">
        <v>3040</v>
      </c>
      <c r="G616" s="47" t="s">
        <v>3558</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3552</v>
      </c>
      <c r="F617" t="s">
        <v>3040</v>
      </c>
      <c r="G617" s="47" t="s">
        <v>3559</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3553</v>
      </c>
      <c r="F618" t="s">
        <v>3040</v>
      </c>
      <c r="G618" s="47" t="s">
        <v>3560</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3554</v>
      </c>
      <c r="F619" t="s">
        <v>3040</v>
      </c>
      <c r="G619" s="47" t="s">
        <v>3561</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3555</v>
      </c>
      <c r="F620" t="s">
        <v>3040</v>
      </c>
      <c r="G620" s="47" t="s">
        <v>3562</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3741</v>
      </c>
      <c r="F621" t="s">
        <v>3040</v>
      </c>
      <c r="G621" s="47" t="s">
        <v>3742</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3549</v>
      </c>
      <c r="F622" t="s">
        <v>3041</v>
      </c>
      <c r="G622" s="47" t="s">
        <v>3556</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3550</v>
      </c>
      <c r="F623" t="s">
        <v>3041</v>
      </c>
      <c r="G623" s="47" t="s">
        <v>3557</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3551</v>
      </c>
      <c r="F624" t="s">
        <v>3041</v>
      </c>
      <c r="G624" s="47" t="s">
        <v>3558</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3552</v>
      </c>
      <c r="F625" t="s">
        <v>3041</v>
      </c>
      <c r="G625" s="47" t="s">
        <v>3559</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3553</v>
      </c>
      <c r="F626" t="s">
        <v>3041</v>
      </c>
      <c r="G626" s="47" t="s">
        <v>3560</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3554</v>
      </c>
      <c r="F627" t="s">
        <v>3041</v>
      </c>
      <c r="G627" s="47" t="s">
        <v>3561</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3555</v>
      </c>
      <c r="F628" t="s">
        <v>3041</v>
      </c>
      <c r="G628" s="47" t="s">
        <v>3562</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3741</v>
      </c>
      <c r="F629" t="s">
        <v>3041</v>
      </c>
      <c r="G629" s="47" t="s">
        <v>3742</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3549</v>
      </c>
      <c r="F630" t="s">
        <v>3042</v>
      </c>
      <c r="G630" s="47" t="s">
        <v>3556</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3550</v>
      </c>
      <c r="F631" t="s">
        <v>3042</v>
      </c>
      <c r="G631" s="47" t="s">
        <v>3557</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3551</v>
      </c>
      <c r="F632" t="s">
        <v>3042</v>
      </c>
      <c r="G632" s="47" t="s">
        <v>3558</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3552</v>
      </c>
      <c r="F633" t="s">
        <v>3042</v>
      </c>
      <c r="G633" s="47" t="s">
        <v>3559</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3553</v>
      </c>
      <c r="F634" t="s">
        <v>3042</v>
      </c>
      <c r="G634" s="47" t="s">
        <v>3560</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3554</v>
      </c>
      <c r="F635" t="s">
        <v>3042</v>
      </c>
      <c r="G635" s="47" t="s">
        <v>3561</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3555</v>
      </c>
      <c r="F636" t="s">
        <v>3042</v>
      </c>
      <c r="G636" s="47" t="s">
        <v>3562</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3741</v>
      </c>
      <c r="F637" t="s">
        <v>3042</v>
      </c>
      <c r="G637" s="47" t="s">
        <v>3742</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3549</v>
      </c>
      <c r="F638" t="s">
        <v>2582</v>
      </c>
      <c r="G638" s="47" t="s">
        <v>3556</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3550</v>
      </c>
      <c r="F639" t="s">
        <v>2582</v>
      </c>
      <c r="G639" s="47" t="s">
        <v>3557</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3551</v>
      </c>
      <c r="F640" t="s">
        <v>2582</v>
      </c>
      <c r="G640" s="47" t="s">
        <v>3558</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3552</v>
      </c>
      <c r="F641" t="s">
        <v>2582</v>
      </c>
      <c r="G641" s="47" t="s">
        <v>3559</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3553</v>
      </c>
      <c r="F642" t="s">
        <v>2582</v>
      </c>
      <c r="G642" s="47" t="s">
        <v>3560</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3554</v>
      </c>
      <c r="F643" t="s">
        <v>2582</v>
      </c>
      <c r="G643" s="47" t="s">
        <v>3561</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3555</v>
      </c>
      <c r="F644" t="s">
        <v>2582</v>
      </c>
      <c r="G644" s="47" t="s">
        <v>3562</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3741</v>
      </c>
      <c r="F645" t="s">
        <v>2582</v>
      </c>
      <c r="G645" s="47" t="s">
        <v>3742</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3549</v>
      </c>
      <c r="F646" t="s">
        <v>3043</v>
      </c>
      <c r="G646" s="47" t="s">
        <v>3556</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3550</v>
      </c>
      <c r="F647" t="s">
        <v>3043</v>
      </c>
      <c r="G647" s="47" t="s">
        <v>3557</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3551</v>
      </c>
      <c r="F648" t="s">
        <v>3043</v>
      </c>
      <c r="G648" s="47" t="s">
        <v>3558</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3552</v>
      </c>
      <c r="F649" t="s">
        <v>3043</v>
      </c>
      <c r="G649" s="47" t="s">
        <v>3559</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3553</v>
      </c>
      <c r="F650" t="s">
        <v>3043</v>
      </c>
      <c r="G650" s="47" t="s">
        <v>3560</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3554</v>
      </c>
      <c r="F651" t="s">
        <v>3043</v>
      </c>
      <c r="G651" s="47" t="s">
        <v>3561</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3555</v>
      </c>
      <c r="F652" t="s">
        <v>3043</v>
      </c>
      <c r="G652" s="47" t="s">
        <v>3562</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3741</v>
      </c>
      <c r="F653" t="s">
        <v>3043</v>
      </c>
      <c r="G653" s="47" t="s">
        <v>3742</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3549</v>
      </c>
      <c r="F654" t="s">
        <v>3044</v>
      </c>
      <c r="G654" s="47" t="s">
        <v>3556</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3550</v>
      </c>
      <c r="F655" t="s">
        <v>3044</v>
      </c>
      <c r="G655" s="47" t="s">
        <v>3557</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3551</v>
      </c>
      <c r="F656" t="s">
        <v>3044</v>
      </c>
      <c r="G656" s="47" t="s">
        <v>3558</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3552</v>
      </c>
      <c r="F657" t="s">
        <v>3044</v>
      </c>
      <c r="G657" s="47" t="s">
        <v>3559</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3553</v>
      </c>
      <c r="F658" t="s">
        <v>3044</v>
      </c>
      <c r="G658" s="47" t="s">
        <v>3560</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3554</v>
      </c>
      <c r="F659" t="s">
        <v>3044</v>
      </c>
      <c r="G659" s="47" t="s">
        <v>3561</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3555</v>
      </c>
      <c r="F660" t="s">
        <v>3044</v>
      </c>
      <c r="G660" s="47" t="s">
        <v>3562</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3741</v>
      </c>
      <c r="F661" t="s">
        <v>3044</v>
      </c>
      <c r="G661" s="47" t="s">
        <v>3742</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3549</v>
      </c>
      <c r="F662" t="s">
        <v>3045</v>
      </c>
      <c r="G662" s="47" t="s">
        <v>3556</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3550</v>
      </c>
      <c r="F663" t="s">
        <v>3045</v>
      </c>
      <c r="G663" s="47" t="s">
        <v>3557</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3551</v>
      </c>
      <c r="F664" t="s">
        <v>3045</v>
      </c>
      <c r="G664" s="47" t="s">
        <v>3558</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3552</v>
      </c>
      <c r="F665" t="s">
        <v>3045</v>
      </c>
      <c r="G665" s="47" t="s">
        <v>3559</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3553</v>
      </c>
      <c r="F666" t="s">
        <v>3045</v>
      </c>
      <c r="G666" s="47" t="s">
        <v>3560</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3554</v>
      </c>
      <c r="F667" t="s">
        <v>3045</v>
      </c>
      <c r="G667" s="47" t="s">
        <v>3561</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3555</v>
      </c>
      <c r="F668" t="s">
        <v>3045</v>
      </c>
      <c r="G668" s="47" t="s">
        <v>3562</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3741</v>
      </c>
      <c r="F669" t="s">
        <v>3045</v>
      </c>
      <c r="G669" s="47" t="s">
        <v>3742</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3549</v>
      </c>
      <c r="F670" t="s">
        <v>2583</v>
      </c>
      <c r="G670" s="47" t="s">
        <v>3556</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3550</v>
      </c>
      <c r="F671" t="s">
        <v>2583</v>
      </c>
      <c r="G671" s="47" t="s">
        <v>3557</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3551</v>
      </c>
      <c r="F672" t="s">
        <v>2583</v>
      </c>
      <c r="G672" s="47" t="s">
        <v>3558</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3552</v>
      </c>
      <c r="F673" t="s">
        <v>2583</v>
      </c>
      <c r="G673" s="47" t="s">
        <v>3559</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3553</v>
      </c>
      <c r="F674" t="s">
        <v>2583</v>
      </c>
      <c r="G674" s="47" t="s">
        <v>3560</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3554</v>
      </c>
      <c r="F675" t="s">
        <v>2583</v>
      </c>
      <c r="G675" s="47" t="s">
        <v>3561</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3555</v>
      </c>
      <c r="F676" t="s">
        <v>2583</v>
      </c>
      <c r="G676" s="47" t="s">
        <v>3562</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3741</v>
      </c>
      <c r="F677" t="s">
        <v>2583</v>
      </c>
      <c r="G677" s="47" t="s">
        <v>3742</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3549</v>
      </c>
      <c r="F678" t="s">
        <v>3046</v>
      </c>
      <c r="G678" s="47" t="s">
        <v>3556</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3550</v>
      </c>
      <c r="F679" t="s">
        <v>3046</v>
      </c>
      <c r="G679" s="47" t="s">
        <v>3557</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3551</v>
      </c>
      <c r="F680" t="s">
        <v>3046</v>
      </c>
      <c r="G680" s="47" t="s">
        <v>3558</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3552</v>
      </c>
      <c r="F681" t="s">
        <v>3046</v>
      </c>
      <c r="G681" s="47" t="s">
        <v>3559</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3553</v>
      </c>
      <c r="F682" t="s">
        <v>3046</v>
      </c>
      <c r="G682" s="47" t="s">
        <v>3560</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3554</v>
      </c>
      <c r="F683" t="s">
        <v>3046</v>
      </c>
      <c r="G683" s="47" t="s">
        <v>3561</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3555</v>
      </c>
      <c r="F684" t="s">
        <v>3046</v>
      </c>
      <c r="G684" s="47" t="s">
        <v>3562</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3741</v>
      </c>
      <c r="F685" t="s">
        <v>3046</v>
      </c>
      <c r="G685" s="47" t="s">
        <v>3742</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3549</v>
      </c>
      <c r="F686" t="s">
        <v>3047</v>
      </c>
      <c r="G686" s="47" t="s">
        <v>3556</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3550</v>
      </c>
      <c r="F687" t="s">
        <v>3047</v>
      </c>
      <c r="G687" s="47" t="s">
        <v>3557</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3551</v>
      </c>
      <c r="F688" t="s">
        <v>3047</v>
      </c>
      <c r="G688" s="47" t="s">
        <v>3558</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3552</v>
      </c>
      <c r="F689" t="s">
        <v>3047</v>
      </c>
      <c r="G689" s="47" t="s">
        <v>3559</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3553</v>
      </c>
      <c r="F690" t="s">
        <v>3047</v>
      </c>
      <c r="G690" s="47" t="s">
        <v>3560</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3554</v>
      </c>
      <c r="F691" t="s">
        <v>3047</v>
      </c>
      <c r="G691" s="47" t="s">
        <v>3561</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3555</v>
      </c>
      <c r="F692" t="s">
        <v>3047</v>
      </c>
      <c r="G692" s="47" t="s">
        <v>3562</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3741</v>
      </c>
      <c r="F693" t="s">
        <v>3047</v>
      </c>
      <c r="G693" s="47" t="s">
        <v>3742</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3549</v>
      </c>
      <c r="F694" t="s">
        <v>3048</v>
      </c>
      <c r="G694" s="47" t="s">
        <v>3556</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3550</v>
      </c>
      <c r="F695" t="s">
        <v>3048</v>
      </c>
      <c r="G695" s="47" t="s">
        <v>3557</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3551</v>
      </c>
      <c r="F696" t="s">
        <v>3048</v>
      </c>
      <c r="G696" s="47" t="s">
        <v>3558</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3552</v>
      </c>
      <c r="F697" t="s">
        <v>3048</v>
      </c>
      <c r="G697" s="47" t="s">
        <v>3559</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3553</v>
      </c>
      <c r="F698" t="s">
        <v>3048</v>
      </c>
      <c r="G698" s="47" t="s">
        <v>3560</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3554</v>
      </c>
      <c r="F699" t="s">
        <v>3048</v>
      </c>
      <c r="G699" s="47" t="s">
        <v>3561</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3555</v>
      </c>
      <c r="F700" t="s">
        <v>3048</v>
      </c>
      <c r="G700" s="47" t="s">
        <v>3562</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3741</v>
      </c>
      <c r="F701" t="s">
        <v>3048</v>
      </c>
      <c r="G701" s="47" t="s">
        <v>3742</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3549</v>
      </c>
      <c r="F702" t="s">
        <v>3049</v>
      </c>
      <c r="G702" s="47" t="s">
        <v>3556</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3550</v>
      </c>
      <c r="F703" t="s">
        <v>3049</v>
      </c>
      <c r="G703" s="47" t="s">
        <v>3557</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3551</v>
      </c>
      <c r="F704" t="s">
        <v>3049</v>
      </c>
      <c r="G704" s="47" t="s">
        <v>3558</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3552</v>
      </c>
      <c r="F705" t="s">
        <v>3049</v>
      </c>
      <c r="G705" s="47" t="s">
        <v>3559</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3553</v>
      </c>
      <c r="F706" t="s">
        <v>3049</v>
      </c>
      <c r="G706" s="47" t="s">
        <v>3560</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3554</v>
      </c>
      <c r="F707" t="s">
        <v>3049</v>
      </c>
      <c r="G707" s="47" t="s">
        <v>3561</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3555</v>
      </c>
      <c r="F708" t="s">
        <v>3049</v>
      </c>
      <c r="G708" s="47" t="s">
        <v>3562</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3741</v>
      </c>
      <c r="F709" t="s">
        <v>3049</v>
      </c>
      <c r="G709" s="47" t="s">
        <v>3742</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3549</v>
      </c>
      <c r="F710" t="s">
        <v>3050</v>
      </c>
      <c r="G710" s="47" t="s">
        <v>3556</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3550</v>
      </c>
      <c r="F711" t="s">
        <v>3050</v>
      </c>
      <c r="G711" s="47" t="s">
        <v>3557</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3551</v>
      </c>
      <c r="F712" t="s">
        <v>3050</v>
      </c>
      <c r="G712" s="47" t="s">
        <v>3558</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3552</v>
      </c>
      <c r="F713" t="s">
        <v>3050</v>
      </c>
      <c r="G713" s="47" t="s">
        <v>3559</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3553</v>
      </c>
      <c r="F714" t="s">
        <v>3050</v>
      </c>
      <c r="G714" s="47" t="s">
        <v>3560</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3554</v>
      </c>
      <c r="F715" t="s">
        <v>3050</v>
      </c>
      <c r="G715" s="47" t="s">
        <v>3561</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3555</v>
      </c>
      <c r="F716" t="s">
        <v>3050</v>
      </c>
      <c r="G716" s="47" t="s">
        <v>3562</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3741</v>
      </c>
      <c r="F717" t="s">
        <v>3050</v>
      </c>
      <c r="G717" s="47" t="s">
        <v>3742</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3549</v>
      </c>
      <c r="F718" t="s">
        <v>3051</v>
      </c>
      <c r="G718" s="47" t="s">
        <v>3556</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3550</v>
      </c>
      <c r="F719" t="s">
        <v>3051</v>
      </c>
      <c r="G719" s="47" t="s">
        <v>3557</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3551</v>
      </c>
      <c r="F720" t="s">
        <v>3051</v>
      </c>
      <c r="G720" s="47" t="s">
        <v>3558</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3552</v>
      </c>
      <c r="F721" t="s">
        <v>3051</v>
      </c>
      <c r="G721" s="47" t="s">
        <v>3559</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3553</v>
      </c>
      <c r="F722" t="s">
        <v>3051</v>
      </c>
      <c r="G722" s="47" t="s">
        <v>3560</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3554</v>
      </c>
      <c r="F723" t="s">
        <v>3051</v>
      </c>
      <c r="G723" s="47" t="s">
        <v>3561</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3555</v>
      </c>
      <c r="F724" t="s">
        <v>3051</v>
      </c>
      <c r="G724" s="47" t="s">
        <v>3562</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3741</v>
      </c>
      <c r="F725" t="s">
        <v>3051</v>
      </c>
      <c r="G725" s="47" t="s">
        <v>3742</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3549</v>
      </c>
      <c r="F726" t="s">
        <v>3052</v>
      </c>
      <c r="G726" s="47" t="s">
        <v>3556</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3550</v>
      </c>
      <c r="F727" t="s">
        <v>3052</v>
      </c>
      <c r="G727" s="47" t="s">
        <v>3557</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3551</v>
      </c>
      <c r="F728" t="s">
        <v>3052</v>
      </c>
      <c r="G728" s="47" t="s">
        <v>3558</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3552</v>
      </c>
      <c r="F729" t="s">
        <v>3052</v>
      </c>
      <c r="G729" s="47" t="s">
        <v>3559</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3553</v>
      </c>
      <c r="F730" t="s">
        <v>3052</v>
      </c>
      <c r="G730" s="47" t="s">
        <v>3560</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3554</v>
      </c>
      <c r="F731" t="s">
        <v>3052</v>
      </c>
      <c r="G731" s="47" t="s">
        <v>3561</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3555</v>
      </c>
      <c r="F732" t="s">
        <v>3052</v>
      </c>
      <c r="G732" s="47" t="s">
        <v>3562</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3741</v>
      </c>
      <c r="F733" t="s">
        <v>3052</v>
      </c>
      <c r="G733" s="47" t="s">
        <v>3742</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3549</v>
      </c>
      <c r="F734" t="s">
        <v>3053</v>
      </c>
      <c r="G734" s="47" t="s">
        <v>3556</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3550</v>
      </c>
      <c r="F735" t="s">
        <v>3053</v>
      </c>
      <c r="G735" s="47" t="s">
        <v>3557</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3551</v>
      </c>
      <c r="F736" t="s">
        <v>3053</v>
      </c>
      <c r="G736" s="47" t="s">
        <v>3558</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3552</v>
      </c>
      <c r="F737" t="s">
        <v>3053</v>
      </c>
      <c r="G737" s="47" t="s">
        <v>3559</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3553</v>
      </c>
      <c r="F738" t="s">
        <v>3053</v>
      </c>
      <c r="G738" s="47" t="s">
        <v>3560</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3554</v>
      </c>
      <c r="F739" t="s">
        <v>3053</v>
      </c>
      <c r="G739" s="47" t="s">
        <v>3561</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3555</v>
      </c>
      <c r="F740" t="s">
        <v>3053</v>
      </c>
      <c r="G740" s="47" t="s">
        <v>3562</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3741</v>
      </c>
      <c r="F741" t="s">
        <v>3053</v>
      </c>
      <c r="G741" s="47" t="s">
        <v>3742</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3549</v>
      </c>
      <c r="F742" t="s">
        <v>3054</v>
      </c>
      <c r="G742" s="47" t="s">
        <v>3556</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3550</v>
      </c>
      <c r="F743" t="s">
        <v>3054</v>
      </c>
      <c r="G743" s="47" t="s">
        <v>3557</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3551</v>
      </c>
      <c r="F744" t="s">
        <v>3054</v>
      </c>
      <c r="G744" s="47" t="s">
        <v>3558</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3552</v>
      </c>
      <c r="F745" t="s">
        <v>3054</v>
      </c>
      <c r="G745" s="47" t="s">
        <v>3559</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3553</v>
      </c>
      <c r="F746" t="s">
        <v>3054</v>
      </c>
      <c r="G746" s="47" t="s">
        <v>3560</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3554</v>
      </c>
      <c r="F747" t="s">
        <v>3054</v>
      </c>
      <c r="G747" s="47" t="s">
        <v>3561</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3555</v>
      </c>
      <c r="F748" t="s">
        <v>3054</v>
      </c>
      <c r="G748" s="47" t="s">
        <v>3562</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3741</v>
      </c>
      <c r="F749" t="s">
        <v>3054</v>
      </c>
      <c r="G749" s="47" t="s">
        <v>3742</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3549</v>
      </c>
      <c r="F750" t="s">
        <v>3096</v>
      </c>
      <c r="G750" s="47" t="s">
        <v>3556</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3550</v>
      </c>
      <c r="F751" t="s">
        <v>3096</v>
      </c>
      <c r="G751" s="47" t="s">
        <v>3557</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3551</v>
      </c>
      <c r="F752" t="s">
        <v>3096</v>
      </c>
      <c r="G752" s="47" t="s">
        <v>3558</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3552</v>
      </c>
      <c r="F753" t="s">
        <v>3096</v>
      </c>
      <c r="G753" s="47" t="s">
        <v>3559</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3553</v>
      </c>
      <c r="F754" t="s">
        <v>3096</v>
      </c>
      <c r="G754" s="47" t="s">
        <v>3560</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3554</v>
      </c>
      <c r="F755" t="s">
        <v>3096</v>
      </c>
      <c r="G755" s="47" t="s">
        <v>3561</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3555</v>
      </c>
      <c r="F756" t="s">
        <v>3096</v>
      </c>
      <c r="G756" s="47" t="s">
        <v>3562</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3741</v>
      </c>
      <c r="F757" t="s">
        <v>3096</v>
      </c>
      <c r="G757" s="47" t="s">
        <v>3742</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3549</v>
      </c>
      <c r="F758" t="s">
        <v>3055</v>
      </c>
      <c r="G758" s="47" t="s">
        <v>3556</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3550</v>
      </c>
      <c r="F759" t="s">
        <v>3055</v>
      </c>
      <c r="G759" s="47" t="s">
        <v>3557</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3551</v>
      </c>
      <c r="F760" t="s">
        <v>3055</v>
      </c>
      <c r="G760" s="47" t="s">
        <v>3558</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3552</v>
      </c>
      <c r="F761" t="s">
        <v>3055</v>
      </c>
      <c r="G761" s="47" t="s">
        <v>3559</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3553</v>
      </c>
      <c r="F762" t="s">
        <v>3055</v>
      </c>
      <c r="G762" s="47" t="s">
        <v>3560</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3554</v>
      </c>
      <c r="F763" t="s">
        <v>3055</v>
      </c>
      <c r="G763" s="47" t="s">
        <v>3561</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3555</v>
      </c>
      <c r="F764" t="s">
        <v>3055</v>
      </c>
      <c r="G764" s="47" t="s">
        <v>3562</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3741</v>
      </c>
      <c r="F765" t="s">
        <v>3055</v>
      </c>
      <c r="G765" s="47" t="s">
        <v>3742</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3575</v>
      </c>
      <c r="D771" s="47" t="s">
        <v>3070</v>
      </c>
      <c r="E771" s="1" t="s">
        <v>3549</v>
      </c>
      <c r="F771" t="s">
        <v>3095</v>
      </c>
      <c r="G771" s="47" t="s">
        <v>3556</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3550</v>
      </c>
      <c r="F772" t="s">
        <v>3095</v>
      </c>
      <c r="G772" s="47" t="s">
        <v>3557</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3551</v>
      </c>
      <c r="F773" t="s">
        <v>3095</v>
      </c>
      <c r="G773" s="47" t="s">
        <v>3558</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3552</v>
      </c>
      <c r="F774" t="s">
        <v>3095</v>
      </c>
      <c r="G774" s="47" t="s">
        <v>3559</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3553</v>
      </c>
      <c r="F775" t="s">
        <v>3095</v>
      </c>
      <c r="G775" s="47" t="s">
        <v>3560</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3554</v>
      </c>
      <c r="F776" t="s">
        <v>3095</v>
      </c>
      <c r="G776" s="47" t="s">
        <v>3561</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3555</v>
      </c>
      <c r="F777" t="s">
        <v>3095</v>
      </c>
      <c r="G777" s="47" t="s">
        <v>3562</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3741</v>
      </c>
      <c r="F778" t="s">
        <v>3095</v>
      </c>
      <c r="G778" s="47" t="s">
        <v>3742</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3549</v>
      </c>
      <c r="F779" t="s">
        <v>2763</v>
      </c>
      <c r="G779" s="47" t="s">
        <v>3556</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3550</v>
      </c>
      <c r="F780" t="s">
        <v>2763</v>
      </c>
      <c r="G780" s="47" t="s">
        <v>3557</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3551</v>
      </c>
      <c r="F781" t="s">
        <v>2763</v>
      </c>
      <c r="G781" s="47" t="s">
        <v>3558</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3552</v>
      </c>
      <c r="F782" t="s">
        <v>2763</v>
      </c>
      <c r="G782" s="47" t="s">
        <v>3559</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3553</v>
      </c>
      <c r="F783" t="s">
        <v>2763</v>
      </c>
      <c r="G783" s="47" t="s">
        <v>3560</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3554</v>
      </c>
      <c r="F784" t="s">
        <v>2763</v>
      </c>
      <c r="G784" s="47" t="s">
        <v>3561</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3555</v>
      </c>
      <c r="F785" t="s">
        <v>2763</v>
      </c>
      <c r="G785" s="47" t="s">
        <v>3562</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3741</v>
      </c>
      <c r="F786" t="s">
        <v>2763</v>
      </c>
      <c r="G786" s="47" t="s">
        <v>3742</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3549</v>
      </c>
      <c r="F787" t="s">
        <v>3036</v>
      </c>
      <c r="G787" s="47" t="s">
        <v>3556</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3550</v>
      </c>
      <c r="F788" t="s">
        <v>3036</v>
      </c>
      <c r="G788" s="47" t="s">
        <v>3557</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3551</v>
      </c>
      <c r="F789" t="s">
        <v>3036</v>
      </c>
      <c r="G789" s="47" t="s">
        <v>3558</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3552</v>
      </c>
      <c r="F790" t="s">
        <v>3036</v>
      </c>
      <c r="G790" s="47" t="s">
        <v>3559</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3553</v>
      </c>
      <c r="F791" t="s">
        <v>3036</v>
      </c>
      <c r="G791" s="47" t="s">
        <v>3560</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3554</v>
      </c>
      <c r="F792" t="s">
        <v>3036</v>
      </c>
      <c r="G792" s="47" t="s">
        <v>3561</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3555</v>
      </c>
      <c r="F793" t="s">
        <v>3036</v>
      </c>
      <c r="G793" s="47" t="s">
        <v>3562</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3741</v>
      </c>
      <c r="F794" t="s">
        <v>3036</v>
      </c>
      <c r="G794" s="47" t="s">
        <v>3742</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3549</v>
      </c>
      <c r="F795" t="s">
        <v>3037</v>
      </c>
      <c r="G795" s="47" t="s">
        <v>3556</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3550</v>
      </c>
      <c r="F796" t="s">
        <v>3037</v>
      </c>
      <c r="G796" s="47" t="s">
        <v>3557</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3551</v>
      </c>
      <c r="F797" t="s">
        <v>3037</v>
      </c>
      <c r="G797" s="47" t="s">
        <v>3558</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3552</v>
      </c>
      <c r="F798" t="s">
        <v>3037</v>
      </c>
      <c r="G798" s="47" t="s">
        <v>3559</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3553</v>
      </c>
      <c r="F799" t="s">
        <v>3037</v>
      </c>
      <c r="G799" s="47" t="s">
        <v>3560</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3554</v>
      </c>
      <c r="F800" t="s">
        <v>3037</v>
      </c>
      <c r="G800" s="47" t="s">
        <v>3561</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3555</v>
      </c>
      <c r="F801" t="s">
        <v>3037</v>
      </c>
      <c r="G801" s="47" t="s">
        <v>3562</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3741</v>
      </c>
      <c r="F802" t="s">
        <v>3037</v>
      </c>
      <c r="G802" s="47" t="s">
        <v>3742</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3549</v>
      </c>
      <c r="F803" t="s">
        <v>3038</v>
      </c>
      <c r="G803" s="47" t="s">
        <v>3556</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3550</v>
      </c>
      <c r="F804" t="s">
        <v>3038</v>
      </c>
      <c r="G804" s="47" t="s">
        <v>3557</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3551</v>
      </c>
      <c r="F805" t="s">
        <v>3038</v>
      </c>
      <c r="G805" s="47" t="s">
        <v>3558</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3552</v>
      </c>
      <c r="F806" t="s">
        <v>3038</v>
      </c>
      <c r="G806" s="47" t="s">
        <v>3559</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3553</v>
      </c>
      <c r="F807" t="s">
        <v>3038</v>
      </c>
      <c r="G807" s="47" t="s">
        <v>3560</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3554</v>
      </c>
      <c r="F808" t="s">
        <v>3038</v>
      </c>
      <c r="G808" s="47" t="s">
        <v>3561</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3555</v>
      </c>
      <c r="F809" t="s">
        <v>3038</v>
      </c>
      <c r="G809" s="47" t="s">
        <v>3562</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3741</v>
      </c>
      <c r="F810" t="s">
        <v>3038</v>
      </c>
      <c r="G810" s="47" t="s">
        <v>3742</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3549</v>
      </c>
      <c r="F811" t="s">
        <v>3039</v>
      </c>
      <c r="G811" s="47" t="s">
        <v>3556</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3550</v>
      </c>
      <c r="F812" t="s">
        <v>3039</v>
      </c>
      <c r="G812" s="47" t="s">
        <v>3557</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3551</v>
      </c>
      <c r="F813" t="s">
        <v>3039</v>
      </c>
      <c r="G813" s="47" t="s">
        <v>3558</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3552</v>
      </c>
      <c r="F814" t="s">
        <v>3039</v>
      </c>
      <c r="G814" s="47" t="s">
        <v>3559</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3553</v>
      </c>
      <c r="F815" t="s">
        <v>3039</v>
      </c>
      <c r="G815" s="47" t="s">
        <v>3560</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3554</v>
      </c>
      <c r="F816" t="s">
        <v>3039</v>
      </c>
      <c r="G816" s="47" t="s">
        <v>3561</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3555</v>
      </c>
      <c r="F817" t="s">
        <v>3039</v>
      </c>
      <c r="G817" s="47" t="s">
        <v>3562</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3741</v>
      </c>
      <c r="F818" t="s">
        <v>3039</v>
      </c>
      <c r="G818" s="47" t="s">
        <v>3742</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3549</v>
      </c>
      <c r="F819" t="s">
        <v>3040</v>
      </c>
      <c r="G819" s="47" t="s">
        <v>3556</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3550</v>
      </c>
      <c r="F820" t="s">
        <v>3040</v>
      </c>
      <c r="G820" s="47" t="s">
        <v>3557</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3551</v>
      </c>
      <c r="F821" t="s">
        <v>3040</v>
      </c>
      <c r="G821" s="47" t="s">
        <v>3558</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3552</v>
      </c>
      <c r="F822" t="s">
        <v>3040</v>
      </c>
      <c r="G822" s="47" t="s">
        <v>3559</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3553</v>
      </c>
      <c r="F823" t="s">
        <v>3040</v>
      </c>
      <c r="G823" s="47" t="s">
        <v>3560</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3554</v>
      </c>
      <c r="F824" t="s">
        <v>3040</v>
      </c>
      <c r="G824" s="47" t="s">
        <v>3561</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3555</v>
      </c>
      <c r="F825" t="s">
        <v>3040</v>
      </c>
      <c r="G825" s="47" t="s">
        <v>3562</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3741</v>
      </c>
      <c r="F826" t="s">
        <v>3040</v>
      </c>
      <c r="G826" s="47" t="s">
        <v>3742</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3549</v>
      </c>
      <c r="F827" t="s">
        <v>3041</v>
      </c>
      <c r="G827" s="47" t="s">
        <v>3556</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3550</v>
      </c>
      <c r="F828" t="s">
        <v>3041</v>
      </c>
      <c r="G828" s="47" t="s">
        <v>3557</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3551</v>
      </c>
      <c r="F829" t="s">
        <v>3041</v>
      </c>
      <c r="G829" s="47" t="s">
        <v>3558</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3552</v>
      </c>
      <c r="F830" t="s">
        <v>3041</v>
      </c>
      <c r="G830" s="47" t="s">
        <v>3559</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3553</v>
      </c>
      <c r="F831" t="s">
        <v>3041</v>
      </c>
      <c r="G831" s="47" t="s">
        <v>3560</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3554</v>
      </c>
      <c r="F832" t="s">
        <v>3041</v>
      </c>
      <c r="G832" s="47" t="s">
        <v>3561</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3555</v>
      </c>
      <c r="F833" t="s">
        <v>3041</v>
      </c>
      <c r="G833" s="47" t="s">
        <v>3562</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3741</v>
      </c>
      <c r="F834" t="s">
        <v>3041</v>
      </c>
      <c r="G834" s="47" t="s">
        <v>3742</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3549</v>
      </c>
      <c r="F835" t="s">
        <v>3042</v>
      </c>
      <c r="G835" s="47" t="s">
        <v>3556</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3550</v>
      </c>
      <c r="F836" t="s">
        <v>3042</v>
      </c>
      <c r="G836" s="47" t="s">
        <v>3557</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3551</v>
      </c>
      <c r="F837" t="s">
        <v>3042</v>
      </c>
      <c r="G837" s="47" t="s">
        <v>3558</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3552</v>
      </c>
      <c r="F838" t="s">
        <v>3042</v>
      </c>
      <c r="G838" s="47" t="s">
        <v>3559</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3553</v>
      </c>
      <c r="F839" t="s">
        <v>3042</v>
      </c>
      <c r="G839" s="47" t="s">
        <v>3560</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3554</v>
      </c>
      <c r="F840" t="s">
        <v>3042</v>
      </c>
      <c r="G840" s="47" t="s">
        <v>3561</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3555</v>
      </c>
      <c r="F841" t="s">
        <v>3042</v>
      </c>
      <c r="G841" s="47" t="s">
        <v>3562</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3741</v>
      </c>
      <c r="F842" t="s">
        <v>3042</v>
      </c>
      <c r="G842" s="47" t="s">
        <v>3742</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3549</v>
      </c>
      <c r="F843" t="s">
        <v>2582</v>
      </c>
      <c r="G843" s="47" t="s">
        <v>3556</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3550</v>
      </c>
      <c r="F844" t="s">
        <v>2582</v>
      </c>
      <c r="G844" s="47" t="s">
        <v>3557</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3551</v>
      </c>
      <c r="F845" t="s">
        <v>2582</v>
      </c>
      <c r="G845" s="47" t="s">
        <v>3558</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3552</v>
      </c>
      <c r="F846" t="s">
        <v>2582</v>
      </c>
      <c r="G846" s="47" t="s">
        <v>3559</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3553</v>
      </c>
      <c r="F847" t="s">
        <v>2582</v>
      </c>
      <c r="G847" s="47" t="s">
        <v>3560</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3554</v>
      </c>
      <c r="F848" t="s">
        <v>2582</v>
      </c>
      <c r="G848" s="47" t="s">
        <v>3561</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3555</v>
      </c>
      <c r="F849" t="s">
        <v>2582</v>
      </c>
      <c r="G849" s="47" t="s">
        <v>3562</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3741</v>
      </c>
      <c r="F850" t="s">
        <v>2582</v>
      </c>
      <c r="G850" s="47" t="s">
        <v>3742</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3549</v>
      </c>
      <c r="F851" t="s">
        <v>3043</v>
      </c>
      <c r="G851" s="47" t="s">
        <v>3556</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3550</v>
      </c>
      <c r="F852" t="s">
        <v>3043</v>
      </c>
      <c r="G852" s="47" t="s">
        <v>3557</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3551</v>
      </c>
      <c r="F853" t="s">
        <v>3043</v>
      </c>
      <c r="G853" s="47" t="s">
        <v>3558</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3552</v>
      </c>
      <c r="F854" t="s">
        <v>3043</v>
      </c>
      <c r="G854" s="47" t="s">
        <v>3559</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3553</v>
      </c>
      <c r="F855" t="s">
        <v>3043</v>
      </c>
      <c r="G855" s="47" t="s">
        <v>3560</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3554</v>
      </c>
      <c r="F856" t="s">
        <v>3043</v>
      </c>
      <c r="G856" s="47" t="s">
        <v>3561</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3555</v>
      </c>
      <c r="F857" t="s">
        <v>3043</v>
      </c>
      <c r="G857" s="47" t="s">
        <v>3562</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3741</v>
      </c>
      <c r="F858" t="s">
        <v>3043</v>
      </c>
      <c r="G858" s="47" t="s">
        <v>3742</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3549</v>
      </c>
      <c r="F859" t="s">
        <v>3044</v>
      </c>
      <c r="G859" s="47" t="s">
        <v>3556</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3550</v>
      </c>
      <c r="F860" t="s">
        <v>3044</v>
      </c>
      <c r="G860" s="47" t="s">
        <v>3557</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3551</v>
      </c>
      <c r="F861" t="s">
        <v>3044</v>
      </c>
      <c r="G861" s="47" t="s">
        <v>3558</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3552</v>
      </c>
      <c r="F862" t="s">
        <v>3044</v>
      </c>
      <c r="G862" s="47" t="s">
        <v>3559</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3553</v>
      </c>
      <c r="F863" t="s">
        <v>3044</v>
      </c>
      <c r="G863" s="47" t="s">
        <v>3560</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3554</v>
      </c>
      <c r="F864" t="s">
        <v>3044</v>
      </c>
      <c r="G864" s="47" t="s">
        <v>3561</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3555</v>
      </c>
      <c r="F865" t="s">
        <v>3044</v>
      </c>
      <c r="G865" s="47" t="s">
        <v>3562</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3741</v>
      </c>
      <c r="F866" t="s">
        <v>3044</v>
      </c>
      <c r="G866" s="47" t="s">
        <v>3742</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3549</v>
      </c>
      <c r="F867" t="s">
        <v>3045</v>
      </c>
      <c r="G867" s="47" t="s">
        <v>3556</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3550</v>
      </c>
      <c r="F868" t="s">
        <v>3045</v>
      </c>
      <c r="G868" s="47" t="s">
        <v>3557</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3551</v>
      </c>
      <c r="F869" t="s">
        <v>3045</v>
      </c>
      <c r="G869" s="47" t="s">
        <v>3558</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3552</v>
      </c>
      <c r="F870" t="s">
        <v>3045</v>
      </c>
      <c r="G870" s="47" t="s">
        <v>3559</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3553</v>
      </c>
      <c r="F871" t="s">
        <v>3045</v>
      </c>
      <c r="G871" s="47" t="s">
        <v>3560</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3554</v>
      </c>
      <c r="F872" t="s">
        <v>3045</v>
      </c>
      <c r="G872" s="47" t="s">
        <v>3561</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3555</v>
      </c>
      <c r="F873" t="s">
        <v>3045</v>
      </c>
      <c r="G873" s="47" t="s">
        <v>3562</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3741</v>
      </c>
      <c r="F874" t="s">
        <v>3045</v>
      </c>
      <c r="G874" s="47" t="s">
        <v>3742</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3549</v>
      </c>
      <c r="F875" t="s">
        <v>2583</v>
      </c>
      <c r="G875" s="47" t="s">
        <v>3556</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3550</v>
      </c>
      <c r="F876" t="s">
        <v>2583</v>
      </c>
      <c r="G876" s="47" t="s">
        <v>3557</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3551</v>
      </c>
      <c r="F877" t="s">
        <v>2583</v>
      </c>
      <c r="G877" s="47" t="s">
        <v>3558</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3552</v>
      </c>
      <c r="F878" t="s">
        <v>2583</v>
      </c>
      <c r="G878" s="47" t="s">
        <v>3559</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3553</v>
      </c>
      <c r="F879" t="s">
        <v>2583</v>
      </c>
      <c r="G879" s="47" t="s">
        <v>3560</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3554</v>
      </c>
      <c r="F880" t="s">
        <v>2583</v>
      </c>
      <c r="G880" s="47" t="s">
        <v>3561</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3555</v>
      </c>
      <c r="F881" t="s">
        <v>2583</v>
      </c>
      <c r="G881" s="47" t="s">
        <v>3562</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3741</v>
      </c>
      <c r="F882" t="s">
        <v>2583</v>
      </c>
      <c r="G882" s="47" t="s">
        <v>3742</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3549</v>
      </c>
      <c r="F883" t="s">
        <v>3046</v>
      </c>
      <c r="G883" s="47" t="s">
        <v>3556</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3550</v>
      </c>
      <c r="F884" t="s">
        <v>3046</v>
      </c>
      <c r="G884" s="47" t="s">
        <v>3557</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3551</v>
      </c>
      <c r="F885" t="s">
        <v>3046</v>
      </c>
      <c r="G885" s="47" t="s">
        <v>3558</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3552</v>
      </c>
      <c r="F886" t="s">
        <v>3046</v>
      </c>
      <c r="G886" s="47" t="s">
        <v>3559</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3553</v>
      </c>
      <c r="F887" t="s">
        <v>3046</v>
      </c>
      <c r="G887" s="47" t="s">
        <v>3560</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3554</v>
      </c>
      <c r="F888" t="s">
        <v>3046</v>
      </c>
      <c r="G888" s="47" t="s">
        <v>3561</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3555</v>
      </c>
      <c r="F889" t="s">
        <v>3046</v>
      </c>
      <c r="G889" s="47" t="s">
        <v>3562</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3741</v>
      </c>
      <c r="F890" t="s">
        <v>3046</v>
      </c>
      <c r="G890" s="47" t="s">
        <v>3742</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3549</v>
      </c>
      <c r="F891" t="s">
        <v>3047</v>
      </c>
      <c r="G891" s="47" t="s">
        <v>3556</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3550</v>
      </c>
      <c r="F892" t="s">
        <v>3047</v>
      </c>
      <c r="G892" s="47" t="s">
        <v>3557</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3551</v>
      </c>
      <c r="F893" t="s">
        <v>3047</v>
      </c>
      <c r="G893" s="47" t="s">
        <v>3558</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3552</v>
      </c>
      <c r="F894" t="s">
        <v>3047</v>
      </c>
      <c r="G894" s="47" t="s">
        <v>3559</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3553</v>
      </c>
      <c r="F895" t="s">
        <v>3047</v>
      </c>
      <c r="G895" s="47" t="s">
        <v>3560</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3554</v>
      </c>
      <c r="F896" t="s">
        <v>3047</v>
      </c>
      <c r="G896" s="47" t="s">
        <v>3561</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3555</v>
      </c>
      <c r="F897" t="s">
        <v>3047</v>
      </c>
      <c r="G897" s="47" t="s">
        <v>3562</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3741</v>
      </c>
      <c r="F898" t="s">
        <v>3047</v>
      </c>
      <c r="G898" s="47" t="s">
        <v>3742</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3549</v>
      </c>
      <c r="F899" t="s">
        <v>3048</v>
      </c>
      <c r="G899" s="47" t="s">
        <v>3556</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3550</v>
      </c>
      <c r="F900" t="s">
        <v>3048</v>
      </c>
      <c r="G900" s="47" t="s">
        <v>3557</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3551</v>
      </c>
      <c r="F901" t="s">
        <v>3048</v>
      </c>
      <c r="G901" s="47" t="s">
        <v>3558</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3552</v>
      </c>
      <c r="F902" t="s">
        <v>3048</v>
      </c>
      <c r="G902" s="47" t="s">
        <v>3559</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3553</v>
      </c>
      <c r="F903" t="s">
        <v>3048</v>
      </c>
      <c r="G903" s="47" t="s">
        <v>3560</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3554</v>
      </c>
      <c r="F904" t="s">
        <v>3048</v>
      </c>
      <c r="G904" s="47" t="s">
        <v>3561</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3555</v>
      </c>
      <c r="F905" t="s">
        <v>3048</v>
      </c>
      <c r="G905" s="47" t="s">
        <v>3562</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3741</v>
      </c>
      <c r="F906" t="s">
        <v>3048</v>
      </c>
      <c r="G906" s="47" t="s">
        <v>3742</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3549</v>
      </c>
      <c r="F907" t="s">
        <v>3049</v>
      </c>
      <c r="G907" s="47" t="s">
        <v>3556</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3550</v>
      </c>
      <c r="F908" t="s">
        <v>3049</v>
      </c>
      <c r="G908" s="47" t="s">
        <v>3557</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3551</v>
      </c>
      <c r="F909" t="s">
        <v>3049</v>
      </c>
      <c r="G909" s="47" t="s">
        <v>3558</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3552</v>
      </c>
      <c r="F910" t="s">
        <v>3049</v>
      </c>
      <c r="G910" s="47" t="s">
        <v>3559</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3553</v>
      </c>
      <c r="F911" t="s">
        <v>3049</v>
      </c>
      <c r="G911" s="47" t="s">
        <v>3560</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3554</v>
      </c>
      <c r="F912" t="s">
        <v>3049</v>
      </c>
      <c r="G912" s="47" t="s">
        <v>3561</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3555</v>
      </c>
      <c r="F913" t="s">
        <v>3049</v>
      </c>
      <c r="G913" s="47" t="s">
        <v>3562</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3741</v>
      </c>
      <c r="F914" t="s">
        <v>3049</v>
      </c>
      <c r="G914" s="47" t="s">
        <v>3742</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3549</v>
      </c>
      <c r="F915" t="s">
        <v>3050</v>
      </c>
      <c r="G915" s="47" t="s">
        <v>3556</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3550</v>
      </c>
      <c r="F916" t="s">
        <v>3050</v>
      </c>
      <c r="G916" s="47" t="s">
        <v>3557</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3551</v>
      </c>
      <c r="F917" t="s">
        <v>3050</v>
      </c>
      <c r="G917" s="47" t="s">
        <v>3558</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3552</v>
      </c>
      <c r="F918" t="s">
        <v>3050</v>
      </c>
      <c r="G918" s="47" t="s">
        <v>3559</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3553</v>
      </c>
      <c r="F919" t="s">
        <v>3050</v>
      </c>
      <c r="G919" s="47" t="s">
        <v>3560</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3554</v>
      </c>
      <c r="F920" t="s">
        <v>3050</v>
      </c>
      <c r="G920" s="47" t="s">
        <v>3561</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3555</v>
      </c>
      <c r="F921" t="s">
        <v>3050</v>
      </c>
      <c r="G921" s="47" t="s">
        <v>3562</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3741</v>
      </c>
      <c r="F922" t="s">
        <v>3050</v>
      </c>
      <c r="G922" s="47" t="s">
        <v>3742</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3549</v>
      </c>
      <c r="F923" t="s">
        <v>3051</v>
      </c>
      <c r="G923" s="47" t="s">
        <v>3556</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3550</v>
      </c>
      <c r="F924" t="s">
        <v>3051</v>
      </c>
      <c r="G924" s="47" t="s">
        <v>3557</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3551</v>
      </c>
      <c r="F925" t="s">
        <v>3051</v>
      </c>
      <c r="G925" s="47" t="s">
        <v>3558</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3552</v>
      </c>
      <c r="F926" t="s">
        <v>3051</v>
      </c>
      <c r="G926" s="47" t="s">
        <v>3559</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3553</v>
      </c>
      <c r="F927" t="s">
        <v>3051</v>
      </c>
      <c r="G927" s="47" t="s">
        <v>3560</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3554</v>
      </c>
      <c r="F928" t="s">
        <v>3051</v>
      </c>
      <c r="G928" s="47" t="s">
        <v>3561</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3555</v>
      </c>
      <c r="F929" t="s">
        <v>3051</v>
      </c>
      <c r="G929" s="47" t="s">
        <v>3562</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3741</v>
      </c>
      <c r="F930" t="s">
        <v>3051</v>
      </c>
      <c r="G930" s="47" t="s">
        <v>3742</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3549</v>
      </c>
      <c r="F931" t="s">
        <v>3052</v>
      </c>
      <c r="G931" s="47" t="s">
        <v>3556</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3550</v>
      </c>
      <c r="F932" t="s">
        <v>3052</v>
      </c>
      <c r="G932" s="47" t="s">
        <v>3557</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3551</v>
      </c>
      <c r="F933" t="s">
        <v>3052</v>
      </c>
      <c r="G933" s="47" t="s">
        <v>3558</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3552</v>
      </c>
      <c r="F934" t="s">
        <v>3052</v>
      </c>
      <c r="G934" s="47" t="s">
        <v>3559</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3553</v>
      </c>
      <c r="F935" t="s">
        <v>3052</v>
      </c>
      <c r="G935" s="47" t="s">
        <v>3560</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3554</v>
      </c>
      <c r="F936" t="s">
        <v>3052</v>
      </c>
      <c r="G936" s="47" t="s">
        <v>3561</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3555</v>
      </c>
      <c r="F937" t="s">
        <v>3052</v>
      </c>
      <c r="G937" s="47" t="s">
        <v>3562</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3741</v>
      </c>
      <c r="F938" t="s">
        <v>3052</v>
      </c>
      <c r="G938" s="47" t="s">
        <v>3742</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3549</v>
      </c>
      <c r="F939" t="s">
        <v>3053</v>
      </c>
      <c r="G939" s="47" t="s">
        <v>3556</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3550</v>
      </c>
      <c r="F940" t="s">
        <v>3053</v>
      </c>
      <c r="G940" s="47" t="s">
        <v>3557</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3551</v>
      </c>
      <c r="F941" t="s">
        <v>3053</v>
      </c>
      <c r="G941" s="47" t="s">
        <v>3558</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3552</v>
      </c>
      <c r="F942" t="s">
        <v>3053</v>
      </c>
      <c r="G942" s="47" t="s">
        <v>3559</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3553</v>
      </c>
      <c r="F943" t="s">
        <v>3053</v>
      </c>
      <c r="G943" s="47" t="s">
        <v>3560</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3554</v>
      </c>
      <c r="F944" t="s">
        <v>3053</v>
      </c>
      <c r="G944" s="47" t="s">
        <v>3561</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3555</v>
      </c>
      <c r="F945" t="s">
        <v>3053</v>
      </c>
      <c r="G945" s="47" t="s">
        <v>3562</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3741</v>
      </c>
      <c r="F946" t="s">
        <v>3053</v>
      </c>
      <c r="G946" s="47" t="s">
        <v>3742</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3549</v>
      </c>
      <c r="F947" t="s">
        <v>3054</v>
      </c>
      <c r="G947" s="47" t="s">
        <v>3556</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3550</v>
      </c>
      <c r="F948" t="s">
        <v>3054</v>
      </c>
      <c r="G948" s="47" t="s">
        <v>3557</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3551</v>
      </c>
      <c r="F949" t="s">
        <v>3054</v>
      </c>
      <c r="G949" s="47" t="s">
        <v>3558</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3552</v>
      </c>
      <c r="F950" t="s">
        <v>3054</v>
      </c>
      <c r="G950" s="47" t="s">
        <v>3559</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3553</v>
      </c>
      <c r="F951" t="s">
        <v>3054</v>
      </c>
      <c r="G951" s="47" t="s">
        <v>3560</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3554</v>
      </c>
      <c r="F952" t="s">
        <v>3054</v>
      </c>
      <c r="G952" s="47" t="s">
        <v>3561</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3555</v>
      </c>
      <c r="F953" t="s">
        <v>3054</v>
      </c>
      <c r="G953" s="47" t="s">
        <v>3562</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3741</v>
      </c>
      <c r="F954" t="s">
        <v>3054</v>
      </c>
      <c r="G954" s="47" t="s">
        <v>3742</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3549</v>
      </c>
      <c r="F955" t="s">
        <v>3096</v>
      </c>
      <c r="G955" s="47" t="s">
        <v>3556</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3550</v>
      </c>
      <c r="F956" t="s">
        <v>3096</v>
      </c>
      <c r="G956" s="47" t="s">
        <v>3557</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3551</v>
      </c>
      <c r="F957" t="s">
        <v>3096</v>
      </c>
      <c r="G957" s="47" t="s">
        <v>3558</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3552</v>
      </c>
      <c r="F958" t="s">
        <v>3096</v>
      </c>
      <c r="G958" s="47" t="s">
        <v>3559</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3553</v>
      </c>
      <c r="F959" t="s">
        <v>3096</v>
      </c>
      <c r="G959" s="47" t="s">
        <v>3560</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3554</v>
      </c>
      <c r="F960" t="s">
        <v>3096</v>
      </c>
      <c r="G960" s="47" t="s">
        <v>3561</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3555</v>
      </c>
      <c r="F961" t="s">
        <v>3096</v>
      </c>
      <c r="G961" s="47" t="s">
        <v>3562</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3741</v>
      </c>
      <c r="F962" t="s">
        <v>3096</v>
      </c>
      <c r="G962" s="47" t="s">
        <v>3742</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3549</v>
      </c>
      <c r="F963" t="s">
        <v>3055</v>
      </c>
      <c r="G963" s="47" t="s">
        <v>3556</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3550</v>
      </c>
      <c r="F964" t="s">
        <v>3055</v>
      </c>
      <c r="G964" s="47" t="s">
        <v>3557</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3551</v>
      </c>
      <c r="F965" t="s">
        <v>3055</v>
      </c>
      <c r="G965" s="47" t="s">
        <v>3558</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3552</v>
      </c>
      <c r="F966" t="s">
        <v>3055</v>
      </c>
      <c r="G966" s="47" t="s">
        <v>3559</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3553</v>
      </c>
      <c r="F967" t="s">
        <v>3055</v>
      </c>
      <c r="G967" s="47" t="s">
        <v>3560</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3554</v>
      </c>
      <c r="F968" t="s">
        <v>3055</v>
      </c>
      <c r="G968" s="47" t="s">
        <v>3561</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3555</v>
      </c>
      <c r="F969" t="s">
        <v>3055</v>
      </c>
      <c r="G969" s="47" t="s">
        <v>3562</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3741</v>
      </c>
      <c r="F970" t="s">
        <v>3055</v>
      </c>
      <c r="G970" s="47" t="s">
        <v>3742</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3249</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3367</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3396</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3397</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3292</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3522</v>
      </c>
      <c r="E1365" s="47"/>
      <c r="F1365" s="6" t="s">
        <v>3535</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3523</v>
      </c>
      <c r="E1366" s="47"/>
      <c r="F1366" s="6" t="s">
        <v>3536</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3537</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3538</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3539</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3540</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3541</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3542</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3521</v>
      </c>
      <c r="E1381" s="47"/>
      <c r="F1381" s="6" t="s">
        <v>3543</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3524</v>
      </c>
      <c r="E1382" s="47"/>
      <c r="F1382" s="6" t="s">
        <v>3544</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3525</v>
      </c>
      <c r="E1383" s="47"/>
      <c r="F1383" s="6" t="s">
        <v>3545</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3526</v>
      </c>
      <c r="E1384" s="47"/>
      <c r="F1384" s="6" t="s">
        <v>3546</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3527</v>
      </c>
      <c r="E1385" s="47"/>
      <c r="F1385" s="6" t="s">
        <v>3547</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3618</v>
      </c>
      <c r="E1386" s="47"/>
      <c r="F1386" s="6" t="s">
        <v>3620</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3619</v>
      </c>
      <c r="E1387" s="47"/>
      <c r="F1387" s="6" t="s">
        <v>3621</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3522</v>
      </c>
      <c r="E1429" s="47"/>
      <c r="F1429" s="6" t="s">
        <v>3535</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3523</v>
      </c>
      <c r="E1430" s="47"/>
      <c r="F1430" s="6" t="s">
        <v>3536</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3537</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3538</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3539</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3540</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3541</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3542</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3521</v>
      </c>
      <c r="E1445" s="47"/>
      <c r="F1445" s="6" t="s">
        <v>3543</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3524</v>
      </c>
      <c r="E1446" s="47"/>
      <c r="F1446" s="6" t="s">
        <v>3544</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3525</v>
      </c>
      <c r="E1447" s="47"/>
      <c r="F1447" s="6" t="s">
        <v>3545</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3526</v>
      </c>
      <c r="E1448" s="47"/>
      <c r="F1448" s="6" t="s">
        <v>3546</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3527</v>
      </c>
      <c r="E1449" s="47"/>
      <c r="F1449" s="6" t="s">
        <v>3547</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3618</v>
      </c>
      <c r="E1450" s="47"/>
      <c r="F1450" s="6" t="s">
        <v>3620</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3619</v>
      </c>
      <c r="E1451" s="47"/>
      <c r="F1451" s="6" t="s">
        <v>3621</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3660</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3662</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3665</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3449</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3304</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3511</v>
      </c>
      <c r="B4" t="str">
        <f>A4</f>
        <v>million metric tons</v>
      </c>
    </row>
    <row r="5" spans="1:2" x14ac:dyDescent="0.25">
      <c r="A5" s="207" t="s">
        <v>3725</v>
      </c>
      <c r="B5" t="str">
        <f>A5</f>
        <v>g CO2e / 2021 dollar</v>
      </c>
    </row>
    <row r="6" spans="1:2" x14ac:dyDescent="0.25">
      <c r="A6" s="208" t="s">
        <v>2322</v>
      </c>
      <c r="B6" t="str">
        <f t="shared" ref="B6:B45" si="0">A6</f>
        <v>thousand metric tons / year</v>
      </c>
    </row>
    <row r="7" spans="1:2" x14ac:dyDescent="0.25">
      <c r="A7" s="208" t="s">
        <v>3726</v>
      </c>
      <c r="B7" t="str">
        <f>A7</f>
        <v>g CO2 / 2021 dollar</v>
      </c>
    </row>
    <row r="8" spans="1:2" ht="30" x14ac:dyDescent="0.25">
      <c r="A8" s="208" t="s">
        <v>3320</v>
      </c>
      <c r="B8" t="str">
        <f t="shared" si="0"/>
        <v>2020 dollars / metric ton CO2e abated, Annual average abatement (million metric tons CO2e)</v>
      </c>
    </row>
    <row r="9" spans="1:2" x14ac:dyDescent="0.25">
      <c r="A9" s="208" t="s">
        <v>3727</v>
      </c>
      <c r="B9" t="str">
        <f t="shared" si="0"/>
        <v>billion 2021 dollars / year</v>
      </c>
    </row>
    <row r="10" spans="1:2" x14ac:dyDescent="0.25">
      <c r="A10" s="208" t="s">
        <v>3728</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3729</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3592</v>
      </c>
      <c r="B17" t="str">
        <f t="shared" si="0"/>
        <v>terawatt-hours (TWh)</v>
      </c>
    </row>
    <row r="18" spans="1:2" x14ac:dyDescent="0.25">
      <c r="A18" s="208" t="s">
        <v>3352</v>
      </c>
      <c r="B18" t="str">
        <f t="shared" si="0"/>
        <v>%</v>
      </c>
    </row>
    <row r="19" spans="1:2" x14ac:dyDescent="0.25">
      <c r="A19" s="208" t="s">
        <v>3353</v>
      </c>
      <c r="B19" t="str">
        <f t="shared" si="0"/>
        <v>metric tons CO2e / megawatt-hour (MWh)</v>
      </c>
    </row>
    <row r="20" spans="1:2" x14ac:dyDescent="0.25">
      <c r="A20" s="208" t="s">
        <v>3730</v>
      </c>
      <c r="B20" t="str">
        <f t="shared" si="0"/>
        <v>kilowatt-hour / 2021 dollar</v>
      </c>
    </row>
    <row r="21" spans="1:2" x14ac:dyDescent="0.25">
      <c r="A21" s="208" t="s">
        <v>356</v>
      </c>
      <c r="B21" t="str">
        <f t="shared" si="0"/>
        <v>gigawatts (GW) / year</v>
      </c>
    </row>
    <row r="22" spans="1:2" x14ac:dyDescent="0.25">
      <c r="A22" s="208" t="s">
        <v>3731</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3732</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3321</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3733</v>
      </c>
      <c r="B37" t="str">
        <f t="shared" si="0"/>
        <v>2021 dollars / short ton</v>
      </c>
    </row>
    <row r="38" spans="1:2" x14ac:dyDescent="0.25">
      <c r="A38" s="208" t="s">
        <v>3734</v>
      </c>
      <c r="B38" t="str">
        <f t="shared" si="0"/>
        <v>2021 dollars / thousand cubic feet</v>
      </c>
    </row>
    <row r="39" spans="1:2" x14ac:dyDescent="0.25">
      <c r="A39" s="208" t="s">
        <v>3735</v>
      </c>
      <c r="B39" t="str">
        <f t="shared" si="0"/>
        <v>2021 dollars / gallon</v>
      </c>
    </row>
    <row r="40" spans="1:2" x14ac:dyDescent="0.25">
      <c r="A40" s="208" t="s">
        <v>3736</v>
      </c>
      <c r="B40" t="str">
        <f t="shared" si="0"/>
        <v>2021 dollars / barrel of oil</v>
      </c>
    </row>
    <row r="41" spans="1:2" x14ac:dyDescent="0.25">
      <c r="A41" s="208" t="s">
        <v>3737</v>
      </c>
      <c r="B41" t="str">
        <f t="shared" si="0"/>
        <v>2021 dollars / kg</v>
      </c>
    </row>
    <row r="42" spans="1:2" x14ac:dyDescent="0.25">
      <c r="A42" s="208" t="s">
        <v>3738</v>
      </c>
      <c r="B42" t="str">
        <f t="shared" si="0"/>
        <v>2021 dollars / kilowatt-hour (kWh)</v>
      </c>
    </row>
    <row r="43" spans="1:2" x14ac:dyDescent="0.25">
      <c r="A43" s="208" t="s">
        <v>3307</v>
      </c>
      <c r="B43" t="str">
        <f t="shared" si="0"/>
        <v>cost of eqpt. to capture 1 metric ton CO2e/yr (2020 dollars)</v>
      </c>
    </row>
    <row r="44" spans="1:2" x14ac:dyDescent="0.25">
      <c r="A44" s="208" t="s">
        <v>3739</v>
      </c>
      <c r="B44" t="str">
        <f t="shared" si="0"/>
        <v>million 2021 dollars / megawatt (MW)</v>
      </c>
    </row>
    <row r="45" spans="1:2" x14ac:dyDescent="0.25">
      <c r="A45" s="208" t="s">
        <v>3740</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3602</v>
      </c>
    </row>
    <row r="2" spans="1:10" x14ac:dyDescent="0.25">
      <c r="A2" s="2" t="s">
        <v>2328</v>
      </c>
      <c r="B2" s="1" t="s">
        <v>2329</v>
      </c>
      <c r="C2" s="44">
        <v>1</v>
      </c>
      <c r="D2" s="1" t="s">
        <v>63</v>
      </c>
      <c r="E2" s="1" t="s">
        <v>64</v>
      </c>
      <c r="F2" s="1" t="str">
        <f>UnitControlCenter!$B$3</f>
        <v>million metric tons / year</v>
      </c>
      <c r="G2" s="1" t="s">
        <v>175</v>
      </c>
      <c r="J2" s="1" t="s">
        <v>3608</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3509</v>
      </c>
      <c r="C4" s="44">
        <v>1</v>
      </c>
      <c r="D4" s="1" t="s">
        <v>63</v>
      </c>
      <c r="E4" s="1" t="s">
        <v>64</v>
      </c>
      <c r="F4" s="1" t="str">
        <f>UnitControlCenter!B4</f>
        <v>million metric tons</v>
      </c>
      <c r="G4" s="1" t="s">
        <v>3512</v>
      </c>
      <c r="J4" s="1" t="s">
        <v>3609</v>
      </c>
    </row>
    <row r="5" spans="1:10" ht="30" x14ac:dyDescent="0.25">
      <c r="A5" s="2" t="s">
        <v>2328</v>
      </c>
      <c r="B5" s="1" t="s">
        <v>3510</v>
      </c>
      <c r="C5" s="49">
        <v>1</v>
      </c>
      <c r="D5" s="2" t="s">
        <v>63</v>
      </c>
      <c r="E5" s="2" t="s">
        <v>64</v>
      </c>
      <c r="F5" s="1" t="str">
        <f>UnitControlCenter!B4</f>
        <v>million metric tons</v>
      </c>
      <c r="G5" s="1" t="s">
        <v>3513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3326</v>
      </c>
      <c r="H18" s="1" t="s">
        <v>2801</v>
      </c>
      <c r="I18" s="1" t="s">
        <v>2802</v>
      </c>
    </row>
    <row r="19" spans="1:10" ht="105" x14ac:dyDescent="0.25">
      <c r="A19" s="2" t="s">
        <v>2334</v>
      </c>
      <c r="B19" s="2" t="s">
        <v>2236</v>
      </c>
      <c r="C19" s="44">
        <v>1</v>
      </c>
      <c r="D19" s="1" t="s">
        <v>65</v>
      </c>
      <c r="E19" s="1" t="s">
        <v>66</v>
      </c>
      <c r="F19" s="1" t="str">
        <f>UnitControlCenter!$B$3</f>
        <v>million metric tons / year</v>
      </c>
      <c r="G19" s="1" t="s">
        <v>3338</v>
      </c>
      <c r="H19" s="1" t="s">
        <v>2801</v>
      </c>
      <c r="I19" s="1" t="s">
        <v>3327</v>
      </c>
    </row>
    <row r="20" spans="1:10" ht="105" x14ac:dyDescent="0.25">
      <c r="A20" s="2" t="s">
        <v>2334</v>
      </c>
      <c r="B20" s="2" t="s">
        <v>2238</v>
      </c>
      <c r="C20" s="44">
        <v>1</v>
      </c>
      <c r="D20" s="1" t="s">
        <v>65</v>
      </c>
      <c r="E20" s="1" t="s">
        <v>66</v>
      </c>
      <c r="F20" s="1" t="str">
        <f>UnitControlCenter!$B$3</f>
        <v>million metric tons / year</v>
      </c>
      <c r="G20" s="1" t="s">
        <v>3339</v>
      </c>
      <c r="H20" s="1" t="s">
        <v>2801</v>
      </c>
      <c r="I20" s="1" t="s">
        <v>3328</v>
      </c>
    </row>
    <row r="21" spans="1:10" ht="105" x14ac:dyDescent="0.25">
      <c r="A21" s="2" t="s">
        <v>2334</v>
      </c>
      <c r="B21" s="2" t="s">
        <v>2321</v>
      </c>
      <c r="C21" s="44">
        <v>1</v>
      </c>
      <c r="D21" s="1" t="s">
        <v>65</v>
      </c>
      <c r="E21" s="1" t="s">
        <v>66</v>
      </c>
      <c r="F21" s="1" t="str">
        <f>UnitControlCenter!$B$3</f>
        <v>million metric tons / year</v>
      </c>
      <c r="G21" s="1" t="s">
        <v>3340</v>
      </c>
      <c r="H21" s="1" t="s">
        <v>2801</v>
      </c>
      <c r="I21" s="1" t="s">
        <v>3329</v>
      </c>
    </row>
    <row r="22" spans="1:10" ht="105" x14ac:dyDescent="0.25">
      <c r="A22" s="2" t="s">
        <v>2334</v>
      </c>
      <c r="B22" s="2" t="s">
        <v>2320</v>
      </c>
      <c r="C22" s="44">
        <v>1</v>
      </c>
      <c r="D22" s="1" t="s">
        <v>65</v>
      </c>
      <c r="E22" s="1" t="s">
        <v>66</v>
      </c>
      <c r="F22" s="1" t="str">
        <f>UnitControlCenter!$B$6</f>
        <v>thousand metric tons / year</v>
      </c>
      <c r="G22" s="1" t="s">
        <v>3341</v>
      </c>
      <c r="H22" s="1" t="s">
        <v>2801</v>
      </c>
      <c r="I22" s="1" t="s">
        <v>3330</v>
      </c>
    </row>
    <row r="23" spans="1:10" ht="105" x14ac:dyDescent="0.25">
      <c r="A23" s="2" t="s">
        <v>2334</v>
      </c>
      <c r="B23" s="2" t="s">
        <v>2227</v>
      </c>
      <c r="C23" s="44">
        <v>1</v>
      </c>
      <c r="D23" s="1" t="s">
        <v>65</v>
      </c>
      <c r="E23" s="1" t="s">
        <v>66</v>
      </c>
      <c r="F23" s="1" t="str">
        <f>UnitControlCenter!$B$6</f>
        <v>thousand metric tons / year</v>
      </c>
      <c r="G23" s="1" t="s">
        <v>3342</v>
      </c>
      <c r="H23" s="1" t="s">
        <v>2801</v>
      </c>
      <c r="I23" s="1" t="s">
        <v>3331</v>
      </c>
    </row>
    <row r="24" spans="1:10" ht="105" x14ac:dyDescent="0.25">
      <c r="A24" s="2" t="s">
        <v>2334</v>
      </c>
      <c r="B24" s="2" t="s">
        <v>2232</v>
      </c>
      <c r="C24" s="44">
        <v>1</v>
      </c>
      <c r="D24" s="1" t="s">
        <v>65</v>
      </c>
      <c r="E24" s="1" t="s">
        <v>66</v>
      </c>
      <c r="F24" s="1" t="str">
        <f>UnitControlCenter!$B$6</f>
        <v>thousand metric tons / year</v>
      </c>
      <c r="G24" s="1" t="s">
        <v>3343</v>
      </c>
      <c r="H24" s="1" t="s">
        <v>2801</v>
      </c>
      <c r="I24" s="1" t="s">
        <v>3332</v>
      </c>
    </row>
    <row r="25" spans="1:10" ht="105" x14ac:dyDescent="0.25">
      <c r="A25" s="2" t="s">
        <v>2334</v>
      </c>
      <c r="B25" s="2" t="s">
        <v>2234</v>
      </c>
      <c r="C25" s="44">
        <v>1</v>
      </c>
      <c r="D25" s="1" t="s">
        <v>65</v>
      </c>
      <c r="E25" s="1" t="s">
        <v>66</v>
      </c>
      <c r="F25" s="1" t="str">
        <f>UnitControlCenter!$B$6</f>
        <v>thousand metric tons / year</v>
      </c>
      <c r="G25" s="1" t="s">
        <v>3344</v>
      </c>
      <c r="H25" s="1" t="s">
        <v>2801</v>
      </c>
      <c r="I25" s="1" t="s">
        <v>3333</v>
      </c>
    </row>
    <row r="26" spans="1:10" ht="105" x14ac:dyDescent="0.25">
      <c r="A26" s="2" t="s">
        <v>2334</v>
      </c>
      <c r="B26" s="2" t="s">
        <v>2225</v>
      </c>
      <c r="C26" s="44">
        <v>1</v>
      </c>
      <c r="D26" s="1" t="s">
        <v>65</v>
      </c>
      <c r="E26" s="1" t="s">
        <v>66</v>
      </c>
      <c r="F26" s="1" t="str">
        <f>UnitControlCenter!$B$3</f>
        <v>million metric tons / year</v>
      </c>
      <c r="G26" s="1" t="s">
        <v>3345</v>
      </c>
      <c r="H26" s="1" t="s">
        <v>2801</v>
      </c>
      <c r="I26" s="1" t="s">
        <v>3334</v>
      </c>
    </row>
    <row r="27" spans="1:10" ht="105" x14ac:dyDescent="0.25">
      <c r="A27" s="2" t="s">
        <v>2334</v>
      </c>
      <c r="B27" s="2" t="s">
        <v>2222</v>
      </c>
      <c r="C27" s="44">
        <v>1</v>
      </c>
      <c r="D27" s="1" t="s">
        <v>65</v>
      </c>
      <c r="E27" s="1" t="s">
        <v>66</v>
      </c>
      <c r="F27" s="1" t="str">
        <f>UnitControlCenter!$B$6</f>
        <v>thousand metric tons / year</v>
      </c>
      <c r="G27" s="1" t="s">
        <v>3346</v>
      </c>
      <c r="H27" s="1" t="s">
        <v>2801</v>
      </c>
      <c r="I27" s="1" t="s">
        <v>3335</v>
      </c>
    </row>
    <row r="28" spans="1:10" ht="105" x14ac:dyDescent="0.25">
      <c r="A28" s="2" t="s">
        <v>2334</v>
      </c>
      <c r="B28" s="2" t="s">
        <v>2230</v>
      </c>
      <c r="C28" s="44">
        <v>1</v>
      </c>
      <c r="D28" s="1" t="s">
        <v>65</v>
      </c>
      <c r="E28" s="1" t="s">
        <v>66</v>
      </c>
      <c r="F28" s="1" t="str">
        <f>UnitControlCenter!$B$3</f>
        <v>million metric tons / year</v>
      </c>
      <c r="G28" s="1" t="s">
        <v>3347</v>
      </c>
      <c r="H28" s="1" t="s">
        <v>2801</v>
      </c>
      <c r="I28" s="1" t="s">
        <v>3336</v>
      </c>
    </row>
    <row r="29" spans="1:10" ht="105.75" thickBot="1" x14ac:dyDescent="0.3">
      <c r="A29" s="203" t="s">
        <v>2334</v>
      </c>
      <c r="B29" s="203" t="s">
        <v>485</v>
      </c>
      <c r="C29" s="210">
        <v>1</v>
      </c>
      <c r="D29" s="1" t="s">
        <v>65</v>
      </c>
      <c r="E29" s="1" t="s">
        <v>66</v>
      </c>
      <c r="F29" s="204" t="str">
        <f>UnitControlCenter!$B$3</f>
        <v>million metric tons / year</v>
      </c>
      <c r="G29" s="1" t="s">
        <v>3348</v>
      </c>
      <c r="H29" s="1" t="s">
        <v>2801</v>
      </c>
      <c r="I29" s="1" t="s">
        <v>3337</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3710</v>
      </c>
      <c r="H95" s="1" t="s">
        <v>3704</v>
      </c>
      <c r="I95" s="1" t="s">
        <v>3705</v>
      </c>
    </row>
    <row r="96" spans="1:10" ht="270" x14ac:dyDescent="0.25">
      <c r="A96" s="2" t="s">
        <v>2465</v>
      </c>
      <c r="B96" s="2" t="s">
        <v>2341</v>
      </c>
      <c r="C96" s="44">
        <v>1</v>
      </c>
      <c r="D96" s="1" t="s">
        <v>65</v>
      </c>
      <c r="E96" s="1" t="s">
        <v>64</v>
      </c>
      <c r="F96" s="1" t="str">
        <f>UnitControlCenter!$B$16</f>
        <v>terawatt-hours (TWh) / year</v>
      </c>
      <c r="G96" s="1" t="s">
        <v>3711</v>
      </c>
      <c r="H96" s="1" t="s">
        <v>3704</v>
      </c>
      <c r="I96" s="1" t="s">
        <v>3705</v>
      </c>
    </row>
    <row r="97" spans="1:10" ht="225" x14ac:dyDescent="0.25">
      <c r="A97" s="2" t="s">
        <v>2465</v>
      </c>
      <c r="B97" s="2" t="s">
        <v>2342</v>
      </c>
      <c r="C97" s="44">
        <v>1</v>
      </c>
      <c r="D97" s="1" t="s">
        <v>65</v>
      </c>
      <c r="E97" s="1" t="s">
        <v>66</v>
      </c>
      <c r="F97" s="1" t="str">
        <f>UnitControlCenter!$B$21</f>
        <v>gigawatts (GW) / year</v>
      </c>
      <c r="G97" s="1" t="s">
        <v>3712</v>
      </c>
      <c r="H97" s="1" t="s">
        <v>3708</v>
      </c>
      <c r="I97" s="1" t="s">
        <v>3706</v>
      </c>
    </row>
    <row r="98" spans="1:10" ht="255" x14ac:dyDescent="0.25">
      <c r="A98" s="2" t="s">
        <v>2465</v>
      </c>
      <c r="B98" s="2" t="s">
        <v>2343</v>
      </c>
      <c r="C98" s="44">
        <v>1</v>
      </c>
      <c r="D98" s="1" t="s">
        <v>65</v>
      </c>
      <c r="E98" s="1" t="s">
        <v>64</v>
      </c>
      <c r="F98" s="1" t="str">
        <f>UnitControlCenter!$B$21</f>
        <v>gigawatts (GW) / year</v>
      </c>
      <c r="G98" s="1" t="s">
        <v>3713</v>
      </c>
      <c r="H98" s="1" t="s">
        <v>3709</v>
      </c>
      <c r="I98" s="1" t="s">
        <v>3707</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3351</v>
      </c>
      <c r="C100" s="44">
        <v>1</v>
      </c>
      <c r="D100" s="1" t="s">
        <v>63</v>
      </c>
      <c r="E100" s="1" t="s">
        <v>64</v>
      </c>
      <c r="F100" s="1" t="str">
        <f>UnitControlCenter!B18</f>
        <v>%</v>
      </c>
      <c r="G100" s="1" t="s">
        <v>3354</v>
      </c>
    </row>
    <row r="101" spans="1:10" ht="30" x14ac:dyDescent="0.25">
      <c r="A101" s="2" t="s">
        <v>2465</v>
      </c>
      <c r="B101" s="2" t="s">
        <v>3356</v>
      </c>
      <c r="C101" s="44">
        <v>1</v>
      </c>
      <c r="D101" s="1" t="s">
        <v>63</v>
      </c>
      <c r="E101" s="1" t="s">
        <v>64</v>
      </c>
      <c r="F101" s="1" t="str">
        <f>UnitControlCenter!B19</f>
        <v>metric tons CO2e / megawatt-hour (MWh)</v>
      </c>
      <c r="G101" s="1" t="s">
        <v>3355</v>
      </c>
    </row>
    <row r="102" spans="1:10" ht="30.75" thickBot="1" x14ac:dyDescent="0.3">
      <c r="A102" s="203" t="s">
        <v>2465</v>
      </c>
      <c r="B102" s="203" t="s">
        <v>3363</v>
      </c>
      <c r="C102" s="210">
        <v>1</v>
      </c>
      <c r="D102" s="204" t="s">
        <v>63</v>
      </c>
      <c r="E102" s="204" t="s">
        <v>64</v>
      </c>
      <c r="F102" s="204" t="str">
        <f>UnitControlCenter!B20</f>
        <v>kilowatt-hour / 2021 dollar</v>
      </c>
      <c r="G102" s="204" t="s">
        <v>3364</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3622</v>
      </c>
      <c r="H103" s="1" t="s">
        <v>3700</v>
      </c>
      <c r="I103" s="44" t="s">
        <v>3702</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3624</v>
      </c>
      <c r="H105" s="1" t="s">
        <v>3701</v>
      </c>
      <c r="I105" s="44" t="s">
        <v>3703</v>
      </c>
    </row>
    <row r="106" spans="1:10" ht="225" x14ac:dyDescent="0.25">
      <c r="A106" s="2" t="s">
        <v>3121</v>
      </c>
      <c r="B106" s="2" t="s">
        <v>2459</v>
      </c>
      <c r="C106" s="44">
        <v>1</v>
      </c>
      <c r="D106" s="1" t="s">
        <v>65</v>
      </c>
      <c r="E106" s="1" t="s">
        <v>66</v>
      </c>
      <c r="F106" s="1" t="str">
        <f>UnitControlCenter!$B$23</f>
        <v>cubic km / yr</v>
      </c>
      <c r="G106" s="1" t="s">
        <v>3623</v>
      </c>
      <c r="H106" s="1" t="s">
        <v>3700</v>
      </c>
      <c r="I106" s="44" t="s">
        <v>3702</v>
      </c>
    </row>
    <row r="107" spans="1:10" s="204" customFormat="1" ht="225.75" thickBot="1" x14ac:dyDescent="0.3">
      <c r="A107" s="203" t="s">
        <v>3121</v>
      </c>
      <c r="B107" s="203" t="s">
        <v>2460</v>
      </c>
      <c r="C107" s="210">
        <v>1</v>
      </c>
      <c r="D107" s="204" t="s">
        <v>65</v>
      </c>
      <c r="E107" s="204" t="s">
        <v>66</v>
      </c>
      <c r="F107" s="204" t="str">
        <f>UnitControlCenter!$B$23</f>
        <v>cubic km / yr</v>
      </c>
      <c r="G107" s="204" t="s">
        <v>3625</v>
      </c>
      <c r="H107" s="1" t="s">
        <v>3700</v>
      </c>
      <c r="I107" s="44" t="s">
        <v>3702</v>
      </c>
    </row>
    <row r="108" spans="1:10" ht="409.5" x14ac:dyDescent="0.25">
      <c r="A108" s="2" t="s">
        <v>3583</v>
      </c>
      <c r="B108" s="2" t="s">
        <v>3584</v>
      </c>
      <c r="C108" s="44">
        <v>1</v>
      </c>
      <c r="D108" s="1" t="s">
        <v>65</v>
      </c>
      <c r="E108" s="1" t="s">
        <v>3590</v>
      </c>
      <c r="F108" s="1" t="str">
        <f>UnitControlCenter!$B$17</f>
        <v>terawatt-hours (TWh)</v>
      </c>
      <c r="G108" s="1" t="s">
        <v>3653</v>
      </c>
      <c r="H108" s="1" t="s">
        <v>3649</v>
      </c>
      <c r="I108" s="1" t="s">
        <v>3650</v>
      </c>
    </row>
    <row r="109" spans="1:10" ht="409.5" x14ac:dyDescent="0.25">
      <c r="A109" s="2" t="s">
        <v>3583</v>
      </c>
      <c r="B109" s="2" t="s">
        <v>3585</v>
      </c>
      <c r="C109" s="44">
        <v>1</v>
      </c>
      <c r="D109" s="1" t="s">
        <v>65</v>
      </c>
      <c r="E109" s="1" t="s">
        <v>3590</v>
      </c>
      <c r="F109" s="1" t="str">
        <f>UnitControlCenter!$B$17</f>
        <v>terawatt-hours (TWh)</v>
      </c>
      <c r="G109" s="1" t="s">
        <v>3654</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3583</v>
      </c>
      <c r="B110" s="2" t="s">
        <v>3586</v>
      </c>
      <c r="C110" s="44">
        <v>1</v>
      </c>
      <c r="D110" s="1" t="s">
        <v>65</v>
      </c>
      <c r="E110" s="1" t="s">
        <v>3590</v>
      </c>
      <c r="F110" s="1" t="str">
        <f>UnitControlCenter!$B$17</f>
        <v>terawatt-hours (TWh)</v>
      </c>
      <c r="G110" s="1" t="s">
        <v>3655</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3583</v>
      </c>
      <c r="B111" s="2" t="s">
        <v>3587</v>
      </c>
      <c r="C111" s="44">
        <v>1</v>
      </c>
      <c r="D111" s="1" t="s">
        <v>65</v>
      </c>
      <c r="E111" s="1" t="s">
        <v>3590</v>
      </c>
      <c r="F111" s="1" t="str">
        <f>UnitControlCenter!$B$17</f>
        <v>terawatt-hours (TWh)</v>
      </c>
      <c r="G111" s="1" t="s">
        <v>3656</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3583</v>
      </c>
      <c r="B112" s="2" t="s">
        <v>3588</v>
      </c>
      <c r="C112" s="44">
        <v>1</v>
      </c>
      <c r="D112" s="1" t="s">
        <v>65</v>
      </c>
      <c r="E112" s="1" t="s">
        <v>3590</v>
      </c>
      <c r="F112" s="1" t="str">
        <f>UnitControlCenter!$B$17</f>
        <v>terawatt-hours (TWh)</v>
      </c>
      <c r="G112" s="1" t="s">
        <v>3651</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3583</v>
      </c>
      <c r="B113" s="2" t="s">
        <v>3589</v>
      </c>
      <c r="C113" s="44">
        <v>1</v>
      </c>
      <c r="D113" s="1" t="s">
        <v>65</v>
      </c>
      <c r="E113" s="1" t="s">
        <v>3590</v>
      </c>
      <c r="F113" s="1" t="str">
        <f>UnitControlCenter!$B$17</f>
        <v>terawatt-hours (TWh)</v>
      </c>
      <c r="G113" s="1" t="s">
        <v>3652</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3583</v>
      </c>
      <c r="B114" s="2" t="s">
        <v>3593</v>
      </c>
      <c r="C114" s="44">
        <v>1</v>
      </c>
      <c r="D114" s="1" t="s">
        <v>65</v>
      </c>
      <c r="E114" s="1" t="s">
        <v>3591</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3583</v>
      </c>
      <c r="B115" s="2" t="s">
        <v>3594</v>
      </c>
      <c r="C115" s="44">
        <v>1</v>
      </c>
      <c r="D115" s="1" t="s">
        <v>65</v>
      </c>
      <c r="E115" s="1" t="s">
        <v>3591</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3583</v>
      </c>
      <c r="B116" s="2" t="s">
        <v>3595</v>
      </c>
      <c r="C116" s="44">
        <v>1</v>
      </c>
      <c r="D116" s="1" t="s">
        <v>65</v>
      </c>
      <c r="E116" s="1" t="s">
        <v>3591</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3583</v>
      </c>
      <c r="B117" s="2" t="s">
        <v>3596</v>
      </c>
      <c r="C117" s="44">
        <v>1</v>
      </c>
      <c r="D117" s="1" t="s">
        <v>65</v>
      </c>
      <c r="E117" s="1" t="s">
        <v>3591</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3583</v>
      </c>
      <c r="B118" s="2" t="s">
        <v>3597</v>
      </c>
      <c r="C118" s="44">
        <v>1</v>
      </c>
      <c r="D118" s="1" t="s">
        <v>65</v>
      </c>
      <c r="E118" s="1" t="s">
        <v>3591</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3583</v>
      </c>
      <c r="B119" s="203" t="s">
        <v>3598</v>
      </c>
      <c r="C119" s="210">
        <v>1</v>
      </c>
      <c r="D119" s="204" t="s">
        <v>65</v>
      </c>
      <c r="E119" s="204" t="s">
        <v>3591</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3388</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3389</v>
      </c>
      <c r="C125" s="44">
        <v>0</v>
      </c>
      <c r="D125" s="1" t="s">
        <v>65</v>
      </c>
      <c r="E125" s="1" t="s">
        <v>66</v>
      </c>
      <c r="F125" s="1" t="str">
        <f>UnitControlCenter!$B$27</f>
        <v>thousand vehicles / year</v>
      </c>
      <c r="G125" s="1" t="s">
        <v>3390</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3392</v>
      </c>
      <c r="C131" s="210">
        <v>0</v>
      </c>
      <c r="D131" s="204" t="s">
        <v>65</v>
      </c>
      <c r="E131" s="204" t="s">
        <v>66</v>
      </c>
      <c r="F131" s="204" t="str">
        <f>UnitControlCenter!$B$28</f>
        <v>million vehicles</v>
      </c>
      <c r="G131" s="204" t="s">
        <v>3393</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3564</v>
      </c>
      <c r="C144" s="44">
        <v>1</v>
      </c>
      <c r="D144" s="1" t="s">
        <v>65</v>
      </c>
      <c r="E144" s="1" t="s">
        <v>66</v>
      </c>
      <c r="F144" s="1" t="str">
        <f>UnitControlCenter!$B$30</f>
        <v>quads / year</v>
      </c>
      <c r="G144" s="1" t="s">
        <v>3569</v>
      </c>
      <c r="H144" s="1" t="s">
        <v>3570</v>
      </c>
      <c r="I144" s="1" t="s">
        <v>3571</v>
      </c>
    </row>
    <row r="145" spans="1:10" s="204" customFormat="1" ht="90.75" thickBot="1" x14ac:dyDescent="0.3">
      <c r="A145" s="203" t="s">
        <v>2349</v>
      </c>
      <c r="B145" s="203" t="s">
        <v>3565</v>
      </c>
      <c r="C145" s="210">
        <v>1</v>
      </c>
      <c r="D145" s="204" t="s">
        <v>65</v>
      </c>
      <c r="E145" s="204" t="s">
        <v>66</v>
      </c>
      <c r="F145" s="204" t="str">
        <f>UnitControlCenter!$B$16</f>
        <v>terawatt-hours (TWh) / year</v>
      </c>
      <c r="G145" s="204" t="s">
        <v>3568</v>
      </c>
      <c r="H145" s="204" t="s">
        <v>3566</v>
      </c>
      <c r="I145" s="204" t="s">
        <v>3567</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3365</v>
      </c>
      <c r="C152" s="44">
        <v>1</v>
      </c>
      <c r="D152" s="1" t="s">
        <v>65</v>
      </c>
      <c r="E152" s="1" t="s">
        <v>66</v>
      </c>
      <c r="F152" s="1" t="str">
        <f>UnitControlCenter!$B$3</f>
        <v>million metric tons / year</v>
      </c>
      <c r="G152" s="1" t="s">
        <v>3467</v>
      </c>
      <c r="H152" s="1" t="s">
        <v>3359</v>
      </c>
      <c r="I152" s="1" t="s">
        <v>3362</v>
      </c>
    </row>
    <row r="153" spans="1:10" ht="255" x14ac:dyDescent="0.2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30.75" thickBot="1" x14ac:dyDescent="0.3">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60" x14ac:dyDescent="0.25">
      <c r="A155" s="2" t="s">
        <v>3500</v>
      </c>
      <c r="B155" s="2" t="s">
        <v>3501</v>
      </c>
      <c r="C155" s="44">
        <v>1</v>
      </c>
      <c r="D155" s="1" t="s">
        <v>65</v>
      </c>
      <c r="E155" s="1" t="s">
        <v>66</v>
      </c>
      <c r="F155" s="1" t="str">
        <f>UnitControlCenter!$B$30</f>
        <v>quads / year</v>
      </c>
      <c r="G155" s="1" t="s">
        <v>2360</v>
      </c>
      <c r="H155" s="1" t="s">
        <v>2361</v>
      </c>
      <c r="I155" s="1" t="s">
        <v>2592</v>
      </c>
    </row>
    <row r="156" spans="1:10" s="2" customFormat="1" ht="30" x14ac:dyDescent="0.25">
      <c r="A156" s="2" t="s">
        <v>3500</v>
      </c>
      <c r="B156" s="2" t="s">
        <v>3502</v>
      </c>
      <c r="C156" s="44">
        <v>1</v>
      </c>
      <c r="D156" s="2" t="s">
        <v>65</v>
      </c>
      <c r="E156" s="2" t="s">
        <v>66</v>
      </c>
      <c r="F156" s="2" t="str">
        <f>UnitControlCenter!$B$30</f>
        <v>quads / year</v>
      </c>
      <c r="G156" s="2" t="s">
        <v>2378</v>
      </c>
      <c r="H156" s="2" t="s">
        <v>2362</v>
      </c>
      <c r="I156" s="2" t="s">
        <v>2363</v>
      </c>
    </row>
    <row r="157" spans="1:10" ht="90" x14ac:dyDescent="0.2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25">
      <c r="A158" s="2" t="s">
        <v>3500</v>
      </c>
      <c r="B158" s="2" t="s">
        <v>3504</v>
      </c>
      <c r="C158" s="44">
        <v>1</v>
      </c>
      <c r="D158" s="2" t="s">
        <v>63</v>
      </c>
      <c r="E158" s="2" t="s">
        <v>64</v>
      </c>
      <c r="F158" s="2" t="str">
        <f>UnitControlCenter!$B$30</f>
        <v>quads / year</v>
      </c>
      <c r="G158" s="2" t="s">
        <v>3303</v>
      </c>
    </row>
    <row r="159" spans="1:10" ht="210" x14ac:dyDescent="0.25">
      <c r="A159" s="2" t="s">
        <v>3500</v>
      </c>
      <c r="B159" s="2" t="s">
        <v>3505</v>
      </c>
      <c r="C159" s="44">
        <v>1</v>
      </c>
      <c r="D159" s="1" t="s">
        <v>65</v>
      </c>
      <c r="E159" s="1" t="s">
        <v>66</v>
      </c>
      <c r="F159" s="2" t="str">
        <f>UnitControlCenter!B3</f>
        <v>million metric tons / year</v>
      </c>
      <c r="G159" s="1" t="s">
        <v>3657</v>
      </c>
      <c r="H159" s="1" t="s">
        <v>3507</v>
      </c>
      <c r="I159" s="2" t="s">
        <v>3508</v>
      </c>
      <c r="J159" s="2"/>
    </row>
    <row r="160" spans="1:10" s="204" customFormat="1" ht="255.75" thickBot="1" x14ac:dyDescent="0.3">
      <c r="A160" s="2" t="s">
        <v>3500</v>
      </c>
      <c r="B160" s="203" t="s">
        <v>3506</v>
      </c>
      <c r="C160" s="210">
        <v>1</v>
      </c>
      <c r="D160" s="204" t="s">
        <v>65</v>
      </c>
      <c r="E160" s="204" t="s">
        <v>66</v>
      </c>
      <c r="F160" s="203" t="str">
        <f>UnitControlCenter!B3</f>
        <v>million metric tons / year</v>
      </c>
      <c r="G160" s="204" t="s">
        <v>3658</v>
      </c>
      <c r="H160" s="204" t="s">
        <v>3507</v>
      </c>
      <c r="I160" s="203" t="s">
        <v>3508</v>
      </c>
      <c r="J160" s="203"/>
    </row>
    <row r="161" spans="1:10" ht="90" x14ac:dyDescent="0.25">
      <c r="A161" s="2" t="s">
        <v>2416</v>
      </c>
      <c r="B161" s="2" t="s">
        <v>2417</v>
      </c>
      <c r="C161" s="44">
        <v>1</v>
      </c>
      <c r="D161" s="1" t="s">
        <v>65</v>
      </c>
      <c r="E161" s="1" t="s">
        <v>66</v>
      </c>
      <c r="F161" s="1" t="str">
        <f>UnitControlCenter!$B$30</f>
        <v>quads / year</v>
      </c>
      <c r="G161" s="1" t="s">
        <v>3694</v>
      </c>
      <c r="H161" s="1" t="s">
        <v>3693</v>
      </c>
      <c r="I161" s="1" t="s">
        <v>3692</v>
      </c>
    </row>
    <row r="162" spans="1:10" ht="75" x14ac:dyDescent="0.25">
      <c r="A162" s="2" t="s">
        <v>2416</v>
      </c>
      <c r="B162" s="2" t="s">
        <v>2418</v>
      </c>
      <c r="C162" s="44">
        <v>1</v>
      </c>
      <c r="D162" s="1" t="s">
        <v>65</v>
      </c>
      <c r="E162" s="1" t="s">
        <v>66</v>
      </c>
      <c r="F162" s="1" t="str">
        <f>UnitControlCenter!$B$30</f>
        <v>quads / year</v>
      </c>
      <c r="G162" s="1" t="s">
        <v>3695</v>
      </c>
      <c r="H162" s="1" t="s">
        <v>3295</v>
      </c>
      <c r="I162" s="1" t="s">
        <v>3296</v>
      </c>
    </row>
    <row r="163" spans="1:10" ht="75" x14ac:dyDescent="0.25">
      <c r="A163" s="2" t="s">
        <v>2416</v>
      </c>
      <c r="B163" s="2" t="s">
        <v>3690</v>
      </c>
      <c r="C163" s="44">
        <v>1</v>
      </c>
      <c r="D163" s="1" t="s">
        <v>65</v>
      </c>
      <c r="E163" s="1" t="s">
        <v>66</v>
      </c>
      <c r="F163" s="1" t="str">
        <f>UnitControlCenter!$B$30</f>
        <v>quads / year</v>
      </c>
      <c r="G163" s="1" t="s">
        <v>3714</v>
      </c>
      <c r="H163" s="1" t="s">
        <v>3696</v>
      </c>
      <c r="I163" s="44" t="s">
        <v>3697</v>
      </c>
    </row>
    <row r="164" spans="1:10" ht="75" x14ac:dyDescent="0.25">
      <c r="A164" s="2" t="s">
        <v>2416</v>
      </c>
      <c r="B164" s="2" t="s">
        <v>3691</v>
      </c>
      <c r="C164" s="44">
        <v>1</v>
      </c>
      <c r="D164" s="1" t="s">
        <v>65</v>
      </c>
      <c r="E164" s="1" t="s">
        <v>66</v>
      </c>
      <c r="F164" s="1" t="str">
        <f>UnitControlCenter!$B$30</f>
        <v>quads / year</v>
      </c>
      <c r="G164" s="1" t="s">
        <v>3715</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3370</v>
      </c>
      <c r="B176" s="2" t="s">
        <v>3399</v>
      </c>
      <c r="C176" s="44">
        <v>1</v>
      </c>
      <c r="D176" s="1" t="s">
        <v>65</v>
      </c>
      <c r="E176" s="1" t="s">
        <v>66</v>
      </c>
      <c r="F176" s="1" t="str">
        <f>UnitControlCenter!$B$36</f>
        <v>trillion BTU / year</v>
      </c>
      <c r="G176" s="1" t="s">
        <v>2645</v>
      </c>
      <c r="H176" s="1" t="s">
        <v>2646</v>
      </c>
      <c r="I176" s="1" t="s">
        <v>2647</v>
      </c>
    </row>
    <row r="177" spans="1:10" ht="60" x14ac:dyDescent="0.25">
      <c r="A177" s="2" t="s">
        <v>3370</v>
      </c>
      <c r="B177" s="2" t="s">
        <v>3400</v>
      </c>
      <c r="C177" s="44">
        <v>1</v>
      </c>
      <c r="D177" s="1" t="s">
        <v>65</v>
      </c>
      <c r="E177" s="1" t="s">
        <v>66</v>
      </c>
      <c r="F177" s="1" t="str">
        <f>UnitControlCenter!$B$36</f>
        <v>trillion BTU / year</v>
      </c>
      <c r="G177" s="1" t="s">
        <v>2648</v>
      </c>
      <c r="H177" s="1" t="s">
        <v>2646</v>
      </c>
      <c r="I177" s="1" t="s">
        <v>2647</v>
      </c>
    </row>
    <row r="178" spans="1:10" ht="60" x14ac:dyDescent="0.25">
      <c r="A178" s="2" t="s">
        <v>3370</v>
      </c>
      <c r="B178" s="2" t="s">
        <v>3401</v>
      </c>
      <c r="C178" s="44">
        <v>1</v>
      </c>
      <c r="D178" s="1" t="s">
        <v>65</v>
      </c>
      <c r="E178" s="1" t="s">
        <v>66</v>
      </c>
      <c r="F178" s="1" t="str">
        <f>UnitControlCenter!$B$9</f>
        <v>billion 2021 dollars / year</v>
      </c>
      <c r="G178" s="1" t="s">
        <v>2649</v>
      </c>
      <c r="H178" s="1" t="s">
        <v>2646</v>
      </c>
      <c r="I178" s="1" t="s">
        <v>2647</v>
      </c>
    </row>
    <row r="179" spans="1:10" ht="75" x14ac:dyDescent="0.25">
      <c r="A179" s="2" t="s">
        <v>3370</v>
      </c>
      <c r="B179" s="2" t="s">
        <v>3402</v>
      </c>
      <c r="C179" s="44">
        <v>1</v>
      </c>
      <c r="D179" s="1" t="s">
        <v>65</v>
      </c>
      <c r="E179" s="1" t="s">
        <v>66</v>
      </c>
      <c r="F179" s="1" t="str">
        <f>UnitControlCenter!$B$9</f>
        <v>billion 2021 dollars / year</v>
      </c>
      <c r="G179" s="1" t="s">
        <v>2650</v>
      </c>
      <c r="H179" s="1" t="s">
        <v>2646</v>
      </c>
      <c r="I179" s="1" t="s">
        <v>2647</v>
      </c>
    </row>
    <row r="180" spans="1:10" ht="60" x14ac:dyDescent="0.25">
      <c r="A180" s="2" t="s">
        <v>3370</v>
      </c>
      <c r="B180" s="2" t="s">
        <v>3403</v>
      </c>
      <c r="C180" s="44">
        <v>1</v>
      </c>
      <c r="D180" s="1" t="s">
        <v>65</v>
      </c>
      <c r="E180" s="1" t="s">
        <v>66</v>
      </c>
      <c r="F180" s="1" t="str">
        <f>UnitControlCenter!B3</f>
        <v>million metric tons / year</v>
      </c>
      <c r="G180" s="1" t="s">
        <v>2896</v>
      </c>
      <c r="H180" s="1" t="s">
        <v>2894</v>
      </c>
      <c r="I180" s="1" t="s">
        <v>2895</v>
      </c>
    </row>
    <row r="181" spans="1:10" ht="60" x14ac:dyDescent="0.25">
      <c r="A181" s="2" t="s">
        <v>3370</v>
      </c>
      <c r="B181" s="2" t="s">
        <v>3404</v>
      </c>
      <c r="C181" s="44">
        <v>1</v>
      </c>
      <c r="D181" s="1" t="s">
        <v>65</v>
      </c>
      <c r="E181" s="1" t="s">
        <v>66</v>
      </c>
      <c r="F181" s="1" t="str">
        <f>UnitControlCenter!B3</f>
        <v>million metric tons / year</v>
      </c>
      <c r="G181" s="1" t="s">
        <v>2897</v>
      </c>
      <c r="H181" s="1" t="s">
        <v>2894</v>
      </c>
      <c r="I181" s="1" t="s">
        <v>2895</v>
      </c>
    </row>
    <row r="182" spans="1:10" ht="60" x14ac:dyDescent="0.25">
      <c r="A182" s="2" t="s">
        <v>3370</v>
      </c>
      <c r="B182" s="2" t="s">
        <v>3405</v>
      </c>
      <c r="C182" s="44">
        <v>1</v>
      </c>
      <c r="D182" s="1" t="s">
        <v>65</v>
      </c>
      <c r="E182" s="1" t="s">
        <v>66</v>
      </c>
      <c r="F182" s="1" t="str">
        <f>UnitControlCenter!$B$36</f>
        <v>trillion BTU / year</v>
      </c>
      <c r="G182" s="1" t="s">
        <v>2727</v>
      </c>
      <c r="H182" s="1" t="s">
        <v>2722</v>
      </c>
      <c r="I182" s="1" t="s">
        <v>2723</v>
      </c>
    </row>
    <row r="183" spans="1:10" ht="75" x14ac:dyDescent="0.25">
      <c r="A183" s="2" t="s">
        <v>3370</v>
      </c>
      <c r="B183" s="2" t="s">
        <v>3406</v>
      </c>
      <c r="C183" s="44">
        <v>1</v>
      </c>
      <c r="D183" s="1" t="s">
        <v>65</v>
      </c>
      <c r="E183" s="1" t="s">
        <v>66</v>
      </c>
      <c r="F183" s="1" t="str">
        <f>UnitControlCenter!$B$36</f>
        <v>trillion BTU / year</v>
      </c>
      <c r="G183" s="1" t="s">
        <v>2728</v>
      </c>
      <c r="H183" s="1" t="s">
        <v>2722</v>
      </c>
      <c r="I183" s="1" t="s">
        <v>2724</v>
      </c>
    </row>
    <row r="184" spans="1:10" ht="75" x14ac:dyDescent="0.25">
      <c r="A184" s="2" t="s">
        <v>3370</v>
      </c>
      <c r="B184" s="2" t="s">
        <v>3407</v>
      </c>
      <c r="C184" s="44">
        <v>1</v>
      </c>
      <c r="D184" s="1" t="s">
        <v>65</v>
      </c>
      <c r="E184" s="1" t="s">
        <v>66</v>
      </c>
      <c r="F184" s="1" t="str">
        <f>UnitControlCenter!$B$9</f>
        <v>billion 2021 dollars / year</v>
      </c>
      <c r="G184" s="1" t="s">
        <v>2729</v>
      </c>
      <c r="H184" s="1" t="s">
        <v>2722</v>
      </c>
      <c r="I184" s="1" t="s">
        <v>2725</v>
      </c>
    </row>
    <row r="185" spans="1:10" ht="90" x14ac:dyDescent="0.25">
      <c r="A185" s="2" t="s">
        <v>3370</v>
      </c>
      <c r="B185" s="2" t="s">
        <v>3408</v>
      </c>
      <c r="C185" s="44">
        <v>1</v>
      </c>
      <c r="D185" s="1" t="s">
        <v>65</v>
      </c>
      <c r="E185" s="1" t="s">
        <v>66</v>
      </c>
      <c r="F185" s="1" t="str">
        <f>UnitControlCenter!$B$9</f>
        <v>billion 2021 dollars / year</v>
      </c>
      <c r="G185" s="1" t="s">
        <v>2730</v>
      </c>
      <c r="H185" s="1" t="s">
        <v>2722</v>
      </c>
      <c r="I185" s="1" t="s">
        <v>2726</v>
      </c>
    </row>
    <row r="186" spans="1:10" ht="105" x14ac:dyDescent="0.25">
      <c r="A186" s="2" t="s">
        <v>3370</v>
      </c>
      <c r="B186" s="2" t="s">
        <v>3409</v>
      </c>
      <c r="C186" s="44">
        <v>1</v>
      </c>
      <c r="D186" s="1" t="s">
        <v>65</v>
      </c>
      <c r="E186" s="1" t="s">
        <v>66</v>
      </c>
      <c r="F186" s="1" t="str">
        <f>UnitControlCenter!$B$30</f>
        <v>quads / year</v>
      </c>
      <c r="G186" s="1" t="s">
        <v>2756</v>
      </c>
      <c r="H186" s="1" t="s">
        <v>2758</v>
      </c>
      <c r="I186" s="1" t="s">
        <v>2759</v>
      </c>
    </row>
    <row r="187" spans="1:10" ht="120" x14ac:dyDescent="0.25">
      <c r="A187" s="2" t="s">
        <v>3370</v>
      </c>
      <c r="B187" s="2" t="s">
        <v>3410</v>
      </c>
      <c r="C187" s="44">
        <v>1</v>
      </c>
      <c r="D187" s="1" t="s">
        <v>65</v>
      </c>
      <c r="E187" s="1" t="s">
        <v>66</v>
      </c>
      <c r="F187" s="1" t="str">
        <f>UnitControlCenter!$B$30</f>
        <v>quads / year</v>
      </c>
      <c r="G187" s="1" t="s">
        <v>2757</v>
      </c>
      <c r="H187" s="1" t="s">
        <v>2758</v>
      </c>
      <c r="I187" s="1" t="s">
        <v>2759</v>
      </c>
    </row>
    <row r="188" spans="1:10" ht="225" x14ac:dyDescent="0.2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55" x14ac:dyDescent="0.2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25" x14ac:dyDescent="0.2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55" x14ac:dyDescent="0.2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210" x14ac:dyDescent="0.2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40" x14ac:dyDescent="0.2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70" x14ac:dyDescent="0.2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315.75" thickBot="1" x14ac:dyDescent="0.3">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5" x14ac:dyDescent="0.25">
      <c r="A196" s="2" t="s">
        <v>2350</v>
      </c>
      <c r="B196" s="2" t="s">
        <v>93</v>
      </c>
      <c r="C196" s="44">
        <v>1</v>
      </c>
      <c r="D196" s="1" t="s">
        <v>65</v>
      </c>
      <c r="E196" s="1" t="s">
        <v>2356</v>
      </c>
      <c r="F196" s="1" t="str">
        <f>UnitControlCenter!$B$22</f>
        <v>2021 dollars / megawatt-hour (MWh)</v>
      </c>
      <c r="G196" s="1" t="s">
        <v>3323</v>
      </c>
      <c r="H196" s="1" t="s">
        <v>3322</v>
      </c>
      <c r="I196" s="1" t="s">
        <v>3698</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3325</v>
      </c>
      <c r="H199" s="1" t="s">
        <v>3324</v>
      </c>
      <c r="I199" s="1" t="s">
        <v>3699</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3514</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3629</v>
      </c>
      <c r="B3" s="401" t="s">
        <v>3631</v>
      </c>
      <c r="C3" s="398"/>
      <c r="D3" s="400" t="s">
        <v>3630</v>
      </c>
    </row>
    <row r="4" spans="1:5" x14ac:dyDescent="0.25">
      <c r="A4" t="s">
        <v>2554</v>
      </c>
      <c r="B4" s="20" t="s">
        <v>2548</v>
      </c>
      <c r="C4" s="199"/>
      <c r="D4" s="402" t="s">
        <v>3633</v>
      </c>
      <c r="E4" t="s">
        <v>3636</v>
      </c>
    </row>
    <row r="5" spans="1:5" x14ac:dyDescent="0.25">
      <c r="A5" t="s">
        <v>3640</v>
      </c>
      <c r="B5" s="182" t="s">
        <v>3641</v>
      </c>
      <c r="C5" s="403"/>
      <c r="D5" s="402" t="s">
        <v>3635</v>
      </c>
      <c r="E5" t="s">
        <v>3639</v>
      </c>
    </row>
    <row r="6" spans="1:5" x14ac:dyDescent="0.25">
      <c r="A6" t="s">
        <v>3060</v>
      </c>
      <c r="B6" s="182" t="s">
        <v>3642</v>
      </c>
      <c r="C6" s="223"/>
      <c r="D6" t="s">
        <v>3646</v>
      </c>
    </row>
    <row r="7" spans="1:5" x14ac:dyDescent="0.25">
      <c r="A7" t="s">
        <v>3647</v>
      </c>
      <c r="B7" s="182" t="s">
        <v>3648</v>
      </c>
      <c r="C7" s="405"/>
      <c r="D7" s="404" t="s">
        <v>3617</v>
      </c>
    </row>
    <row r="8" spans="1:5" x14ac:dyDescent="0.25">
      <c r="A8" t="s">
        <v>2514</v>
      </c>
      <c r="B8" s="20" t="s">
        <v>2525</v>
      </c>
      <c r="C8" s="187"/>
      <c r="D8" t="s">
        <v>437</v>
      </c>
    </row>
    <row r="9" spans="1:5" x14ac:dyDescent="0.25">
      <c r="A9" t="s">
        <v>3601</v>
      </c>
      <c r="B9" s="20" t="s">
        <v>3600</v>
      </c>
      <c r="C9" s="388"/>
      <c r="D9" t="s">
        <v>3530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3643</v>
      </c>
      <c r="C17" s="224"/>
      <c r="D17" t="s">
        <v>3532</v>
      </c>
    </row>
    <row r="18" spans="1:5" x14ac:dyDescent="0.25">
      <c r="A18" t="s">
        <v>2531</v>
      </c>
      <c r="B18" s="20" t="s">
        <v>2527</v>
      </c>
      <c r="C18" s="192"/>
      <c r="D18" t="s">
        <v>3533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3599</v>
      </c>
      <c r="B25" s="20" t="s">
        <v>3644</v>
      </c>
      <c r="C25" s="387"/>
      <c r="D25" t="s">
        <v>3529</v>
      </c>
    </row>
    <row r="26" spans="1:5" x14ac:dyDescent="0.25">
      <c r="A26" t="s">
        <v>2515</v>
      </c>
      <c r="B26" s="182" t="s">
        <v>2520</v>
      </c>
      <c r="C26" s="185"/>
      <c r="D26" t="s">
        <v>3456</v>
      </c>
    </row>
    <row r="27" spans="1:5" x14ac:dyDescent="0.25">
      <c r="A27" t="s">
        <v>3457</v>
      </c>
      <c r="B27" s="182" t="s">
        <v>3458</v>
      </c>
      <c r="C27" s="382"/>
      <c r="D27" t="s">
        <v>3455</v>
      </c>
    </row>
    <row r="28" spans="1:5" x14ac:dyDescent="0.25">
      <c r="A28" t="s">
        <v>3062</v>
      </c>
      <c r="B28" s="17" t="s">
        <v>3645</v>
      </c>
      <c r="C28" s="225"/>
      <c r="D28" t="s">
        <v>3531</v>
      </c>
    </row>
    <row r="29" spans="1:5" x14ac:dyDescent="0.25">
      <c r="A29" t="s">
        <v>2539</v>
      </c>
      <c r="B29" s="20" t="s">
        <v>2538</v>
      </c>
      <c r="C29" s="194"/>
      <c r="D29" t="s">
        <v>444</v>
      </c>
    </row>
    <row r="30" spans="1:5" x14ac:dyDescent="0.25">
      <c r="A30" t="s">
        <v>3063</v>
      </c>
      <c r="B30" s="222" t="s">
        <v>3056</v>
      </c>
      <c r="C30" s="221"/>
      <c r="D30" t="s">
        <v>3528</v>
      </c>
    </row>
    <row r="31" spans="1:5" x14ac:dyDescent="0.25">
      <c r="A31" t="s">
        <v>2509</v>
      </c>
      <c r="B31" s="182" t="s">
        <v>2519</v>
      </c>
      <c r="C31" s="184"/>
      <c r="D31" t="s">
        <v>447</v>
      </c>
    </row>
    <row r="32" spans="1:5" x14ac:dyDescent="0.25">
      <c r="A32" t="s">
        <v>3640</v>
      </c>
      <c r="B32" s="182" t="s">
        <v>3641</v>
      </c>
      <c r="C32" s="403"/>
      <c r="D32" t="s">
        <v>3634</v>
      </c>
      <c r="E32" t="s">
        <v>3638</v>
      </c>
    </row>
    <row r="33" spans="1:5" x14ac:dyDescent="0.25">
      <c r="A33" t="s">
        <v>2554</v>
      </c>
      <c r="B33" s="20" t="s">
        <v>2548</v>
      </c>
      <c r="C33" s="199"/>
      <c r="D33" s="402" t="s">
        <v>3632</v>
      </c>
      <c r="E33" t="s">
        <v>3637</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3556</v>
      </c>
    </row>
    <row r="250" spans="1:4" x14ac:dyDescent="0.25">
      <c r="A250" t="s">
        <v>2529</v>
      </c>
      <c r="B250" s="20" t="s">
        <v>2545</v>
      </c>
      <c r="C250" s="191"/>
      <c r="D250" t="s">
        <v>3557</v>
      </c>
    </row>
    <row r="251" spans="1:4" x14ac:dyDescent="0.25">
      <c r="A251" t="s">
        <v>2550</v>
      </c>
      <c r="B251" s="20" t="s">
        <v>2544</v>
      </c>
      <c r="C251" s="196"/>
      <c r="D251" t="s">
        <v>3558</v>
      </c>
    </row>
    <row r="252" spans="1:4" x14ac:dyDescent="0.25">
      <c r="A252" t="s">
        <v>2515</v>
      </c>
      <c r="B252" s="182" t="s">
        <v>2520</v>
      </c>
      <c r="C252" s="185"/>
      <c r="D252" t="s">
        <v>3559</v>
      </c>
    </row>
    <row r="253" spans="1:4" x14ac:dyDescent="0.25">
      <c r="A253" t="s">
        <v>2530</v>
      </c>
      <c r="B253" s="20" t="s">
        <v>2526</v>
      </c>
      <c r="C253" s="190"/>
      <c r="D253" t="s">
        <v>3560</v>
      </c>
    </row>
    <row r="254" spans="1:4" x14ac:dyDescent="0.25">
      <c r="A254" t="s">
        <v>2509</v>
      </c>
      <c r="B254" s="182" t="s">
        <v>2519</v>
      </c>
      <c r="C254" s="184"/>
      <c r="D254" t="s">
        <v>3561</v>
      </c>
    </row>
    <row r="255" spans="1:4" x14ac:dyDescent="0.25">
      <c r="A255" t="s">
        <v>2531</v>
      </c>
      <c r="B255" s="20" t="s">
        <v>2527</v>
      </c>
      <c r="C255" s="192"/>
      <c r="D255" t="s">
        <v>3562</v>
      </c>
    </row>
    <row r="256" spans="1:4" x14ac:dyDescent="0.25">
      <c r="A256" t="s">
        <v>2554</v>
      </c>
      <c r="B256" s="20" t="s">
        <v>2548</v>
      </c>
      <c r="C256" s="199"/>
      <c r="D256" t="s">
        <v>3563</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XFD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3452</v>
      </c>
      <c r="C2" s="171" t="s">
        <v>3453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3602</v>
      </c>
      <c r="B1" s="392" t="s">
        <v>3626</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3608</v>
      </c>
      <c r="B2" t="s">
        <v>3627</v>
      </c>
      <c r="C2" s="396" t="s">
        <v>3628</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3602</v>
      </c>
      <c r="B1" s="392" t="s">
        <v>3603</v>
      </c>
      <c r="C1" s="392" t="s">
        <v>3604</v>
      </c>
      <c r="D1" s="392" t="s">
        <v>3605</v>
      </c>
      <c r="E1" s="392" t="s">
        <v>3606</v>
      </c>
      <c r="F1" s="393" t="s">
        <v>3607</v>
      </c>
    </row>
    <row r="2" spans="1:6" ht="30" x14ac:dyDescent="0.25">
      <c r="A2" s="1" t="s">
        <v>3608</v>
      </c>
      <c r="B2" s="1" t="s">
        <v>3141</v>
      </c>
      <c r="C2" s="1">
        <v>2030</v>
      </c>
      <c r="D2" s="5">
        <f>0.48*'Target Calculations'!B703</f>
        <v>3278.0814281650214</v>
      </c>
      <c r="E2" s="5">
        <f>0.5*'Target Calculations'!B703</f>
        <v>3414.6681543385639</v>
      </c>
      <c r="F2" t="s">
        <v>3142</v>
      </c>
    </row>
    <row r="3" spans="1:6" ht="30" x14ac:dyDescent="0.25">
      <c r="A3" s="1" t="s">
        <v>3609</v>
      </c>
      <c r="B3" s="1" t="s">
        <v>3141</v>
      </c>
      <c r="C3" s="1">
        <v>2030</v>
      </c>
      <c r="D3" s="5">
        <f>0.48*'Target Calculations'!B706</f>
        <v>1152.4153767564783</v>
      </c>
      <c r="E3" s="5">
        <f>0.5*'Target Calculations'!B706</f>
        <v>1200.4326841213317</v>
      </c>
      <c r="F3" t="s">
        <v>3142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92" zoomScale="90" zoomScaleNormal="90" workbookViewId="0">
      <selection activeCell="B700" sqref="B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9" t="s">
        <v>477</v>
      </c>
      <c r="B2" s="409"/>
      <c r="C2" s="231"/>
      <c r="D2" s="231"/>
      <c r="E2" s="231"/>
      <c r="F2" s="231"/>
      <c r="G2" s="231"/>
      <c r="H2" s="57" t="s">
        <v>478</v>
      </c>
    </row>
    <row r="3" spans="1:8" ht="15.75" x14ac:dyDescent="0.25">
      <c r="A3" s="231" t="s">
        <v>723</v>
      </c>
      <c r="B3" s="231"/>
      <c r="C3" s="231"/>
      <c r="D3" s="231"/>
      <c r="E3" s="231"/>
      <c r="F3" s="231"/>
      <c r="G3" s="231"/>
      <c r="H3" s="57" t="s">
        <v>3429</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10" t="s">
        <v>480</v>
      </c>
      <c r="B6" s="289" t="s">
        <v>481</v>
      </c>
      <c r="C6" s="289" t="s">
        <v>482</v>
      </c>
      <c r="D6" s="289" t="s">
        <v>483</v>
      </c>
      <c r="E6" s="289" t="s">
        <v>484</v>
      </c>
      <c r="F6" s="289" t="s">
        <v>485</v>
      </c>
      <c r="G6" s="289" t="s">
        <v>486</v>
      </c>
      <c r="H6" s="289" t="s">
        <v>487</v>
      </c>
    </row>
    <row r="7" spans="1:8" ht="15.75" thickBot="1" x14ac:dyDescent="0.3">
      <c r="A7" s="411"/>
      <c r="B7" s="412" t="s">
        <v>488</v>
      </c>
      <c r="C7" s="413"/>
      <c r="D7" s="413"/>
      <c r="E7" s="413"/>
      <c r="F7" s="413"/>
      <c r="G7" s="413"/>
      <c r="H7" s="414"/>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3422</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3423</v>
      </c>
      <c r="B44" s="291" t="s">
        <v>523</v>
      </c>
      <c r="C44" s="291" t="s">
        <v>523</v>
      </c>
      <c r="D44" s="291" t="s">
        <v>523</v>
      </c>
      <c r="E44" s="291">
        <v>208.89432174184356</v>
      </c>
      <c r="F44" s="291">
        <v>105.47180460606191</v>
      </c>
      <c r="G44" s="291">
        <v>355.97410702367489</v>
      </c>
      <c r="H44" s="291">
        <v>65.111291475618813</v>
      </c>
    </row>
    <row r="45" spans="1:8" x14ac:dyDescent="0.25">
      <c r="A45" s="301" t="s">
        <v>3424</v>
      </c>
      <c r="B45" s="291" t="s">
        <v>528</v>
      </c>
      <c r="C45" s="300" t="s">
        <v>189</v>
      </c>
      <c r="D45" s="300" t="s">
        <v>189</v>
      </c>
      <c r="E45" s="300" t="s">
        <v>189</v>
      </c>
      <c r="F45" s="300" t="s">
        <v>189</v>
      </c>
      <c r="G45" s="300" t="s">
        <v>189</v>
      </c>
      <c r="H45" s="300" t="s">
        <v>189</v>
      </c>
    </row>
    <row r="46" spans="1:8" x14ac:dyDescent="0.25">
      <c r="A46" s="296" t="s">
        <v>3425</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3426</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3427</v>
      </c>
      <c r="B54" s="291">
        <v>230699.51036740557</v>
      </c>
      <c r="C54" s="300" t="s">
        <v>189</v>
      </c>
      <c r="D54" s="300" t="s">
        <v>189</v>
      </c>
      <c r="E54" s="300" t="s">
        <v>189</v>
      </c>
      <c r="F54" s="300" t="s">
        <v>189</v>
      </c>
      <c r="G54" s="300" t="s">
        <v>189</v>
      </c>
      <c r="H54" s="300" t="s">
        <v>189</v>
      </c>
    </row>
    <row r="55" spans="1:8" x14ac:dyDescent="0.25">
      <c r="A55" s="233" t="s">
        <v>3428</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3716</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15" t="s">
        <v>538</v>
      </c>
      <c r="B69" s="416"/>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3429</v>
      </c>
    </row>
    <row r="71" spans="1:10" ht="15.75" x14ac:dyDescent="0.25">
      <c r="A71" s="56"/>
      <c r="B71" s="60"/>
      <c r="C71" s="61"/>
      <c r="D71" s="61"/>
      <c r="E71" s="61"/>
      <c r="F71" s="61"/>
      <c r="G71" s="61"/>
      <c r="H71" s="57"/>
      <c r="I71" s="62"/>
      <c r="J71" s="57" t="s">
        <v>479</v>
      </c>
    </row>
    <row r="72" spans="1:10" x14ac:dyDescent="0.25">
      <c r="A72" s="417" t="s">
        <v>480</v>
      </c>
      <c r="B72" s="420" t="s">
        <v>540</v>
      </c>
      <c r="C72" s="421"/>
      <c r="D72" s="420" t="s">
        <v>541</v>
      </c>
      <c r="E72" s="422"/>
      <c r="F72" s="423"/>
      <c r="G72" s="420" t="s">
        <v>542</v>
      </c>
      <c r="H72" s="424"/>
      <c r="I72" s="424"/>
      <c r="J72" s="421"/>
    </row>
    <row r="73" spans="1:10" x14ac:dyDescent="0.25">
      <c r="A73" s="418"/>
      <c r="B73" s="425" t="s">
        <v>543</v>
      </c>
      <c r="C73" s="426"/>
      <c r="D73" s="429" t="s">
        <v>544</v>
      </c>
      <c r="E73" s="425" t="s">
        <v>482</v>
      </c>
      <c r="F73" s="426" t="s">
        <v>483</v>
      </c>
      <c r="G73" s="429" t="s">
        <v>545</v>
      </c>
      <c r="H73" s="429" t="s">
        <v>482</v>
      </c>
      <c r="I73" s="429" t="s">
        <v>483</v>
      </c>
      <c r="J73" s="285" t="s">
        <v>481</v>
      </c>
    </row>
    <row r="74" spans="1:10" x14ac:dyDescent="0.25">
      <c r="A74" s="418"/>
      <c r="B74" s="427"/>
      <c r="C74" s="428"/>
      <c r="D74" s="430"/>
      <c r="E74" s="427"/>
      <c r="F74" s="428"/>
      <c r="G74" s="431"/>
      <c r="H74" s="430"/>
      <c r="I74" s="430"/>
      <c r="J74" s="285" t="s">
        <v>546</v>
      </c>
    </row>
    <row r="75" spans="1:10" ht="15.75" thickBot="1" x14ac:dyDescent="0.3">
      <c r="A75" s="419"/>
      <c r="B75" s="288" t="s">
        <v>547</v>
      </c>
      <c r="C75" s="63" t="s">
        <v>548</v>
      </c>
      <c r="D75" s="63" t="s">
        <v>549</v>
      </c>
      <c r="E75" s="437" t="s">
        <v>550</v>
      </c>
      <c r="F75" s="438"/>
      <c r="G75" s="437" t="s">
        <v>488</v>
      </c>
      <c r="H75" s="435"/>
      <c r="I75" s="435"/>
      <c r="J75" s="436"/>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09" t="s">
        <v>613</v>
      </c>
      <c r="B410" s="409"/>
      <c r="C410" s="409"/>
      <c r="D410" s="409"/>
      <c r="E410" s="409"/>
      <c r="F410" s="409"/>
      <c r="G410" s="409"/>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3429</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32" t="s">
        <v>488</v>
      </c>
      <c r="C415" s="432"/>
      <c r="D415" s="433"/>
      <c r="E415" s="434" t="s">
        <v>621</v>
      </c>
      <c r="F415" s="432"/>
      <c r="G415" s="433"/>
      <c r="H415" s="434" t="s">
        <v>488</v>
      </c>
      <c r="I415" s="435"/>
      <c r="J415" s="435"/>
      <c r="K415" s="435"/>
      <c r="L415" s="435"/>
      <c r="M415" s="436"/>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3429</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32" t="s">
        <v>488</v>
      </c>
      <c r="C519" s="432"/>
      <c r="D519" s="432"/>
      <c r="E519" s="432"/>
      <c r="F519" s="432"/>
      <c r="G519" s="433"/>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3433</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3434</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3435</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3436</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3437</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3429</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49" t="s">
        <v>480</v>
      </c>
      <c r="B605" s="80" t="s">
        <v>769</v>
      </c>
      <c r="C605" s="80" t="s">
        <v>770</v>
      </c>
      <c r="D605" s="80" t="s">
        <v>771</v>
      </c>
      <c r="E605" s="80" t="s">
        <v>619</v>
      </c>
      <c r="F605" s="80" t="s">
        <v>485</v>
      </c>
      <c r="G605" s="80" t="s">
        <v>486</v>
      </c>
    </row>
    <row r="606" spans="1:7" ht="15.75" thickBot="1" x14ac:dyDescent="0.3">
      <c r="A606" s="450"/>
      <c r="B606" s="451" t="s">
        <v>488</v>
      </c>
      <c r="C606" s="452"/>
      <c r="D606" s="452"/>
      <c r="E606" s="452"/>
      <c r="F606" s="452"/>
      <c r="G606" s="453"/>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56" t="s">
        <v>795</v>
      </c>
      <c r="B633" s="456"/>
      <c r="C633" s="236"/>
      <c r="D633" s="236"/>
      <c r="E633" s="236"/>
      <c r="F633" s="236"/>
      <c r="G633" s="236"/>
      <c r="H633" s="57" t="s">
        <v>478</v>
      </c>
    </row>
    <row r="634" spans="1:8" ht="15.75" x14ac:dyDescent="0.25">
      <c r="A634" s="251" t="s">
        <v>667</v>
      </c>
      <c r="B634" s="60"/>
      <c r="C634" s="236"/>
      <c r="D634" s="236"/>
      <c r="E634" s="236"/>
      <c r="F634" s="236"/>
      <c r="G634" s="236"/>
      <c r="H634" s="57" t="s">
        <v>3429</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44" t="s">
        <v>796</v>
      </c>
      <c r="B637" s="268" t="s">
        <v>797</v>
      </c>
      <c r="C637" s="269" t="s">
        <v>482</v>
      </c>
      <c r="D637" s="269" t="s">
        <v>483</v>
      </c>
      <c r="E637" s="269" t="s">
        <v>619</v>
      </c>
      <c r="F637" s="270" t="s">
        <v>485</v>
      </c>
      <c r="G637" s="271" t="s">
        <v>486</v>
      </c>
      <c r="H637" s="270" t="s">
        <v>620</v>
      </c>
    </row>
    <row r="638" spans="1:8" ht="15.75" thickBot="1" x14ac:dyDescent="0.3">
      <c r="A638" s="445"/>
      <c r="B638" s="446" t="s">
        <v>488</v>
      </c>
      <c r="C638" s="447"/>
      <c r="D638" s="447"/>
      <c r="E638" s="447"/>
      <c r="F638" s="447"/>
      <c r="G638" s="447"/>
      <c r="H638" s="448"/>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3438</v>
      </c>
      <c r="B653" s="350" t="s">
        <v>189</v>
      </c>
      <c r="C653" s="353" t="s">
        <v>496</v>
      </c>
      <c r="D653" s="353" t="s">
        <v>496</v>
      </c>
      <c r="E653" s="353" t="s">
        <v>496</v>
      </c>
      <c r="F653" s="353" t="s">
        <v>496</v>
      </c>
      <c r="G653" s="353" t="s">
        <v>496</v>
      </c>
      <c r="H653" s="350" t="s">
        <v>189</v>
      </c>
    </row>
    <row r="654" spans="1:8" x14ac:dyDescent="0.25">
      <c r="A654" s="377" t="s">
        <v>3439</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3440</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3717</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3720</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3721</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3723</v>
      </c>
      <c r="E699" s="5" t="s">
        <v>3724</v>
      </c>
      <c r="F699" s="5" t="s">
        <v>3743</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3718</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3718</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7" t="s">
        <v>11</v>
      </c>
      <c r="B1" s="457"/>
      <c r="C1" s="457"/>
      <c r="D1" s="457"/>
      <c r="E1" s="457"/>
    </row>
    <row r="2" spans="1:5" x14ac:dyDescent="0.25">
      <c r="A2" s="458" t="s">
        <v>154</v>
      </c>
      <c r="B2" s="458"/>
      <c r="C2" s="458"/>
      <c r="D2" s="458"/>
      <c r="E2" s="458"/>
    </row>
    <row r="19" spans="1:5" x14ac:dyDescent="0.25">
      <c r="A19" t="s">
        <v>155</v>
      </c>
    </row>
    <row r="20" spans="1:5" x14ac:dyDescent="0.25">
      <c r="A20">
        <v>155400</v>
      </c>
      <c r="B20" t="s">
        <v>156</v>
      </c>
    </row>
    <row r="21" spans="1:5" x14ac:dyDescent="0.25">
      <c r="A21" s="458" t="s">
        <v>157</v>
      </c>
      <c r="B21" s="458"/>
      <c r="C21" s="458"/>
      <c r="D21" s="458"/>
      <c r="E21" s="458"/>
    </row>
    <row r="38" spans="1:5" x14ac:dyDescent="0.25">
      <c r="A38" t="s">
        <v>155</v>
      </c>
    </row>
    <row r="39" spans="1:5" x14ac:dyDescent="0.25">
      <c r="A39">
        <v>100800</v>
      </c>
      <c r="B39" t="s">
        <v>156</v>
      </c>
    </row>
    <row r="40" spans="1:5" x14ac:dyDescent="0.25">
      <c r="A40" s="458" t="s">
        <v>158</v>
      </c>
      <c r="B40" s="458"/>
      <c r="C40" s="458"/>
      <c r="D40" s="458"/>
      <c r="E40" s="458"/>
    </row>
    <row r="57" spans="1:5" ht="15.75" thickBot="1" x14ac:dyDescent="0.3">
      <c r="A57" t="s">
        <v>155</v>
      </c>
    </row>
    <row r="58" spans="1:5" ht="15.75" thickBot="1" x14ac:dyDescent="0.3">
      <c r="A58" s="7">
        <v>194000</v>
      </c>
      <c r="B58" t="s">
        <v>159</v>
      </c>
    </row>
    <row r="60" spans="1:5" x14ac:dyDescent="0.25">
      <c r="A60" s="457" t="s">
        <v>160</v>
      </c>
      <c r="B60" s="457"/>
      <c r="C60" s="457"/>
      <c r="D60" s="457"/>
      <c r="E60" s="457"/>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7" t="s">
        <v>161</v>
      </c>
      <c r="B89" s="457"/>
      <c r="C89" s="457"/>
      <c r="D89" s="457"/>
      <c r="E89" s="457"/>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7" t="s">
        <v>162</v>
      </c>
      <c r="B98" s="457"/>
      <c r="C98" s="457"/>
      <c r="D98" s="457"/>
      <c r="E98" s="457"/>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7" t="s">
        <v>164</v>
      </c>
      <c r="B109" s="457"/>
      <c r="C109" s="457"/>
      <c r="D109" s="457"/>
      <c r="E109" s="457"/>
    </row>
    <row r="110" spans="1:5" ht="15.75" thickBot="1" x14ac:dyDescent="0.3"/>
    <row r="111" spans="1:5" ht="15.75" thickBot="1" x14ac:dyDescent="0.3">
      <c r="A111" s="12">
        <f>A122</f>
        <v>0.20481927710843381</v>
      </c>
      <c r="B111" t="s">
        <v>384</v>
      </c>
    </row>
    <row r="113" spans="1:12" x14ac:dyDescent="0.25">
      <c r="A113" s="457" t="s">
        <v>163</v>
      </c>
      <c r="B113" s="457"/>
      <c r="C113" s="457"/>
      <c r="D113" s="457"/>
      <c r="E113" s="457"/>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7" t="s">
        <v>385</v>
      </c>
      <c r="B124" s="457"/>
      <c r="C124" s="457"/>
      <c r="D124" s="457"/>
      <c r="E124" s="457"/>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7" t="s">
        <v>100</v>
      </c>
      <c r="B134" s="457"/>
      <c r="C134" s="457"/>
      <c r="D134" s="457"/>
      <c r="E134" s="457"/>
    </row>
    <row r="135" spans="1:12" x14ac:dyDescent="0.25">
      <c r="A135" s="19" t="s">
        <v>402</v>
      </c>
      <c r="B135" s="20"/>
      <c r="C135" s="20"/>
      <c r="D135" s="20"/>
      <c r="E135" s="20"/>
      <c r="F135" s="20"/>
      <c r="G135" s="20"/>
    </row>
    <row r="136" spans="1:12" ht="15.75" x14ac:dyDescent="0.3">
      <c r="A136" s="21"/>
      <c r="B136" s="460" t="s">
        <v>403</v>
      </c>
      <c r="C136" s="461"/>
      <c r="D136" s="461"/>
      <c r="E136" s="462"/>
      <c r="F136" s="20"/>
      <c r="G136" s="20"/>
    </row>
    <row r="137" spans="1:12" ht="15.75" x14ac:dyDescent="0.3">
      <c r="A137" s="22"/>
      <c r="B137" s="460" t="s">
        <v>404</v>
      </c>
      <c r="C137" s="462"/>
      <c r="D137" s="460" t="s">
        <v>405</v>
      </c>
      <c r="E137" s="462"/>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7" t="s">
        <v>167</v>
      </c>
      <c r="B165" s="457"/>
      <c r="C165" s="457"/>
      <c r="D165" s="457"/>
      <c r="E165" s="457"/>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7" t="s">
        <v>392</v>
      </c>
      <c r="B169" s="457"/>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7" t="s">
        <v>174</v>
      </c>
      <c r="B174" s="457"/>
      <c r="C174" s="457"/>
      <c r="D174" s="457"/>
      <c r="E174" s="457"/>
    </row>
    <row r="175" spans="1:7" ht="15.75" thickBot="1" x14ac:dyDescent="0.3">
      <c r="A175" t="s">
        <v>401</v>
      </c>
      <c r="B175" s="38">
        <v>0.1246</v>
      </c>
    </row>
    <row r="176" spans="1:7" ht="15.75" thickBot="1" x14ac:dyDescent="0.3">
      <c r="A176" t="s">
        <v>397</v>
      </c>
      <c r="B176" s="37">
        <f>1-B175</f>
        <v>0.87539999999999996</v>
      </c>
    </row>
    <row r="178" spans="1:5" x14ac:dyDescent="0.25">
      <c r="A178" s="457" t="s">
        <v>170</v>
      </c>
      <c r="B178" s="457"/>
      <c r="C178" s="457"/>
      <c r="D178" s="457"/>
      <c r="E178" s="457"/>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7" t="s">
        <v>172</v>
      </c>
      <c r="B183" s="457"/>
      <c r="C183" s="457"/>
      <c r="D183" s="457"/>
      <c r="E183" s="457"/>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7" t="s">
        <v>184</v>
      </c>
      <c r="B191" s="457"/>
      <c r="C191" s="457"/>
      <c r="D191" s="457"/>
      <c r="E191" s="457"/>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9" t="s">
        <v>2998</v>
      </c>
      <c r="C201" s="459"/>
      <c r="D201" s="459"/>
      <c r="E201" s="459"/>
      <c r="F201" s="459"/>
      <c r="G201" s="459"/>
      <c r="H201" s="459"/>
      <c r="I201" s="459"/>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9" t="s">
        <v>2998</v>
      </c>
      <c r="C209" s="459"/>
      <c r="D209" s="459"/>
      <c r="E209" s="459"/>
      <c r="F209" s="459"/>
      <c r="G209" s="459"/>
      <c r="H209" s="459"/>
      <c r="I209" s="459"/>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9" t="s">
        <v>2998</v>
      </c>
      <c r="C217" s="459"/>
      <c r="D217" s="459"/>
      <c r="E217" s="459"/>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2024-02-16T17:48:04Z</dcterms:modified>
</cp:coreProperties>
</file>