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053DE8E6-DC27-4C19-9CC7-F4E5572127AE}" xr6:coauthVersionLast="47" xr6:coauthVersionMax="47" xr10:uidLastSave="{00000000-0000-0000-0000-000000000000}"/>
  <bookViews>
    <workbookView xWindow="2868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<sst xmlns="http://schemas.openxmlformats.org/spreadsheetml/2006/main" count="16709" uniqueCount="3789">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</sst>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abSelected="1"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3743</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3746</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3744</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3762</v>
      </c>
    </row>
    <row r="37" spans="1:14">
      <c r="A37" t="s">
        <v>8</v>
      </c>
      <c r="B37" t="s">
        <v>3759</v>
      </c>
      <c r="C37" t="s">
        <v>3760</v>
      </c>
      <c r="D37" t="s">
        <v>3759</v>
      </c>
      <c r="E37" s="184"/>
      <c r="F37">
        <v>0</v>
      </c>
      <c r="G37">
        <v>1</v>
      </c>
      <c r="H37">
        <v>1</v>
      </c>
      <c r="I37" s="370" t="s">
        <v>29</v>
      </c>
      <c r="J37" s="394" t="s">
        <v>3761</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3747</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3748</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3734</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3738</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3739</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3740</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3741</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3736</v>
      </c>
      <c r="K62" s="370" t="s">
        <v>226</v>
      </c>
      <c r="L62" s="314" t="s">
        <v>227</v>
      </c>
      <c r="M62" s="396"/>
    </row>
    <row r="63" spans="1:14">
      <c r="A63" t="s">
        <v>9</v>
      </c>
      <c r="B63" t="s">
        <v>19</v>
      </c>
      <c r="C63" t="s">
        <v>287</v>
      </c>
      <c r="D63" s="20" t="s">
        <v>349</v>
      </c>
      <c r="E63" t="s">
        <v>2275</v>
      </c>
      <c r="F63" s="395">
        <v>0</v>
      </c>
      <c r="G63" s="13">
        <v>1</v>
      </c>
      <c r="H63" s="13">
        <v>0.01</v>
      </c>
      <c r="I63" s="370" t="s">
        <v>33</v>
      </c>
      <c r="J63" s="370" t="s">
        <v>3737</v>
      </c>
      <c r="K63" s="370" t="s">
        <v>228</v>
      </c>
      <c r="L63" s="314" t="s">
        <v>229</v>
      </c>
      <c r="M63" s="396"/>
    </row>
    <row r="64" spans="1:14">
      <c r="A64" t="s">
        <v>9</v>
      </c>
      <c r="B64" t="s">
        <v>3236</v>
      </c>
      <c r="C64" t="s">
        <v>3237</v>
      </c>
      <c r="D64" t="s">
        <v>3236</v>
      </c>
      <c r="E64" t="s">
        <v>3238</v>
      </c>
      <c r="F64" s="395">
        <v>0</v>
      </c>
      <c r="G64" s="13">
        <v>1</v>
      </c>
      <c r="H64" s="13">
        <v>0.01</v>
      </c>
      <c r="I64" s="370" t="s">
        <v>33</v>
      </c>
      <c r="J64" s="370" t="s">
        <v>3742</v>
      </c>
      <c r="K64" s="370"/>
      <c r="L64" s="314"/>
      <c r="M64" s="396"/>
    </row>
    <row r="65" spans="1:14">
      <c r="A65" t="s">
        <v>9</v>
      </c>
      <c r="B65" t="s">
        <v>2492</v>
      </c>
      <c r="C65" t="s">
        <v>2493</v>
      </c>
      <c r="D65" t="s">
        <v>2493</v>
      </c>
      <c r="E65" t="s">
        <v>2494</v>
      </c>
      <c r="F65" s="395">
        <v>0</v>
      </c>
      <c r="G65" s="13">
        <v>1</v>
      </c>
      <c r="H65" s="13">
        <v>0.01</v>
      </c>
      <c r="I65" s="370" t="s">
        <v>2495</v>
      </c>
      <c r="J65" s="370" t="s">
        <v>3745</v>
      </c>
      <c r="K65" s="370"/>
      <c r="L65" s="314" t="s">
        <v>2700</v>
      </c>
      <c r="M65" s="396" t="s">
        <v>152</v>
      </c>
    </row>
    <row r="66" spans="1:14">
      <c r="A66" t="s">
        <v>133</v>
      </c>
      <c r="B66" t="s">
        <v>135</v>
      </c>
      <c r="C66" t="s">
        <v>431</v>
      </c>
      <c r="D66" t="s">
        <v>135</v>
      </c>
      <c r="E66" t="s">
        <v>2274</v>
      </c>
      <c r="F66" s="395">
        <v>0</v>
      </c>
      <c r="G66" s="13">
        <v>1</v>
      </c>
      <c r="H66" s="13">
        <v>0.01</v>
      </c>
      <c r="I66" s="370" t="s">
        <v>33</v>
      </c>
      <c r="J66" s="370" t="s">
        <v>3785</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3787</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3786</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3788</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3749</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3735</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3750</v>
      </c>
      <c r="C111" t="s">
        <v>3753</v>
      </c>
      <c r="D111" s="184"/>
      <c r="E111" s="184"/>
      <c r="F111">
        <v>0</v>
      </c>
      <c r="G111">
        <v>1</v>
      </c>
      <c r="H111">
        <v>1</v>
      </c>
      <c r="I111" s="370" t="s">
        <v>29</v>
      </c>
      <c r="J111" t="s">
        <v>3756</v>
      </c>
    </row>
    <row r="112" spans="1:13">
      <c r="A112" t="s">
        <v>10</v>
      </c>
      <c r="B112" t="s">
        <v>3751</v>
      </c>
      <c r="C112" t="s">
        <v>3754</v>
      </c>
      <c r="D112" s="184"/>
      <c r="E112" s="184"/>
      <c r="F112">
        <v>0</v>
      </c>
      <c r="G112">
        <v>1</v>
      </c>
      <c r="H112">
        <v>1</v>
      </c>
      <c r="I112" s="370" t="s">
        <v>29</v>
      </c>
      <c r="J112" t="s">
        <v>3757</v>
      </c>
    </row>
    <row r="113" spans="1:10">
      <c r="A113" t="s">
        <v>10</v>
      </c>
      <c r="B113" t="s">
        <v>3752</v>
      </c>
      <c r="C113" t="s">
        <v>3755</v>
      </c>
      <c r="D113" s="184"/>
      <c r="E113" s="184"/>
      <c r="F113">
        <v>0</v>
      </c>
      <c r="G113">
        <v>1</v>
      </c>
      <c r="H113">
        <v>1</v>
      </c>
      <c r="I113" s="370" t="s">
        <v>29</v>
      </c>
      <c r="J113" t="s">
        <v>3758</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3760</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3753</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3754</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3755</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6" t="s">
        <v>2817</v>
      </c>
      <c r="B1" s="406"/>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opLeftCell="B1" zoomScale="85" zoomScaleNormal="85" workbookViewId="0">
      <pane ySplit="1" topLeftCell="A201" activePane="bottomLeft" state="frozen"/>
      <selection pane="bottomLeft" activeCell="C210" sqref="C210"/>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3728</v>
      </c>
      <c r="I18" s="193" t="s">
        <v>3729</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3782</v>
      </c>
      <c r="H96" s="1" t="s">
        <v>3783</v>
      </c>
      <c r="I96" s="1" t="s">
        <v>3784</v>
      </c>
    </row>
    <row r="97" spans="1:10" ht="255">
      <c r="A97" s="2" t="s">
        <v>2464</v>
      </c>
      <c r="B97" s="2" t="s">
        <v>2340</v>
      </c>
      <c r="C97" s="43">
        <v>1</v>
      </c>
      <c r="D97" s="1" t="s">
        <v>65</v>
      </c>
      <c r="E97" s="1" t="s">
        <v>64</v>
      </c>
      <c r="F97" s="1" t="str">
        <f>UnitControlCenter!$B$16</f>
        <v>terawatt-hours (TWh) / year</v>
      </c>
      <c r="G97" s="1" t="s">
        <v>3781</v>
      </c>
      <c r="H97" s="1" t="s">
        <v>3783</v>
      </c>
      <c r="I97" s="1" t="s">
        <v>3784</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3730</v>
      </c>
      <c r="C189" s="43">
        <v>1</v>
      </c>
      <c r="D189" s="1" t="s">
        <v>65</v>
      </c>
      <c r="E189" s="1" t="s">
        <v>66</v>
      </c>
      <c r="F189" s="1" t="s">
        <v>353</v>
      </c>
      <c r="G189" s="1" t="s">
        <v>3731</v>
      </c>
      <c r="H189" s="1" t="s">
        <v>3732</v>
      </c>
      <c r="I189" s="1" t="s">
        <v>3733</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sheetData>
    <row r="1" spans="1:33">
      <c r="A1" t="s">
        <v>3763</v>
      </c>
    </row>
    <row r="2" spans="1:33">
      <c r="A2" t="s">
        <v>3764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3765</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3766</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3767</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3768</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3769</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3770</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3771</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3772</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3773</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3774</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3775</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3776</v>
      </c>
    </row>
    <row r="18" spans="1:1">
      <c r="A18" t="s">
        <v>3777</v>
      </c>
    </row>
    <row r="19" spans="1:1">
      <c r="A19" t="s">
        <v>3778</v>
      </c>
    </row>
    <row r="20" spans="1:1">
      <c r="A20" t="s">
        <v>3779</v>
      </c>
    </row>
    <row r="21" spans="1:1">
      <c r="A21" t="s">
        <v>3780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7" t="s">
        <v>477</v>
      </c>
      <c r="B2" s="407"/>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8" t="s">
        <v>480</v>
      </c>
      <c r="B6" s="267" t="s">
        <v>481</v>
      </c>
      <c r="C6" s="267" t="s">
        <v>482</v>
      </c>
      <c r="D6" s="267" t="s">
        <v>483</v>
      </c>
      <c r="E6" s="267" t="s">
        <v>484</v>
      </c>
      <c r="F6" s="267" t="s">
        <v>485</v>
      </c>
      <c r="G6" s="267" t="s">
        <v>486</v>
      </c>
      <c r="H6" s="267" t="s">
        <v>487</v>
      </c>
    </row>
    <row r="7" spans="1:8" ht="15.75" thickBot="1">
      <c r="A7" s="409"/>
      <c r="B7" s="410" t="s">
        <v>488</v>
      </c>
      <c r="C7" s="411"/>
      <c r="D7" s="411"/>
      <c r="E7" s="411"/>
      <c r="F7" s="411"/>
      <c r="G7" s="411"/>
      <c r="H7" s="412"/>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3" t="s">
        <v>538</v>
      </c>
      <c r="B69" s="414"/>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5" t="s">
        <v>480</v>
      </c>
      <c r="B72" s="418" t="s">
        <v>540</v>
      </c>
      <c r="C72" s="419"/>
      <c r="D72" s="418" t="s">
        <v>541</v>
      </c>
      <c r="E72" s="420"/>
      <c r="F72" s="421"/>
      <c r="G72" s="418" t="s">
        <v>542</v>
      </c>
      <c r="H72" s="422"/>
      <c r="I72" s="422"/>
      <c r="J72" s="419"/>
    </row>
    <row r="73" spans="1:10">
      <c r="A73" s="416"/>
      <c r="B73" s="423" t="s">
        <v>543</v>
      </c>
      <c r="C73" s="424"/>
      <c r="D73" s="427" t="s">
        <v>544</v>
      </c>
      <c r="E73" s="423" t="s">
        <v>482</v>
      </c>
      <c r="F73" s="424" t="s">
        <v>483</v>
      </c>
      <c r="G73" s="427" t="s">
        <v>545</v>
      </c>
      <c r="H73" s="427" t="s">
        <v>482</v>
      </c>
      <c r="I73" s="427" t="s">
        <v>483</v>
      </c>
      <c r="J73" s="263" t="s">
        <v>481</v>
      </c>
    </row>
    <row r="74" spans="1:10">
      <c r="A74" s="416"/>
      <c r="B74" s="425"/>
      <c r="C74" s="426"/>
      <c r="D74" s="428"/>
      <c r="E74" s="425"/>
      <c r="F74" s="426"/>
      <c r="G74" s="429"/>
      <c r="H74" s="428"/>
      <c r="I74" s="428"/>
      <c r="J74" s="263" t="s">
        <v>546</v>
      </c>
    </row>
    <row r="75" spans="1:10" ht="15.75" thickBot="1">
      <c r="A75" s="417"/>
      <c r="B75" s="266" t="s">
        <v>547</v>
      </c>
      <c r="C75" s="55" t="s">
        <v>548</v>
      </c>
      <c r="D75" s="55" t="s">
        <v>549</v>
      </c>
      <c r="E75" s="435" t="s">
        <v>550</v>
      </c>
      <c r="F75" s="436"/>
      <c r="G75" s="435" t="s">
        <v>488</v>
      </c>
      <c r="H75" s="433"/>
      <c r="I75" s="433"/>
      <c r="J75" s="434"/>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7" t="s">
        <v>613</v>
      </c>
      <c r="B410" s="407"/>
      <c r="C410" s="407"/>
      <c r="D410" s="407"/>
      <c r="E410" s="407"/>
      <c r="F410" s="407"/>
      <c r="G410" s="40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30" t="s">
        <v>488</v>
      </c>
      <c r="C415" s="430"/>
      <c r="D415" s="431"/>
      <c r="E415" s="432" t="s">
        <v>621</v>
      </c>
      <c r="F415" s="430"/>
      <c r="G415" s="431"/>
      <c r="H415" s="432" t="s">
        <v>488</v>
      </c>
      <c r="I415" s="433"/>
      <c r="J415" s="433"/>
      <c r="K415" s="433"/>
      <c r="L415" s="433"/>
      <c r="M415" s="434"/>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7" t="s">
        <v>666</v>
      </c>
      <c r="B467" s="437"/>
      <c r="C467" s="437"/>
      <c r="D467" s="437"/>
      <c r="E467" s="437"/>
      <c r="F467" s="437"/>
      <c r="G467" s="437"/>
      <c r="H467" s="437"/>
      <c r="I467" s="437"/>
      <c r="J467" s="437"/>
      <c r="K467" s="437"/>
      <c r="L467" s="437"/>
      <c r="M467" s="437"/>
      <c r="N467" s="437"/>
      <c r="O467" s="437"/>
      <c r="P467" s="437"/>
      <c r="Q467" s="437"/>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2"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3"/>
      <c r="B472" s="432" t="s">
        <v>3133</v>
      </c>
      <c r="C472" s="430"/>
      <c r="D472" s="430"/>
      <c r="E472" s="430"/>
      <c r="F472" s="430"/>
      <c r="G472" s="430"/>
      <c r="H472" s="430"/>
      <c r="I472" s="430"/>
      <c r="J472" s="430"/>
      <c r="K472" s="430"/>
      <c r="L472" s="430"/>
      <c r="M472" s="430"/>
      <c r="N472" s="430"/>
      <c r="O472" s="430"/>
      <c r="P472" s="430"/>
      <c r="Q472" s="430"/>
      <c r="R472" s="431"/>
      <c r="S472" s="264"/>
      <c r="T472" s="264"/>
      <c r="U472" s="438" t="s">
        <v>701</v>
      </c>
      <c r="V472" s="439"/>
      <c r="W472" s="432" t="s">
        <v>3133</v>
      </c>
      <c r="X472" s="430"/>
      <c r="Y472" s="430"/>
      <c r="Z472" s="430"/>
      <c r="AA472" s="430"/>
      <c r="AB472" s="430"/>
      <c r="AC472" s="431"/>
      <c r="AD472" s="264"/>
      <c r="AE472" s="264"/>
      <c r="AF472" s="438" t="s">
        <v>701</v>
      </c>
      <c r="AG472" s="439"/>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8" t="s">
        <v>701</v>
      </c>
      <c r="C502" s="440"/>
      <c r="D502" s="440"/>
      <c r="E502" s="440"/>
      <c r="F502" s="440"/>
      <c r="G502" s="440"/>
      <c r="H502" s="440"/>
      <c r="I502" s="440"/>
      <c r="J502" s="440"/>
      <c r="K502" s="440"/>
      <c r="L502" s="440"/>
      <c r="M502" s="440"/>
      <c r="N502" s="440"/>
      <c r="O502" s="440"/>
      <c r="P502" s="440"/>
      <c r="Q502" s="440"/>
      <c r="R502" s="440"/>
      <c r="S502" s="440"/>
      <c r="T502" s="440"/>
      <c r="U502" s="440"/>
      <c r="V502" s="440"/>
      <c r="W502" s="440"/>
      <c r="X502" s="440"/>
      <c r="Y502" s="440"/>
      <c r="Z502" s="440"/>
      <c r="AA502" s="440"/>
      <c r="AB502" s="440"/>
      <c r="AC502" s="440"/>
      <c r="AD502" s="440"/>
      <c r="AE502" s="440"/>
      <c r="AF502" s="440"/>
      <c r="AG502" s="440"/>
      <c r="AH502" s="440"/>
      <c r="AI502" s="440"/>
      <c r="AJ502" s="441"/>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30" t="s">
        <v>488</v>
      </c>
      <c r="C519" s="430"/>
      <c r="D519" s="430"/>
      <c r="E519" s="430"/>
      <c r="F519" s="430"/>
      <c r="G519" s="431"/>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7" t="s">
        <v>480</v>
      </c>
      <c r="B605" s="72" t="s">
        <v>769</v>
      </c>
      <c r="C605" s="72" t="s">
        <v>770</v>
      </c>
      <c r="D605" s="72" t="s">
        <v>771</v>
      </c>
      <c r="E605" s="72" t="s">
        <v>619</v>
      </c>
      <c r="F605" s="72" t="s">
        <v>485</v>
      </c>
      <c r="G605" s="72" t="s">
        <v>486</v>
      </c>
    </row>
    <row r="606" spans="1:7" ht="15.75" thickBot="1">
      <c r="A606" s="448"/>
      <c r="B606" s="449" t="s">
        <v>488</v>
      </c>
      <c r="C606" s="450"/>
      <c r="D606" s="450"/>
      <c r="E606" s="450"/>
      <c r="F606" s="450"/>
      <c r="G606" s="451"/>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4" t="s">
        <v>795</v>
      </c>
      <c r="B633" s="454"/>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2" t="s">
        <v>796</v>
      </c>
      <c r="B637" s="249" t="s">
        <v>797</v>
      </c>
      <c r="C637" s="250" t="s">
        <v>482</v>
      </c>
      <c r="D637" s="250" t="s">
        <v>483</v>
      </c>
      <c r="E637" s="250" t="s">
        <v>619</v>
      </c>
      <c r="F637" s="251" t="s">
        <v>485</v>
      </c>
      <c r="G637" s="252" t="s">
        <v>486</v>
      </c>
      <c r="H637" s="251" t="s">
        <v>620</v>
      </c>
    </row>
    <row r="638" spans="1:8" ht="15.75" thickBot="1">
      <c r="A638" s="443"/>
      <c r="B638" s="444" t="s">
        <v>488</v>
      </c>
      <c r="C638" s="445"/>
      <c r="D638" s="445"/>
      <c r="E638" s="445"/>
      <c r="F638" s="445"/>
      <c r="G638" s="445"/>
      <c r="H638" s="446"/>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5" t="s">
        <v>11</v>
      </c>
      <c r="B1" s="455"/>
      <c r="C1" s="455"/>
      <c r="D1" s="455"/>
      <c r="E1" s="455"/>
    </row>
    <row r="2" spans="1:5">
      <c r="A2" s="456" t="s">
        <v>154</v>
      </c>
      <c r="B2" s="456"/>
      <c r="C2" s="456"/>
      <c r="D2" s="456"/>
      <c r="E2" s="456"/>
    </row>
    <row r="19" spans="1:5">
      <c r="A19" t="s">
        <v>155</v>
      </c>
    </row>
    <row r="20" spans="1:5">
      <c r="A20">
        <v>155400</v>
      </c>
      <c r="B20" t="s">
        <v>156</v>
      </c>
    </row>
    <row r="21" spans="1:5">
      <c r="A21" s="456" t="s">
        <v>157</v>
      </c>
      <c r="B21" s="456"/>
      <c r="C21" s="456"/>
      <c r="D21" s="456"/>
      <c r="E21" s="456"/>
    </row>
    <row r="38" spans="1:5">
      <c r="A38" t="s">
        <v>155</v>
      </c>
    </row>
    <row r="39" spans="1:5">
      <c r="A39">
        <v>100800</v>
      </c>
      <c r="B39" t="s">
        <v>156</v>
      </c>
    </row>
    <row r="40" spans="1:5">
      <c r="A40" s="456" t="s">
        <v>158</v>
      </c>
      <c r="B40" s="456"/>
      <c r="C40" s="456"/>
      <c r="D40" s="456"/>
      <c r="E40" s="456"/>
    </row>
    <row r="57" spans="1:5" ht="15.75" thickBot="1">
      <c r="A57" t="s">
        <v>155</v>
      </c>
    </row>
    <row r="58" spans="1:5" ht="15.75" thickBot="1">
      <c r="A58" s="7">
        <v>194000</v>
      </c>
      <c r="B58" t="s">
        <v>159</v>
      </c>
    </row>
    <row r="60" spans="1:5">
      <c r="A60" s="455" t="s">
        <v>160</v>
      </c>
      <c r="B60" s="455"/>
      <c r="C60" s="455"/>
      <c r="D60" s="455"/>
      <c r="E60" s="455"/>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5" t="s">
        <v>161</v>
      </c>
      <c r="B89" s="455"/>
      <c r="C89" s="455"/>
      <c r="D89" s="455"/>
      <c r="E89" s="455"/>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5" t="s">
        <v>162</v>
      </c>
      <c r="B98" s="455"/>
      <c r="C98" s="455"/>
      <c r="D98" s="455"/>
      <c r="E98" s="455"/>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5" t="s">
        <v>164</v>
      </c>
      <c r="B109" s="455"/>
      <c r="C109" s="455"/>
      <c r="D109" s="455"/>
      <c r="E109" s="455"/>
    </row>
    <row r="110" spans="1:5" ht="15.75" thickBot="1"/>
    <row r="111" spans="1:5" ht="15.75" thickBot="1">
      <c r="A111" s="12">
        <f>A122</f>
        <v>0.20481927710843381</v>
      </c>
      <c r="B111" t="s">
        <v>384</v>
      </c>
    </row>
    <row r="113" spans="1:12">
      <c r="A113" s="455" t="s">
        <v>163</v>
      </c>
      <c r="B113" s="455"/>
      <c r="C113" s="455"/>
      <c r="D113" s="455"/>
      <c r="E113" s="455"/>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5" t="s">
        <v>385</v>
      </c>
      <c r="B124" s="455"/>
      <c r="C124" s="455"/>
      <c r="D124" s="455"/>
      <c r="E124" s="455"/>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5" t="s">
        <v>100</v>
      </c>
      <c r="B134" s="455"/>
      <c r="C134" s="455"/>
      <c r="D134" s="455"/>
      <c r="E134" s="455"/>
    </row>
    <row r="135" spans="1:12">
      <c r="A135" s="19" t="s">
        <v>402</v>
      </c>
      <c r="B135" s="20"/>
      <c r="C135" s="20"/>
      <c r="D135" s="20"/>
      <c r="E135" s="20"/>
      <c r="F135" s="20"/>
      <c r="G135" s="20"/>
    </row>
    <row r="136" spans="1:12" ht="15.75">
      <c r="A136" s="21"/>
      <c r="B136" s="458" t="s">
        <v>403</v>
      </c>
      <c r="C136" s="459"/>
      <c r="D136" s="459"/>
      <c r="E136" s="460"/>
      <c r="F136" s="20"/>
      <c r="G136" s="20"/>
    </row>
    <row r="137" spans="1:12" ht="15.75">
      <c r="A137" s="22"/>
      <c r="B137" s="458" t="s">
        <v>404</v>
      </c>
      <c r="C137" s="460"/>
      <c r="D137" s="458" t="s">
        <v>405</v>
      </c>
      <c r="E137" s="460"/>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5" t="s">
        <v>167</v>
      </c>
      <c r="B165" s="455"/>
      <c r="C165" s="455"/>
      <c r="D165" s="455"/>
      <c r="E165" s="455"/>
    </row>
    <row r="166" spans="1:7" ht="15.75" thickBot="1">
      <c r="A166" t="s">
        <v>168</v>
      </c>
      <c r="B166" s="13">
        <v>0.4</v>
      </c>
    </row>
    <row r="167" spans="1:7" ht="15.75" thickBot="1">
      <c r="A167" t="s">
        <v>169</v>
      </c>
      <c r="B167" s="37">
        <f>(1+B166)^(1/(2020-2010))-1</f>
        <v>3.4219694129380196E-2</v>
      </c>
    </row>
    <row r="168" spans="1:7">
      <c r="B168" s="38"/>
    </row>
    <row r="169" spans="1:7">
      <c r="A169" s="455" t="s">
        <v>392</v>
      </c>
      <c r="B169" s="455"/>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5" t="s">
        <v>174</v>
      </c>
      <c r="B174" s="455"/>
      <c r="C174" s="455"/>
      <c r="D174" s="455"/>
      <c r="E174" s="455"/>
    </row>
    <row r="175" spans="1:7" ht="15.75" thickBot="1">
      <c r="A175" t="s">
        <v>401</v>
      </c>
      <c r="B175" s="38">
        <v>0.1246</v>
      </c>
    </row>
    <row r="176" spans="1:7" ht="15.75" thickBot="1">
      <c r="A176" t="s">
        <v>397</v>
      </c>
      <c r="B176" s="37">
        <f>1-B175</f>
        <v>0.87539999999999996</v>
      </c>
    </row>
    <row r="178" spans="1:5">
      <c r="A178" s="455" t="s">
        <v>170</v>
      </c>
      <c r="B178" s="455"/>
      <c r="C178" s="455"/>
      <c r="D178" s="455"/>
      <c r="E178" s="455"/>
    </row>
    <row r="179" spans="1:5">
      <c r="A179" t="s">
        <v>399</v>
      </c>
      <c r="B179">
        <v>197000</v>
      </c>
    </row>
    <row r="180" spans="1:5" ht="15.75" thickBot="1">
      <c r="A180" t="s">
        <v>400</v>
      </c>
      <c r="B180">
        <v>175000</v>
      </c>
    </row>
    <row r="181" spans="1:5" ht="15.75" thickBot="1">
      <c r="A181" t="s">
        <v>171</v>
      </c>
      <c r="B181" s="12">
        <f>B179/B180</f>
        <v>1.1257142857142857</v>
      </c>
    </row>
    <row r="183" spans="1:5">
      <c r="A183" s="455" t="s">
        <v>172</v>
      </c>
      <c r="B183" s="455"/>
      <c r="C183" s="455"/>
      <c r="D183" s="455"/>
      <c r="E183" s="455"/>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5" t="s">
        <v>184</v>
      </c>
      <c r="B191" s="455"/>
      <c r="C191" s="455"/>
      <c r="D191" s="455"/>
      <c r="E191" s="455"/>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7" t="s">
        <v>2994</v>
      </c>
      <c r="C201" s="457"/>
      <c r="D201" s="457"/>
      <c r="E201" s="457"/>
      <c r="F201" s="457"/>
      <c r="G201" s="457"/>
      <c r="H201" s="457"/>
      <c r="I201" s="457"/>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7" t="s">
        <v>2994</v>
      </c>
      <c r="C209" s="457"/>
      <c r="D209" s="457"/>
      <c r="E209" s="457"/>
      <c r="F209" s="457"/>
      <c r="G209" s="457"/>
      <c r="H209" s="457"/>
      <c r="I209" s="457"/>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7" t="s">
        <v>2994</v>
      </c>
      <c r="C217" s="457"/>
      <c r="D217" s="457"/>
      <c r="E217" s="457"/>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2024-06-30T16:14:29Z</dcterms:modified>
</cp:coreProperties>
</file>