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HNVFEAL\"/>
    </mc:Choice>
  </mc:AlternateContent>
  <xr:revisionPtr revIDLastSave="0" documentId="13_ncr:1_{64CCEDF0-B0E2-4AC5-A249-991C4C3060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C7" i="2" l="1"/>
  <c r="C5" i="2"/>
  <c r="C3" i="2"/>
  <c r="AC2" i="24"/>
  <c r="AD2" i="24" s="1"/>
  <c r="AE2" i="24" s="1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D4" i="2" l="1"/>
  <c r="E7" i="2"/>
  <c r="E3" i="2"/>
  <c r="E6" i="2"/>
  <c r="E5" i="2"/>
  <c r="D3" i="2"/>
  <c r="D6" i="2"/>
  <c r="D5" i="2"/>
  <c r="D7" i="2"/>
  <c r="AF2" i="24"/>
  <c r="F4" i="2"/>
  <c r="Z5" i="10"/>
  <c r="Z5" i="9"/>
  <c r="AA5" i="9"/>
  <c r="AB5" i="9"/>
  <c r="AD5" i="9"/>
  <c r="AE5" i="9"/>
  <c r="AF5" i="9"/>
  <c r="F7" i="2" l="1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L8" i="11" l="1"/>
  <c r="V8" i="13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<sst xmlns="http://schemas.openxmlformats.org/spreadsheetml/2006/main" count="291" uniqueCount="99">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</sst>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3.2103824262146724E-4</c:v>
                </c:pt>
                <c:pt idx="26" formatCode="0.00E+00">
                  <c:v>3.2782662361074218E-4</c:v>
                </c:pt>
                <c:pt idx="27" formatCode="0.00E+00">
                  <c:v>3.3461500460001711E-4</c:v>
                </c:pt>
                <c:pt idx="28" formatCode="0.00E+00">
                  <c:v>3.4140338558929205E-4</c:v>
                </c:pt>
                <c:pt idx="29" formatCode="0.00E+00">
                  <c:v>3.4819176657856698E-4</c:v>
                </c:pt>
                <c:pt idx="30" formatCode="0.00E+00">
                  <c:v>3.5498014756784192E-4</c:v>
                </c:pt>
                <c:pt idx="31" formatCode="0.00E+00">
                  <c:v>3.6176852855711685E-4</c:v>
                </c:pt>
                <c:pt idx="32" formatCode="0.00E+00">
                  <c:v>3.6855690954639179E-4</c:v>
                </c:pt>
                <c:pt idx="33" formatCode="0.00E+00">
                  <c:v>3.7534529053566672E-4</c:v>
                </c:pt>
                <c:pt idx="34" formatCode="0.00E+00">
                  <c:v>3.8213367152494166E-4</c:v>
                </c:pt>
                <c:pt idx="35" formatCode="0.00E+00">
                  <c:v>3.889220525142166E-4</c:v>
                </c:pt>
                <c:pt idx="36" formatCode="0.00E+00">
                  <c:v>3.9571043350349153E-4</c:v>
                </c:pt>
                <c:pt idx="37" formatCode="0.00E+00">
                  <c:v>4.024988144927663E-4</c:v>
                </c:pt>
                <c:pt idx="38" formatCode="0.00E+00">
                  <c:v>4.0796787215023562E-4</c:v>
                </c:pt>
                <c:pt idx="39" formatCode="0.00E+00">
                  <c:v>4.4349306088874353E-4</c:v>
                </c:pt>
                <c:pt idx="40" formatCode="0.00E+00">
                  <c:v>4.9179385282965761E-4</c:v>
                </c:pt>
                <c:pt idx="41" formatCode="0.00E+00">
                  <c:v>5.174051794644127E-4</c:v>
                </c:pt>
                <c:pt idx="42" formatCode="0.00E+00">
                  <c:v>5.5498219220506228E-4</c:v>
                </c:pt>
                <c:pt idx="43" formatCode="0.00E+00">
                  <c:v>6.1702942871432137E-4</c:v>
                </c:pt>
                <c:pt idx="44" formatCode="0.00E+00">
                  <c:v>6.1865450301759833E-4</c:v>
                </c:pt>
                <c:pt idx="45" formatCode="0.00E+00">
                  <c:v>6.2042514874960234E-4</c:v>
                </c:pt>
                <c:pt idx="46" formatCode="0.00E+00">
                  <c:v>6.2202007097467485E-4</c:v>
                </c:pt>
                <c:pt idx="47" formatCode="0.00E+00">
                  <c:v>6.2400919656171528E-4</c:v>
                </c:pt>
                <c:pt idx="48" formatCode="0.00E+00">
                  <c:v>6.2648275385172284E-4</c:v>
                </c:pt>
                <c:pt idx="49" formatCode="0.00E+00">
                  <c:v>6.2865303733188277E-4</c:v>
                </c:pt>
                <c:pt idx="50" formatCode="0.00E+00">
                  <c:v>6.3045798981798329E-4</c:v>
                </c:pt>
                <c:pt idx="51" formatCode="0.00E+00">
                  <c:v>6.32149872010817E-4</c:v>
                </c:pt>
                <c:pt idx="52" formatCode="0.00E+00">
                  <c:v>6.338211561269702E-4</c:v>
                </c:pt>
                <c:pt idx="53" formatCode="0.00E+00">
                  <c:v>6.3569593171044787E-4</c:v>
                </c:pt>
                <c:pt idx="54" formatCode="0.00E+00">
                  <c:v>6.3762434994468471E-4</c:v>
                </c:pt>
                <c:pt idx="55" formatCode="0.00E+00">
                  <c:v>6.394624697168103E-4</c:v>
                </c:pt>
                <c:pt idx="56" formatCode="0.00E+00">
                  <c:v>6.406181007048323E-4</c:v>
                </c:pt>
                <c:pt idx="57" formatCode="0.00E+00">
                  <c:v>6.4209464096239596E-4</c:v>
                </c:pt>
                <c:pt idx="58" formatCode="0.00E+00">
                  <c:v>6.4337258070020452E-4</c:v>
                </c:pt>
                <c:pt idx="59" formatCode="0.00E+00">
                  <c:v>6.4434270628615663E-4</c:v>
                </c:pt>
                <c:pt idx="60" formatCode="0.00E+00">
                  <c:v>6.4571601073642603E-4</c:v>
                </c:pt>
                <c:pt idx="61" formatCode="0.00E+00">
                  <c:v>6.4710816023557315E-4</c:v>
                </c:pt>
                <c:pt idx="62" formatCode="0.00E+00">
                  <c:v>6.4804117422294469E-4</c:v>
                </c:pt>
                <c:pt idx="63" formatCode="0.00E+00">
                  <c:v>6.4919973276739693E-4</c:v>
                </c:pt>
                <c:pt idx="64" formatCode="0.00E+00">
                  <c:v>6.4990136461510475E-4</c:v>
                </c:pt>
                <c:pt idx="65" formatCode="0.00E+00">
                  <c:v>6.5029076468089368E-4</c:v>
                </c:pt>
                <c:pt idx="66" formatCode="0.00E+00">
                  <c:v>6.5073794454305572E-4</c:v>
                </c:pt>
                <c:pt idx="67" formatCode="0.00E+00">
                  <c:v>6.5120598543606876E-4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1.203379342864262E-4</c:v>
                </c:pt>
                <c:pt idx="25" formatCode="0.00E+00">
                  <c:v>1.2016088715049279E-4</c:v>
                </c:pt>
                <c:pt idx="26" formatCode="0.00E+00">
                  <c:v>1.1998384001455937E-4</c:v>
                </c:pt>
                <c:pt idx="27" formatCode="0.00E+00">
                  <c:v>1.1980679287862601E-4</c:v>
                </c:pt>
                <c:pt idx="28" formatCode="0.00E+00">
                  <c:v>1.1962974574269259E-4</c:v>
                </c:pt>
                <c:pt idx="29" formatCode="0.00E+00">
                  <c:v>1.1945269860675917E-4</c:v>
                </c:pt>
                <c:pt idx="30" formatCode="0.00E+00">
                  <c:v>1.1927565147082576E-4</c:v>
                </c:pt>
                <c:pt idx="31" formatCode="0.00E+00">
                  <c:v>1.1909860433489239E-4</c:v>
                </c:pt>
                <c:pt idx="32" formatCode="0.00E+00">
                  <c:v>1.1892155719895898E-4</c:v>
                </c:pt>
                <c:pt idx="33" formatCode="0.00E+00">
                  <c:v>1.1874451006302556E-4</c:v>
                </c:pt>
                <c:pt idx="34" formatCode="0.00E+00">
                  <c:v>1.1856746292709215E-4</c:v>
                </c:pt>
                <c:pt idx="35" formatCode="0.00E+00">
                  <c:v>1.1839041579115878E-4</c:v>
                </c:pt>
                <c:pt idx="36" formatCode="0.00E+00">
                  <c:v>1.1821336865522537E-4</c:v>
                </c:pt>
                <c:pt idx="37" formatCode="0.00E+00">
                  <c:v>1.1797797201017124E-4</c:v>
                </c:pt>
                <c:pt idx="38" formatCode="0.00E+00">
                  <c:v>1.1829846623500186E-4</c:v>
                </c:pt>
                <c:pt idx="39" formatCode="0.00E+00">
                  <c:v>1.1729428078558663E-4</c:v>
                </c:pt>
                <c:pt idx="40" formatCode="0.00E+00">
                  <c:v>1.1719689551672209E-4</c:v>
                </c:pt>
                <c:pt idx="41" formatCode="0.00E+00">
                  <c:v>1.1764352168964412E-4</c:v>
                </c:pt>
                <c:pt idx="42" formatCode="0.00E+00">
                  <c:v>1.1866120205476883E-4</c:v>
                </c:pt>
                <c:pt idx="43" formatCode="0.00E+00">
                  <c:v>1.1959158500672709E-4</c:v>
                </c:pt>
                <c:pt idx="44" formatCode="0.00E+00">
                  <c:v>1.2012295075743907E-4</c:v>
                </c:pt>
                <c:pt idx="45" formatCode="0.00E+00">
                  <c:v>1.1891477439334622E-4</c:v>
                </c:pt>
                <c:pt idx="46" formatCode="0.00E+00">
                  <c:v>1.184720637798503E-4</c:v>
                </c:pt>
                <c:pt idx="47" formatCode="0.00E+00">
                  <c:v>1.1791912239365693E-4</c:v>
                </c:pt>
                <c:pt idx="48" formatCode="0.00E+00">
                  <c:v>1.1726854759265854E-4</c:v>
                </c:pt>
                <c:pt idx="49" formatCode="0.00E+00">
                  <c:v>1.163947280800766E-4</c:v>
                </c:pt>
                <c:pt idx="50" formatCode="0.00E+00">
                  <c:v>1.1543036314509163E-4</c:v>
                </c:pt>
                <c:pt idx="51" formatCode="0.00E+00">
                  <c:v>1.1452766973335742E-4</c:v>
                </c:pt>
                <c:pt idx="52" formatCode="0.00E+00">
                  <c:v>1.1368570476708297E-4</c:v>
                </c:pt>
                <c:pt idx="53" formatCode="0.00E+00">
                  <c:v>1.1294953379908579E-4</c:v>
                </c:pt>
                <c:pt idx="54" formatCode="0.00E+00">
                  <c:v>1.1233567537117923E-4</c:v>
                </c:pt>
                <c:pt idx="55" formatCode="0.00E+00">
                  <c:v>1.1173642803062577E-4</c:v>
                </c:pt>
                <c:pt idx="56" formatCode="0.00E+00">
                  <c:v>1.1124100972467315E-4</c:v>
                </c:pt>
                <c:pt idx="57" formatCode="0.00E+00">
                  <c:v>1.1075853315322957E-4</c:v>
                </c:pt>
                <c:pt idx="58" formatCode="0.00E+00">
                  <c:v>1.1037521243170253E-4</c:v>
                </c:pt>
                <c:pt idx="59" formatCode="0.00E+00">
                  <c:v>1.0991848018148144E-4</c:v>
                </c:pt>
                <c:pt idx="60" formatCode="0.00E+00">
                  <c:v>1.0966775896786235E-4</c:v>
                </c:pt>
                <c:pt idx="61" formatCode="0.00E+00">
                  <c:v>1.0946652790457937E-4</c:v>
                </c:pt>
                <c:pt idx="62" formatCode="0.00E+00">
                  <c:v>1.093057513924758E-4</c:v>
                </c:pt>
                <c:pt idx="63" formatCode="0.00E+00">
                  <c:v>1.0925596504686471E-4</c:v>
                </c:pt>
                <c:pt idx="64" formatCode="0.00E+00">
                  <c:v>1.0913422478199535E-4</c:v>
                </c:pt>
                <c:pt idx="65" formatCode="0.00E+00">
                  <c:v>1.0902511165204325E-4</c:v>
                </c:pt>
                <c:pt idx="66" formatCode="0.00E+00">
                  <c:v>1.088790399619601E-4</c:v>
                </c:pt>
                <c:pt idx="67" formatCode="0.00E+00">
                  <c:v>1.0882419661026466E-4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9.5189169708960616E-4</c:v>
                </c:pt>
                <c:pt idx="10" formatCode="0.00E+00">
                  <c:v>9.5189169708960616E-4</c:v>
                </c:pt>
                <c:pt idx="11" formatCode="0.00E+00">
                  <c:v>9.5189169708960616E-4</c:v>
                </c:pt>
                <c:pt idx="12" formatCode="0.00E+00">
                  <c:v>9.5189169708960616E-4</c:v>
                </c:pt>
                <c:pt idx="13" formatCode="0.00E+00">
                  <c:v>9.5189169708960616E-4</c:v>
                </c:pt>
                <c:pt idx="14" formatCode="0.00E+00">
                  <c:v>9.5189169708960616E-4</c:v>
                </c:pt>
                <c:pt idx="15" formatCode="0.00E+00">
                  <c:v>9.5189169708960616E-4</c:v>
                </c:pt>
                <c:pt idx="16" formatCode="0.00E+00">
                  <c:v>9.5189169708960616E-4</c:v>
                </c:pt>
                <c:pt idx="17" formatCode="0.00E+00">
                  <c:v>9.5189169708960616E-4</c:v>
                </c:pt>
                <c:pt idx="18" formatCode="0.00E+00">
                  <c:v>9.5189169708960616E-4</c:v>
                </c:pt>
                <c:pt idx="19" formatCode="0.00E+00">
                  <c:v>9.5189169708960616E-4</c:v>
                </c:pt>
                <c:pt idx="20" formatCode="0.00E+00">
                  <c:v>9.5461686896994183E-4</c:v>
                </c:pt>
                <c:pt idx="21" formatCode="0.00E+00">
                  <c:v>9.5734204085027739E-4</c:v>
                </c:pt>
                <c:pt idx="22" formatCode="0.00E+00">
                  <c:v>9.6006721273061296E-4</c:v>
                </c:pt>
                <c:pt idx="23" formatCode="0.00E+00">
                  <c:v>9.6279238461094863E-4</c:v>
                </c:pt>
                <c:pt idx="24" formatCode="0.00E+00">
                  <c:v>9.6551755649128431E-4</c:v>
                </c:pt>
                <c:pt idx="25" formatCode="0.00E+00">
                  <c:v>9.6824272837161987E-4</c:v>
                </c:pt>
                <c:pt idx="26" formatCode="0.00E+00">
                  <c:v>9.7096790025195544E-4</c:v>
                </c:pt>
                <c:pt idx="27" formatCode="0.00E+00">
                  <c:v>9.73693072132291E-4</c:v>
                </c:pt>
                <c:pt idx="28" formatCode="0.00E+00">
                  <c:v>9.7641824401262668E-4</c:v>
                </c:pt>
                <c:pt idx="29" formatCode="0.00E+00">
                  <c:v>9.7914341589296224E-4</c:v>
                </c:pt>
                <c:pt idx="30" formatCode="0.00E+00">
                  <c:v>9.8186858777329781E-4</c:v>
                </c:pt>
                <c:pt idx="31" formatCode="0.00E+00">
                  <c:v>9.8459375965363337E-4</c:v>
                </c:pt>
                <c:pt idx="32" formatCode="0.00E+00">
                  <c:v>9.8731893153396894E-4</c:v>
                </c:pt>
                <c:pt idx="33" formatCode="0.00E+00">
                  <c:v>9.900441034143045E-4</c:v>
                </c:pt>
                <c:pt idx="34" formatCode="0.00E+00">
                  <c:v>9.9276927529464007E-4</c:v>
                </c:pt>
                <c:pt idx="35" formatCode="0.00E+00">
                  <c:v>9.9549444717497563E-4</c:v>
                </c:pt>
                <c:pt idx="36" formatCode="0.00E+00">
                  <c:v>9.982196190553112E-4</c:v>
                </c:pt>
                <c:pt idx="37" formatCode="0.00E+00">
                  <c:v>1.0036699628159823E-3</c:v>
                </c:pt>
                <c:pt idx="38" formatCode="0.00E+00">
                  <c:v>1.0208853457654701E-3</c:v>
                </c:pt>
                <c:pt idx="39" formatCode="0.00E+00">
                  <c:v>1.0363125757886589E-3</c:v>
                </c:pt>
                <c:pt idx="40" formatCode="0.00E+00">
                  <c:v>1.0550551388611548E-3</c:v>
                </c:pt>
                <c:pt idx="41" formatCode="0.00E+00">
                  <c:v>1.0785940195513571E-3</c:v>
                </c:pt>
                <c:pt idx="42" formatCode="0.00E+00">
                  <c:v>1.1061013871046345E-3</c:v>
                </c:pt>
                <c:pt idx="43" formatCode="0.00E+00">
                  <c:v>1.1357533191201131E-3</c:v>
                </c:pt>
                <c:pt idx="44" formatCode="0.00E+00">
                  <c:v>1.1663973327510526E-3</c:v>
                </c:pt>
                <c:pt idx="45" formatCode="0.00E+00">
                  <c:v>1.1820311595601288E-3</c:v>
                </c:pt>
                <c:pt idx="46" formatCode="0.00E+00">
                  <c:v>1.2045176477719092E-3</c:v>
                </c:pt>
                <c:pt idx="47" formatCode="0.00E+00">
                  <c:v>1.2233355994231063E-3</c:v>
                </c:pt>
                <c:pt idx="48" formatCode="0.00E+00">
                  <c:v>1.2400654478455125E-3</c:v>
                </c:pt>
                <c:pt idx="49" formatCode="0.00E+00">
                  <c:v>1.2499350960073442E-3</c:v>
                </c:pt>
                <c:pt idx="50" formatCode="0.00E+00">
                  <c:v>1.2512540753321518E-3</c:v>
                </c:pt>
                <c:pt idx="51" formatCode="0.00E+00">
                  <c:v>1.2521553698507089E-3</c:v>
                </c:pt>
                <c:pt idx="52" formatCode="0.00E+00">
                  <c:v>1.252074367228913E-3</c:v>
                </c:pt>
                <c:pt idx="53" formatCode="0.00E+00">
                  <c:v>1.2523252347546336E-3</c:v>
                </c:pt>
                <c:pt idx="54" formatCode="0.00E+00">
                  <c:v>1.2527262378328314E-3</c:v>
                </c:pt>
                <c:pt idx="55" formatCode="0.00E+00">
                  <c:v>1.2526822878954607E-3</c:v>
                </c:pt>
                <c:pt idx="56" formatCode="0.00E+00">
                  <c:v>1.252281766020957E-3</c:v>
                </c:pt>
                <c:pt idx="57" formatCode="0.00E+00">
                  <c:v>1.2523305279952656E-3</c:v>
                </c:pt>
                <c:pt idx="58" formatCode="0.00E+00">
                  <c:v>1.2524525933322692E-3</c:v>
                </c:pt>
                <c:pt idx="59" formatCode="0.00E+00">
                  <c:v>1.2517309481927445E-3</c:v>
                </c:pt>
                <c:pt idx="60" formatCode="0.00E+00">
                  <c:v>1.2521125427219578E-3</c:v>
                </c:pt>
                <c:pt idx="61" formatCode="0.00E+00">
                  <c:v>1.2526240622485064E-3</c:v>
                </c:pt>
                <c:pt idx="62" formatCode="0.00E+00">
                  <c:v>1.2533139479442377E-3</c:v>
                </c:pt>
                <c:pt idx="63" formatCode="0.00E+00">
                  <c:v>1.2540837134531458E-3</c:v>
                </c:pt>
                <c:pt idx="64" formatCode="0.00E+00">
                  <c:v>1.254924697108742E-3</c:v>
                </c:pt>
                <c:pt idx="65" formatCode="0.00E+00">
                  <c:v>1.2557445078018091E-3</c:v>
                </c:pt>
                <c:pt idx="66" formatCode="0.00E+00">
                  <c:v>1.2564741730028979E-3</c:v>
                </c:pt>
                <c:pt idx="67" formatCode="0.00E+00">
                  <c:v>1.2570591562933724E-3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7.8263899375966939E-4</c:v>
                </c:pt>
                <c:pt idx="21" formatCode="0.00E+00">
                  <c:v>7.8487321551666534E-4</c:v>
                </c:pt>
                <c:pt idx="22" formatCode="0.00E+00">
                  <c:v>7.8710743727366129E-4</c:v>
                </c:pt>
                <c:pt idx="23" formatCode="0.00E+00">
                  <c:v>7.8934165903065724E-4</c:v>
                </c:pt>
                <c:pt idx="24" formatCode="0.00E+00">
                  <c:v>7.9157588078765319E-4</c:v>
                </c:pt>
                <c:pt idx="25" formatCode="0.00E+00">
                  <c:v>7.9381010254464914E-4</c:v>
                </c:pt>
                <c:pt idx="26" formatCode="0.00E+00">
                  <c:v>7.9604432430164509E-4</c:v>
                </c:pt>
                <c:pt idx="27" formatCode="0.00E+00">
                  <c:v>7.9827854605864104E-4</c:v>
                </c:pt>
                <c:pt idx="28" formatCode="0.00E+00">
                  <c:v>8.0051276781563699E-4</c:v>
                </c:pt>
                <c:pt idx="29" formatCode="0.00E+00">
                  <c:v>8.0274698957263294E-4</c:v>
                </c:pt>
                <c:pt idx="30" formatCode="0.00E+00">
                  <c:v>8.049812113296289E-4</c:v>
                </c:pt>
                <c:pt idx="31" formatCode="0.00E+00">
                  <c:v>8.0721543308662485E-4</c:v>
                </c:pt>
                <c:pt idx="32" formatCode="0.00E+00">
                  <c:v>8.094496548436208E-4</c:v>
                </c:pt>
                <c:pt idx="33" formatCode="0.00E+00">
                  <c:v>8.1168387660061675E-4</c:v>
                </c:pt>
                <c:pt idx="34" formatCode="0.00E+00">
                  <c:v>8.139180983576127E-4</c:v>
                </c:pt>
                <c:pt idx="35" formatCode="0.00E+00">
                  <c:v>8.1615232011460865E-4</c:v>
                </c:pt>
                <c:pt idx="36" formatCode="0.00E+00">
                  <c:v>8.183865418716046E-4</c:v>
                </c:pt>
                <c:pt idx="37" formatCode="0.00E+00">
                  <c:v>8.228549853855965E-4</c:v>
                </c:pt>
                <c:pt idx="38" formatCode="0.00E+00">
                  <c:v>8.3696895134066358E-4</c:v>
                </c:pt>
                <c:pt idx="39" formatCode="0.00E+00">
                  <c:v>8.4961690694915356E-4</c:v>
                </c:pt>
                <c:pt idx="40" formatCode="0.00E+00">
                  <c:v>8.6498292569483441E-4</c:v>
                </c:pt>
                <c:pt idx="41" formatCode="0.00E+00">
                  <c:v>8.8428118711932307E-4</c:v>
                </c:pt>
                <c:pt idx="42" formatCode="0.00E+00">
                  <c:v>9.0683299734042682E-4</c:v>
                </c:pt>
                <c:pt idx="43" formatCode="0.00E+00">
                  <c:v>9.3114302054446375E-4</c:v>
                </c:pt>
                <c:pt idx="44" formatCode="0.00E+00">
                  <c:v>9.5626639807157017E-4</c:v>
                </c:pt>
                <c:pt idx="45" formatCode="0.00E+00">
                  <c:v>9.6908373126585042E-4</c:v>
                </c:pt>
                <c:pt idx="46" formatCode="0.00E+00">
                  <c:v>9.875191927366351E-4</c:v>
                </c:pt>
                <c:pt idx="47" formatCode="0.00E+00">
                  <c:v>1.002947018520609E-3</c:v>
                </c:pt>
                <c:pt idx="48" formatCode="0.00E+00">
                  <c:v>1.0166629208482015E-3</c:v>
                </c:pt>
                <c:pt idx="49" formatCode="0.00E+00">
                  <c:v>1.02475451419546E-3</c:v>
                </c:pt>
                <c:pt idx="50" formatCode="0.00E+00">
                  <c:v>1.0258358743569153E-3</c:v>
                </c:pt>
                <c:pt idx="51" formatCode="0.00E+00">
                  <c:v>1.0265747972253597E-3</c:v>
                </c:pt>
                <c:pt idx="52" formatCode="0.00E+00">
                  <c:v>1.0265083875352788E-3</c:v>
                </c:pt>
                <c:pt idx="53" formatCode="0.00E+00">
                  <c:v>1.0267140603180244E-3</c:v>
                </c:pt>
                <c:pt idx="54" formatCode="0.00E+00">
                  <c:v>1.0270428211600088E-3</c:v>
                </c:pt>
                <c:pt idx="55" formatCode="0.00E+00">
                  <c:v>1.0270067889717274E-3</c:v>
                </c:pt>
                <c:pt idx="56" formatCode="0.00E+00">
                  <c:v>1.0266784226427533E-3</c:v>
                </c:pt>
                <c:pt idx="57" formatCode="0.00E+00">
                  <c:v>1.0267183999611385E-3</c:v>
                </c:pt>
                <c:pt idx="58" formatCode="0.00E+00">
                  <c:v>1.0268184747614386E-3</c:v>
                </c:pt>
                <c:pt idx="59" formatCode="0.00E+00">
                  <c:v>1.0262268367502033E-3</c:v>
                </c:pt>
                <c:pt idx="60" formatCode="0.00E+00">
                  <c:v>1.0265396855674359E-3</c:v>
                </c:pt>
                <c:pt idx="61" formatCode="0.00E+00">
                  <c:v>1.0269590528974712E-3</c:v>
                </c:pt>
                <c:pt idx="62" formatCode="0.00E+00">
                  <c:v>1.0275246530500213E-3</c:v>
                </c:pt>
                <c:pt idx="63" formatCode="0.00E+00">
                  <c:v>1.0281557423622947E-3</c:v>
                </c:pt>
                <c:pt idx="64" formatCode="0.00E+00">
                  <c:v>1.0288452196001046E-3</c:v>
                </c:pt>
                <c:pt idx="65" formatCode="0.00E+00">
                  <c:v>1.0295173382654575E-3</c:v>
                </c:pt>
                <c:pt idx="66" formatCode="0.00E+00">
                  <c:v>1.0301155514935325E-3</c:v>
                </c:pt>
                <c:pt idx="67" formatCode="0.00E+00">
                  <c:v>1.0305951478098193E-3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3.6906560650609363E-4</c:v>
                </c:pt>
                <c:pt idx="14" formatCode="0.00E+00">
                  <c:v>3.7357279953911977E-4</c:v>
                </c:pt>
                <c:pt idx="15" formatCode="0.00E+00">
                  <c:v>3.7807999257214418E-4</c:v>
                </c:pt>
                <c:pt idx="16" formatCode="0.00E+00">
                  <c:v>3.8258718560517033E-4</c:v>
                </c:pt>
                <c:pt idx="17" formatCode="0.00E+00">
                  <c:v>3.8709437863819647E-4</c:v>
                </c:pt>
                <c:pt idx="18" formatCode="0.00E+00">
                  <c:v>3.9160157167122261E-4</c:v>
                </c:pt>
                <c:pt idx="19" formatCode="0.00E+00">
                  <c:v>3.9610876470424702E-4</c:v>
                </c:pt>
                <c:pt idx="20" formatCode="0.00E+00">
                  <c:v>4.0061595773727317E-4</c:v>
                </c:pt>
                <c:pt idx="21" formatCode="0.00E+00">
                  <c:v>4.0512315077029931E-4</c:v>
                </c:pt>
                <c:pt idx="22" formatCode="0.00E+00">
                  <c:v>4.0963034380332546E-4</c:v>
                </c:pt>
                <c:pt idx="23" formatCode="0.00E+00">
                  <c:v>4.1413753683634986E-4</c:v>
                </c:pt>
                <c:pt idx="24" formatCode="0.00E+00">
                  <c:v>4.1864472986937601E-4</c:v>
                </c:pt>
                <c:pt idx="25" formatCode="0.00E+00">
                  <c:v>4.2315192290240215E-4</c:v>
                </c:pt>
                <c:pt idx="26" formatCode="0.00E+00">
                  <c:v>4.2765911593542656E-4</c:v>
                </c:pt>
                <c:pt idx="27" formatCode="0.00E+00">
                  <c:v>4.3216630896845271E-4</c:v>
                </c:pt>
                <c:pt idx="28" formatCode="0.00E+00">
                  <c:v>4.3667350200147885E-4</c:v>
                </c:pt>
                <c:pt idx="29" formatCode="0.00E+00">
                  <c:v>4.4118069503450499E-4</c:v>
                </c:pt>
                <c:pt idx="30" formatCode="0.00E+00">
                  <c:v>4.456878880675294E-4</c:v>
                </c:pt>
                <c:pt idx="31" formatCode="0.00E+00">
                  <c:v>4.5019508110055555E-4</c:v>
                </c:pt>
                <c:pt idx="32" formatCode="0.00E+00">
                  <c:v>4.5470227413358169E-4</c:v>
                </c:pt>
                <c:pt idx="33" formatCode="0.00E+00">
                  <c:v>4.5920946716660783E-4</c:v>
                </c:pt>
                <c:pt idx="34" formatCode="0.00E+00">
                  <c:v>4.6371666019963224E-4</c:v>
                </c:pt>
                <c:pt idx="35" formatCode="0.00E+00">
                  <c:v>4.6822385323265839E-4</c:v>
                </c:pt>
                <c:pt idx="36" formatCode="0.00E+00">
                  <c:v>4.7273104626568453E-4</c:v>
                </c:pt>
                <c:pt idx="37" formatCode="0.00E+00">
                  <c:v>4.8894774164554196E-4</c:v>
                </c:pt>
                <c:pt idx="38" formatCode="0.00E+00">
                  <c:v>4.8894774164554196E-4</c:v>
                </c:pt>
                <c:pt idx="39" formatCode="0.00E+00">
                  <c:v>4.9240286762932642E-4</c:v>
                </c:pt>
                <c:pt idx="40" formatCode="0.00E+00">
                  <c:v>4.9585023884870984E-4</c:v>
                </c:pt>
                <c:pt idx="41" formatCode="0.00E+00">
                  <c:v>4.9875024852121853E-4</c:v>
                </c:pt>
                <c:pt idx="42" formatCode="0.00E+00">
                  <c:v>5.018272899043342E-4</c:v>
                </c:pt>
                <c:pt idx="43" formatCode="0.00E+00">
                  <c:v>5.0373766416369245E-4</c:v>
                </c:pt>
                <c:pt idx="44" formatCode="0.00E+00">
                  <c:v>5.066390880184078E-4</c:v>
                </c:pt>
                <c:pt idx="45" formatCode="0.00E+00">
                  <c:v>5.0991211646518261E-4</c:v>
                </c:pt>
                <c:pt idx="46" formatCode="0.00E+00">
                  <c:v>5.1327626339366984E-4</c:v>
                </c:pt>
                <c:pt idx="47" formatCode="0.00E+00">
                  <c:v>5.1691521314626535E-4</c:v>
                </c:pt>
                <c:pt idx="48" formatCode="0.00E+00">
                  <c:v>5.2075410037760446E-4</c:v>
                </c:pt>
                <c:pt idx="49" formatCode="0.00E+00">
                  <c:v>5.2535208476499069E-4</c:v>
                </c:pt>
                <c:pt idx="50" formatCode="0.00E+00">
                  <c:v>5.2977090620943002E-4</c:v>
                </c:pt>
                <c:pt idx="51" formatCode="0.00E+00">
                  <c:v>5.3454572976618399E-4</c:v>
                </c:pt>
                <c:pt idx="52" formatCode="0.00E+00">
                  <c:v>5.3940037826505566E-4</c:v>
                </c:pt>
                <c:pt idx="53" formatCode="0.00E+00">
                  <c:v>5.4434109269794312E-4</c:v>
                </c:pt>
                <c:pt idx="54" formatCode="0.00E+00">
                  <c:v>5.4947146025164869E-4</c:v>
                </c:pt>
                <c:pt idx="55" formatCode="0.00E+00">
                  <c:v>5.5468408275070034E-4</c:v>
                </c:pt>
                <c:pt idx="56" formatCode="0.00E+00">
                  <c:v>5.5982954155396364E-4</c:v>
                </c:pt>
                <c:pt idx="57" formatCode="0.00E+00">
                  <c:v>5.651055366781933E-4</c:v>
                </c:pt>
                <c:pt idx="58" formatCode="0.00E+00">
                  <c:v>5.7049849064633434E-4</c:v>
                </c:pt>
                <c:pt idx="59" formatCode="0.00E+00">
                  <c:v>5.7612541541712304E-4</c:v>
                </c:pt>
                <c:pt idx="60" formatCode="0.00E+00">
                  <c:v>5.8166977983232354E-4</c:v>
                </c:pt>
                <c:pt idx="61" formatCode="0.00E+00">
                  <c:v>5.8703254466199587E-4</c:v>
                </c:pt>
                <c:pt idx="62" formatCode="0.00E+00">
                  <c:v>5.9249002650275126E-4</c:v>
                </c:pt>
                <c:pt idx="63" formatCode="0.00E+00">
                  <c:v>5.979148958411626E-4</c:v>
                </c:pt>
                <c:pt idx="64" formatCode="0.00E+00">
                  <c:v>6.0325745048005013E-4</c:v>
                </c:pt>
                <c:pt idx="65" formatCode="0.00E+00">
                  <c:v>6.085097364744201E-4</c:v>
                </c:pt>
                <c:pt idx="66" formatCode="0.00E+00">
                  <c:v>6.1361963490257044E-4</c:v>
                </c:pt>
                <c:pt idx="67" formatCode="0.00E+00">
                  <c:v>6.1865081716056805E-4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9.2499848982648922E-5</c:v>
                </c:pt>
                <c:pt idx="14" formatCode="0.00E+00">
                  <c:v>9.3660320724165048E-5</c:v>
                </c:pt>
                <c:pt idx="15" formatCode="0.00E+00">
                  <c:v>9.482079246568074E-5</c:v>
                </c:pt>
                <c:pt idx="16" formatCode="0.00E+00">
                  <c:v>9.5981264207196866E-5</c:v>
                </c:pt>
                <c:pt idx="17" formatCode="0.00E+00">
                  <c:v>9.7141735948712992E-5</c:v>
                </c:pt>
                <c:pt idx="18" formatCode="0.00E+00">
                  <c:v>9.8302207690228685E-5</c:v>
                </c:pt>
                <c:pt idx="19" formatCode="0.00E+00">
                  <c:v>9.9462679431744811E-5</c:v>
                </c:pt>
                <c:pt idx="20" formatCode="0.00E+00">
                  <c:v>1.006231511732605E-4</c:v>
                </c:pt>
                <c:pt idx="21" formatCode="0.00E+00">
                  <c:v>1.0178362291477663E-4</c:v>
                </c:pt>
                <c:pt idx="22" formatCode="0.00E+00">
                  <c:v>1.0294409465629232E-4</c:v>
                </c:pt>
                <c:pt idx="23" formatCode="0.00E+00">
                  <c:v>1.0410456639780845E-4</c:v>
                </c:pt>
                <c:pt idx="24" formatCode="0.00E+00">
                  <c:v>1.0526503813932457E-4</c:v>
                </c:pt>
                <c:pt idx="25" formatCode="0.00E+00">
                  <c:v>1.0642550988084027E-4</c:v>
                </c:pt>
                <c:pt idx="26" formatCode="0.00E+00">
                  <c:v>1.0758598162235639E-4</c:v>
                </c:pt>
                <c:pt idx="27" formatCode="0.00E+00">
                  <c:v>1.0874645336387208E-4</c:v>
                </c:pt>
                <c:pt idx="28" formatCode="0.00E+00">
                  <c:v>1.0990692510538821E-4</c:v>
                </c:pt>
                <c:pt idx="29" formatCode="0.00E+00">
                  <c:v>1.110673968469039E-4</c:v>
                </c:pt>
                <c:pt idx="30" formatCode="0.00E+00">
                  <c:v>1.1222786858842003E-4</c:v>
                </c:pt>
                <c:pt idx="31" formatCode="0.00E+00">
                  <c:v>1.1338834032993615E-4</c:v>
                </c:pt>
                <c:pt idx="32" formatCode="0.00E+00">
                  <c:v>1.1454881207145185E-4</c:v>
                </c:pt>
                <c:pt idx="33" formatCode="0.00E+00">
                  <c:v>1.1570928381296797E-4</c:v>
                </c:pt>
                <c:pt idx="34" formatCode="0.00E+00">
                  <c:v>1.1686975555448367E-4</c:v>
                </c:pt>
                <c:pt idx="35" formatCode="0.00E+00">
                  <c:v>1.1803022729599979E-4</c:v>
                </c:pt>
                <c:pt idx="36" formatCode="0.00E+00">
                  <c:v>1.1919069903751548E-4</c:v>
                </c:pt>
                <c:pt idx="37" formatCode="0.00E+00">
                  <c:v>1.2588989047065195E-4</c:v>
                </c:pt>
                <c:pt idx="38" formatCode="0.00E+00">
                  <c:v>1.2588989047065195E-4</c:v>
                </c:pt>
                <c:pt idx="39" formatCode="0.00E+00">
                  <c:v>1.267794853999527E-4</c:v>
                </c:pt>
                <c:pt idx="40" formatCode="0.00E+00">
                  <c:v>1.2766708370188837E-4</c:v>
                </c:pt>
                <c:pt idx="41" formatCode="0.00E+00">
                  <c:v>1.2841375224934351E-4</c:v>
                </c:pt>
                <c:pt idx="42" formatCode="0.00E+00">
                  <c:v>1.292060013379484E-4</c:v>
                </c:pt>
                <c:pt idx="43" formatCode="0.00E+00">
                  <c:v>1.2969786741234555E-4</c:v>
                </c:pt>
                <c:pt idx="44" formatCode="0.00E+00">
                  <c:v>1.3044490007078425E-4</c:v>
                </c:pt>
                <c:pt idx="45" formatCode="0.00E+00">
                  <c:v>1.3128761015527118E-4</c:v>
                </c:pt>
                <c:pt idx="46" formatCode="0.00E+00">
                  <c:v>1.3215378061129805E-4</c:v>
                </c:pt>
                <c:pt idx="47" formatCode="0.00E+00">
                  <c:v>1.3309070484013427E-4</c:v>
                </c:pt>
                <c:pt idx="48" formatCode="0.00E+00">
                  <c:v>1.3407910718238873E-4</c:v>
                </c:pt>
                <c:pt idx="49" formatCode="0.00E+00">
                  <c:v>1.3526295506962046E-4</c:v>
                </c:pt>
                <c:pt idx="50" formatCode="0.00E+00">
                  <c:v>1.3640067368506529E-4</c:v>
                </c:pt>
                <c:pt idx="51" formatCode="0.00E+00">
                  <c:v>1.3763005253965096E-4</c:v>
                </c:pt>
                <c:pt idx="52" formatCode="0.00E+00">
                  <c:v>1.3887998400623192E-4</c:v>
                </c:pt>
                <c:pt idx="53" formatCode="0.00E+00">
                  <c:v>1.4015207495957123E-4</c:v>
                </c:pt>
                <c:pt idx="54" formatCode="0.00E+00">
                  <c:v>1.4147299610185228E-4</c:v>
                </c:pt>
                <c:pt idx="55" formatCode="0.00E+00">
                  <c:v>1.428150955116215E-4</c:v>
                </c:pt>
                <c:pt idx="56" formatCode="0.00E+00">
                  <c:v>1.4413990221383478E-4</c:v>
                </c:pt>
                <c:pt idx="57" formatCode="0.00E+00">
                  <c:v>1.4549831824021349E-4</c:v>
                </c:pt>
                <c:pt idx="58" formatCode="0.00E+00">
                  <c:v>1.4688684778342735E-4</c:v>
                </c:pt>
                <c:pt idx="59" formatCode="0.00E+00">
                  <c:v>1.4833561803584159E-4</c:v>
                </c:pt>
                <c:pt idx="60" formatCode="0.00E+00">
                  <c:v>1.4976313138647074E-4</c:v>
                </c:pt>
                <c:pt idx="61" formatCode="0.00E+00">
                  <c:v>1.5114388810037889E-4</c:v>
                </c:pt>
                <c:pt idx="62" formatCode="0.00E+00">
                  <c:v>1.5254903170297749E-4</c:v>
                </c:pt>
                <c:pt idx="63" formatCode="0.00E+00">
                  <c:v>1.5394577853021879E-4</c:v>
                </c:pt>
                <c:pt idx="64" formatCode="0.00E+00">
                  <c:v>1.553213317050008E-4</c:v>
                </c:pt>
                <c:pt idx="65" formatCode="0.00E+00">
                  <c:v>1.5667364331672129E-4</c:v>
                </c:pt>
                <c:pt idx="66" formatCode="0.00E+00">
                  <c:v>1.5798929425166793E-4</c:v>
                </c:pt>
                <c:pt idx="67" formatCode="0.00E+00">
                  <c:v>1.5928467805130587E-4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4.1829670106003714E-4</c:v>
                </c:pt>
                <c:pt idx="4" formatCode="0.00E+00">
                  <c:v>4.1733940481981967E-4</c:v>
                </c:pt>
                <c:pt idx="5" formatCode="0.00E+00">
                  <c:v>4.163821085796022E-4</c:v>
                </c:pt>
                <c:pt idx="6" formatCode="0.00E+00">
                  <c:v>4.1542481233938474E-4</c:v>
                </c:pt>
                <c:pt idx="7" formatCode="0.00E+00">
                  <c:v>4.1446751609916727E-4</c:v>
                </c:pt>
                <c:pt idx="8" formatCode="0.00E+00">
                  <c:v>4.135102198589498E-4</c:v>
                </c:pt>
                <c:pt idx="9" formatCode="0.00E+00">
                  <c:v>4.1255292361873233E-4</c:v>
                </c:pt>
                <c:pt idx="10" formatCode="0.00E+00">
                  <c:v>4.1159562737851487E-4</c:v>
                </c:pt>
                <c:pt idx="11" formatCode="0.00E+00">
                  <c:v>4.106383311382974E-4</c:v>
                </c:pt>
                <c:pt idx="12" formatCode="0.00E+00">
                  <c:v>4.0968103489807993E-4</c:v>
                </c:pt>
                <c:pt idx="13" formatCode="0.00E+00">
                  <c:v>4.0872373865786247E-4</c:v>
                </c:pt>
                <c:pt idx="14" formatCode="0.00E+00">
                  <c:v>4.07766442417645E-4</c:v>
                </c:pt>
                <c:pt idx="15" formatCode="0.00E+00">
                  <c:v>4.0680914617742753E-4</c:v>
                </c:pt>
                <c:pt idx="16" formatCode="0.00E+00">
                  <c:v>4.0585184993721006E-4</c:v>
                </c:pt>
                <c:pt idx="17" formatCode="0.00E+00">
                  <c:v>4.0489455369699238E-4</c:v>
                </c:pt>
                <c:pt idx="18" formatCode="0.00E+00">
                  <c:v>4.0393725745677491E-4</c:v>
                </c:pt>
                <c:pt idx="19" formatCode="0.00E+00">
                  <c:v>4.0297996121655744E-4</c:v>
                </c:pt>
                <c:pt idx="20" formatCode="0.00E+00">
                  <c:v>4.0202266497633998E-4</c:v>
                </c:pt>
                <c:pt idx="21" formatCode="0.00E+00">
                  <c:v>4.0106536873612251E-4</c:v>
                </c:pt>
                <c:pt idx="22" formatCode="0.00E+00">
                  <c:v>4.0010807249590504E-4</c:v>
                </c:pt>
                <c:pt idx="23" formatCode="0.00E+00">
                  <c:v>3.9915077625568758E-4</c:v>
                </c:pt>
                <c:pt idx="24" formatCode="0.00E+00">
                  <c:v>3.9819348001547011E-4</c:v>
                </c:pt>
                <c:pt idx="25" formatCode="0.00E+00">
                  <c:v>3.9723618377525264E-4</c:v>
                </c:pt>
                <c:pt idx="26" formatCode="0.00E+00">
                  <c:v>3.9627888753503517E-4</c:v>
                </c:pt>
                <c:pt idx="27" formatCode="0.00E+00">
                  <c:v>3.9532159129481771E-4</c:v>
                </c:pt>
                <c:pt idx="28" formatCode="0.00E+00">
                  <c:v>3.9436429505460024E-4</c:v>
                </c:pt>
                <c:pt idx="29" formatCode="0.00E+00">
                  <c:v>3.9340699881438277E-4</c:v>
                </c:pt>
                <c:pt idx="30" formatCode="0.00E+00">
                  <c:v>3.924497025741653E-4</c:v>
                </c:pt>
                <c:pt idx="31" formatCode="0.00E+00">
                  <c:v>3.9149240633394762E-4</c:v>
                </c:pt>
                <c:pt idx="32" formatCode="0.00E+00">
                  <c:v>3.9053511009373015E-4</c:v>
                </c:pt>
                <c:pt idx="33" formatCode="0.00E+00">
                  <c:v>3.8957781385351269E-4</c:v>
                </c:pt>
                <c:pt idx="34" formatCode="0.00E+00">
                  <c:v>3.8862051761329522E-4</c:v>
                </c:pt>
                <c:pt idx="35" formatCode="0.00E+00">
                  <c:v>3.8766322137307775E-4</c:v>
                </c:pt>
                <c:pt idx="36" formatCode="0.00E+00">
                  <c:v>3.8670592513286028E-4</c:v>
                </c:pt>
                <c:pt idx="37" formatCode="0.00E+00">
                  <c:v>3.8854771216578971E-4</c:v>
                </c:pt>
                <c:pt idx="38" formatCode="0.00E+00">
                  <c:v>3.8258341226368855E-4</c:v>
                </c:pt>
                <c:pt idx="39" formatCode="0.00E+00">
                  <c:v>3.8242214049766438E-4</c:v>
                </c:pt>
                <c:pt idx="40" formatCode="0.00E+00">
                  <c:v>3.8228038455163064E-4</c:v>
                </c:pt>
                <c:pt idx="41" formatCode="0.00E+00">
                  <c:v>3.8218410810533679E-4</c:v>
                </c:pt>
                <c:pt idx="42" formatCode="0.00E+00">
                  <c:v>3.8211457216848514E-4</c:v>
                </c:pt>
                <c:pt idx="43" formatCode="0.00E+00">
                  <c:v>3.8200426469163777E-4</c:v>
                </c:pt>
                <c:pt idx="44" formatCode="0.00E+00">
                  <c:v>3.8189581833152308E-4</c:v>
                </c:pt>
                <c:pt idx="45" formatCode="0.00E+00">
                  <c:v>3.8183411054494749E-4</c:v>
                </c:pt>
                <c:pt idx="46" formatCode="0.00E+00">
                  <c:v>3.817880596463697E-4</c:v>
                </c:pt>
                <c:pt idx="47" formatCode="0.00E+00">
                  <c:v>3.8171848967811172E-4</c:v>
                </c:pt>
                <c:pt idx="48" formatCode="0.00E+00">
                  <c:v>3.815957033545058E-4</c:v>
                </c:pt>
                <c:pt idx="49" formatCode="0.00E+00">
                  <c:v>3.8154719842170315E-4</c:v>
                </c:pt>
                <c:pt idx="50" formatCode="0.00E+00">
                  <c:v>3.8151706680653578E-4</c:v>
                </c:pt>
                <c:pt idx="51" formatCode="0.00E+00">
                  <c:v>3.8148461516232849E-4</c:v>
                </c:pt>
                <c:pt idx="52" formatCode="0.00E+00">
                  <c:v>3.8143890029675929E-4</c:v>
                </c:pt>
                <c:pt idx="53" formatCode="0.00E+00">
                  <c:v>3.8136061348433399E-4</c:v>
                </c:pt>
                <c:pt idx="54" formatCode="0.00E+00">
                  <c:v>3.8128611338859555E-4</c:v>
                </c:pt>
                <c:pt idx="55" formatCode="0.00E+00">
                  <c:v>3.8118445087418999E-4</c:v>
                </c:pt>
                <c:pt idx="56" formatCode="0.00E+00">
                  <c:v>3.8109366744518982E-4</c:v>
                </c:pt>
                <c:pt idx="57" formatCode="0.00E+00">
                  <c:v>3.809728174627515E-4</c:v>
                </c:pt>
                <c:pt idx="58" formatCode="0.00E+00">
                  <c:v>3.8085823235152255E-4</c:v>
                </c:pt>
                <c:pt idx="59" formatCode="0.00E+00">
                  <c:v>3.8073193315627202E-4</c:v>
                </c:pt>
                <c:pt idx="60" formatCode="0.00E+00">
                  <c:v>3.8058075386159586E-4</c:v>
                </c:pt>
                <c:pt idx="61" formatCode="0.00E+00">
                  <c:v>3.8041414660484408E-4</c:v>
                </c:pt>
                <c:pt idx="62" formatCode="0.00E+00">
                  <c:v>3.8023685995295948E-4</c:v>
                </c:pt>
                <c:pt idx="63" formatCode="0.00E+00">
                  <c:v>3.8003008428330864E-4</c:v>
                </c:pt>
                <c:pt idx="64" formatCode="0.00E+00">
                  <c:v>3.7983159458155041E-4</c:v>
                </c:pt>
                <c:pt idx="65" formatCode="0.00E+00">
                  <c:v>3.796309792403681E-4</c:v>
                </c:pt>
                <c:pt idx="66" formatCode="0.00E+00">
                  <c:v>3.7940476062466651E-4</c:v>
                </c:pt>
                <c:pt idx="67" formatCode="0.00E+00">
                  <c:v>3.7914941421427883E-4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5.2144482404601076E-3</c:v>
                </c:pt>
                <c:pt idx="5" formatCode="0.00E+00">
                  <c:v>5.2144482404601076E-3</c:v>
                </c:pt>
                <c:pt idx="6" formatCode="0.00E+00">
                  <c:v>5.2144482404601076E-3</c:v>
                </c:pt>
                <c:pt idx="7" formatCode="0.00E+00">
                  <c:v>5.2144482404601076E-3</c:v>
                </c:pt>
                <c:pt idx="8" formatCode="0.00E+00">
                  <c:v>5.2144482404601076E-3</c:v>
                </c:pt>
                <c:pt idx="9" formatCode="0.00E+00">
                  <c:v>5.2144482404601076E-3</c:v>
                </c:pt>
                <c:pt idx="10" formatCode="0.00E+00">
                  <c:v>5.2144482404601076E-3</c:v>
                </c:pt>
                <c:pt idx="11" formatCode="0.00E+00">
                  <c:v>5.2144482404601076E-3</c:v>
                </c:pt>
                <c:pt idx="12" formatCode="0.00E+00">
                  <c:v>5.2144482404601076E-3</c:v>
                </c:pt>
                <c:pt idx="13" formatCode="0.00E+00">
                  <c:v>5.2144482404601076E-3</c:v>
                </c:pt>
                <c:pt idx="14" formatCode="0.00E+00">
                  <c:v>5.2144482404601076E-3</c:v>
                </c:pt>
                <c:pt idx="15" formatCode="0.00E+00">
                  <c:v>5.2144482404601076E-3</c:v>
                </c:pt>
                <c:pt idx="16" formatCode="0.00E+00">
                  <c:v>5.2144482404601076E-3</c:v>
                </c:pt>
                <c:pt idx="17" formatCode="0.00E+00">
                  <c:v>5.2144482404601076E-3</c:v>
                </c:pt>
                <c:pt idx="18" formatCode="0.00E+00">
                  <c:v>5.2144482404601076E-3</c:v>
                </c:pt>
                <c:pt idx="19" formatCode="0.00E+00">
                  <c:v>5.2144482404601076E-3</c:v>
                </c:pt>
                <c:pt idx="20" formatCode="0.00E+00">
                  <c:v>5.2144482404601076E-3</c:v>
                </c:pt>
                <c:pt idx="21" formatCode="0.00E+00">
                  <c:v>5.2144482404601076E-3</c:v>
                </c:pt>
                <c:pt idx="22" formatCode="0.00E+00">
                  <c:v>5.2144482404601076E-3</c:v>
                </c:pt>
                <c:pt idx="23" formatCode="0.00E+00">
                  <c:v>5.2144482404601076E-3</c:v>
                </c:pt>
                <c:pt idx="24" formatCode="0.00E+00">
                  <c:v>5.2144482404601076E-3</c:v>
                </c:pt>
                <c:pt idx="25" formatCode="0.00E+00">
                  <c:v>5.2144482404601076E-3</c:v>
                </c:pt>
                <c:pt idx="26" formatCode="0.00E+00">
                  <c:v>5.2144482404601076E-3</c:v>
                </c:pt>
                <c:pt idx="27" formatCode="0.00E+00">
                  <c:v>5.2144482404601076E-3</c:v>
                </c:pt>
                <c:pt idx="28" formatCode="0.00E+00">
                  <c:v>5.2144482404601076E-3</c:v>
                </c:pt>
                <c:pt idx="29" formatCode="0.00E+00">
                  <c:v>5.2144482404601076E-3</c:v>
                </c:pt>
                <c:pt idx="30" formatCode="0.00E+00">
                  <c:v>5.2144482404601076E-3</c:v>
                </c:pt>
                <c:pt idx="31" formatCode="0.00E+00">
                  <c:v>5.2144482404601076E-3</c:v>
                </c:pt>
                <c:pt idx="32" formatCode="0.00E+00">
                  <c:v>5.2144482404601076E-3</c:v>
                </c:pt>
                <c:pt idx="33" formatCode="0.00E+00">
                  <c:v>5.2144482404601076E-3</c:v>
                </c:pt>
                <c:pt idx="34" formatCode="0.00E+00">
                  <c:v>5.2144482404601076E-3</c:v>
                </c:pt>
                <c:pt idx="35" formatCode="0.00E+00">
                  <c:v>5.2144482404601076E-3</c:v>
                </c:pt>
                <c:pt idx="36" formatCode="0.00E+00">
                  <c:v>5.2144482404601076E-3</c:v>
                </c:pt>
                <c:pt idx="37" formatCode="0.00E+00">
                  <c:v>5.2144482404601084E-3</c:v>
                </c:pt>
                <c:pt idx="38" formatCode="0.00E+00">
                  <c:v>5.2144482404601084E-3</c:v>
                </c:pt>
                <c:pt idx="39" formatCode="0.00E+00">
                  <c:v>5.2144482404601084E-3</c:v>
                </c:pt>
                <c:pt idx="40" formatCode="0.00E+00">
                  <c:v>5.2144482404601084E-3</c:v>
                </c:pt>
                <c:pt idx="41" formatCode="0.00E+00">
                  <c:v>5.2144482404601084E-3</c:v>
                </c:pt>
                <c:pt idx="42" formatCode="0.00E+00">
                  <c:v>5.2144482404601084E-3</c:v>
                </c:pt>
                <c:pt idx="43" formatCode="0.00E+00">
                  <c:v>5.2144482404601084E-3</c:v>
                </c:pt>
                <c:pt idx="44" formatCode="0.00E+00">
                  <c:v>5.2144482404601084E-3</c:v>
                </c:pt>
                <c:pt idx="45" formatCode="0.00E+00">
                  <c:v>5.2144482404601084E-3</c:v>
                </c:pt>
                <c:pt idx="46" formatCode="0.00E+00">
                  <c:v>5.2144482404601084E-3</c:v>
                </c:pt>
                <c:pt idx="47" formatCode="0.00E+00">
                  <c:v>5.2144482404601084E-3</c:v>
                </c:pt>
                <c:pt idx="48" formatCode="0.00E+00">
                  <c:v>5.2144482404601084E-3</c:v>
                </c:pt>
                <c:pt idx="49" formatCode="0.00E+00">
                  <c:v>5.2144482404601084E-3</c:v>
                </c:pt>
                <c:pt idx="50" formatCode="0.00E+00">
                  <c:v>5.2144482404601084E-3</c:v>
                </c:pt>
                <c:pt idx="51" formatCode="0.00E+00">
                  <c:v>5.2144482404601084E-3</c:v>
                </c:pt>
                <c:pt idx="52" formatCode="0.00E+00">
                  <c:v>5.2144482404601084E-3</c:v>
                </c:pt>
                <c:pt idx="53" formatCode="0.00E+00">
                  <c:v>5.2144482404601084E-3</c:v>
                </c:pt>
                <c:pt idx="54" formatCode="0.00E+00">
                  <c:v>5.2144482404601084E-3</c:v>
                </c:pt>
                <c:pt idx="55" formatCode="0.00E+00">
                  <c:v>5.2144482404601084E-3</c:v>
                </c:pt>
                <c:pt idx="56" formatCode="0.00E+00">
                  <c:v>5.2144482404601084E-3</c:v>
                </c:pt>
                <c:pt idx="57" formatCode="0.00E+00">
                  <c:v>5.2144482404601084E-3</c:v>
                </c:pt>
                <c:pt idx="58" formatCode="0.00E+00">
                  <c:v>5.2144482404601084E-3</c:v>
                </c:pt>
                <c:pt idx="59" formatCode="0.00E+00">
                  <c:v>5.2144482404601084E-3</c:v>
                </c:pt>
                <c:pt idx="60" formatCode="0.00E+00">
                  <c:v>5.2144482404601084E-3</c:v>
                </c:pt>
                <c:pt idx="61" formatCode="0.00E+00">
                  <c:v>5.2144482404601084E-3</c:v>
                </c:pt>
                <c:pt idx="62" formatCode="0.00E+00">
                  <c:v>5.2144482404601084E-3</c:v>
                </c:pt>
                <c:pt idx="63" formatCode="0.00E+00">
                  <c:v>5.2144482404601084E-3</c:v>
                </c:pt>
                <c:pt idx="64" formatCode="0.00E+00">
                  <c:v>5.2144482404601084E-3</c:v>
                </c:pt>
                <c:pt idx="65" formatCode="0.00E+00">
                  <c:v>5.2144482404601084E-3</c:v>
                </c:pt>
                <c:pt idx="66" formatCode="0.00E+00">
                  <c:v>5.2144482404601084E-3</c:v>
                </c:pt>
                <c:pt idx="67" formatCode="0.00E+00">
                  <c:v>5.2144482404601084E-3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A49" sqref="A49"/>
    </sheetView>
  </sheetViews>
  <sheetFormatPr defaultRowHeight="14.5"/>
  <cols>
    <col min="1" max="1" width="13.36328125" customWidth="1"/>
    <col min="2" max="2" width="107.3632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7" t="s">
        <v>32</v>
      </c>
    </row>
    <row r="5" spans="1:2">
      <c r="B5" s="5"/>
    </row>
    <row r="6" spans="1:2">
      <c r="B6" s="2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7" t="s">
        <v>86</v>
      </c>
    </row>
    <row r="16" spans="1:2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83</v>
      </c>
    </row>
    <row r="23" spans="1:2">
      <c r="B23" s="7" t="s">
        <v>82</v>
      </c>
    </row>
    <row r="25" spans="1:2">
      <c r="A25" s="1" t="s">
        <v>1</v>
      </c>
    </row>
    <row r="26" spans="1:2">
      <c r="A26" s="19" t="s">
        <v>33</v>
      </c>
    </row>
    <row r="27" spans="1:2">
      <c r="A27" s="19" t="s">
        <v>34</v>
      </c>
    </row>
    <row r="28" spans="1:2">
      <c r="A28" s="19" t="s">
        <v>35</v>
      </c>
    </row>
    <row r="29" spans="1:2">
      <c r="A29" s="19" t="s">
        <v>36</v>
      </c>
    </row>
    <row r="30" spans="1:2">
      <c r="A30" s="19" t="s">
        <v>96</v>
      </c>
    </row>
    <row r="31" spans="1:2">
      <c r="A31" s="19" t="s">
        <v>95</v>
      </c>
    </row>
    <row r="33" spans="1:1">
      <c r="A33" t="s">
        <v>43</v>
      </c>
    </row>
    <row r="34" spans="1:1">
      <c r="A34" s="19" t="s">
        <v>44</v>
      </c>
    </row>
    <row r="35" spans="1:1">
      <c r="A35" s="19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workbookViewId="0">
      <selection activeCell="C9" sqref="C9"/>
    </sheetView>
  </sheetViews>
  <sheetFormatPr defaultRowHeight="14.5"/>
  <cols>
    <col min="1" max="1" width="18.36328125" customWidth="1"/>
    <col min="2" max="2" width="16.36328125" customWidth="1"/>
    <col min="3" max="3" width="30.7265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4.024988144927663E-4</v>
      </c>
      <c r="E8" s="4">
        <v>4.0796787215023562E-4</v>
      </c>
      <c r="F8" s="4">
        <v>4.4349306088874353E-4</v>
      </c>
      <c r="G8" s="4">
        <v>4.9179385282965761E-4</v>
      </c>
      <c r="H8" s="4">
        <v>5.174051794644127E-4</v>
      </c>
      <c r="I8" s="4">
        <v>5.5498219220506228E-4</v>
      </c>
      <c r="J8" s="4">
        <v>6.1702942871432137E-4</v>
      </c>
      <c r="K8" s="4">
        <v>6.1865450301759833E-4</v>
      </c>
      <c r="L8" s="4">
        <v>6.2042514874960234E-4</v>
      </c>
      <c r="M8" s="4">
        <v>6.2202007097467485E-4</v>
      </c>
      <c r="N8" s="4">
        <v>6.2400919656171528E-4</v>
      </c>
      <c r="O8" s="4">
        <v>6.2648275385172284E-4</v>
      </c>
      <c r="P8" s="4">
        <v>6.2865303733188277E-4</v>
      </c>
      <c r="Q8" s="4">
        <v>6.3045798981798329E-4</v>
      </c>
      <c r="R8" s="4">
        <v>6.32149872010817E-4</v>
      </c>
      <c r="S8" s="4">
        <v>6.338211561269702E-4</v>
      </c>
      <c r="T8" s="4">
        <v>6.3569593171044787E-4</v>
      </c>
      <c r="U8" s="4">
        <v>6.3762434994468471E-4</v>
      </c>
      <c r="V8" s="4">
        <v>6.394624697168103E-4</v>
      </c>
      <c r="W8" s="4">
        <v>6.406181007048323E-4</v>
      </c>
      <c r="X8" s="4">
        <v>6.4209464096239596E-4</v>
      </c>
      <c r="Y8" s="4">
        <v>6.4337258070020452E-4</v>
      </c>
      <c r="Z8" s="4">
        <v>6.4434270628615663E-4</v>
      </c>
      <c r="AA8" s="4">
        <v>6.4571601073642603E-4</v>
      </c>
      <c r="AB8" s="4">
        <v>6.4710816023557315E-4</v>
      </c>
      <c r="AC8" s="4">
        <v>6.4804117422294469E-4</v>
      </c>
      <c r="AD8" s="4">
        <v>6.4919973276739693E-4</v>
      </c>
      <c r="AE8" s="4">
        <v>6.4990136461510475E-4</v>
      </c>
      <c r="AF8" s="4">
        <v>6.5029076468089368E-4</v>
      </c>
      <c r="AG8" s="4">
        <v>6.5073794454305572E-4</v>
      </c>
      <c r="AH8" s="4">
        <v>6.5120598543606876E-4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1.1797797201017124E-4</v>
      </c>
      <c r="E9" s="4">
        <v>1.1829846623500186E-4</v>
      </c>
      <c r="F9" s="4">
        <v>1.1729428078558663E-4</v>
      </c>
      <c r="G9" s="4">
        <v>1.1719689551672209E-4</v>
      </c>
      <c r="H9" s="4">
        <v>1.1764352168964412E-4</v>
      </c>
      <c r="I9" s="4">
        <v>1.1866120205476883E-4</v>
      </c>
      <c r="J9" s="4">
        <v>1.1959158500672709E-4</v>
      </c>
      <c r="K9" s="4">
        <v>1.2012295075743907E-4</v>
      </c>
      <c r="L9" s="4">
        <v>1.1891477439334622E-4</v>
      </c>
      <c r="M9" s="4">
        <v>1.184720637798503E-4</v>
      </c>
      <c r="N9" s="4">
        <v>1.1791912239365693E-4</v>
      </c>
      <c r="O9" s="4">
        <v>1.1726854759265854E-4</v>
      </c>
      <c r="P9" s="4">
        <v>1.163947280800766E-4</v>
      </c>
      <c r="Q9" s="4">
        <v>1.1543036314509163E-4</v>
      </c>
      <c r="R9" s="4">
        <v>1.1452766973335742E-4</v>
      </c>
      <c r="S9" s="4">
        <v>1.1368570476708297E-4</v>
      </c>
      <c r="T9" s="4">
        <v>1.1294953379908579E-4</v>
      </c>
      <c r="U9" s="4">
        <v>1.1233567537117923E-4</v>
      </c>
      <c r="V9" s="4">
        <v>1.1173642803062577E-4</v>
      </c>
      <c r="W9" s="4">
        <v>1.1124100972467315E-4</v>
      </c>
      <c r="X9" s="4">
        <v>1.1075853315322957E-4</v>
      </c>
      <c r="Y9" s="4">
        <v>1.1037521243170253E-4</v>
      </c>
      <c r="Z9" s="4">
        <v>1.0991848018148144E-4</v>
      </c>
      <c r="AA9" s="4">
        <v>1.0966775896786235E-4</v>
      </c>
      <c r="AB9" s="4">
        <v>1.0946652790457937E-4</v>
      </c>
      <c r="AC9" s="4">
        <v>1.093057513924758E-4</v>
      </c>
      <c r="AD9" s="4">
        <v>1.0925596504686471E-4</v>
      </c>
      <c r="AE9" s="4">
        <v>1.0913422478199535E-4</v>
      </c>
      <c r="AF9" s="4">
        <v>1.0902511165204325E-4</v>
      </c>
      <c r="AG9" s="4">
        <v>1.088790399619601E-4</v>
      </c>
      <c r="AH9" s="4">
        <v>1.0882419661026466E-4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1.0036699628159823E-3</v>
      </c>
      <c r="E10" s="4">
        <v>1.0208853457654701E-3</v>
      </c>
      <c r="F10" s="4">
        <v>1.0363125757886589E-3</v>
      </c>
      <c r="G10" s="4">
        <v>1.0550551388611548E-3</v>
      </c>
      <c r="H10" s="4">
        <v>1.0785940195513571E-3</v>
      </c>
      <c r="I10" s="4">
        <v>1.1061013871046345E-3</v>
      </c>
      <c r="J10" s="4">
        <v>1.1357533191201131E-3</v>
      </c>
      <c r="K10" s="4">
        <v>1.1663973327510526E-3</v>
      </c>
      <c r="L10" s="4">
        <v>1.1820311595601288E-3</v>
      </c>
      <c r="M10" s="4">
        <v>1.2045176477719092E-3</v>
      </c>
      <c r="N10" s="4">
        <v>1.2233355994231063E-3</v>
      </c>
      <c r="O10" s="4">
        <v>1.2400654478455125E-3</v>
      </c>
      <c r="P10" s="4">
        <v>1.2499350960073442E-3</v>
      </c>
      <c r="Q10" s="4">
        <v>1.2512540753321518E-3</v>
      </c>
      <c r="R10" s="4">
        <v>1.2521553698507089E-3</v>
      </c>
      <c r="S10" s="4">
        <v>1.252074367228913E-3</v>
      </c>
      <c r="T10" s="4">
        <v>1.2523252347546336E-3</v>
      </c>
      <c r="U10" s="4">
        <v>1.2527262378328314E-3</v>
      </c>
      <c r="V10" s="4">
        <v>1.2526822878954607E-3</v>
      </c>
      <c r="W10" s="4">
        <v>1.252281766020957E-3</v>
      </c>
      <c r="X10" s="4">
        <v>1.2523305279952656E-3</v>
      </c>
      <c r="Y10" s="4">
        <v>1.2524525933322692E-3</v>
      </c>
      <c r="Z10" s="4">
        <v>1.2517309481927445E-3</v>
      </c>
      <c r="AA10" s="4">
        <v>1.2521125427219578E-3</v>
      </c>
      <c r="AB10" s="4">
        <v>1.2526240622485064E-3</v>
      </c>
      <c r="AC10" s="4">
        <v>1.2533139479442377E-3</v>
      </c>
      <c r="AD10" s="4">
        <v>1.2540837134531458E-3</v>
      </c>
      <c r="AE10" s="4">
        <v>1.254924697108742E-3</v>
      </c>
      <c r="AF10" s="4">
        <v>1.2557445078018091E-3</v>
      </c>
      <c r="AG10" s="4">
        <v>1.2564741730028979E-3</v>
      </c>
      <c r="AH10" s="4">
        <v>1.2570591562933724E-3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8.228549853855965E-4</v>
      </c>
      <c r="E11" s="4">
        <v>8.3696895134066358E-4</v>
      </c>
      <c r="F11" s="4">
        <v>8.4961690694915356E-4</v>
      </c>
      <c r="G11" s="4">
        <v>8.6498292569483441E-4</v>
      </c>
      <c r="H11" s="4">
        <v>8.8428118711932307E-4</v>
      </c>
      <c r="I11" s="4">
        <v>9.0683299734042682E-4</v>
      </c>
      <c r="J11" s="4">
        <v>9.3114302054446375E-4</v>
      </c>
      <c r="K11" s="4">
        <v>9.5626639807157017E-4</v>
      </c>
      <c r="L11" s="4">
        <v>9.6908373126585042E-4</v>
      </c>
      <c r="M11" s="4">
        <v>9.875191927366351E-4</v>
      </c>
      <c r="N11" s="4">
        <v>1.002947018520609E-3</v>
      </c>
      <c r="O11" s="4">
        <v>1.0166629208482015E-3</v>
      </c>
      <c r="P11" s="4">
        <v>1.02475451419546E-3</v>
      </c>
      <c r="Q11" s="4">
        <v>1.0258358743569153E-3</v>
      </c>
      <c r="R11" s="4">
        <v>1.0265747972253597E-3</v>
      </c>
      <c r="S11" s="4">
        <v>1.0265083875352788E-3</v>
      </c>
      <c r="T11" s="4">
        <v>1.0267140603180244E-3</v>
      </c>
      <c r="U11" s="4">
        <v>1.0270428211600088E-3</v>
      </c>
      <c r="V11" s="4">
        <v>1.0270067889717274E-3</v>
      </c>
      <c r="W11" s="4">
        <v>1.0266784226427533E-3</v>
      </c>
      <c r="X11" s="4">
        <v>1.0267183999611385E-3</v>
      </c>
      <c r="Y11" s="4">
        <v>1.0268184747614386E-3</v>
      </c>
      <c r="Z11" s="4">
        <v>1.0262268367502033E-3</v>
      </c>
      <c r="AA11" s="4">
        <v>1.0265396855674359E-3</v>
      </c>
      <c r="AB11" s="4">
        <v>1.0269590528974712E-3</v>
      </c>
      <c r="AC11" s="4">
        <v>1.0275246530500213E-3</v>
      </c>
      <c r="AD11" s="4">
        <v>1.0281557423622947E-3</v>
      </c>
      <c r="AE11" s="4">
        <v>1.0288452196001046E-3</v>
      </c>
      <c r="AF11" s="4">
        <v>1.0295173382654575E-3</v>
      </c>
      <c r="AG11" s="4">
        <v>1.0301155514935325E-3</v>
      </c>
      <c r="AH11" s="4">
        <v>1.0305951478098193E-3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4.8894774164554196E-4</v>
      </c>
      <c r="E12" s="4">
        <v>4.8894774164554196E-4</v>
      </c>
      <c r="F12" s="4">
        <v>4.9240286762932642E-4</v>
      </c>
      <c r="G12" s="4">
        <v>4.9585023884870984E-4</v>
      </c>
      <c r="H12" s="4">
        <v>4.9875024852121853E-4</v>
      </c>
      <c r="I12" s="4">
        <v>5.018272899043342E-4</v>
      </c>
      <c r="J12" s="4">
        <v>5.0373766416369245E-4</v>
      </c>
      <c r="K12" s="4">
        <v>5.066390880184078E-4</v>
      </c>
      <c r="L12" s="4">
        <v>5.0991211646518261E-4</v>
      </c>
      <c r="M12" s="4">
        <v>5.1327626339366984E-4</v>
      </c>
      <c r="N12" s="4">
        <v>5.1691521314626535E-4</v>
      </c>
      <c r="O12" s="4">
        <v>5.2075410037760446E-4</v>
      </c>
      <c r="P12" s="4">
        <v>5.2535208476499069E-4</v>
      </c>
      <c r="Q12" s="4">
        <v>5.2977090620943002E-4</v>
      </c>
      <c r="R12" s="4">
        <v>5.3454572976618399E-4</v>
      </c>
      <c r="S12" s="4">
        <v>5.3940037826505566E-4</v>
      </c>
      <c r="T12" s="4">
        <v>5.4434109269794312E-4</v>
      </c>
      <c r="U12" s="4">
        <v>5.4947146025164869E-4</v>
      </c>
      <c r="V12" s="4">
        <v>5.5468408275070034E-4</v>
      </c>
      <c r="W12" s="4">
        <v>5.5982954155396364E-4</v>
      </c>
      <c r="X12" s="4">
        <v>5.651055366781933E-4</v>
      </c>
      <c r="Y12" s="4">
        <v>5.7049849064633434E-4</v>
      </c>
      <c r="Z12" s="4">
        <v>5.7612541541712304E-4</v>
      </c>
      <c r="AA12" s="4">
        <v>5.8166977983232354E-4</v>
      </c>
      <c r="AB12" s="4">
        <v>5.8703254466199587E-4</v>
      </c>
      <c r="AC12" s="4">
        <v>5.9249002650275126E-4</v>
      </c>
      <c r="AD12" s="4">
        <v>5.979148958411626E-4</v>
      </c>
      <c r="AE12" s="4">
        <v>6.0325745048005013E-4</v>
      </c>
      <c r="AF12" s="4">
        <v>6.085097364744201E-4</v>
      </c>
      <c r="AG12" s="4">
        <v>6.1361963490257044E-4</v>
      </c>
      <c r="AH12" s="4">
        <v>6.1865081716056805E-4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1.2588989047065195E-4</v>
      </c>
      <c r="E13" s="4">
        <v>1.2588989047065195E-4</v>
      </c>
      <c r="F13" s="4">
        <v>1.267794853999527E-4</v>
      </c>
      <c r="G13" s="4">
        <v>1.2766708370188837E-4</v>
      </c>
      <c r="H13" s="4">
        <v>1.2841375224934351E-4</v>
      </c>
      <c r="I13" s="4">
        <v>1.292060013379484E-4</v>
      </c>
      <c r="J13" s="4">
        <v>1.2969786741234555E-4</v>
      </c>
      <c r="K13" s="4">
        <v>1.3044490007078425E-4</v>
      </c>
      <c r="L13" s="4">
        <v>1.3128761015527118E-4</v>
      </c>
      <c r="M13" s="4">
        <v>1.3215378061129805E-4</v>
      </c>
      <c r="N13" s="4">
        <v>1.3309070484013427E-4</v>
      </c>
      <c r="O13" s="4">
        <v>1.3407910718238873E-4</v>
      </c>
      <c r="P13" s="4">
        <v>1.3526295506962046E-4</v>
      </c>
      <c r="Q13" s="4">
        <v>1.3640067368506529E-4</v>
      </c>
      <c r="R13" s="4">
        <v>1.3763005253965096E-4</v>
      </c>
      <c r="S13" s="4">
        <v>1.3887998400623192E-4</v>
      </c>
      <c r="T13" s="4">
        <v>1.4015207495957123E-4</v>
      </c>
      <c r="U13" s="4">
        <v>1.4147299610185228E-4</v>
      </c>
      <c r="V13" s="4">
        <v>1.428150955116215E-4</v>
      </c>
      <c r="W13" s="4">
        <v>1.4413990221383478E-4</v>
      </c>
      <c r="X13" s="4">
        <v>1.4549831824021349E-4</v>
      </c>
      <c r="Y13" s="4">
        <v>1.4688684778342735E-4</v>
      </c>
      <c r="Z13" s="4">
        <v>1.4833561803584159E-4</v>
      </c>
      <c r="AA13" s="4">
        <v>1.4976313138647074E-4</v>
      </c>
      <c r="AB13" s="4">
        <v>1.5114388810037889E-4</v>
      </c>
      <c r="AC13" s="4">
        <v>1.5254903170297749E-4</v>
      </c>
      <c r="AD13" s="4">
        <v>1.5394577853021879E-4</v>
      </c>
      <c r="AE13" s="4">
        <v>1.553213317050008E-4</v>
      </c>
      <c r="AF13" s="4">
        <v>1.5667364331672129E-4</v>
      </c>
      <c r="AG13" s="4">
        <v>1.5798929425166793E-4</v>
      </c>
      <c r="AH13" s="4">
        <v>1.5928467805130587E-4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3.8854771216578971E-4</v>
      </c>
      <c r="E14" s="4">
        <v>3.8258341226368855E-4</v>
      </c>
      <c r="F14" s="4">
        <v>3.8242214049766438E-4</v>
      </c>
      <c r="G14" s="4">
        <v>3.8228038455163064E-4</v>
      </c>
      <c r="H14" s="4">
        <v>3.8218410810533679E-4</v>
      </c>
      <c r="I14" s="4">
        <v>3.8211457216848514E-4</v>
      </c>
      <c r="J14" s="4">
        <v>3.8200426469163777E-4</v>
      </c>
      <c r="K14" s="4">
        <v>3.8189581833152308E-4</v>
      </c>
      <c r="L14" s="4">
        <v>3.8183411054494749E-4</v>
      </c>
      <c r="M14" s="4">
        <v>3.817880596463697E-4</v>
      </c>
      <c r="N14" s="4">
        <v>3.8171848967811172E-4</v>
      </c>
      <c r="O14" s="4">
        <v>3.815957033545058E-4</v>
      </c>
      <c r="P14" s="4">
        <v>3.8154719842170315E-4</v>
      </c>
      <c r="Q14" s="4">
        <v>3.8151706680653578E-4</v>
      </c>
      <c r="R14" s="4">
        <v>3.8148461516232849E-4</v>
      </c>
      <c r="S14" s="4">
        <v>3.8143890029675929E-4</v>
      </c>
      <c r="T14" s="4">
        <v>3.8136061348433399E-4</v>
      </c>
      <c r="U14" s="4">
        <v>3.8128611338859555E-4</v>
      </c>
      <c r="V14" s="4">
        <v>3.8118445087418999E-4</v>
      </c>
      <c r="W14" s="4">
        <v>3.8109366744518982E-4</v>
      </c>
      <c r="X14" s="4">
        <v>3.809728174627515E-4</v>
      </c>
      <c r="Y14" s="4">
        <v>3.8085823235152255E-4</v>
      </c>
      <c r="Z14" s="4">
        <v>3.8073193315627202E-4</v>
      </c>
      <c r="AA14" s="4">
        <v>3.8058075386159586E-4</v>
      </c>
      <c r="AB14" s="4">
        <v>3.8041414660484408E-4</v>
      </c>
      <c r="AC14" s="4">
        <v>3.8023685995295948E-4</v>
      </c>
      <c r="AD14" s="4">
        <v>3.8003008428330864E-4</v>
      </c>
      <c r="AE14" s="4">
        <v>3.7983159458155041E-4</v>
      </c>
      <c r="AF14" s="4">
        <v>3.796309792403681E-4</v>
      </c>
      <c r="AG14" s="4">
        <v>3.7940476062466651E-4</v>
      </c>
      <c r="AH14" s="4">
        <v>3.7914941421427883E-4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1.2485882196394983E-3</v>
      </c>
      <c r="E15" s="4">
        <v>1.2294220931562134E-3</v>
      </c>
      <c r="F15" s="4">
        <v>1.2289038504258785E-3</v>
      </c>
      <c r="G15" s="4">
        <v>1.2284483212881695E-3</v>
      </c>
      <c r="H15" s="4">
        <v>1.2281389393695341E-3</v>
      </c>
      <c r="I15" s="4">
        <v>1.2279154873998631E-3</v>
      </c>
      <c r="J15" s="4">
        <v>1.2275610171203651E-3</v>
      </c>
      <c r="K15" s="4">
        <v>1.2272125274922902E-3</v>
      </c>
      <c r="L15" s="4">
        <v>1.2270142310850131E-3</v>
      </c>
      <c r="M15" s="4">
        <v>1.2268662476902642E-3</v>
      </c>
      <c r="N15" s="4">
        <v>1.2266426863615321E-3</v>
      </c>
      <c r="O15" s="4">
        <v>1.2262481156244335E-3</v>
      </c>
      <c r="P15" s="4">
        <v>1.2260922462529371E-3</v>
      </c>
      <c r="Q15" s="4">
        <v>1.2259954190717215E-3</v>
      </c>
      <c r="R15" s="4">
        <v>1.2258911365360214E-3</v>
      </c>
      <c r="S15" s="4">
        <v>1.2257442329748247E-3</v>
      </c>
      <c r="T15" s="4">
        <v>1.2254926602884161E-3</v>
      </c>
      <c r="U15" s="4">
        <v>1.2252532561200515E-3</v>
      </c>
      <c r="V15" s="4">
        <v>1.2249265662081276E-3</v>
      </c>
      <c r="W15" s="4">
        <v>1.2246348359612647E-3</v>
      </c>
      <c r="X15" s="4">
        <v>1.2242464876074037E-3</v>
      </c>
      <c r="Y15" s="4">
        <v>1.2238782712582989E-3</v>
      </c>
      <c r="Z15" s="4">
        <v>1.2234724119972555E-3</v>
      </c>
      <c r="AA15" s="4">
        <v>1.2229866011676566E-3</v>
      </c>
      <c r="AB15" s="4">
        <v>1.2224512129731741E-3</v>
      </c>
      <c r="AC15" s="4">
        <v>1.2218815068132573E-3</v>
      </c>
      <c r="AD15" s="4">
        <v>1.2212170384425776E-3</v>
      </c>
      <c r="AE15" s="4">
        <v>1.2205791968195919E-3</v>
      </c>
      <c r="AF15" s="4">
        <v>1.2199345245082229E-3</v>
      </c>
      <c r="AG15" s="4">
        <v>1.219207576723474E-3</v>
      </c>
      <c r="AH15" s="4">
        <v>1.2183870275091699E-3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5.2144482404601084E-3</v>
      </c>
      <c r="E18" s="4">
        <v>5.2144482404601084E-3</v>
      </c>
      <c r="F18" s="4">
        <v>5.2144482404601084E-3</v>
      </c>
      <c r="G18" s="4">
        <v>5.2144482404601084E-3</v>
      </c>
      <c r="H18" s="4">
        <v>5.2144482404601084E-3</v>
      </c>
      <c r="I18" s="4">
        <v>5.2144482404601084E-3</v>
      </c>
      <c r="J18" s="4">
        <v>5.2144482404601084E-3</v>
      </c>
      <c r="K18" s="4">
        <v>5.2144482404601084E-3</v>
      </c>
      <c r="L18" s="4">
        <v>5.2144482404601084E-3</v>
      </c>
      <c r="M18" s="4">
        <v>5.2144482404601084E-3</v>
      </c>
      <c r="N18" s="4">
        <v>5.2144482404601084E-3</v>
      </c>
      <c r="O18" s="4">
        <v>5.2144482404601084E-3</v>
      </c>
      <c r="P18" s="4">
        <v>5.2144482404601084E-3</v>
      </c>
      <c r="Q18" s="4">
        <v>5.2144482404601084E-3</v>
      </c>
      <c r="R18" s="4">
        <v>5.2144482404601084E-3</v>
      </c>
      <c r="S18" s="4">
        <v>5.2144482404601084E-3</v>
      </c>
      <c r="T18" s="4">
        <v>5.2144482404601084E-3</v>
      </c>
      <c r="U18" s="4">
        <v>5.2144482404601084E-3</v>
      </c>
      <c r="V18" s="4">
        <v>5.2144482404601084E-3</v>
      </c>
      <c r="W18" s="4">
        <v>5.2144482404601084E-3</v>
      </c>
      <c r="X18" s="4">
        <v>5.2144482404601084E-3</v>
      </c>
      <c r="Y18" s="4">
        <v>5.2144482404601084E-3</v>
      </c>
      <c r="Z18" s="4">
        <v>5.2144482404601084E-3</v>
      </c>
      <c r="AA18" s="4">
        <v>5.2144482404601084E-3</v>
      </c>
      <c r="AB18" s="4">
        <v>5.2144482404601084E-3</v>
      </c>
      <c r="AC18" s="4">
        <v>5.2144482404601084E-3</v>
      </c>
      <c r="AD18" s="4">
        <v>5.2144482404601084E-3</v>
      </c>
      <c r="AE18" s="4">
        <v>5.2144482404601084E-3</v>
      </c>
      <c r="AF18" s="4">
        <v>5.2144482404601084E-3</v>
      </c>
      <c r="AG18" s="4">
        <v>5.2144482404601084E-3</v>
      </c>
      <c r="AH18" s="4">
        <v>5.2144482404601084E-3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1.3021255715454198E-3</v>
      </c>
      <c r="C24">
        <v>1.169954325310255E-3</v>
      </c>
      <c r="D24">
        <v>1.1695874511106845E-3</v>
      </c>
      <c r="E24">
        <v>1.1714444581553184E-3</v>
      </c>
      <c r="F24">
        <v>1.1736056881641785E-3</v>
      </c>
      <c r="G24">
        <v>1.1766438005710728E-3</v>
      </c>
      <c r="H24">
        <v>1.1818156289396381E-3</v>
      </c>
      <c r="I24">
        <v>1.1775714637687652E-3</v>
      </c>
      <c r="J24">
        <v>1.1741333102543584E-3</v>
      </c>
      <c r="K24">
        <v>1.1713843881320219E-3</v>
      </c>
      <c r="L24">
        <v>1.1704182283066226E-3</v>
      </c>
      <c r="M24">
        <v>1.1704199505647207E-3</v>
      </c>
      <c r="N24">
        <v>1.170352842091237E-3</v>
      </c>
      <c r="O24">
        <v>1.170240909437252E-3</v>
      </c>
      <c r="P24">
        <v>1.1702111206802388E-3</v>
      </c>
      <c r="Q24">
        <v>1.1701450745346985E-3</v>
      </c>
      <c r="R24">
        <v>1.1700329362944644E-3</v>
      </c>
      <c r="S24">
        <v>1.1699666622531036E-3</v>
      </c>
      <c r="T24">
        <v>1.1699887022922578E-3</v>
      </c>
      <c r="U24">
        <v>1.1697622226802106E-3</v>
      </c>
      <c r="V24">
        <v>1.1695911768768372E-3</v>
      </c>
      <c r="W24">
        <v>1.1694515951262876E-3</v>
      </c>
      <c r="X24">
        <v>1.1691752159346577E-3</v>
      </c>
      <c r="Y24">
        <v>1.1690933199149677E-3</v>
      </c>
      <c r="Z24">
        <v>1.1691104222233107E-3</v>
      </c>
      <c r="AA24">
        <v>1.1689665413356766E-3</v>
      </c>
      <c r="AB24">
        <v>1.1689157693136809E-3</v>
      </c>
      <c r="AC24">
        <v>1.1686919708634384E-3</v>
      </c>
      <c r="AD24">
        <v>1.1682544032094976E-3</v>
      </c>
      <c r="AE24">
        <v>1.1678041756422416E-3</v>
      </c>
      <c r="AF24">
        <v>1.1673854075017747E-3</v>
      </c>
    </row>
    <row r="25" spans="1:38">
      <c r="A25" t="s">
        <v>3</v>
      </c>
      <c r="B25">
        <v>3.8169021509677347E-4</v>
      </c>
      <c r="C25">
        <v>3.8687653048079967E-4</v>
      </c>
      <c r="D25">
        <v>4.2056511897525903E-4</v>
      </c>
      <c r="E25">
        <v>4.663688306917896E-4</v>
      </c>
      <c r="F25">
        <v>4.9065608923801098E-4</v>
      </c>
      <c r="G25">
        <v>5.2629042543785205E-4</v>
      </c>
      <c r="H25">
        <v>5.8512991066521824E-4</v>
      </c>
      <c r="I25">
        <v>5.8667097100634658E-4</v>
      </c>
      <c r="J25">
        <v>5.8835007694647346E-4</v>
      </c>
      <c r="K25">
        <v>5.898625440276939E-4</v>
      </c>
      <c r="L25">
        <v>5.9174883473423606E-4</v>
      </c>
      <c r="M25">
        <v>5.9409451273397624E-4</v>
      </c>
      <c r="N25">
        <v>5.9615259573580365E-4</v>
      </c>
      <c r="O25">
        <v>5.9786423482106985E-4</v>
      </c>
      <c r="P25">
        <v>5.9946864918168088E-4</v>
      </c>
      <c r="Q25">
        <v>6.0105353035601729E-4</v>
      </c>
      <c r="R25">
        <v>6.028313827867569E-4</v>
      </c>
      <c r="S25">
        <v>6.0466010462175161E-4</v>
      </c>
      <c r="T25">
        <v>6.0640319629291697E-4</v>
      </c>
      <c r="U25">
        <v>6.0749908285085991E-4</v>
      </c>
      <c r="V25">
        <v>6.0889928813896428E-4</v>
      </c>
      <c r="W25">
        <v>6.101111602634067E-4</v>
      </c>
      <c r="X25">
        <v>6.1103113177696147E-4</v>
      </c>
      <c r="Y25">
        <v>6.1233343839785747E-4</v>
      </c>
      <c r="Z25">
        <v>6.1365361580619578E-4</v>
      </c>
      <c r="AA25">
        <v>6.1453839433648022E-4</v>
      </c>
      <c r="AB25">
        <v>6.1563705710047229E-4</v>
      </c>
      <c r="AC25">
        <v>6.1630241560893864E-4</v>
      </c>
      <c r="AD25">
        <v>6.1667168426146114E-4</v>
      </c>
      <c r="AE25">
        <v>6.1709574557948196E-4</v>
      </c>
      <c r="AF25">
        <v>6.1753958944360196E-4</v>
      </c>
    </row>
    <row r="26" spans="1:38">
      <c r="A26" t="s">
        <v>4</v>
      </c>
      <c r="B26">
        <v>4.024988144927663E-4</v>
      </c>
      <c r="C26">
        <v>4.0796787215023562E-4</v>
      </c>
      <c r="D26">
        <v>4.4349306088874353E-4</v>
      </c>
      <c r="E26">
        <v>4.9179385282965761E-4</v>
      </c>
      <c r="F26">
        <v>5.174051794644127E-4</v>
      </c>
      <c r="G26">
        <v>5.5498219220506228E-4</v>
      </c>
      <c r="H26">
        <v>6.1702942871432137E-4</v>
      </c>
      <c r="I26">
        <v>6.1865450301759833E-4</v>
      </c>
      <c r="J26">
        <v>6.2042514874960234E-4</v>
      </c>
      <c r="K26">
        <v>6.2202007097467485E-4</v>
      </c>
      <c r="L26">
        <v>6.2400919656171528E-4</v>
      </c>
      <c r="M26">
        <v>6.2648275385172284E-4</v>
      </c>
      <c r="N26">
        <v>6.2865303733188277E-4</v>
      </c>
      <c r="O26">
        <v>6.3045798981798329E-4</v>
      </c>
      <c r="P26">
        <v>6.32149872010817E-4</v>
      </c>
      <c r="Q26">
        <v>6.338211561269702E-4</v>
      </c>
      <c r="R26">
        <v>6.3569593171044787E-4</v>
      </c>
      <c r="S26">
        <v>6.3762434994468471E-4</v>
      </c>
      <c r="T26">
        <v>6.394624697168103E-4</v>
      </c>
      <c r="U26">
        <v>6.406181007048323E-4</v>
      </c>
      <c r="V26">
        <v>6.4209464096239596E-4</v>
      </c>
      <c r="W26">
        <v>6.4337258070020452E-4</v>
      </c>
      <c r="X26">
        <v>6.4434270628615663E-4</v>
      </c>
      <c r="Y26">
        <v>6.4571601073642603E-4</v>
      </c>
      <c r="Z26">
        <v>6.4710816023557315E-4</v>
      </c>
      <c r="AA26">
        <v>6.4804117422294469E-4</v>
      </c>
      <c r="AB26">
        <v>6.4919973276739693E-4</v>
      </c>
      <c r="AC26">
        <v>6.4990136461510475E-4</v>
      </c>
      <c r="AD26">
        <v>6.5029076468089368E-4</v>
      </c>
      <c r="AE26">
        <v>6.5073794454305572E-4</v>
      </c>
      <c r="AF26">
        <v>6.5120598543606876E-4</v>
      </c>
    </row>
    <row r="27" spans="1:38">
      <c r="A27" t="s">
        <v>5</v>
      </c>
      <c r="B27">
        <v>3.6956326213252077E-4</v>
      </c>
      <c r="C27">
        <v>3.7458479937911441E-4</v>
      </c>
      <c r="D27">
        <v>4.0720304362070684E-4</v>
      </c>
      <c r="E27">
        <v>4.5155149283480803E-4</v>
      </c>
      <c r="F27">
        <v>4.7506710350961095E-4</v>
      </c>
      <c r="G27">
        <v>5.0956927571384561E-4</v>
      </c>
      <c r="H27">
        <v>5.6653932955007117E-4</v>
      </c>
      <c r="I27">
        <v>5.6803142776030719E-4</v>
      </c>
      <c r="J27">
        <v>5.6965718562402927E-4</v>
      </c>
      <c r="K27">
        <v>5.7112159903127929E-4</v>
      </c>
      <c r="L27">
        <v>5.7294795904593997E-4</v>
      </c>
      <c r="M27">
        <v>5.7521911083136543E-4</v>
      </c>
      <c r="N27">
        <v>5.7721180500536185E-4</v>
      </c>
      <c r="O27">
        <v>5.7886906238038827E-4</v>
      </c>
      <c r="P27">
        <v>5.8042250174421728E-4</v>
      </c>
      <c r="Q27">
        <v>5.8195702852461087E-4</v>
      </c>
      <c r="R27">
        <v>5.8367839553352869E-4</v>
      </c>
      <c r="S27">
        <v>5.8544901573845658E-4</v>
      </c>
      <c r="T27">
        <v>5.8713672639676775E-4</v>
      </c>
      <c r="U27">
        <v>5.8819779475865358E-4</v>
      </c>
      <c r="V27">
        <v>5.8955351312255208E-4</v>
      </c>
      <c r="W27">
        <v>5.9072688199050382E-4</v>
      </c>
      <c r="X27">
        <v>5.9161762443076297E-4</v>
      </c>
      <c r="Y27">
        <v>5.9287855453606585E-4</v>
      </c>
      <c r="Z27">
        <v>5.941567876432349E-4</v>
      </c>
      <c r="AA27">
        <v>5.9501345524167956E-4</v>
      </c>
      <c r="AB27">
        <v>5.9607721160478554E-4</v>
      </c>
      <c r="AC27">
        <v>5.9672143053194357E-4</v>
      </c>
      <c r="AD27">
        <v>5.9707896688585547E-4</v>
      </c>
      <c r="AE27">
        <v>5.9748955504827978E-4</v>
      </c>
      <c r="AF27">
        <v>5.9791929723137496E-4</v>
      </c>
    </row>
    <row r="28" spans="1:38">
      <c r="A28" t="s">
        <v>6</v>
      </c>
      <c r="B28">
        <v>6.6065525897841826E-4</v>
      </c>
      <c r="C28">
        <v>6.6963208468066697E-4</v>
      </c>
      <c r="D28">
        <v>7.2794257385781682E-4</v>
      </c>
      <c r="E28">
        <v>8.0722273831942124E-4</v>
      </c>
      <c r="F28">
        <v>8.4926076929347041E-4</v>
      </c>
      <c r="G28">
        <v>9.1093909029696081E-4</v>
      </c>
      <c r="H28">
        <v>1.0127824538769955E-3</v>
      </c>
      <c r="I28">
        <v>1.0154498254220361E-3</v>
      </c>
      <c r="J28">
        <v>1.0183561356334346E-3</v>
      </c>
      <c r="K28">
        <v>1.0209740160288929E-3</v>
      </c>
      <c r="L28">
        <v>1.0242389356572967E-3</v>
      </c>
      <c r="M28">
        <v>1.0282989939063808E-3</v>
      </c>
      <c r="N28">
        <v>1.0318612632672199E-3</v>
      </c>
      <c r="O28">
        <v>1.0348238840482307E-3</v>
      </c>
      <c r="P28">
        <v>1.0376009130183064E-3</v>
      </c>
      <c r="Q28">
        <v>1.0403441326274751E-3</v>
      </c>
      <c r="R28">
        <v>1.0434213599484791E-3</v>
      </c>
      <c r="S28">
        <v>1.0465866354774616E-3</v>
      </c>
      <c r="T28">
        <v>1.0496036965230136E-3</v>
      </c>
      <c r="U28">
        <v>1.0515005311525448E-3</v>
      </c>
      <c r="V28">
        <v>1.0539241012380422E-3</v>
      </c>
      <c r="W28">
        <v>1.0560216915365495E-3</v>
      </c>
      <c r="X28">
        <v>1.0576140405004501E-3</v>
      </c>
      <c r="Y28">
        <v>1.0598681609464752E-3</v>
      </c>
      <c r="Z28">
        <v>1.062153213360989E-3</v>
      </c>
      <c r="AA28">
        <v>1.0636846479274093E-3</v>
      </c>
      <c r="AB28">
        <v>1.0655862878022778E-3</v>
      </c>
      <c r="AC28">
        <v>1.0667379353434987E-3</v>
      </c>
      <c r="AD28">
        <v>1.0673770905212207E-3</v>
      </c>
      <c r="AE28">
        <v>1.0681110845530265E-3</v>
      </c>
      <c r="AF28">
        <v>1.0688793195546022E-3</v>
      </c>
    </row>
    <row r="29" spans="1:38">
      <c r="A29" t="s">
        <v>84</v>
      </c>
      <c r="B29">
        <v>3.6460830594306704E-4</v>
      </c>
      <c r="C29">
        <v>3.6956251642964399E-4</v>
      </c>
      <c r="D29">
        <v>4.0174342831774068E-4</v>
      </c>
      <c r="E29">
        <v>4.4549727128862903E-4</v>
      </c>
      <c r="F29">
        <v>4.6869759407472367E-4</v>
      </c>
      <c r="G29">
        <v>5.0273717497395021E-4</v>
      </c>
      <c r="H29">
        <v>5.5894339714779556E-4</v>
      </c>
      <c r="I29">
        <v>5.6041548990289135E-4</v>
      </c>
      <c r="J29">
        <v>5.6201945025637675E-4</v>
      </c>
      <c r="K29">
        <v>5.6346422939523573E-4</v>
      </c>
      <c r="L29">
        <v>5.6526610230637163E-4</v>
      </c>
      <c r="M29">
        <v>5.6750680339837198E-4</v>
      </c>
      <c r="N29">
        <v>5.6947278032706068E-4</v>
      </c>
      <c r="O29">
        <v>5.7110781785902004E-4</v>
      </c>
      <c r="P29">
        <v>5.7264042933009168E-4</v>
      </c>
      <c r="Q29">
        <v>5.7415438179007124E-4</v>
      </c>
      <c r="R29">
        <v>5.758526693996302E-4</v>
      </c>
      <c r="S29">
        <v>5.7759954983807539E-4</v>
      </c>
      <c r="T29">
        <v>5.7926463234789531E-4</v>
      </c>
      <c r="U29">
        <v>5.8031147433019786E-4</v>
      </c>
      <c r="V29">
        <v>5.816490157653086E-4</v>
      </c>
      <c r="W29">
        <v>5.8280665257347394E-4</v>
      </c>
      <c r="X29">
        <v>5.8368545229588241E-4</v>
      </c>
      <c r="Y29">
        <v>5.8492947635540129E-4</v>
      </c>
      <c r="Z29">
        <v>5.8619057142506796E-4</v>
      </c>
      <c r="AA29">
        <v>5.8703575316749231E-4</v>
      </c>
      <c r="AB29">
        <v>5.8808524711137121E-4</v>
      </c>
      <c r="AC29">
        <v>5.8872082860919703E-4</v>
      </c>
      <c r="AD29">
        <v>5.8907357125888749E-4</v>
      </c>
      <c r="AE29">
        <v>5.8947865441969188E-4</v>
      </c>
      <c r="AF29">
        <v>5.8990263479173004E-4</v>
      </c>
    </row>
    <row r="30" spans="1:38">
      <c r="A30" t="s">
        <v>85</v>
      </c>
      <c r="B30">
        <v>5.8798995863315595E-4</v>
      </c>
      <c r="C30">
        <v>6.1696588368217011E-4</v>
      </c>
      <c r="D30">
        <v>6.1615643563263075E-4</v>
      </c>
      <c r="E30">
        <v>6.1491591896440637E-4</v>
      </c>
      <c r="F30">
        <v>6.1377724637873168E-4</v>
      </c>
      <c r="G30">
        <v>6.142470019361155E-4</v>
      </c>
      <c r="H30">
        <v>6.1520024602288283E-4</v>
      </c>
      <c r="I30">
        <v>6.1475914245497727E-4</v>
      </c>
      <c r="J30">
        <v>6.1453063795633529E-4</v>
      </c>
      <c r="K30">
        <v>6.1421989789330099E-4</v>
      </c>
      <c r="L30">
        <v>6.1395155199930678E-4</v>
      </c>
      <c r="M30">
        <v>6.1371402100970397E-4</v>
      </c>
      <c r="N30">
        <v>6.1333899411748923E-4</v>
      </c>
      <c r="O30">
        <v>6.1302463445133575E-4</v>
      </c>
      <c r="P30">
        <v>6.1281216683748763E-4</v>
      </c>
      <c r="Q30">
        <v>6.1258372063173461E-4</v>
      </c>
      <c r="R30">
        <v>6.123497042956693E-4</v>
      </c>
      <c r="S30">
        <v>6.1209300817199994E-4</v>
      </c>
      <c r="T30">
        <v>6.1191994813601343E-4</v>
      </c>
      <c r="U30">
        <v>6.1168186180050551E-4</v>
      </c>
      <c r="V30">
        <v>6.1149173815558823E-4</v>
      </c>
      <c r="W30">
        <v>6.1127738738684983E-4</v>
      </c>
      <c r="X30">
        <v>6.1103585054452642E-4</v>
      </c>
      <c r="Y30">
        <v>6.1081633035104494E-4</v>
      </c>
      <c r="Z30">
        <v>6.1057407505978978E-4</v>
      </c>
      <c r="AA30">
        <v>6.1030878988926223E-4</v>
      </c>
      <c r="AB30">
        <v>6.1005507469188698E-4</v>
      </c>
      <c r="AC30">
        <v>6.0977962950897345E-4</v>
      </c>
      <c r="AD30">
        <v>6.0948742530806332E-4</v>
      </c>
      <c r="AE30">
        <v>6.091962063144654E-4</v>
      </c>
      <c r="AF30">
        <v>6.0888183625194033E-4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opLeftCell="A7" workbookViewId="0">
      <selection activeCell="B10" sqref="B10:H15"/>
    </sheetView>
  </sheetViews>
  <sheetFormatPr defaultRowHeight="14.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4.2438874697242065E-4</v>
      </c>
      <c r="D5">
        <v>4.2438874697242065E-4</v>
      </c>
      <c r="E5">
        <v>4.2438874697242065E-4</v>
      </c>
      <c r="F5">
        <v>0</v>
      </c>
      <c r="G5">
        <v>0</v>
      </c>
      <c r="H5">
        <v>1.2731662409172617E-3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topLeftCell="A10" workbookViewId="0"/>
  </sheetViews>
  <sheetFormatPr defaultRowHeight="14.5"/>
  <cols>
    <col min="1" max="1" width="50.3632812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D16" sqref="D16"/>
    </sheetView>
  </sheetViews>
  <sheetFormatPr defaultRowHeight="14.5"/>
  <cols>
    <col min="1" max="1" width="42.08984375" customWidth="1"/>
    <col min="2" max="2" width="26.36328125" customWidth="1"/>
    <col min="3" max="3" width="42.81640625" customWidth="1"/>
  </cols>
  <sheetData>
    <row r="1" spans="1:38">
      <c r="A1" s="2" t="s">
        <v>49</v>
      </c>
      <c r="B1" s="3"/>
      <c r="C1" s="6"/>
      <c r="D1" s="2" t="s">
        <v>50</v>
      </c>
    </row>
    <row r="2" spans="1:38">
      <c r="A2" t="s">
        <v>51</v>
      </c>
      <c r="B2">
        <v>1.67</v>
      </c>
      <c r="C2" s="6"/>
      <c r="D2" s="7" t="s">
        <v>52</v>
      </c>
    </row>
    <row r="3" spans="1:38">
      <c r="A3" t="s">
        <v>53</v>
      </c>
      <c r="B3">
        <v>1</v>
      </c>
      <c r="C3" s="6"/>
    </row>
    <row r="4" spans="1:38">
      <c r="A4" t="s">
        <v>54</v>
      </c>
      <c r="B4">
        <v>21.2</v>
      </c>
      <c r="C4" s="6"/>
    </row>
    <row r="5" spans="1:38">
      <c r="A5" t="s">
        <v>55</v>
      </c>
      <c r="B5">
        <v>16</v>
      </c>
      <c r="C5" s="6"/>
    </row>
    <row r="6" spans="1:38">
      <c r="A6" t="s">
        <v>56</v>
      </c>
      <c r="B6">
        <v>48.656731685074099</v>
      </c>
      <c r="C6" s="6"/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>
      <c r="A14" s="22" t="s">
        <v>64</v>
      </c>
      <c r="C14" s="35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4.024988144927663E-4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">
      <c r="A20" s="22" t="s">
        <v>68</v>
      </c>
      <c r="B20">
        <f>7.1/6.1</f>
        <v>1.1639344262295082</v>
      </c>
    </row>
    <row r="21" spans="1:4">
      <c r="A21" s="22" t="s">
        <v>69</v>
      </c>
      <c r="B21">
        <f>B19*$B$20</f>
        <v>6.7042622950819668</v>
      </c>
    </row>
    <row r="22" spans="1:4" ht="29">
      <c r="A22" s="22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25">
        <v>0.2</v>
      </c>
      <c r="D25" s="7" t="s">
        <v>82</v>
      </c>
    </row>
    <row r="26" spans="1:4">
      <c r="A26" t="s">
        <v>77</v>
      </c>
      <c r="B26" s="25">
        <v>0.6</v>
      </c>
      <c r="D26" s="7"/>
    </row>
    <row r="27" spans="1:4">
      <c r="A27" t="s">
        <v>78</v>
      </c>
      <c r="B27" s="8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26">
        <v>0.22500000000000001</v>
      </c>
      <c r="D30" s="7" t="s">
        <v>82</v>
      </c>
    </row>
    <row r="31" spans="1:4">
      <c r="A31" t="s">
        <v>81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topLeftCell="A4" zoomScale="90" zoomScaleNormal="90" workbookViewId="0">
      <pane xSplit="2" topLeftCell="T1" activePane="topRight" state="frozen"/>
      <selection pane="topRight" activeCell="V5" sqref="V5"/>
    </sheetView>
  </sheetViews>
  <sheetFormatPr defaultRowHeight="14.5"/>
  <cols>
    <col min="1" max="1" width="14" customWidth="1"/>
    <col min="15" max="15" width="11.36328125" customWidth="1"/>
    <col min="39" max="39" width="9.0898437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3.2103824262146724E-4</v>
      </c>
      <c r="AC2" s="17">
        <f t="shared" ref="AC2:AM2" si="0">($AN$2-$AA$2)/COUNT($AB$1:$AN$1)+AB2</f>
        <v>3.2782662361074218E-4</v>
      </c>
      <c r="AD2" s="17">
        <f t="shared" si="0"/>
        <v>3.3461500460001711E-4</v>
      </c>
      <c r="AE2" s="17">
        <f t="shared" si="0"/>
        <v>3.4140338558929205E-4</v>
      </c>
      <c r="AF2" s="17">
        <f t="shared" si="0"/>
        <v>3.4819176657856698E-4</v>
      </c>
      <c r="AG2" s="17">
        <f t="shared" si="0"/>
        <v>3.5498014756784192E-4</v>
      </c>
      <c r="AH2" s="17">
        <f t="shared" si="0"/>
        <v>3.6176852855711685E-4</v>
      </c>
      <c r="AI2" s="17">
        <f t="shared" si="0"/>
        <v>3.6855690954639179E-4</v>
      </c>
      <c r="AJ2" s="17">
        <f t="shared" si="0"/>
        <v>3.7534529053566672E-4</v>
      </c>
      <c r="AK2" s="17">
        <f t="shared" si="0"/>
        <v>3.8213367152494166E-4</v>
      </c>
      <c r="AL2" s="17">
        <f t="shared" si="0"/>
        <v>3.889220525142166E-4</v>
      </c>
      <c r="AM2" s="31">
        <f t="shared" si="0"/>
        <v>3.9571043350349153E-4</v>
      </c>
      <c r="AN2" s="15">
        <f>BNVFE!D8</f>
        <v>4.024988144927663E-4</v>
      </c>
      <c r="AO2" s="15">
        <f>BNVFE!E8</f>
        <v>4.0796787215023562E-4</v>
      </c>
      <c r="AP2" s="15">
        <f>BNVFE!F8</f>
        <v>4.4349306088874353E-4</v>
      </c>
      <c r="AQ2" s="15">
        <f>BNVFE!G8</f>
        <v>4.9179385282965761E-4</v>
      </c>
      <c r="AR2" s="15">
        <f>BNVFE!H8</f>
        <v>5.174051794644127E-4</v>
      </c>
      <c r="AS2" s="15">
        <f>BNVFE!I8</f>
        <v>5.5498219220506228E-4</v>
      </c>
      <c r="AT2" s="15">
        <f>BNVFE!J8</f>
        <v>6.1702942871432137E-4</v>
      </c>
      <c r="AU2" s="15">
        <f>BNVFE!K8</f>
        <v>6.1865450301759833E-4</v>
      </c>
      <c r="AV2" s="15">
        <f>BNVFE!L8</f>
        <v>6.2042514874960234E-4</v>
      </c>
      <c r="AW2" s="15">
        <f>BNVFE!M8</f>
        <v>6.2202007097467485E-4</v>
      </c>
      <c r="AX2" s="15">
        <f>BNVFE!N8</f>
        <v>6.2400919656171528E-4</v>
      </c>
      <c r="AY2" s="15">
        <f>BNVFE!O8</f>
        <v>6.2648275385172284E-4</v>
      </c>
      <c r="AZ2" s="15">
        <f>BNVFE!P8</f>
        <v>6.2865303733188277E-4</v>
      </c>
      <c r="BA2" s="15">
        <f>BNVFE!Q8</f>
        <v>6.3045798981798329E-4</v>
      </c>
      <c r="BB2" s="15">
        <f>BNVFE!R8</f>
        <v>6.32149872010817E-4</v>
      </c>
      <c r="BC2" s="15">
        <f>BNVFE!S8</f>
        <v>6.338211561269702E-4</v>
      </c>
      <c r="BD2" s="15">
        <f>BNVFE!T8</f>
        <v>6.3569593171044787E-4</v>
      </c>
      <c r="BE2" s="15">
        <f>BNVFE!U8</f>
        <v>6.3762434994468471E-4</v>
      </c>
      <c r="BF2" s="15">
        <f>BNVFE!V8</f>
        <v>6.394624697168103E-4</v>
      </c>
      <c r="BG2" s="15">
        <f>BNVFE!W8</f>
        <v>6.406181007048323E-4</v>
      </c>
      <c r="BH2" s="15">
        <f>BNVFE!X8</f>
        <v>6.4209464096239596E-4</v>
      </c>
      <c r="BI2" s="15">
        <f>BNVFE!Y8</f>
        <v>6.4337258070020452E-4</v>
      </c>
      <c r="BJ2" s="15">
        <f>BNVFE!Z8</f>
        <v>6.4434270628615663E-4</v>
      </c>
      <c r="BK2" s="15">
        <f>BNVFE!AA8</f>
        <v>6.4571601073642603E-4</v>
      </c>
      <c r="BL2" s="15">
        <f>BNVFE!AB8</f>
        <v>6.4710816023557315E-4</v>
      </c>
      <c r="BM2" s="15">
        <f>BNVFE!AC8</f>
        <v>6.4804117422294469E-4</v>
      </c>
      <c r="BN2" s="15">
        <f>BNVFE!AD8</f>
        <v>6.4919973276739693E-4</v>
      </c>
      <c r="BO2" s="15">
        <f>BNVFE!AE8</f>
        <v>6.4990136461510475E-4</v>
      </c>
      <c r="BP2" s="15">
        <f>BNVFE!AF8</f>
        <v>6.5029076468089368E-4</v>
      </c>
      <c r="BQ2" s="15">
        <f>BNVFE!AG8</f>
        <v>6.5073794454305572E-4</v>
      </c>
      <c r="BR2" s="15">
        <f>BNVFE!AH8</f>
        <v>6.5120598543606876E-4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1.203379342864262E-4</v>
      </c>
      <c r="AB3" s="17" cm="1">
        <f t="array" ref="AB3">TREND($AN$3:$AR$3,$AN$1:$AR$1,AB1)</f>
        <v>1.2016088715049279E-4</v>
      </c>
      <c r="AC3" s="17" cm="1">
        <f t="array" ref="AC3">TREND($AN$3:$AR$3,$AN$1:$AR$1,AC1)</f>
        <v>1.1998384001455937E-4</v>
      </c>
      <c r="AD3" s="17" cm="1">
        <f t="array" ref="AD3">TREND($AN$3:$AR$3,$AN$1:$AR$1,AD1)</f>
        <v>1.1980679287862601E-4</v>
      </c>
      <c r="AE3" s="17" cm="1">
        <f t="array" ref="AE3">TREND($AN$3:$AR$3,$AN$1:$AR$1,AE1)</f>
        <v>1.1962974574269259E-4</v>
      </c>
      <c r="AF3" s="17" cm="1">
        <f t="array" ref="AF3">TREND($AN$3:$AR$3,$AN$1:$AR$1,AF1)</f>
        <v>1.1945269860675917E-4</v>
      </c>
      <c r="AG3" s="17" cm="1">
        <f t="array" ref="AG3">TREND($AN$3:$AR$3,$AN$1:$AR$1,AG1)</f>
        <v>1.1927565147082576E-4</v>
      </c>
      <c r="AH3" s="17" cm="1">
        <f t="array" ref="AH3">TREND($AN$3:$AR$3,$AN$1:$AR$1,AH1)</f>
        <v>1.1909860433489239E-4</v>
      </c>
      <c r="AI3" s="17" cm="1">
        <f t="array" ref="AI3">TREND($AN$3:$AR$3,$AN$1:$AR$1,AI1)</f>
        <v>1.1892155719895898E-4</v>
      </c>
      <c r="AJ3" s="17" cm="1">
        <f t="array" ref="AJ3">TREND($AN$3:$AR$3,$AN$1:$AR$1,AJ1)</f>
        <v>1.1874451006302556E-4</v>
      </c>
      <c r="AK3" s="17" cm="1">
        <f t="array" ref="AK3">TREND($AN$3:$AR$3,$AN$1:$AR$1,AK1)</f>
        <v>1.1856746292709215E-4</v>
      </c>
      <c r="AL3" s="17" cm="1">
        <f t="array" ref="AL3">TREND($AN$3:$AR$3,$AN$1:$AR$1,AL1)</f>
        <v>1.1839041579115878E-4</v>
      </c>
      <c r="AM3" s="41" cm="1">
        <f t="array" ref="AM3">TREND($AN$3:$AR$3,$AN$1:$AR$1,AM1)</f>
        <v>1.1821336865522537E-4</v>
      </c>
      <c r="AN3" s="15">
        <f>BNVFE!D9</f>
        <v>1.1797797201017124E-4</v>
      </c>
      <c r="AO3" s="15">
        <f>BNVFE!E9</f>
        <v>1.1829846623500186E-4</v>
      </c>
      <c r="AP3" s="15">
        <f>BNVFE!F9</f>
        <v>1.1729428078558663E-4</v>
      </c>
      <c r="AQ3" s="15">
        <f>BNVFE!G9</f>
        <v>1.1719689551672209E-4</v>
      </c>
      <c r="AR3" s="15">
        <f>BNVFE!H9</f>
        <v>1.1764352168964412E-4</v>
      </c>
      <c r="AS3" s="15">
        <f>BNVFE!I9</f>
        <v>1.1866120205476883E-4</v>
      </c>
      <c r="AT3" s="15">
        <f>BNVFE!J9</f>
        <v>1.1959158500672709E-4</v>
      </c>
      <c r="AU3" s="15">
        <f>BNVFE!K9</f>
        <v>1.2012295075743907E-4</v>
      </c>
      <c r="AV3" s="15">
        <f>BNVFE!L9</f>
        <v>1.1891477439334622E-4</v>
      </c>
      <c r="AW3" s="15">
        <f>BNVFE!M9</f>
        <v>1.184720637798503E-4</v>
      </c>
      <c r="AX3" s="15">
        <f>BNVFE!N9</f>
        <v>1.1791912239365693E-4</v>
      </c>
      <c r="AY3" s="15">
        <f>BNVFE!O9</f>
        <v>1.1726854759265854E-4</v>
      </c>
      <c r="AZ3" s="15">
        <f>BNVFE!P9</f>
        <v>1.163947280800766E-4</v>
      </c>
      <c r="BA3" s="15">
        <f>BNVFE!Q9</f>
        <v>1.1543036314509163E-4</v>
      </c>
      <c r="BB3" s="15">
        <f>BNVFE!R9</f>
        <v>1.1452766973335742E-4</v>
      </c>
      <c r="BC3" s="15">
        <f>BNVFE!S9</f>
        <v>1.1368570476708297E-4</v>
      </c>
      <c r="BD3" s="15">
        <f>BNVFE!T9</f>
        <v>1.1294953379908579E-4</v>
      </c>
      <c r="BE3" s="15">
        <f>BNVFE!U9</f>
        <v>1.1233567537117923E-4</v>
      </c>
      <c r="BF3" s="15">
        <f>BNVFE!V9</f>
        <v>1.1173642803062577E-4</v>
      </c>
      <c r="BG3" s="15">
        <f>BNVFE!W9</f>
        <v>1.1124100972467315E-4</v>
      </c>
      <c r="BH3" s="15">
        <f>BNVFE!X9</f>
        <v>1.1075853315322957E-4</v>
      </c>
      <c r="BI3" s="15">
        <f>BNVFE!Y9</f>
        <v>1.1037521243170253E-4</v>
      </c>
      <c r="BJ3" s="15">
        <f>BNVFE!Z9</f>
        <v>1.0991848018148144E-4</v>
      </c>
      <c r="BK3" s="15">
        <f>BNVFE!AA9</f>
        <v>1.0966775896786235E-4</v>
      </c>
      <c r="BL3" s="15">
        <f>BNVFE!AB9</f>
        <v>1.0946652790457937E-4</v>
      </c>
      <c r="BM3" s="15">
        <f>BNVFE!AC9</f>
        <v>1.093057513924758E-4</v>
      </c>
      <c r="BN3" s="15">
        <f>BNVFE!AD9</f>
        <v>1.0925596504686471E-4</v>
      </c>
      <c r="BO3" s="15">
        <f>BNVFE!AE9</f>
        <v>1.0913422478199535E-4</v>
      </c>
      <c r="BP3" s="15">
        <f>BNVFE!AF9</f>
        <v>1.0902511165204325E-4</v>
      </c>
      <c r="BQ3" s="15">
        <f>BNVFE!AG9</f>
        <v>1.088790399619601E-4</v>
      </c>
      <c r="BR3" s="15">
        <f>BNVFE!AH9</f>
        <v>1.0882419661026466E-4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9.5189169708960616E-4</v>
      </c>
      <c r="M4" s="17">
        <f t="shared" ref="M4:AI4" si="1">M5/N5*N4</f>
        <v>9.5189169708960616E-4</v>
      </c>
      <c r="N4" s="17">
        <f t="shared" si="1"/>
        <v>9.5189169708960616E-4</v>
      </c>
      <c r="O4" s="17">
        <f t="shared" si="1"/>
        <v>9.5189169708960616E-4</v>
      </c>
      <c r="P4" s="17">
        <f t="shared" si="1"/>
        <v>9.5189169708960616E-4</v>
      </c>
      <c r="Q4" s="17">
        <f t="shared" si="1"/>
        <v>9.5189169708960616E-4</v>
      </c>
      <c r="R4" s="17">
        <f t="shared" si="1"/>
        <v>9.5189169708960616E-4</v>
      </c>
      <c r="S4" s="17">
        <f t="shared" si="1"/>
        <v>9.5189169708960616E-4</v>
      </c>
      <c r="T4" s="17">
        <f t="shared" si="1"/>
        <v>9.5189169708960616E-4</v>
      </c>
      <c r="U4" s="17">
        <f t="shared" si="1"/>
        <v>9.5189169708960616E-4</v>
      </c>
      <c r="V4" s="17">
        <f t="shared" si="1"/>
        <v>9.5189169708960616E-4</v>
      </c>
      <c r="W4" s="17">
        <f t="shared" si="1"/>
        <v>9.5461686896994183E-4</v>
      </c>
      <c r="X4" s="17">
        <f t="shared" si="1"/>
        <v>9.5734204085027739E-4</v>
      </c>
      <c r="Y4" s="17">
        <f t="shared" si="1"/>
        <v>9.6006721273061296E-4</v>
      </c>
      <c r="Z4" s="17">
        <f t="shared" si="1"/>
        <v>9.6279238461094863E-4</v>
      </c>
      <c r="AA4" s="17">
        <f t="shared" si="1"/>
        <v>9.6551755649128431E-4</v>
      </c>
      <c r="AB4" s="17">
        <f t="shared" si="1"/>
        <v>9.6824272837161987E-4</v>
      </c>
      <c r="AC4" s="17">
        <f t="shared" si="1"/>
        <v>9.7096790025195544E-4</v>
      </c>
      <c r="AD4" s="17">
        <f t="shared" si="1"/>
        <v>9.73693072132291E-4</v>
      </c>
      <c r="AE4" s="17">
        <f t="shared" si="1"/>
        <v>9.7641824401262668E-4</v>
      </c>
      <c r="AF4" s="17">
        <f t="shared" si="1"/>
        <v>9.7914341589296224E-4</v>
      </c>
      <c r="AG4" s="17">
        <f>AG5/AH5*AH4</f>
        <v>9.8186858777329781E-4</v>
      </c>
      <c r="AH4" s="17">
        <f t="shared" si="1"/>
        <v>9.8459375965363337E-4</v>
      </c>
      <c r="AI4" s="17">
        <f t="shared" si="1"/>
        <v>9.8731893153396894E-4</v>
      </c>
      <c r="AJ4" s="17">
        <f>AJ5/AK5*AK4</f>
        <v>9.900441034143045E-4</v>
      </c>
      <c r="AK4" s="30">
        <f>AK5/AL5*AL4</f>
        <v>9.9276927529464007E-4</v>
      </c>
      <c r="AL4" s="30">
        <f>AL5/AM5*AM4</f>
        <v>9.9549444717497563E-4</v>
      </c>
      <c r="AM4" s="31">
        <f>AM5/AN5*AN4</f>
        <v>9.982196190553112E-4</v>
      </c>
      <c r="AN4" s="15">
        <f>BNVFE!D10</f>
        <v>1.0036699628159823E-3</v>
      </c>
      <c r="AO4" s="15">
        <f>BNVFE!E10</f>
        <v>1.0208853457654701E-3</v>
      </c>
      <c r="AP4" s="15">
        <f>BNVFE!F10</f>
        <v>1.0363125757886589E-3</v>
      </c>
      <c r="AQ4" s="15">
        <f>BNVFE!G10</f>
        <v>1.0550551388611548E-3</v>
      </c>
      <c r="AR4" s="15">
        <f>BNVFE!H10</f>
        <v>1.0785940195513571E-3</v>
      </c>
      <c r="AS4" s="15">
        <f>BNVFE!I10</f>
        <v>1.1061013871046345E-3</v>
      </c>
      <c r="AT4" s="15">
        <f>BNVFE!J10</f>
        <v>1.1357533191201131E-3</v>
      </c>
      <c r="AU4" s="15">
        <f>BNVFE!K10</f>
        <v>1.1663973327510526E-3</v>
      </c>
      <c r="AV4" s="15">
        <f>BNVFE!L10</f>
        <v>1.1820311595601288E-3</v>
      </c>
      <c r="AW4" s="15">
        <f>BNVFE!M10</f>
        <v>1.2045176477719092E-3</v>
      </c>
      <c r="AX4" s="15">
        <f>BNVFE!N10</f>
        <v>1.2233355994231063E-3</v>
      </c>
      <c r="AY4" s="15">
        <f>BNVFE!O10</f>
        <v>1.2400654478455125E-3</v>
      </c>
      <c r="AZ4" s="15">
        <f>BNVFE!P10</f>
        <v>1.2499350960073442E-3</v>
      </c>
      <c r="BA4" s="15">
        <f>BNVFE!Q10</f>
        <v>1.2512540753321518E-3</v>
      </c>
      <c r="BB4" s="15">
        <f>BNVFE!R10</f>
        <v>1.2521553698507089E-3</v>
      </c>
      <c r="BC4" s="15">
        <f>BNVFE!S10</f>
        <v>1.252074367228913E-3</v>
      </c>
      <c r="BD4" s="15">
        <f>BNVFE!T10</f>
        <v>1.2523252347546336E-3</v>
      </c>
      <c r="BE4" s="15">
        <f>BNVFE!U10</f>
        <v>1.2527262378328314E-3</v>
      </c>
      <c r="BF4" s="15">
        <f>BNVFE!V10</f>
        <v>1.2526822878954607E-3</v>
      </c>
      <c r="BG4" s="15">
        <f>BNVFE!W10</f>
        <v>1.252281766020957E-3</v>
      </c>
      <c r="BH4" s="15">
        <f>BNVFE!X10</f>
        <v>1.2523305279952656E-3</v>
      </c>
      <c r="BI4" s="15">
        <f>BNVFE!Y10</f>
        <v>1.2524525933322692E-3</v>
      </c>
      <c r="BJ4" s="15">
        <f>BNVFE!Z10</f>
        <v>1.2517309481927445E-3</v>
      </c>
      <c r="BK4" s="15">
        <f>BNVFE!AA10</f>
        <v>1.2521125427219578E-3</v>
      </c>
      <c r="BL4" s="15">
        <f>BNVFE!AB10</f>
        <v>1.2526240622485064E-3</v>
      </c>
      <c r="BM4" s="15">
        <f>BNVFE!AC10</f>
        <v>1.2533139479442377E-3</v>
      </c>
      <c r="BN4" s="15">
        <f>BNVFE!AD10</f>
        <v>1.2540837134531458E-3</v>
      </c>
      <c r="BO4" s="15">
        <f>BNVFE!AE10</f>
        <v>1.254924697108742E-3</v>
      </c>
      <c r="BP4" s="15">
        <f>BNVFE!AF10</f>
        <v>1.2557445078018091E-3</v>
      </c>
      <c r="BQ4" s="15">
        <f>BNVFE!AG10</f>
        <v>1.2564741730028979E-3</v>
      </c>
      <c r="BR4" s="15">
        <f>BNVFE!AH10</f>
        <v>1.2570591562933724E-3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7.8263899375966939E-4</v>
      </c>
      <c r="X5" s="17">
        <f t="shared" ref="X5:AM5" si="3">($AN$5-$V$5)/COUNT($V$1:$AN$1)+W5</f>
        <v>7.8487321551666534E-4</v>
      </c>
      <c r="Y5" s="17">
        <f t="shared" si="3"/>
        <v>7.8710743727366129E-4</v>
      </c>
      <c r="Z5" s="17">
        <f t="shared" si="3"/>
        <v>7.8934165903065724E-4</v>
      </c>
      <c r="AA5" s="17">
        <f t="shared" si="3"/>
        <v>7.9157588078765319E-4</v>
      </c>
      <c r="AB5" s="17">
        <f t="shared" si="3"/>
        <v>7.9381010254464914E-4</v>
      </c>
      <c r="AC5" s="17">
        <f t="shared" si="3"/>
        <v>7.9604432430164509E-4</v>
      </c>
      <c r="AD5" s="17">
        <f t="shared" si="3"/>
        <v>7.9827854605864104E-4</v>
      </c>
      <c r="AE5" s="17">
        <f t="shared" si="3"/>
        <v>8.0051276781563699E-4</v>
      </c>
      <c r="AF5" s="17">
        <f t="shared" si="3"/>
        <v>8.0274698957263294E-4</v>
      </c>
      <c r="AG5" s="17">
        <f t="shared" si="3"/>
        <v>8.049812113296289E-4</v>
      </c>
      <c r="AH5" s="17">
        <f t="shared" si="3"/>
        <v>8.0721543308662485E-4</v>
      </c>
      <c r="AI5" s="17">
        <f t="shared" si="3"/>
        <v>8.094496548436208E-4</v>
      </c>
      <c r="AJ5" s="17">
        <f t="shared" si="3"/>
        <v>8.1168387660061675E-4</v>
      </c>
      <c r="AK5" s="17">
        <f t="shared" si="3"/>
        <v>8.139180983576127E-4</v>
      </c>
      <c r="AL5" s="17">
        <f t="shared" si="3"/>
        <v>8.1615232011460865E-4</v>
      </c>
      <c r="AM5" s="41">
        <f t="shared" si="3"/>
        <v>8.183865418716046E-4</v>
      </c>
      <c r="AN5" s="15">
        <f>BNVFE!D11</f>
        <v>8.228549853855965E-4</v>
      </c>
      <c r="AO5" s="15">
        <f>BNVFE!E11</f>
        <v>8.3696895134066358E-4</v>
      </c>
      <c r="AP5" s="15">
        <f>BNVFE!F11</f>
        <v>8.4961690694915356E-4</v>
      </c>
      <c r="AQ5" s="15">
        <f>BNVFE!G11</f>
        <v>8.6498292569483441E-4</v>
      </c>
      <c r="AR5" s="15">
        <f>BNVFE!H11</f>
        <v>8.8428118711932307E-4</v>
      </c>
      <c r="AS5" s="15">
        <f>BNVFE!I11</f>
        <v>9.0683299734042682E-4</v>
      </c>
      <c r="AT5" s="15">
        <f>BNVFE!J11</f>
        <v>9.3114302054446375E-4</v>
      </c>
      <c r="AU5" s="15">
        <f>BNVFE!K11</f>
        <v>9.5626639807157017E-4</v>
      </c>
      <c r="AV5" s="15">
        <f>BNVFE!L11</f>
        <v>9.6908373126585042E-4</v>
      </c>
      <c r="AW5" s="15">
        <f>BNVFE!M11</f>
        <v>9.875191927366351E-4</v>
      </c>
      <c r="AX5" s="15">
        <f>BNVFE!N11</f>
        <v>1.002947018520609E-3</v>
      </c>
      <c r="AY5" s="15">
        <f>BNVFE!O11</f>
        <v>1.0166629208482015E-3</v>
      </c>
      <c r="AZ5" s="15">
        <f>BNVFE!P11</f>
        <v>1.02475451419546E-3</v>
      </c>
      <c r="BA5" s="15">
        <f>BNVFE!Q11</f>
        <v>1.0258358743569153E-3</v>
      </c>
      <c r="BB5" s="15">
        <f>BNVFE!R11</f>
        <v>1.0265747972253597E-3</v>
      </c>
      <c r="BC5" s="15">
        <f>BNVFE!S11</f>
        <v>1.0265083875352788E-3</v>
      </c>
      <c r="BD5" s="15">
        <f>BNVFE!T11</f>
        <v>1.0267140603180244E-3</v>
      </c>
      <c r="BE5" s="15">
        <f>BNVFE!U11</f>
        <v>1.0270428211600088E-3</v>
      </c>
      <c r="BF5" s="15">
        <f>BNVFE!V11</f>
        <v>1.0270067889717274E-3</v>
      </c>
      <c r="BG5" s="15">
        <f>BNVFE!W11</f>
        <v>1.0266784226427533E-3</v>
      </c>
      <c r="BH5" s="15">
        <f>BNVFE!X11</f>
        <v>1.0267183999611385E-3</v>
      </c>
      <c r="BI5" s="15">
        <f>BNVFE!Y11</f>
        <v>1.0268184747614386E-3</v>
      </c>
      <c r="BJ5" s="15">
        <f>BNVFE!Z11</f>
        <v>1.0262268367502033E-3</v>
      </c>
      <c r="BK5" s="15">
        <f>BNVFE!AA11</f>
        <v>1.0265396855674359E-3</v>
      </c>
      <c r="BL5" s="15">
        <f>BNVFE!AB11</f>
        <v>1.0269590528974712E-3</v>
      </c>
      <c r="BM5" s="15">
        <f>BNVFE!AC11</f>
        <v>1.0275246530500213E-3</v>
      </c>
      <c r="BN5" s="15">
        <f>BNVFE!AD11</f>
        <v>1.0281557423622947E-3</v>
      </c>
      <c r="BO5" s="15">
        <f>BNVFE!AE11</f>
        <v>1.0288452196001046E-3</v>
      </c>
      <c r="BP5" s="15">
        <f>BNVFE!AF11</f>
        <v>1.0295173382654575E-3</v>
      </c>
      <c r="BQ5" s="15">
        <f>BNVFE!AG11</f>
        <v>1.0301155514935325E-3</v>
      </c>
      <c r="BR5" s="15">
        <f>BNVFE!AH11</f>
        <v>1.0305951478098193E-3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3.6906560650609363E-4</v>
      </c>
      <c r="Q6" s="4">
        <f t="shared" ref="Q6:AM6" si="4">TREND($AN6:$BR6,$AN$1:$BR$1,Q$1)</f>
        <v>3.7357279953911977E-4</v>
      </c>
      <c r="R6" s="4">
        <f t="shared" si="4"/>
        <v>3.7807999257214418E-4</v>
      </c>
      <c r="S6" s="4">
        <f t="shared" si="4"/>
        <v>3.8258718560517033E-4</v>
      </c>
      <c r="T6" s="4">
        <f t="shared" si="4"/>
        <v>3.8709437863819647E-4</v>
      </c>
      <c r="U6" s="4">
        <f t="shared" si="4"/>
        <v>3.9160157167122261E-4</v>
      </c>
      <c r="V6" s="4">
        <f t="shared" si="4"/>
        <v>3.9610876470424702E-4</v>
      </c>
      <c r="W6" s="4">
        <f t="shared" si="4"/>
        <v>4.0061595773727317E-4</v>
      </c>
      <c r="X6" s="4">
        <f t="shared" si="4"/>
        <v>4.0512315077029931E-4</v>
      </c>
      <c r="Y6" s="4">
        <f t="shared" si="4"/>
        <v>4.0963034380332546E-4</v>
      </c>
      <c r="Z6" s="4">
        <f t="shared" si="4"/>
        <v>4.1413753683634986E-4</v>
      </c>
      <c r="AA6" s="4">
        <f t="shared" si="4"/>
        <v>4.1864472986937601E-4</v>
      </c>
      <c r="AB6" s="4">
        <f t="shared" si="4"/>
        <v>4.2315192290240215E-4</v>
      </c>
      <c r="AC6" s="4">
        <f t="shared" si="4"/>
        <v>4.2765911593542656E-4</v>
      </c>
      <c r="AD6" s="4">
        <f t="shared" si="4"/>
        <v>4.3216630896845271E-4</v>
      </c>
      <c r="AE6" s="4">
        <f t="shared" si="4"/>
        <v>4.3667350200147885E-4</v>
      </c>
      <c r="AF6" s="4">
        <f t="shared" si="4"/>
        <v>4.4118069503450499E-4</v>
      </c>
      <c r="AG6" s="4">
        <f t="shared" si="4"/>
        <v>4.456878880675294E-4</v>
      </c>
      <c r="AH6" s="4">
        <f t="shared" si="4"/>
        <v>4.5019508110055555E-4</v>
      </c>
      <c r="AI6" s="4">
        <f t="shared" si="4"/>
        <v>4.5470227413358169E-4</v>
      </c>
      <c r="AJ6" s="4">
        <f t="shared" si="4"/>
        <v>4.5920946716660783E-4</v>
      </c>
      <c r="AK6" s="4">
        <f t="shared" si="4"/>
        <v>4.6371666019963224E-4</v>
      </c>
      <c r="AL6" s="4">
        <f t="shared" si="4"/>
        <v>4.6822385323265839E-4</v>
      </c>
      <c r="AM6" s="41">
        <f t="shared" si="4"/>
        <v>4.7273104626568453E-4</v>
      </c>
      <c r="AN6" s="15">
        <f>BNVFE!D12</f>
        <v>4.8894774164554196E-4</v>
      </c>
      <c r="AO6" s="15">
        <f>BNVFE!E12</f>
        <v>4.8894774164554196E-4</v>
      </c>
      <c r="AP6" s="15">
        <f>BNVFE!F12</f>
        <v>4.9240286762932642E-4</v>
      </c>
      <c r="AQ6" s="15">
        <f>BNVFE!G12</f>
        <v>4.9585023884870984E-4</v>
      </c>
      <c r="AR6" s="15">
        <f>BNVFE!H12</f>
        <v>4.9875024852121853E-4</v>
      </c>
      <c r="AS6" s="15">
        <f>BNVFE!I12</f>
        <v>5.018272899043342E-4</v>
      </c>
      <c r="AT6" s="15">
        <f>BNVFE!J12</f>
        <v>5.0373766416369245E-4</v>
      </c>
      <c r="AU6" s="15">
        <f>BNVFE!K12</f>
        <v>5.066390880184078E-4</v>
      </c>
      <c r="AV6" s="15">
        <f>BNVFE!L12</f>
        <v>5.0991211646518261E-4</v>
      </c>
      <c r="AW6" s="15">
        <f>BNVFE!M12</f>
        <v>5.1327626339366984E-4</v>
      </c>
      <c r="AX6" s="15">
        <f>BNVFE!N12</f>
        <v>5.1691521314626535E-4</v>
      </c>
      <c r="AY6" s="15">
        <f>BNVFE!O12</f>
        <v>5.2075410037760446E-4</v>
      </c>
      <c r="AZ6" s="15">
        <f>BNVFE!P12</f>
        <v>5.2535208476499069E-4</v>
      </c>
      <c r="BA6" s="15">
        <f>BNVFE!Q12</f>
        <v>5.2977090620943002E-4</v>
      </c>
      <c r="BB6" s="15">
        <f>BNVFE!R12</f>
        <v>5.3454572976618399E-4</v>
      </c>
      <c r="BC6" s="15">
        <f>BNVFE!S12</f>
        <v>5.3940037826505566E-4</v>
      </c>
      <c r="BD6" s="15">
        <f>BNVFE!T12</f>
        <v>5.4434109269794312E-4</v>
      </c>
      <c r="BE6" s="15">
        <f>BNVFE!U12</f>
        <v>5.4947146025164869E-4</v>
      </c>
      <c r="BF6" s="15">
        <f>BNVFE!V12</f>
        <v>5.5468408275070034E-4</v>
      </c>
      <c r="BG6" s="15">
        <f>BNVFE!W12</f>
        <v>5.5982954155396364E-4</v>
      </c>
      <c r="BH6" s="15">
        <f>BNVFE!X12</f>
        <v>5.651055366781933E-4</v>
      </c>
      <c r="BI6" s="15">
        <f>BNVFE!Y12</f>
        <v>5.7049849064633434E-4</v>
      </c>
      <c r="BJ6" s="15">
        <f>BNVFE!Z12</f>
        <v>5.7612541541712304E-4</v>
      </c>
      <c r="BK6" s="15">
        <f>BNVFE!AA12</f>
        <v>5.8166977983232354E-4</v>
      </c>
      <c r="BL6" s="15">
        <f>BNVFE!AB12</f>
        <v>5.8703254466199587E-4</v>
      </c>
      <c r="BM6" s="15">
        <f>BNVFE!AC12</f>
        <v>5.9249002650275126E-4</v>
      </c>
      <c r="BN6" s="15">
        <f>BNVFE!AD12</f>
        <v>5.979148958411626E-4</v>
      </c>
      <c r="BO6" s="15">
        <f>BNVFE!AE12</f>
        <v>6.0325745048005013E-4</v>
      </c>
      <c r="BP6" s="15">
        <f>BNVFE!AF12</f>
        <v>6.085097364744201E-4</v>
      </c>
      <c r="BQ6" s="15">
        <f>BNVFE!AG12</f>
        <v>6.1361963490257044E-4</v>
      </c>
      <c r="BR6" s="15">
        <f>BNVFE!AH12</f>
        <v>6.1865081716056805E-4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9.2499848982648922E-5</v>
      </c>
      <c r="Q7" s="29">
        <f t="shared" ref="Q7:AL7" si="5">TREND($AN7:$BR7,$AN$1:$BR$1,Q$1)-($AR7-$AN7)</f>
        <v>9.3660320724165048E-5</v>
      </c>
      <c r="R7" s="29">
        <f t="shared" si="5"/>
        <v>9.482079246568074E-5</v>
      </c>
      <c r="S7" s="29">
        <f t="shared" si="5"/>
        <v>9.5981264207196866E-5</v>
      </c>
      <c r="T7" s="29">
        <f t="shared" si="5"/>
        <v>9.7141735948712992E-5</v>
      </c>
      <c r="U7" s="29">
        <f t="shared" si="5"/>
        <v>9.8302207690228685E-5</v>
      </c>
      <c r="V7" s="29">
        <f t="shared" si="5"/>
        <v>9.9462679431744811E-5</v>
      </c>
      <c r="W7" s="29">
        <f t="shared" si="5"/>
        <v>1.006231511732605E-4</v>
      </c>
      <c r="X7" s="29">
        <f t="shared" si="5"/>
        <v>1.0178362291477663E-4</v>
      </c>
      <c r="Y7" s="29">
        <f t="shared" si="5"/>
        <v>1.0294409465629232E-4</v>
      </c>
      <c r="Z7" s="29">
        <f t="shared" si="5"/>
        <v>1.0410456639780845E-4</v>
      </c>
      <c r="AA7" s="29">
        <f t="shared" si="5"/>
        <v>1.0526503813932457E-4</v>
      </c>
      <c r="AB7" s="29">
        <f t="shared" si="5"/>
        <v>1.0642550988084027E-4</v>
      </c>
      <c r="AC7" s="29">
        <f t="shared" si="5"/>
        <v>1.0758598162235639E-4</v>
      </c>
      <c r="AD7" s="29">
        <f t="shared" si="5"/>
        <v>1.0874645336387208E-4</v>
      </c>
      <c r="AE7" s="29">
        <f t="shared" si="5"/>
        <v>1.0990692510538821E-4</v>
      </c>
      <c r="AF7" s="29">
        <f t="shared" si="5"/>
        <v>1.110673968469039E-4</v>
      </c>
      <c r="AG7" s="29">
        <f t="shared" si="5"/>
        <v>1.1222786858842003E-4</v>
      </c>
      <c r="AH7" s="29">
        <f t="shared" si="5"/>
        <v>1.1338834032993615E-4</v>
      </c>
      <c r="AI7" s="29">
        <f t="shared" si="5"/>
        <v>1.1454881207145185E-4</v>
      </c>
      <c r="AJ7" s="29">
        <f t="shared" si="5"/>
        <v>1.1570928381296797E-4</v>
      </c>
      <c r="AK7" s="29">
        <f t="shared" si="5"/>
        <v>1.1686975555448367E-4</v>
      </c>
      <c r="AL7" s="29">
        <f t="shared" si="5"/>
        <v>1.1803022729599979E-4</v>
      </c>
      <c r="AM7" s="42">
        <f>TREND($AN7:$BR7,$AN$1:$BR$1,AM$1)-($AR7-$AN7)</f>
        <v>1.1919069903751548E-4</v>
      </c>
      <c r="AN7" s="14">
        <f>BNVFE!D13</f>
        <v>1.2588989047065195E-4</v>
      </c>
      <c r="AO7" s="14">
        <f>BNVFE!E13</f>
        <v>1.2588989047065195E-4</v>
      </c>
      <c r="AP7" s="14">
        <f>BNVFE!F13</f>
        <v>1.267794853999527E-4</v>
      </c>
      <c r="AQ7" s="14">
        <f>BNVFE!G13</f>
        <v>1.2766708370188837E-4</v>
      </c>
      <c r="AR7" s="14">
        <f>BNVFE!H13</f>
        <v>1.2841375224934351E-4</v>
      </c>
      <c r="AS7" s="14">
        <f>BNVFE!I13</f>
        <v>1.292060013379484E-4</v>
      </c>
      <c r="AT7" s="14">
        <f>BNVFE!J13</f>
        <v>1.2969786741234555E-4</v>
      </c>
      <c r="AU7" s="14">
        <f>BNVFE!K13</f>
        <v>1.3044490007078425E-4</v>
      </c>
      <c r="AV7" s="14">
        <f>BNVFE!L13</f>
        <v>1.3128761015527118E-4</v>
      </c>
      <c r="AW7" s="14">
        <f>BNVFE!M13</f>
        <v>1.3215378061129805E-4</v>
      </c>
      <c r="AX7" s="14">
        <f>BNVFE!N13</f>
        <v>1.3309070484013427E-4</v>
      </c>
      <c r="AY7" s="14">
        <f>BNVFE!O13</f>
        <v>1.3407910718238873E-4</v>
      </c>
      <c r="AZ7" s="14">
        <f>BNVFE!P13</f>
        <v>1.3526295506962046E-4</v>
      </c>
      <c r="BA7" s="14">
        <f>BNVFE!Q13</f>
        <v>1.3640067368506529E-4</v>
      </c>
      <c r="BB7" s="14">
        <f>BNVFE!R13</f>
        <v>1.3763005253965096E-4</v>
      </c>
      <c r="BC7" s="14">
        <f>BNVFE!S13</f>
        <v>1.3887998400623192E-4</v>
      </c>
      <c r="BD7" s="14">
        <f>BNVFE!T13</f>
        <v>1.4015207495957123E-4</v>
      </c>
      <c r="BE7" s="14">
        <f>BNVFE!U13</f>
        <v>1.4147299610185228E-4</v>
      </c>
      <c r="BF7" s="14">
        <f>BNVFE!V13</f>
        <v>1.428150955116215E-4</v>
      </c>
      <c r="BG7" s="14">
        <f>BNVFE!W13</f>
        <v>1.4413990221383478E-4</v>
      </c>
      <c r="BH7" s="14">
        <f>BNVFE!X13</f>
        <v>1.4549831824021349E-4</v>
      </c>
      <c r="BI7" s="14">
        <f>BNVFE!Y13</f>
        <v>1.4688684778342735E-4</v>
      </c>
      <c r="BJ7" s="14">
        <f>BNVFE!Z13</f>
        <v>1.4833561803584159E-4</v>
      </c>
      <c r="BK7" s="14">
        <f>BNVFE!AA13</f>
        <v>1.4976313138647074E-4</v>
      </c>
      <c r="BL7" s="14">
        <f>BNVFE!AB13</f>
        <v>1.5114388810037889E-4</v>
      </c>
      <c r="BM7" s="14">
        <f>BNVFE!AC13</f>
        <v>1.5254903170297749E-4</v>
      </c>
      <c r="BN7" s="14">
        <f>BNVFE!AD13</f>
        <v>1.5394577853021879E-4</v>
      </c>
      <c r="BO7" s="14">
        <f>BNVFE!AE13</f>
        <v>1.553213317050008E-4</v>
      </c>
      <c r="BP7" s="14">
        <f>BNVFE!AF13</f>
        <v>1.5667364331672129E-4</v>
      </c>
      <c r="BQ7" s="14">
        <f>BNVFE!AG13</f>
        <v>1.5798929425166793E-4</v>
      </c>
      <c r="BR7" s="14">
        <f>BNVFE!AH13</f>
        <v>1.5928467805130587E-4</v>
      </c>
      <c r="BS7" s="14"/>
      <c r="BT7" s="29"/>
    </row>
    <row r="8" spans="1:72">
      <c r="A8" t="s">
        <v>16</v>
      </c>
      <c r="B8" t="s">
        <v>89</v>
      </c>
      <c r="C8" s="11"/>
      <c r="D8" s="11"/>
      <c r="E8" s="11"/>
      <c r="F8" s="4">
        <f>TREND($AN8:$AS8,$AN$1:$AS$1,F$1)</f>
        <v>4.1829670106003714E-4</v>
      </c>
      <c r="G8" s="4">
        <f t="shared" ref="G8:AM9" si="6">TREND($AN8:$AS8,$AN$1:$AS$1,G$1)</f>
        <v>4.1733940481981967E-4</v>
      </c>
      <c r="H8" s="4">
        <f t="shared" si="6"/>
        <v>4.163821085796022E-4</v>
      </c>
      <c r="I8" s="4">
        <f t="shared" si="6"/>
        <v>4.1542481233938474E-4</v>
      </c>
      <c r="J8" s="4">
        <f t="shared" si="6"/>
        <v>4.1446751609916727E-4</v>
      </c>
      <c r="K8" s="4">
        <f t="shared" si="6"/>
        <v>4.135102198589498E-4</v>
      </c>
      <c r="L8" s="4">
        <f t="shared" si="6"/>
        <v>4.1255292361873233E-4</v>
      </c>
      <c r="M8" s="4">
        <f t="shared" si="6"/>
        <v>4.1159562737851487E-4</v>
      </c>
      <c r="N8" s="4">
        <f t="shared" si="6"/>
        <v>4.106383311382974E-4</v>
      </c>
      <c r="O8" s="4">
        <f t="shared" si="6"/>
        <v>4.0968103489807993E-4</v>
      </c>
      <c r="P8" s="4">
        <f t="shared" si="6"/>
        <v>4.0872373865786247E-4</v>
      </c>
      <c r="Q8" s="4">
        <f t="shared" si="6"/>
        <v>4.07766442417645E-4</v>
      </c>
      <c r="R8" s="4">
        <f t="shared" si="6"/>
        <v>4.0680914617742753E-4</v>
      </c>
      <c r="S8" s="4">
        <f t="shared" si="6"/>
        <v>4.0585184993721006E-4</v>
      </c>
      <c r="T8" s="4">
        <f t="shared" si="6"/>
        <v>4.0489455369699238E-4</v>
      </c>
      <c r="U8" s="4">
        <f t="shared" si="6"/>
        <v>4.0393725745677491E-4</v>
      </c>
      <c r="V8" s="4">
        <f t="shared" si="6"/>
        <v>4.0297996121655744E-4</v>
      </c>
      <c r="W8" s="4">
        <f t="shared" si="6"/>
        <v>4.0202266497633998E-4</v>
      </c>
      <c r="X8" s="4">
        <f t="shared" si="6"/>
        <v>4.0106536873612251E-4</v>
      </c>
      <c r="Y8" s="4">
        <f t="shared" si="6"/>
        <v>4.0010807249590504E-4</v>
      </c>
      <c r="Z8" s="4">
        <f t="shared" si="6"/>
        <v>3.9915077625568758E-4</v>
      </c>
      <c r="AA8" s="4">
        <f t="shared" si="6"/>
        <v>3.9819348001547011E-4</v>
      </c>
      <c r="AB8" s="4">
        <f t="shared" si="6"/>
        <v>3.9723618377525264E-4</v>
      </c>
      <c r="AC8" s="4">
        <f t="shared" si="6"/>
        <v>3.9627888753503517E-4</v>
      </c>
      <c r="AD8" s="4">
        <f t="shared" si="6"/>
        <v>3.9532159129481771E-4</v>
      </c>
      <c r="AE8" s="4">
        <f t="shared" si="6"/>
        <v>3.9436429505460024E-4</v>
      </c>
      <c r="AF8" s="4">
        <f t="shared" si="6"/>
        <v>3.9340699881438277E-4</v>
      </c>
      <c r="AG8" s="4">
        <f t="shared" si="6"/>
        <v>3.924497025741653E-4</v>
      </c>
      <c r="AH8" s="4">
        <f t="shared" si="6"/>
        <v>3.9149240633394762E-4</v>
      </c>
      <c r="AI8" s="4">
        <f t="shared" si="6"/>
        <v>3.9053511009373015E-4</v>
      </c>
      <c r="AJ8" s="4">
        <f t="shared" si="6"/>
        <v>3.8957781385351269E-4</v>
      </c>
      <c r="AK8" s="4">
        <f t="shared" si="6"/>
        <v>3.8862051761329522E-4</v>
      </c>
      <c r="AL8" s="4">
        <f t="shared" si="6"/>
        <v>3.8766322137307775E-4</v>
      </c>
      <c r="AM8" s="41">
        <f t="shared" si="6"/>
        <v>3.8670592513286028E-4</v>
      </c>
      <c r="AN8" s="15">
        <f>BNVFE!D14</f>
        <v>3.8854771216578971E-4</v>
      </c>
      <c r="AO8" s="15">
        <f>BNVFE!E14</f>
        <v>3.8258341226368855E-4</v>
      </c>
      <c r="AP8" s="15">
        <f>BNVFE!F14</f>
        <v>3.8242214049766438E-4</v>
      </c>
      <c r="AQ8" s="15">
        <f>BNVFE!G14</f>
        <v>3.8228038455163064E-4</v>
      </c>
      <c r="AR8" s="15">
        <f>BNVFE!H14</f>
        <v>3.8218410810533679E-4</v>
      </c>
      <c r="AS8" s="15">
        <f>BNVFE!I14</f>
        <v>3.8211457216848514E-4</v>
      </c>
      <c r="AT8" s="15">
        <f>BNVFE!J14</f>
        <v>3.8200426469163777E-4</v>
      </c>
      <c r="AU8" s="15">
        <f>BNVFE!K14</f>
        <v>3.8189581833152308E-4</v>
      </c>
      <c r="AV8" s="15">
        <f>BNVFE!L14</f>
        <v>3.8183411054494749E-4</v>
      </c>
      <c r="AW8" s="15">
        <f>BNVFE!M14</f>
        <v>3.817880596463697E-4</v>
      </c>
      <c r="AX8" s="15">
        <f>BNVFE!N14</f>
        <v>3.8171848967811172E-4</v>
      </c>
      <c r="AY8" s="15">
        <f>BNVFE!O14</f>
        <v>3.815957033545058E-4</v>
      </c>
      <c r="AZ8" s="15">
        <f>BNVFE!P14</f>
        <v>3.8154719842170315E-4</v>
      </c>
      <c r="BA8" s="15">
        <f>BNVFE!Q14</f>
        <v>3.8151706680653578E-4</v>
      </c>
      <c r="BB8" s="15">
        <f>BNVFE!R14</f>
        <v>3.8148461516232849E-4</v>
      </c>
      <c r="BC8" s="15">
        <f>BNVFE!S14</f>
        <v>3.8143890029675929E-4</v>
      </c>
      <c r="BD8" s="15">
        <f>BNVFE!T14</f>
        <v>3.8136061348433399E-4</v>
      </c>
      <c r="BE8" s="15">
        <f>BNVFE!U14</f>
        <v>3.8128611338859555E-4</v>
      </c>
      <c r="BF8" s="15">
        <f>BNVFE!V14</f>
        <v>3.8118445087418999E-4</v>
      </c>
      <c r="BG8" s="15">
        <f>BNVFE!W14</f>
        <v>3.8109366744518982E-4</v>
      </c>
      <c r="BH8" s="15">
        <f>BNVFE!X14</f>
        <v>3.809728174627515E-4</v>
      </c>
      <c r="BI8" s="15">
        <f>BNVFE!Y14</f>
        <v>3.8085823235152255E-4</v>
      </c>
      <c r="BJ8" s="15">
        <f>BNVFE!Z14</f>
        <v>3.8073193315627202E-4</v>
      </c>
      <c r="BK8" s="15">
        <f>BNVFE!AA14</f>
        <v>3.8058075386159586E-4</v>
      </c>
      <c r="BL8" s="15">
        <f>BNVFE!AB14</f>
        <v>3.8041414660484408E-4</v>
      </c>
      <c r="BM8" s="15">
        <f>BNVFE!AC14</f>
        <v>3.8023685995295948E-4</v>
      </c>
      <c r="BN8" s="15">
        <f>BNVFE!AD14</f>
        <v>3.8003008428330864E-4</v>
      </c>
      <c r="BO8" s="15">
        <f>BNVFE!AE14</f>
        <v>3.7983159458155041E-4</v>
      </c>
      <c r="BP8" s="15">
        <f>BNVFE!AF14</f>
        <v>3.796309792403681E-4</v>
      </c>
      <c r="BQ8" s="15">
        <f>BNVFE!AG14</f>
        <v>3.7940476062466651E-4</v>
      </c>
      <c r="BR8" s="15">
        <f>BNVFE!AH14</f>
        <v>3.7914941421427883E-4</v>
      </c>
      <c r="BS8" s="15"/>
      <c r="BT8" s="4"/>
    </row>
    <row r="9" spans="1:72">
      <c r="A9" t="s">
        <v>16</v>
      </c>
      <c r="B9" t="s">
        <v>90</v>
      </c>
      <c r="C9" s="11"/>
      <c r="D9" s="11"/>
      <c r="E9" s="11"/>
      <c r="F9" s="39">
        <f>TREND($AN9:$AS9,$AN$1:$AS$1,F$1)</f>
        <v>1.3441858410294183E-3</v>
      </c>
      <c r="G9" s="39">
        <f t="shared" si="6"/>
        <v>1.3411095938381055E-3</v>
      </c>
      <c r="H9" s="39">
        <f t="shared" si="6"/>
        <v>1.3380333466467935E-3</v>
      </c>
      <c r="I9" s="39">
        <f t="shared" si="6"/>
        <v>1.3349570994554815E-3</v>
      </c>
      <c r="J9" s="39">
        <f t="shared" si="6"/>
        <v>1.3318808522641695E-3</v>
      </c>
      <c r="K9" s="39">
        <f t="shared" si="6"/>
        <v>1.3288046050728575E-3</v>
      </c>
      <c r="L9" s="39">
        <f t="shared" si="6"/>
        <v>1.3257283578815456E-3</v>
      </c>
      <c r="M9" s="39">
        <f t="shared" si="6"/>
        <v>1.3226521106902336E-3</v>
      </c>
      <c r="N9" s="39">
        <f t="shared" si="6"/>
        <v>1.3195758634989216E-3</v>
      </c>
      <c r="O9" s="39">
        <f t="shared" si="6"/>
        <v>1.3164996163076087E-3</v>
      </c>
      <c r="P9" s="39">
        <f t="shared" si="6"/>
        <v>1.3134233691162968E-3</v>
      </c>
      <c r="Q9" s="39">
        <f t="shared" si="6"/>
        <v>1.3103471219249848E-3</v>
      </c>
      <c r="R9" s="39">
        <f t="shared" si="6"/>
        <v>1.3072708747336728E-3</v>
      </c>
      <c r="S9" s="39">
        <f t="shared" si="6"/>
        <v>1.3041946275423608E-3</v>
      </c>
      <c r="T9" s="39">
        <f t="shared" si="6"/>
        <v>1.3011183803510488E-3</v>
      </c>
      <c r="U9" s="39">
        <f t="shared" si="6"/>
        <v>1.2980421331597368E-3</v>
      </c>
      <c r="V9" s="39">
        <f t="shared" si="6"/>
        <v>1.2949658859684248E-3</v>
      </c>
      <c r="W9" s="39">
        <f t="shared" si="6"/>
        <v>1.291889638777112E-3</v>
      </c>
      <c r="X9" s="39">
        <f t="shared" si="6"/>
        <v>1.2888133915858E-3</v>
      </c>
      <c r="Y9" s="39">
        <f t="shared" si="6"/>
        <v>1.285737144394488E-3</v>
      </c>
      <c r="Z9" s="39">
        <f t="shared" si="6"/>
        <v>1.282660897203176E-3</v>
      </c>
      <c r="AA9" s="39">
        <f t="shared" si="6"/>
        <v>1.2795846500118641E-3</v>
      </c>
      <c r="AB9" s="39">
        <f t="shared" si="6"/>
        <v>1.2765084028205521E-3</v>
      </c>
      <c r="AC9" s="39">
        <f t="shared" si="6"/>
        <v>1.2734321556292401E-3</v>
      </c>
      <c r="AD9" s="39">
        <f t="shared" si="6"/>
        <v>1.2703559084379281E-3</v>
      </c>
      <c r="AE9" s="39">
        <f t="shared" si="6"/>
        <v>1.2672796612466153E-3</v>
      </c>
      <c r="AF9" s="39">
        <f t="shared" si="6"/>
        <v>1.2642034140553033E-3</v>
      </c>
      <c r="AG9" s="39">
        <f t="shared" si="6"/>
        <v>1.2611271668639913E-3</v>
      </c>
      <c r="AH9" s="39">
        <f t="shared" si="6"/>
        <v>1.2580509196726793E-3</v>
      </c>
      <c r="AI9" s="39">
        <f t="shared" si="6"/>
        <v>1.2549746724813673E-3</v>
      </c>
      <c r="AJ9" s="39">
        <f t="shared" si="6"/>
        <v>1.2518984252900553E-3</v>
      </c>
      <c r="AK9" s="39">
        <f t="shared" si="6"/>
        <v>1.2488221780987433E-3</v>
      </c>
      <c r="AL9" s="39">
        <f t="shared" si="6"/>
        <v>1.2457459309074314E-3</v>
      </c>
      <c r="AM9" s="32">
        <f t="shared" si="6"/>
        <v>1.2426696837161194E-3</v>
      </c>
      <c r="AN9" s="14">
        <f>BNVFE!D15</f>
        <v>1.2485882196394983E-3</v>
      </c>
      <c r="AO9" s="14">
        <f>BNVFE!E15</f>
        <v>1.2294220931562134E-3</v>
      </c>
      <c r="AP9" s="14">
        <f>BNVFE!F15</f>
        <v>1.2289038504258785E-3</v>
      </c>
      <c r="AQ9" s="14">
        <f>BNVFE!G15</f>
        <v>1.2284483212881695E-3</v>
      </c>
      <c r="AR9" s="14">
        <f>BNVFE!H15</f>
        <v>1.2281389393695341E-3</v>
      </c>
      <c r="AS9" s="14">
        <f>BNVFE!I15</f>
        <v>1.2279154873998631E-3</v>
      </c>
      <c r="AT9" s="14">
        <f>BNVFE!J15</f>
        <v>1.2275610171203651E-3</v>
      </c>
      <c r="AU9" s="14">
        <f>BNVFE!K15</f>
        <v>1.2272125274922902E-3</v>
      </c>
      <c r="AV9" s="14">
        <f>BNVFE!L15</f>
        <v>1.2270142310850131E-3</v>
      </c>
      <c r="AW9" s="14">
        <f>BNVFE!M15</f>
        <v>1.2268662476902642E-3</v>
      </c>
      <c r="AX9" s="14">
        <f>BNVFE!N15</f>
        <v>1.2266426863615321E-3</v>
      </c>
      <c r="AY9" s="14">
        <f>BNVFE!O15</f>
        <v>1.2262481156244335E-3</v>
      </c>
      <c r="AZ9" s="14">
        <f>BNVFE!P15</f>
        <v>1.2260922462529371E-3</v>
      </c>
      <c r="BA9" s="14">
        <f>BNVFE!Q15</f>
        <v>1.2259954190717215E-3</v>
      </c>
      <c r="BB9" s="14">
        <f>BNVFE!R15</f>
        <v>1.2258911365360214E-3</v>
      </c>
      <c r="BC9" s="14">
        <f>BNVFE!S15</f>
        <v>1.2257442329748247E-3</v>
      </c>
      <c r="BD9" s="14">
        <f>BNVFE!T15</f>
        <v>1.2254926602884161E-3</v>
      </c>
      <c r="BE9" s="14">
        <f>BNVFE!U15</f>
        <v>1.2252532561200515E-3</v>
      </c>
      <c r="BF9" s="14">
        <f>BNVFE!V15</f>
        <v>1.2249265662081276E-3</v>
      </c>
      <c r="BG9" s="14">
        <f>BNVFE!W15</f>
        <v>1.2246348359612647E-3</v>
      </c>
      <c r="BH9" s="14">
        <f>BNVFE!X15</f>
        <v>1.2242464876074037E-3</v>
      </c>
      <c r="BI9" s="14">
        <f>BNVFE!Y15</f>
        <v>1.2238782712582989E-3</v>
      </c>
      <c r="BJ9" s="14">
        <f>BNVFE!Z15</f>
        <v>1.2234724119972555E-3</v>
      </c>
      <c r="BK9" s="14">
        <f>BNVFE!AA15</f>
        <v>1.2229866011676566E-3</v>
      </c>
      <c r="BL9" s="14">
        <f>BNVFE!AB15</f>
        <v>1.2224512129731741E-3</v>
      </c>
      <c r="BM9" s="14">
        <f>BNVFE!AC15</f>
        <v>1.2218815068132573E-3</v>
      </c>
      <c r="BN9" s="14">
        <f>BNVFE!AD15</f>
        <v>1.2212170384425776E-3</v>
      </c>
      <c r="BO9" s="14">
        <f>BNVFE!AE15</f>
        <v>1.2205791968195919E-3</v>
      </c>
      <c r="BP9" s="14">
        <f>BNVFE!AF15</f>
        <v>1.2199345245082229E-3</v>
      </c>
      <c r="BQ9" s="14">
        <f>BNVFE!AG15</f>
        <v>1.219207576723474E-3</v>
      </c>
      <c r="BR9" s="14">
        <f>BNVFE!AH15</f>
        <v>1.2183870275091699E-3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41">
        <f t="shared" si="7"/>
        <v>1.0049397002369564E-5</v>
      </c>
      <c r="AN11" s="15">
        <f>BNVFE!D17</f>
        <v>1.0049397002369565E-5</v>
      </c>
      <c r="AO11" s="15">
        <f>BNVFE!E17</f>
        <v>1.0049397002369565E-5</v>
      </c>
      <c r="AP11" s="15">
        <f>BNVFE!F17</f>
        <v>1.0049397002369565E-5</v>
      </c>
      <c r="AQ11" s="15">
        <f>BNVFE!G17</f>
        <v>1.0049397002369565E-5</v>
      </c>
      <c r="AR11" s="15">
        <f>BNVFE!H17</f>
        <v>1.0049397002369565E-5</v>
      </c>
      <c r="AS11" s="15">
        <f>BNVFE!I17</f>
        <v>1.0049397002369565E-5</v>
      </c>
      <c r="AT11" s="15">
        <f>BNVFE!J17</f>
        <v>1.0049397002369565E-5</v>
      </c>
      <c r="AU11" s="15">
        <f>BNVFE!K17</f>
        <v>1.0049397002369565E-5</v>
      </c>
      <c r="AV11" s="15">
        <f>BNVFE!L17</f>
        <v>1.0049397002369565E-5</v>
      </c>
      <c r="AW11" s="15">
        <f>BNVFE!M17</f>
        <v>1.0049397002369565E-5</v>
      </c>
      <c r="AX11" s="15">
        <f>BNVFE!N17</f>
        <v>1.0049397002369565E-5</v>
      </c>
      <c r="AY11" s="15">
        <f>BNVFE!O17</f>
        <v>1.0049397002369565E-5</v>
      </c>
      <c r="AZ11" s="15">
        <f>BNVFE!P17</f>
        <v>1.0049397002369565E-5</v>
      </c>
      <c r="BA11" s="15">
        <f>BNVFE!Q17</f>
        <v>1.0049397002369565E-5</v>
      </c>
      <c r="BB11" s="15">
        <f>BNVFE!R17</f>
        <v>1.0049397002369565E-5</v>
      </c>
      <c r="BC11" s="15">
        <f>BNVFE!S17</f>
        <v>1.0049397002369565E-5</v>
      </c>
      <c r="BD11" s="15">
        <f>BNVFE!T17</f>
        <v>1.0049397002369565E-5</v>
      </c>
      <c r="BE11" s="15">
        <f>BNVFE!U17</f>
        <v>1.0049397002369565E-5</v>
      </c>
      <c r="BF11" s="15">
        <f>BNVFE!V17</f>
        <v>1.0049397002369565E-5</v>
      </c>
      <c r="BG11" s="15">
        <f>BNVFE!W17</f>
        <v>1.0049397002369565E-5</v>
      </c>
      <c r="BH11" s="15">
        <f>BNVFE!X17</f>
        <v>1.0049397002369565E-5</v>
      </c>
      <c r="BI11" s="15">
        <f>BNVFE!Y17</f>
        <v>1.0049397002369565E-5</v>
      </c>
      <c r="BJ11" s="15">
        <f>BNVFE!Z17</f>
        <v>1.0049397002369565E-5</v>
      </c>
      <c r="BK11" s="15">
        <f>BNVFE!AA17</f>
        <v>1.0049397002369565E-5</v>
      </c>
      <c r="BL11" s="15">
        <f>BNVFE!AB17</f>
        <v>1.0049397002369565E-5</v>
      </c>
      <c r="BM11" s="15">
        <f>BNVFE!AC17</f>
        <v>1.0049397002369565E-5</v>
      </c>
      <c r="BN11" s="15">
        <f>BNVFE!AD17</f>
        <v>1.0049397002369565E-5</v>
      </c>
      <c r="BO11" s="15">
        <f>BNVFE!AE17</f>
        <v>1.0049397002369565E-5</v>
      </c>
      <c r="BP11" s="15">
        <f>BNVFE!AF17</f>
        <v>1.0049397002369565E-5</v>
      </c>
      <c r="BQ11" s="15">
        <f>BNVFE!AG17</f>
        <v>1.0049397002369565E-5</v>
      </c>
      <c r="BR11" s="15">
        <f>BNVFE!AH17</f>
        <v>1.0049397002369565E-5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5.2144482404601076E-3</v>
      </c>
      <c r="H12" s="29">
        <f t="shared" si="7"/>
        <v>5.2144482404601076E-3</v>
      </c>
      <c r="I12" s="29">
        <f t="shared" si="7"/>
        <v>5.2144482404601076E-3</v>
      </c>
      <c r="J12" s="29">
        <f t="shared" si="7"/>
        <v>5.2144482404601076E-3</v>
      </c>
      <c r="K12" s="29">
        <f t="shared" si="7"/>
        <v>5.2144482404601076E-3</v>
      </c>
      <c r="L12" s="29">
        <f t="shared" si="7"/>
        <v>5.2144482404601076E-3</v>
      </c>
      <c r="M12" s="29">
        <f t="shared" si="7"/>
        <v>5.2144482404601076E-3</v>
      </c>
      <c r="N12" s="29">
        <f t="shared" si="7"/>
        <v>5.2144482404601076E-3</v>
      </c>
      <c r="O12" s="29">
        <f t="shared" si="7"/>
        <v>5.2144482404601076E-3</v>
      </c>
      <c r="P12" s="29">
        <f t="shared" si="7"/>
        <v>5.2144482404601076E-3</v>
      </c>
      <c r="Q12" s="29">
        <f t="shared" si="7"/>
        <v>5.2144482404601076E-3</v>
      </c>
      <c r="R12" s="29">
        <f t="shared" si="7"/>
        <v>5.2144482404601076E-3</v>
      </c>
      <c r="S12" s="29">
        <f t="shared" si="7"/>
        <v>5.2144482404601076E-3</v>
      </c>
      <c r="T12" s="29">
        <f t="shared" si="7"/>
        <v>5.2144482404601076E-3</v>
      </c>
      <c r="U12" s="29">
        <f t="shared" si="7"/>
        <v>5.2144482404601076E-3</v>
      </c>
      <c r="V12" s="29">
        <f t="shared" si="7"/>
        <v>5.2144482404601076E-3</v>
      </c>
      <c r="W12" s="29">
        <f t="shared" si="7"/>
        <v>5.2144482404601076E-3</v>
      </c>
      <c r="X12" s="29">
        <f t="shared" si="7"/>
        <v>5.2144482404601076E-3</v>
      </c>
      <c r="Y12" s="29">
        <f t="shared" si="7"/>
        <v>5.2144482404601076E-3</v>
      </c>
      <c r="Z12" s="29">
        <f t="shared" si="7"/>
        <v>5.2144482404601076E-3</v>
      </c>
      <c r="AA12" s="29">
        <f t="shared" si="7"/>
        <v>5.2144482404601076E-3</v>
      </c>
      <c r="AB12" s="29">
        <f t="shared" si="7"/>
        <v>5.2144482404601076E-3</v>
      </c>
      <c r="AC12" s="29">
        <f t="shared" si="7"/>
        <v>5.2144482404601076E-3</v>
      </c>
      <c r="AD12" s="29">
        <f t="shared" si="7"/>
        <v>5.2144482404601076E-3</v>
      </c>
      <c r="AE12" s="29">
        <f t="shared" si="7"/>
        <v>5.2144482404601076E-3</v>
      </c>
      <c r="AF12" s="29">
        <f t="shared" si="7"/>
        <v>5.2144482404601076E-3</v>
      </c>
      <c r="AG12" s="29">
        <f t="shared" si="7"/>
        <v>5.2144482404601076E-3</v>
      </c>
      <c r="AH12" s="29">
        <f t="shared" si="7"/>
        <v>5.2144482404601076E-3</v>
      </c>
      <c r="AI12" s="29">
        <f t="shared" si="7"/>
        <v>5.2144482404601076E-3</v>
      </c>
      <c r="AJ12" s="29">
        <f t="shared" si="7"/>
        <v>5.2144482404601076E-3</v>
      </c>
      <c r="AK12" s="29">
        <f t="shared" si="7"/>
        <v>5.2144482404601076E-3</v>
      </c>
      <c r="AL12" s="29">
        <f t="shared" si="7"/>
        <v>5.2144482404601076E-3</v>
      </c>
      <c r="AM12" s="42">
        <f t="shared" si="7"/>
        <v>5.2144482404601076E-3</v>
      </c>
      <c r="AN12" s="15">
        <f>BNVFE!D18</f>
        <v>5.2144482404601084E-3</v>
      </c>
      <c r="AO12" s="15">
        <f>BNVFE!E18</f>
        <v>5.2144482404601084E-3</v>
      </c>
      <c r="AP12" s="15">
        <f>BNVFE!F18</f>
        <v>5.2144482404601084E-3</v>
      </c>
      <c r="AQ12" s="15">
        <f>BNVFE!G18</f>
        <v>5.2144482404601084E-3</v>
      </c>
      <c r="AR12" s="15">
        <f>BNVFE!H18</f>
        <v>5.2144482404601084E-3</v>
      </c>
      <c r="AS12" s="15">
        <f>BNVFE!I18</f>
        <v>5.2144482404601084E-3</v>
      </c>
      <c r="AT12" s="15">
        <f>BNVFE!J18</f>
        <v>5.2144482404601084E-3</v>
      </c>
      <c r="AU12" s="15">
        <f>BNVFE!K18</f>
        <v>5.2144482404601084E-3</v>
      </c>
      <c r="AV12" s="15">
        <f>BNVFE!L18</f>
        <v>5.2144482404601084E-3</v>
      </c>
      <c r="AW12" s="15">
        <f>BNVFE!M18</f>
        <v>5.2144482404601084E-3</v>
      </c>
      <c r="AX12" s="15">
        <f>BNVFE!N18</f>
        <v>5.2144482404601084E-3</v>
      </c>
      <c r="AY12" s="15">
        <f>BNVFE!O18</f>
        <v>5.2144482404601084E-3</v>
      </c>
      <c r="AZ12" s="15">
        <f>BNVFE!P18</f>
        <v>5.2144482404601084E-3</v>
      </c>
      <c r="BA12" s="15">
        <f>BNVFE!Q18</f>
        <v>5.2144482404601084E-3</v>
      </c>
      <c r="BB12" s="15">
        <f>BNVFE!R18</f>
        <v>5.2144482404601084E-3</v>
      </c>
      <c r="BC12" s="15">
        <f>BNVFE!S18</f>
        <v>5.2144482404601084E-3</v>
      </c>
      <c r="BD12" s="15">
        <f>BNVFE!T18</f>
        <v>5.2144482404601084E-3</v>
      </c>
      <c r="BE12" s="15">
        <f>BNVFE!U18</f>
        <v>5.2144482404601084E-3</v>
      </c>
      <c r="BF12" s="15">
        <f>BNVFE!V18</f>
        <v>5.2144482404601084E-3</v>
      </c>
      <c r="BG12" s="15">
        <f>BNVFE!W18</f>
        <v>5.2144482404601084E-3</v>
      </c>
      <c r="BH12" s="15">
        <f>BNVFE!X18</f>
        <v>5.2144482404601084E-3</v>
      </c>
      <c r="BI12" s="15">
        <f>BNVFE!Y18</f>
        <v>5.2144482404601084E-3</v>
      </c>
      <c r="BJ12" s="15">
        <f>BNVFE!Z18</f>
        <v>5.2144482404601084E-3</v>
      </c>
      <c r="BK12" s="15">
        <f>BNVFE!AA18</f>
        <v>5.2144482404601084E-3</v>
      </c>
      <c r="BL12" s="15">
        <f>BNVFE!AB18</f>
        <v>5.2144482404601084E-3</v>
      </c>
      <c r="BM12" s="15">
        <f>BNVFE!AC18</f>
        <v>5.2144482404601084E-3</v>
      </c>
      <c r="BN12" s="15">
        <f>BNVFE!AD18</f>
        <v>5.2144482404601084E-3</v>
      </c>
      <c r="BO12" s="15">
        <f>BNVFE!AE18</f>
        <v>5.2144482404601084E-3</v>
      </c>
      <c r="BP12" s="15">
        <f>BNVFE!AF18</f>
        <v>5.2144482404601084E-3</v>
      </c>
      <c r="BQ12" s="15">
        <f>BNVFE!AG18</f>
        <v>5.2144482404601084E-3</v>
      </c>
      <c r="BR12" s="15">
        <f>BNVFE!AH18</f>
        <v>5.2144482404601084E-3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41">
        <f t="shared" si="7"/>
        <v>1.1107106252376128E-3</v>
      </c>
      <c r="AN13" s="15">
        <f>BNVFE!D19</f>
        <v>1.110710625237613E-3</v>
      </c>
      <c r="AO13" s="15">
        <f>BNVFE!E19</f>
        <v>1.110710625237613E-3</v>
      </c>
      <c r="AP13" s="15">
        <f>BNVFE!F19</f>
        <v>1.110710625237613E-3</v>
      </c>
      <c r="AQ13" s="15">
        <f>BNVFE!G19</f>
        <v>1.110710625237613E-3</v>
      </c>
      <c r="AR13" s="15">
        <f>BNVFE!H19</f>
        <v>1.110710625237613E-3</v>
      </c>
      <c r="AS13" s="15">
        <f>BNVFE!I19</f>
        <v>1.110710625237613E-3</v>
      </c>
      <c r="AT13" s="15">
        <f>BNVFE!J19</f>
        <v>1.110710625237613E-3</v>
      </c>
      <c r="AU13" s="15">
        <f>BNVFE!K19</f>
        <v>1.110710625237613E-3</v>
      </c>
      <c r="AV13" s="15">
        <f>BNVFE!L19</f>
        <v>1.110710625237613E-3</v>
      </c>
      <c r="AW13" s="15">
        <f>BNVFE!M19</f>
        <v>1.110710625237613E-3</v>
      </c>
      <c r="AX13" s="15">
        <f>BNVFE!N19</f>
        <v>1.110710625237613E-3</v>
      </c>
      <c r="AY13" s="15">
        <f>BNVFE!O19</f>
        <v>1.110710625237613E-3</v>
      </c>
      <c r="AZ13" s="15">
        <f>BNVFE!P19</f>
        <v>1.110710625237613E-3</v>
      </c>
      <c r="BA13" s="15">
        <f>BNVFE!Q19</f>
        <v>1.110710625237613E-3</v>
      </c>
      <c r="BB13" s="15">
        <f>BNVFE!R19</f>
        <v>1.110710625237613E-3</v>
      </c>
      <c r="BC13" s="15">
        <f>BNVFE!S19</f>
        <v>1.110710625237613E-3</v>
      </c>
      <c r="BD13" s="15">
        <f>BNVFE!T19</f>
        <v>1.110710625237613E-3</v>
      </c>
      <c r="BE13" s="15">
        <f>BNVFE!U19</f>
        <v>1.110710625237613E-3</v>
      </c>
      <c r="BF13" s="15">
        <f>BNVFE!V19</f>
        <v>1.110710625237613E-3</v>
      </c>
      <c r="BG13" s="15">
        <f>BNVFE!W19</f>
        <v>1.110710625237613E-3</v>
      </c>
      <c r="BH13" s="15">
        <f>BNVFE!X19</f>
        <v>1.110710625237613E-3</v>
      </c>
      <c r="BI13" s="15">
        <f>BNVFE!Y19</f>
        <v>1.110710625237613E-3</v>
      </c>
      <c r="BJ13" s="15">
        <f>BNVFE!Z19</f>
        <v>1.110710625237613E-3</v>
      </c>
      <c r="BK13" s="15">
        <f>BNVFE!AA19</f>
        <v>1.110710625237613E-3</v>
      </c>
      <c r="BL13" s="15">
        <f>BNVFE!AB19</f>
        <v>1.110710625237613E-3</v>
      </c>
      <c r="BM13" s="15">
        <f>BNVFE!AC19</f>
        <v>1.110710625237613E-3</v>
      </c>
      <c r="BN13" s="15">
        <f>BNVFE!AD19</f>
        <v>1.110710625237613E-3</v>
      </c>
      <c r="BO13" s="15">
        <f>BNVFE!AE19</f>
        <v>1.110710625237613E-3</v>
      </c>
      <c r="BP13" s="15">
        <f>BNVFE!AF19</f>
        <v>1.110710625237613E-3</v>
      </c>
      <c r="BQ13" s="15">
        <f>BNVFE!AG19</f>
        <v>1.110710625237613E-3</v>
      </c>
      <c r="BR13" s="15">
        <f>BNVFE!AH19</f>
        <v>1.110710625237613E-3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2.9800360389056117E-4</v>
      </c>
      <c r="C3" s="4">
        <f>BNVFE!C25*('BHNVFEAL-LDVs-psgr'!C$4/BNVFE!C$26)</f>
        <v>3.0444103552180828E-4</v>
      </c>
      <c r="D3" s="4">
        <f>BNVFE!D25*('BHNVFEAL-LDVs-psgr'!D$4/BNVFE!D$26)</f>
        <v>3.1087846715305539E-4</v>
      </c>
      <c r="E3" s="4">
        <f>BNVFE!E25*('BHNVFEAL-LDVs-psgr'!E$4/BNVFE!E$26)</f>
        <v>3.1731589878430244E-4</v>
      </c>
      <c r="F3" s="4">
        <f>BNVFE!F25*('BHNVFEAL-LDVs-psgr'!F$4/BNVFE!F$26)</f>
        <v>3.237533304155496E-4</v>
      </c>
      <c r="G3" s="4">
        <f>BNVFE!G25*('BHNVFEAL-LDVs-psgr'!G$4/BNVFE!G$26)</f>
        <v>3.3019076204679666E-4</v>
      </c>
      <c r="H3" s="4">
        <f>BNVFE!H25*('BHNVFEAL-LDVs-psgr'!H$4/BNVFE!H$26)</f>
        <v>3.3662819367804382E-4</v>
      </c>
      <c r="I3" s="4">
        <f>BNVFE!I25*('BHNVFEAL-LDVs-psgr'!I$4/BNVFE!I$26)</f>
        <v>3.4306562530929093E-4</v>
      </c>
      <c r="J3" s="4">
        <f>BNVFE!J25*('BHNVFEAL-LDVs-psgr'!J$4/BNVFE!J$26)</f>
        <v>3.4950305694053809E-4</v>
      </c>
      <c r="K3" s="4">
        <f>BNVFE!K25*('BHNVFEAL-LDVs-psgr'!K$4/BNVFE!K$26)</f>
        <v>3.559404885717852E-4</v>
      </c>
      <c r="L3" s="4">
        <f>BNVFE!L25*('BHNVFEAL-LDVs-psgr'!L$4/BNVFE!L$26)</f>
        <v>3.6237792020303231E-4</v>
      </c>
      <c r="M3" s="4">
        <f>BNVFE!M25*('BHNVFEAL-LDVs-psgr'!M$4/BNVFE!M$26)</f>
        <v>3.6881535183427941E-4</v>
      </c>
      <c r="N3" s="4">
        <f>BNVFE!N25*('BHNVFEAL-LDVs-psgr'!N$4/BNVFE!N$26)</f>
        <v>3.7525278346552658E-4</v>
      </c>
      <c r="O3" s="4">
        <f>BNVFE!O25*('BHNVFEAL-LDVs-psgr'!O$4/BNVFE!O$26)</f>
        <v>3.8169021509677352E-4</v>
      </c>
      <c r="P3" s="4">
        <f>BNVFE!P25*('BHNVFEAL-LDVs-psgr'!P$4/BNVFE!P$26)</f>
        <v>3.8687653048079967E-4</v>
      </c>
      <c r="Q3" s="4">
        <f>BNVFE!Q25*('BHNVFEAL-LDVs-psgr'!Q$4/BNVFE!Q$26)</f>
        <v>4.2056511897525898E-4</v>
      </c>
      <c r="R3" s="4">
        <f>BNVFE!R25*('BHNVFEAL-LDVs-psgr'!R$4/BNVFE!R$26)</f>
        <v>4.663688306917896E-4</v>
      </c>
      <c r="S3" s="4">
        <f>BNVFE!S25*('BHNVFEAL-LDVs-psgr'!S$4/BNVFE!S$26)</f>
        <v>4.9065608923801098E-4</v>
      </c>
      <c r="T3" s="4">
        <f>BNVFE!T25*('BHNVFEAL-LDVs-psgr'!T$4/BNVFE!T$26)</f>
        <v>5.2629042543785216E-4</v>
      </c>
      <c r="U3" s="4">
        <f>BNVFE!U25*('BHNVFEAL-LDVs-psgr'!U$4/BNVFE!U$26)</f>
        <v>5.8512991066521814E-4</v>
      </c>
      <c r="V3" s="4">
        <f>BNVFE!V25*('BHNVFEAL-LDVs-psgr'!V$4/BNVFE!V$26)</f>
        <v>5.8667097100634669E-4</v>
      </c>
      <c r="W3" s="4">
        <f>BNVFE!W25*('BHNVFEAL-LDVs-psgr'!W$4/BNVFE!W$26)</f>
        <v>5.8835007694647346E-4</v>
      </c>
      <c r="X3" s="4">
        <f>BNVFE!X25*('BHNVFEAL-LDVs-psgr'!X$4/BNVFE!X$26)</f>
        <v>5.898625440276938E-4</v>
      </c>
      <c r="Y3" s="4">
        <f>BNVFE!Y25*('BHNVFEAL-LDVs-psgr'!Y$4/BNVFE!Y$26)</f>
        <v>5.9174883473423606E-4</v>
      </c>
      <c r="Z3" s="4">
        <f>BNVFE!Z25*('BHNVFEAL-LDVs-psgr'!Z$4/BNVFE!Z$26)</f>
        <v>5.9409451273397624E-4</v>
      </c>
      <c r="AA3" s="4">
        <f>BNVFE!AA25*('BHNVFEAL-LDVs-psgr'!AA$4/BNVFE!AA$26)</f>
        <v>5.9615259573580354E-4</v>
      </c>
      <c r="AB3" s="4">
        <f>BNVFE!AB25*('BHNVFEAL-LDVs-psgr'!AB$4/BNVFE!AB$26)</f>
        <v>5.9786423482106974E-4</v>
      </c>
      <c r="AC3" s="4">
        <f>BNVFE!AC25*('BHNVFEAL-LDVs-psgr'!AC$4/BNVFE!AC$26)</f>
        <v>5.9946864918168088E-4</v>
      </c>
      <c r="AD3" s="4">
        <f>BNVFE!AD25*('BHNVFEAL-LDVs-psgr'!AD$4/BNVFE!AD$26)</f>
        <v>6.0105353035601729E-4</v>
      </c>
      <c r="AE3" s="4">
        <f>BNVFE!AE25*('BHNVFEAL-LDVs-psgr'!AE$4/BNVFE!AE$26)</f>
        <v>6.0283138278675701E-4</v>
      </c>
      <c r="AF3" s="4">
        <f>BNVFE!AF25*('BHNVFEAL-LDVs-psgr'!AF$4/BNVFE!AF$26)</f>
        <v>6.0466010462175161E-4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3.2103824262146724E-4</v>
      </c>
      <c r="D4" s="29">
        <f>Extrapolations!AC2</f>
        <v>3.2782662361074218E-4</v>
      </c>
      <c r="E4" s="29">
        <f>Extrapolations!AD2</f>
        <v>3.3461500460001711E-4</v>
      </c>
      <c r="F4" s="29">
        <f>Extrapolations!AE2</f>
        <v>3.4140338558929205E-4</v>
      </c>
      <c r="G4" s="29">
        <f>Extrapolations!AF2</f>
        <v>3.4819176657856698E-4</v>
      </c>
      <c r="H4" s="29">
        <f>Extrapolations!AG2</f>
        <v>3.5498014756784192E-4</v>
      </c>
      <c r="I4" s="29">
        <f>Extrapolations!AH2</f>
        <v>3.6176852855711685E-4</v>
      </c>
      <c r="J4" s="29">
        <f>Extrapolations!AI2</f>
        <v>3.6855690954639179E-4</v>
      </c>
      <c r="K4" s="29">
        <f>Extrapolations!AJ2</f>
        <v>3.7534529053566672E-4</v>
      </c>
      <c r="L4" s="29">
        <f>Extrapolations!AK2</f>
        <v>3.8213367152494166E-4</v>
      </c>
      <c r="M4" s="29">
        <f>Extrapolations!AL2</f>
        <v>3.889220525142166E-4</v>
      </c>
      <c r="N4" s="29">
        <f>Extrapolations!AM2</f>
        <v>3.9571043350349153E-4</v>
      </c>
      <c r="O4" s="29">
        <f>Extrapolations!AN2</f>
        <v>4.024988144927663E-4</v>
      </c>
      <c r="P4" s="29">
        <f>Extrapolations!AO2</f>
        <v>4.0796787215023562E-4</v>
      </c>
      <c r="Q4" s="29">
        <f>Extrapolations!AP2</f>
        <v>4.4349306088874353E-4</v>
      </c>
      <c r="R4" s="29">
        <f>Extrapolations!AQ2</f>
        <v>4.9179385282965761E-4</v>
      </c>
      <c r="S4" s="29">
        <f>Extrapolations!AR2</f>
        <v>5.174051794644127E-4</v>
      </c>
      <c r="T4" s="29">
        <f>Extrapolations!AS2</f>
        <v>5.5498219220506228E-4</v>
      </c>
      <c r="U4" s="29">
        <f>Extrapolations!AT2</f>
        <v>6.1702942871432137E-4</v>
      </c>
      <c r="V4" s="29">
        <f>Extrapolations!AU2</f>
        <v>6.1865450301759833E-4</v>
      </c>
      <c r="W4" s="29">
        <f>Extrapolations!AV2</f>
        <v>6.2042514874960234E-4</v>
      </c>
      <c r="X4" s="29">
        <f>Extrapolations!AW2</f>
        <v>6.2202007097467485E-4</v>
      </c>
      <c r="Y4" s="29">
        <f>Extrapolations!AX2</f>
        <v>6.2400919656171528E-4</v>
      </c>
      <c r="Z4" s="29">
        <f>Extrapolations!AY2</f>
        <v>6.2648275385172284E-4</v>
      </c>
      <c r="AA4" s="29">
        <f>Extrapolations!AZ2</f>
        <v>6.2865303733188277E-4</v>
      </c>
      <c r="AB4" s="29">
        <f>Extrapolations!BA2</f>
        <v>6.3045798981798329E-4</v>
      </c>
      <c r="AC4" s="29">
        <f>Extrapolations!BB2</f>
        <v>6.32149872010817E-4</v>
      </c>
      <c r="AD4" s="29">
        <f>Extrapolations!BC2</f>
        <v>6.338211561269702E-4</v>
      </c>
      <c r="AE4" s="29">
        <f>Extrapolations!BD2</f>
        <v>6.3569593171044787E-4</v>
      </c>
      <c r="AF4" s="29">
        <f>Extrapolations!BE2</f>
        <v>6.3762434994468471E-4</v>
      </c>
      <c r="AH4" s="29"/>
      <c r="AI4" s="29"/>
    </row>
    <row r="5" spans="1:35">
      <c r="A5" t="s">
        <v>5</v>
      </c>
      <c r="B5" s="4">
        <f>BNVFE!B27*('BHNVFEAL-LDVs-psgr'!B$4/BNVFE!B$26)</f>
        <v>2.8853551813771478E-4</v>
      </c>
      <c r="C5" s="4">
        <f>BNVFE!C27*('BHNVFEAL-LDVs-psgr'!C$4/BNVFE!C$26)</f>
        <v>2.9476842152193064E-4</v>
      </c>
      <c r="D5" s="4">
        <f>BNVFE!D27*('BHNVFEAL-LDVs-psgr'!D$4/BNVFE!D$26)</f>
        <v>3.0100132490614649E-4</v>
      </c>
      <c r="E5" s="4">
        <f>BNVFE!E27*('BHNVFEAL-LDVs-psgr'!E$4/BNVFE!E$26)</f>
        <v>3.0723422829036234E-4</v>
      </c>
      <c r="F5" s="4">
        <f>BNVFE!F27*('BHNVFEAL-LDVs-psgr'!F$4/BNVFE!F$26)</f>
        <v>3.134671316745782E-4</v>
      </c>
      <c r="G5" s="4">
        <f>BNVFE!G27*('BHNVFEAL-LDVs-psgr'!G$4/BNVFE!G$26)</f>
        <v>3.1970003505879399E-4</v>
      </c>
      <c r="H5" s="4">
        <f>BNVFE!H27*('BHNVFEAL-LDVs-psgr'!H$4/BNVFE!H$26)</f>
        <v>3.259329384430099E-4</v>
      </c>
      <c r="I5" s="4">
        <f>BNVFE!I27*('BHNVFEAL-LDVs-psgr'!I$4/BNVFE!I$26)</f>
        <v>3.3216584182722581E-4</v>
      </c>
      <c r="J5" s="4">
        <f>BNVFE!J27*('BHNVFEAL-LDVs-psgr'!J$4/BNVFE!J$26)</f>
        <v>3.3839874521144166E-4</v>
      </c>
      <c r="K5" s="4">
        <f>BNVFE!K27*('BHNVFEAL-LDVs-psgr'!K$4/BNVFE!K$26)</f>
        <v>3.4463164859565752E-4</v>
      </c>
      <c r="L5" s="4">
        <f>BNVFE!L27*('BHNVFEAL-LDVs-psgr'!L$4/BNVFE!L$26)</f>
        <v>3.5086455197987337E-4</v>
      </c>
      <c r="M5" s="4">
        <f>BNVFE!M27*('BHNVFEAL-LDVs-psgr'!M$4/BNVFE!M$26)</f>
        <v>3.5709745536408922E-4</v>
      </c>
      <c r="N5" s="4">
        <f>BNVFE!N27*('BHNVFEAL-LDVs-psgr'!N$4/BNVFE!N$26)</f>
        <v>3.6333035874830502E-4</v>
      </c>
      <c r="O5" s="4">
        <f>BNVFE!O27*('BHNVFEAL-LDVs-psgr'!O$4/BNVFE!O$26)</f>
        <v>3.6956326213252077E-4</v>
      </c>
      <c r="P5" s="4">
        <f>BNVFE!P27*('BHNVFEAL-LDVs-psgr'!P$4/BNVFE!P$26)</f>
        <v>3.7458479937911446E-4</v>
      </c>
      <c r="Q5" s="4">
        <f>BNVFE!Q27*('BHNVFEAL-LDVs-psgr'!Q$4/BNVFE!Q$26)</f>
        <v>4.0720304362070684E-4</v>
      </c>
      <c r="R5" s="4">
        <f>BNVFE!R27*('BHNVFEAL-LDVs-psgr'!R$4/BNVFE!R$26)</f>
        <v>4.5155149283480797E-4</v>
      </c>
      <c r="S5" s="4">
        <f>BNVFE!S27*('BHNVFEAL-LDVs-psgr'!S$4/BNVFE!S$26)</f>
        <v>4.7506710350961095E-4</v>
      </c>
      <c r="T5" s="4">
        <f>BNVFE!T27*('BHNVFEAL-LDVs-psgr'!T$4/BNVFE!T$26)</f>
        <v>5.0956927571384572E-4</v>
      </c>
      <c r="U5" s="4">
        <f>BNVFE!U27*('BHNVFEAL-LDVs-psgr'!U$4/BNVFE!U$26)</f>
        <v>5.6653932955007117E-4</v>
      </c>
      <c r="V5" s="4">
        <f>BNVFE!V27*('BHNVFEAL-LDVs-psgr'!V$4/BNVFE!V$26)</f>
        <v>5.6803142776030719E-4</v>
      </c>
      <c r="W5" s="4">
        <f>BNVFE!W27*('BHNVFEAL-LDVs-psgr'!W$4/BNVFE!W$26)</f>
        <v>5.6965718562402917E-4</v>
      </c>
      <c r="X5" s="4">
        <f>BNVFE!X27*('BHNVFEAL-LDVs-psgr'!X$4/BNVFE!X$26)</f>
        <v>5.7112159903127929E-4</v>
      </c>
      <c r="Y5" s="4">
        <f>BNVFE!Y27*('BHNVFEAL-LDVs-psgr'!Y$4/BNVFE!Y$26)</f>
        <v>5.7294795904593997E-4</v>
      </c>
      <c r="Z5" s="4">
        <f>BNVFE!Z27*('BHNVFEAL-LDVs-psgr'!Z$4/BNVFE!Z$26)</f>
        <v>5.7521911083136532E-4</v>
      </c>
      <c r="AA5" s="4">
        <f>BNVFE!AA27*('BHNVFEAL-LDVs-psgr'!AA$4/BNVFE!AA$26)</f>
        <v>5.7721180500536196E-4</v>
      </c>
      <c r="AB5" s="4">
        <f>BNVFE!AB27*('BHNVFEAL-LDVs-psgr'!AB$4/BNVFE!AB$26)</f>
        <v>5.7886906238038837E-4</v>
      </c>
      <c r="AC5" s="4">
        <f>BNVFE!AC27*('BHNVFEAL-LDVs-psgr'!AC$4/BNVFE!AC$26)</f>
        <v>5.8042250174421717E-4</v>
      </c>
      <c r="AD5" s="4">
        <f>BNVFE!AD27*('BHNVFEAL-LDVs-psgr'!AD$4/BNVFE!AD$26)</f>
        <v>5.8195702852461087E-4</v>
      </c>
      <c r="AE5" s="4">
        <f>BNVFE!AE27*('BHNVFEAL-LDVs-psgr'!AE$4/BNVFE!AE$26)</f>
        <v>5.8367839553352869E-4</v>
      </c>
      <c r="AF5" s="4">
        <f>BNVFE!AF27*('BHNVFEAL-LDVs-psgr'!AF$4/BNVFE!AF$26)</f>
        <v>5.8544901573845658E-4</v>
      </c>
      <c r="AH5" s="4"/>
      <c r="AI5" s="4"/>
    </row>
    <row r="6" spans="1:35">
      <c r="A6" t="s">
        <v>6</v>
      </c>
      <c r="B6" s="4">
        <f>BNVFE!B28*('BHNVFEAL-LDVs-psgr'!B$4/BNVFE!B$26)</f>
        <v>5.1580480797733946E-4</v>
      </c>
      <c r="C6" s="4">
        <f>BNVFE!C28*('BHNVFEAL-LDVs-psgr'!C$4/BNVFE!C$26)</f>
        <v>5.2694715036203787E-4</v>
      </c>
      <c r="D6" s="4">
        <f>BNVFE!D28*('BHNVFEAL-LDVs-psgr'!D$4/BNVFE!D$26)</f>
        <v>5.3808949274673627E-4</v>
      </c>
      <c r="E6" s="4">
        <f>BNVFE!E28*('BHNVFEAL-LDVs-psgr'!E$4/BNVFE!E$26)</f>
        <v>5.4923183513143467E-4</v>
      </c>
      <c r="F6" s="4">
        <f>BNVFE!F28*('BHNVFEAL-LDVs-psgr'!F$4/BNVFE!F$26)</f>
        <v>5.6037417751613307E-4</v>
      </c>
      <c r="G6" s="4">
        <f>BNVFE!G28*('BHNVFEAL-LDVs-psgr'!G$4/BNVFE!G$26)</f>
        <v>5.7151651990083136E-4</v>
      </c>
      <c r="H6" s="4">
        <f>BNVFE!H28*('BHNVFEAL-LDVs-psgr'!H$4/BNVFE!H$26)</f>
        <v>5.8265886228552977E-4</v>
      </c>
      <c r="I6" s="4">
        <f>BNVFE!I28*('BHNVFEAL-LDVs-psgr'!I$4/BNVFE!I$26)</f>
        <v>5.9380120467022817E-4</v>
      </c>
      <c r="J6" s="4">
        <f>BNVFE!J28*('BHNVFEAL-LDVs-psgr'!J$4/BNVFE!J$26)</f>
        <v>6.0494354705492646E-4</v>
      </c>
      <c r="K6" s="4">
        <f>BNVFE!K28*('BHNVFEAL-LDVs-psgr'!K$4/BNVFE!K$26)</f>
        <v>6.1608588943962508E-4</v>
      </c>
      <c r="L6" s="4">
        <f>BNVFE!L28*('BHNVFEAL-LDVs-psgr'!L$4/BNVFE!L$26)</f>
        <v>6.2722823182432337E-4</v>
      </c>
      <c r="M6" s="4">
        <f>BNVFE!M28*('BHNVFEAL-LDVs-psgr'!M$4/BNVFE!M$26)</f>
        <v>6.3837057420902178E-4</v>
      </c>
      <c r="N6" s="4">
        <f>BNVFE!N28*('BHNVFEAL-LDVs-psgr'!N$4/BNVFE!N$26)</f>
        <v>6.4951291659372007E-4</v>
      </c>
      <c r="O6" s="4">
        <f>BNVFE!O28*('BHNVFEAL-LDVs-psgr'!O$4/BNVFE!O$26)</f>
        <v>6.6065525897841826E-4</v>
      </c>
      <c r="P6" s="4">
        <f>BNVFE!P28*('BHNVFEAL-LDVs-psgr'!P$4/BNVFE!P$26)</f>
        <v>6.6963208468066697E-4</v>
      </c>
      <c r="Q6" s="4">
        <f>BNVFE!Q28*('BHNVFEAL-LDVs-psgr'!Q$4/BNVFE!Q$26)</f>
        <v>7.2794257385781682E-4</v>
      </c>
      <c r="R6" s="4">
        <f>BNVFE!R28*('BHNVFEAL-LDVs-psgr'!R$4/BNVFE!R$26)</f>
        <v>8.0722273831942124E-4</v>
      </c>
      <c r="S6" s="4">
        <f>BNVFE!S28*('BHNVFEAL-LDVs-psgr'!S$4/BNVFE!S$26)</f>
        <v>8.4926076929347041E-4</v>
      </c>
      <c r="T6" s="4">
        <f>BNVFE!T28*('BHNVFEAL-LDVs-psgr'!T$4/BNVFE!T$26)</f>
        <v>9.1093909029696071E-4</v>
      </c>
      <c r="U6" s="4">
        <f>BNVFE!U28*('BHNVFEAL-LDVs-psgr'!U$4/BNVFE!U$26)</f>
        <v>1.0127824538769953E-3</v>
      </c>
      <c r="V6" s="4">
        <f>BNVFE!V28*('BHNVFEAL-LDVs-psgr'!V$4/BNVFE!V$26)</f>
        <v>1.0154498254220361E-3</v>
      </c>
      <c r="W6" s="4">
        <f>BNVFE!W28*('BHNVFEAL-LDVs-psgr'!W$4/BNVFE!W$26)</f>
        <v>1.0183561356334346E-3</v>
      </c>
      <c r="X6" s="4">
        <f>BNVFE!X28*('BHNVFEAL-LDVs-psgr'!X$4/BNVFE!X$26)</f>
        <v>1.0209740160288929E-3</v>
      </c>
      <c r="Y6" s="4">
        <f>BNVFE!Y28*('BHNVFEAL-LDVs-psgr'!Y$4/BNVFE!Y$26)</f>
        <v>1.0242389356572969E-3</v>
      </c>
      <c r="Z6" s="4">
        <f>BNVFE!Z28*('BHNVFEAL-LDVs-psgr'!Z$4/BNVFE!Z$26)</f>
        <v>1.0282989939063808E-3</v>
      </c>
      <c r="AA6" s="4">
        <f>BNVFE!AA28*('BHNVFEAL-LDVs-psgr'!AA$4/BNVFE!AA$26)</f>
        <v>1.0318612632672197E-3</v>
      </c>
      <c r="AB6" s="4">
        <f>BNVFE!AB28*('BHNVFEAL-LDVs-psgr'!AB$4/BNVFE!AB$26)</f>
        <v>1.0348238840482305E-3</v>
      </c>
      <c r="AC6" s="4">
        <f>BNVFE!AC28*('BHNVFEAL-LDVs-psgr'!AC$4/BNVFE!AC$26)</f>
        <v>1.0376009130183062E-3</v>
      </c>
      <c r="AD6" s="4">
        <f>BNVFE!AD28*('BHNVFEAL-LDVs-psgr'!AD$4/BNVFE!AD$26)</f>
        <v>1.0403441326274751E-3</v>
      </c>
      <c r="AE6" s="4">
        <f>BNVFE!AE28*('BHNVFEAL-LDVs-psgr'!AE$4/BNVFE!AE$26)</f>
        <v>1.0434213599484791E-3</v>
      </c>
      <c r="AF6" s="4">
        <f>BNVFE!AF28*('BHNVFEAL-LDVs-psgr'!AF$4/BNVFE!AF$26)</f>
        <v>1.0465866354774616E-3</v>
      </c>
      <c r="AH6" s="4"/>
      <c r="AI6" s="4"/>
    </row>
    <row r="7" spans="1:35">
      <c r="A7" t="s">
        <v>84</v>
      </c>
      <c r="B7" s="4">
        <f>BNVFE!B29*('BHNVFEAL-LDVs-psgr'!B$4/BNVFE!B$26)</f>
        <v>2.8466694948393705E-4</v>
      </c>
      <c r="C7" s="4">
        <f>BNVFE!C29*('BHNVFEAL-LDVs-psgr'!C$4/BNVFE!C$26)</f>
        <v>2.9081628459617784E-4</v>
      </c>
      <c r="D7" s="4">
        <f>BNVFE!D29*('BHNVFEAL-LDVs-psgr'!D$4/BNVFE!D$26)</f>
        <v>2.9696561970841864E-4</v>
      </c>
      <c r="E7" s="4">
        <f>BNVFE!E29*('BHNVFEAL-LDVs-psgr'!E$4/BNVFE!E$26)</f>
        <v>3.0311495482065939E-4</v>
      </c>
      <c r="F7" s="4">
        <f>BNVFE!F29*('BHNVFEAL-LDVs-psgr'!F$4/BNVFE!F$26)</f>
        <v>3.0926428993290018E-4</v>
      </c>
      <c r="G7" s="4">
        <f>BNVFE!G29*('BHNVFEAL-LDVs-psgr'!G$4/BNVFE!G$26)</f>
        <v>3.1541362504514093E-4</v>
      </c>
      <c r="H7" s="4">
        <f>BNVFE!H29*('BHNVFEAL-LDVs-psgr'!H$4/BNVFE!H$26)</f>
        <v>3.2156296015738172E-4</v>
      </c>
      <c r="I7" s="4">
        <f>BNVFE!I29*('BHNVFEAL-LDVs-psgr'!I$4/BNVFE!I$26)</f>
        <v>3.2771229526962258E-4</v>
      </c>
      <c r="J7" s="4">
        <f>BNVFE!J29*('BHNVFEAL-LDVs-psgr'!J$4/BNVFE!J$26)</f>
        <v>3.3386163038186327E-4</v>
      </c>
      <c r="K7" s="4">
        <f>BNVFE!K29*('BHNVFEAL-LDVs-psgr'!K$4/BNVFE!K$26)</f>
        <v>3.4001096549410406E-4</v>
      </c>
      <c r="L7" s="4">
        <f>BNVFE!L29*('BHNVFEAL-LDVs-psgr'!L$4/BNVFE!L$26)</f>
        <v>3.4616030060634486E-4</v>
      </c>
      <c r="M7" s="4">
        <f>BNVFE!M29*('BHNVFEAL-LDVs-psgr'!M$4/BNVFE!M$26)</f>
        <v>3.5230963571858566E-4</v>
      </c>
      <c r="N7" s="4">
        <f>BNVFE!N29*('BHNVFEAL-LDVs-psgr'!N$4/BNVFE!N$26)</f>
        <v>3.584589708308264E-4</v>
      </c>
      <c r="O7" s="4">
        <f>BNVFE!O29*('BHNVFEAL-LDVs-psgr'!O$4/BNVFE!O$26)</f>
        <v>3.6460830594306704E-4</v>
      </c>
      <c r="P7" s="4">
        <f>BNVFE!P29*('BHNVFEAL-LDVs-psgr'!P$4/BNVFE!P$26)</f>
        <v>3.6956251642964399E-4</v>
      </c>
      <c r="Q7" s="4">
        <f>BNVFE!Q29*('BHNVFEAL-LDVs-psgr'!Q$4/BNVFE!Q$26)</f>
        <v>4.0174342831774063E-4</v>
      </c>
      <c r="R7" s="4">
        <f>BNVFE!R29*('BHNVFEAL-LDVs-psgr'!R$4/BNVFE!R$26)</f>
        <v>4.4549727128862909E-4</v>
      </c>
      <c r="S7" s="4">
        <f>BNVFE!S29*('BHNVFEAL-LDVs-psgr'!S$4/BNVFE!S$26)</f>
        <v>4.6869759407472367E-4</v>
      </c>
      <c r="T7" s="4">
        <f>BNVFE!T29*('BHNVFEAL-LDVs-psgr'!T$4/BNVFE!T$26)</f>
        <v>5.027371749739501E-4</v>
      </c>
      <c r="U7" s="4">
        <f>BNVFE!U29*('BHNVFEAL-LDVs-psgr'!U$4/BNVFE!U$26)</f>
        <v>5.5894339714779556E-4</v>
      </c>
      <c r="V7" s="4">
        <f>BNVFE!V29*('BHNVFEAL-LDVs-psgr'!V$4/BNVFE!V$26)</f>
        <v>5.6041548990289124E-4</v>
      </c>
      <c r="W7" s="4">
        <f>BNVFE!W29*('BHNVFEAL-LDVs-psgr'!W$4/BNVFE!W$26)</f>
        <v>5.6201945025637686E-4</v>
      </c>
      <c r="X7" s="4">
        <f>BNVFE!X29*('BHNVFEAL-LDVs-psgr'!X$4/BNVFE!X$26)</f>
        <v>5.6346422939523573E-4</v>
      </c>
      <c r="Y7" s="4">
        <f>BNVFE!Y29*('BHNVFEAL-LDVs-psgr'!Y$4/BNVFE!Y$26)</f>
        <v>5.6526610230637163E-4</v>
      </c>
      <c r="Z7" s="4">
        <f>BNVFE!Z29*('BHNVFEAL-LDVs-psgr'!Z$4/BNVFE!Z$26)</f>
        <v>5.6750680339837198E-4</v>
      </c>
      <c r="AA7" s="4">
        <f>BNVFE!AA29*('BHNVFEAL-LDVs-psgr'!AA$4/BNVFE!AA$26)</f>
        <v>5.6947278032706068E-4</v>
      </c>
      <c r="AB7" s="4">
        <f>BNVFE!AB29*('BHNVFEAL-LDVs-psgr'!AB$4/BNVFE!AB$26)</f>
        <v>5.7110781785902015E-4</v>
      </c>
      <c r="AC7" s="4">
        <f>BNVFE!AC29*('BHNVFEAL-LDVs-psgr'!AC$4/BNVFE!AC$26)</f>
        <v>5.7264042933009168E-4</v>
      </c>
      <c r="AD7" s="4">
        <f>BNVFE!AD29*('BHNVFEAL-LDVs-psgr'!AD$4/BNVFE!AD$26)</f>
        <v>5.7415438179007124E-4</v>
      </c>
      <c r="AE7" s="4">
        <f>BNVFE!AE29*('BHNVFEAL-LDVs-psgr'!AE$4/BNVFE!AE$26)</f>
        <v>5.758526693996302E-4</v>
      </c>
      <c r="AF7" s="4">
        <f>BNVFE!AF29*('BHNVFEAL-LDVs-psgr'!AF$4/BNVFE!AF$26)</f>
        <v>5.7759954983807539E-4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29">
        <v>2.0735934964818689E-3</v>
      </c>
      <c r="C8" s="29">
        <f t="shared" si="1"/>
        <v>2.0735934964818689E-3</v>
      </c>
      <c r="D8" s="29">
        <f t="shared" si="0"/>
        <v>2.0735934964818689E-3</v>
      </c>
      <c r="E8" s="29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29">
        <f t="array" ref="B2:B8">TRANSPOSE(SYFAFE!B11:H11)</f>
        <v>2.2211467051641521E-3</v>
      </c>
      <c r="C2" s="29">
        <f>B2</f>
        <v>2.2211467051641521E-3</v>
      </c>
      <c r="D2" s="29">
        <f t="shared" ref="D2:AF8" si="0">C2</f>
        <v>2.2211467051641521E-3</v>
      </c>
      <c r="E2" s="29">
        <f t="shared" si="0"/>
        <v>2.2211467051641521E-3</v>
      </c>
      <c r="F2" s="29">
        <f t="shared" si="0"/>
        <v>2.2211467051641521E-3</v>
      </c>
      <c r="G2" s="29">
        <f t="shared" si="0"/>
        <v>2.2211467051641521E-3</v>
      </c>
      <c r="H2" s="29">
        <f t="shared" si="0"/>
        <v>2.2211467051641521E-3</v>
      </c>
      <c r="I2" s="29">
        <f t="shared" si="0"/>
        <v>2.2211467051641521E-3</v>
      </c>
      <c r="J2" s="29">
        <f t="shared" si="0"/>
        <v>2.2211467051641521E-3</v>
      </c>
      <c r="K2" s="29">
        <f t="shared" si="0"/>
        <v>2.2211467051641521E-3</v>
      </c>
      <c r="L2" s="29">
        <f t="shared" si="0"/>
        <v>2.2211467051641521E-3</v>
      </c>
      <c r="M2" s="29">
        <f t="shared" si="0"/>
        <v>2.2211467051641521E-3</v>
      </c>
      <c r="N2" s="29">
        <f t="shared" si="0"/>
        <v>2.2211467051641521E-3</v>
      </c>
      <c r="O2" s="29">
        <f t="shared" si="0"/>
        <v>2.2211467051641521E-3</v>
      </c>
      <c r="P2" s="29">
        <f t="shared" si="0"/>
        <v>2.2211467051641521E-3</v>
      </c>
      <c r="Q2" s="29">
        <f t="shared" si="0"/>
        <v>2.2211467051641521E-3</v>
      </c>
      <c r="R2" s="29">
        <f t="shared" si="0"/>
        <v>2.2211467051641521E-3</v>
      </c>
      <c r="S2" s="29">
        <f t="shared" si="0"/>
        <v>2.2211467051641521E-3</v>
      </c>
      <c r="T2" s="29">
        <f t="shared" si="0"/>
        <v>2.2211467051641521E-3</v>
      </c>
      <c r="U2" s="29">
        <f t="shared" si="0"/>
        <v>2.2211467051641521E-3</v>
      </c>
      <c r="V2" s="29">
        <f t="shared" si="0"/>
        <v>2.2211467051641521E-3</v>
      </c>
      <c r="W2" s="29">
        <f t="shared" si="0"/>
        <v>2.2211467051641521E-3</v>
      </c>
      <c r="X2" s="29">
        <f t="shared" si="0"/>
        <v>2.2211467051641521E-3</v>
      </c>
      <c r="Y2" s="29">
        <f t="shared" si="0"/>
        <v>2.2211467051641521E-3</v>
      </c>
      <c r="Z2" s="29">
        <f t="shared" si="0"/>
        <v>2.2211467051641521E-3</v>
      </c>
      <c r="AA2" s="29">
        <f t="shared" si="0"/>
        <v>2.2211467051641521E-3</v>
      </c>
      <c r="AB2" s="29">
        <f t="shared" si="0"/>
        <v>2.2211467051641521E-3</v>
      </c>
      <c r="AC2" s="29">
        <f t="shared" si="0"/>
        <v>2.2211467051641521E-3</v>
      </c>
      <c r="AD2" s="29">
        <f t="shared" si="0"/>
        <v>2.2211467051641521E-3</v>
      </c>
      <c r="AE2" s="29">
        <f t="shared" si="0"/>
        <v>2.2211467051641521E-3</v>
      </c>
      <c r="AF2" s="29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29">
        <f t="shared" ref="C3:R8" si="1">B3</f>
        <v>4.7352548463232166E-4</v>
      </c>
      <c r="D3" s="29">
        <f t="shared" si="1"/>
        <v>4.7352548463232166E-4</v>
      </c>
      <c r="E3" s="29">
        <f t="shared" si="1"/>
        <v>4.7352548463232166E-4</v>
      </c>
      <c r="F3" s="29">
        <f t="shared" si="1"/>
        <v>4.7352548463232166E-4</v>
      </c>
      <c r="G3" s="29">
        <f t="shared" si="1"/>
        <v>4.7352548463232166E-4</v>
      </c>
      <c r="H3" s="29">
        <f t="shared" si="1"/>
        <v>4.7352548463232166E-4</v>
      </c>
      <c r="I3" s="29">
        <f t="shared" si="1"/>
        <v>4.7352548463232166E-4</v>
      </c>
      <c r="J3" s="29">
        <f t="shared" si="1"/>
        <v>4.7352548463232166E-4</v>
      </c>
      <c r="K3" s="29">
        <f t="shared" si="1"/>
        <v>4.7352548463232166E-4</v>
      </c>
      <c r="L3" s="29">
        <f t="shared" si="1"/>
        <v>4.7352548463232166E-4</v>
      </c>
      <c r="M3" s="29">
        <f t="shared" si="1"/>
        <v>4.7352548463232166E-4</v>
      </c>
      <c r="N3" s="29">
        <f t="shared" si="1"/>
        <v>4.7352548463232166E-4</v>
      </c>
      <c r="O3" s="29">
        <f t="shared" si="1"/>
        <v>4.7352548463232166E-4</v>
      </c>
      <c r="P3" s="29">
        <f t="shared" si="1"/>
        <v>4.7352548463232166E-4</v>
      </c>
      <c r="Q3" s="29">
        <f t="shared" si="1"/>
        <v>4.7352548463232166E-4</v>
      </c>
      <c r="R3" s="29">
        <f t="shared" si="1"/>
        <v>4.7352548463232166E-4</v>
      </c>
      <c r="S3" s="29">
        <f t="shared" si="0"/>
        <v>4.7352548463232166E-4</v>
      </c>
      <c r="T3" s="29">
        <f t="shared" si="0"/>
        <v>4.7352548463232166E-4</v>
      </c>
      <c r="U3" s="29">
        <f t="shared" si="0"/>
        <v>4.7352548463232166E-4</v>
      </c>
      <c r="V3" s="29">
        <f t="shared" si="0"/>
        <v>4.7352548463232166E-4</v>
      </c>
      <c r="W3" s="29">
        <f t="shared" si="0"/>
        <v>4.7352548463232166E-4</v>
      </c>
      <c r="X3" s="29">
        <f t="shared" si="0"/>
        <v>4.7352548463232166E-4</v>
      </c>
      <c r="Y3" s="29">
        <f t="shared" si="0"/>
        <v>4.7352548463232166E-4</v>
      </c>
      <c r="Z3" s="29">
        <f t="shared" si="0"/>
        <v>4.7352548463232166E-4</v>
      </c>
      <c r="AA3" s="29">
        <f t="shared" si="0"/>
        <v>4.7352548463232166E-4</v>
      </c>
      <c r="AB3" s="29">
        <f t="shared" si="0"/>
        <v>4.7352548463232166E-4</v>
      </c>
      <c r="AC3" s="29">
        <f t="shared" si="0"/>
        <v>4.7352548463232166E-4</v>
      </c>
      <c r="AD3" s="29">
        <f t="shared" si="0"/>
        <v>4.7352548463232166E-4</v>
      </c>
      <c r="AE3" s="29">
        <f t="shared" si="0"/>
        <v>4.7352548463232166E-4</v>
      </c>
      <c r="AF3" s="29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29">
        <f t="shared" si="1"/>
        <v>6.7839079634331792E-3</v>
      </c>
      <c r="D4" s="29">
        <f t="shared" si="0"/>
        <v>6.7839079634331792E-3</v>
      </c>
      <c r="E4" s="29">
        <f t="shared" si="0"/>
        <v>6.7839079634331792E-3</v>
      </c>
      <c r="F4" s="29">
        <f t="shared" si="0"/>
        <v>6.7839079634331792E-3</v>
      </c>
      <c r="G4" s="29">
        <f t="shared" si="0"/>
        <v>6.7839079634331792E-3</v>
      </c>
      <c r="H4" s="29">
        <f t="shared" si="0"/>
        <v>6.7839079634331792E-3</v>
      </c>
      <c r="I4" s="29">
        <f t="shared" si="0"/>
        <v>6.7839079634331792E-3</v>
      </c>
      <c r="J4" s="29">
        <f t="shared" si="0"/>
        <v>6.7839079634331792E-3</v>
      </c>
      <c r="K4" s="29">
        <f t="shared" si="0"/>
        <v>6.7839079634331792E-3</v>
      </c>
      <c r="L4" s="29">
        <f t="shared" si="0"/>
        <v>6.7839079634331792E-3</v>
      </c>
      <c r="M4" s="29">
        <f t="shared" si="0"/>
        <v>6.7839079634331792E-3</v>
      </c>
      <c r="N4" s="29">
        <f t="shared" si="0"/>
        <v>6.7839079634331792E-3</v>
      </c>
      <c r="O4" s="29">
        <f t="shared" si="0"/>
        <v>6.7839079634331792E-3</v>
      </c>
      <c r="P4" s="29">
        <f t="shared" si="0"/>
        <v>6.7839079634331792E-3</v>
      </c>
      <c r="Q4" s="29">
        <f t="shared" si="0"/>
        <v>6.7839079634331792E-3</v>
      </c>
      <c r="R4" s="29">
        <f t="shared" si="0"/>
        <v>6.7839079634331792E-3</v>
      </c>
      <c r="S4" s="29">
        <f t="shared" si="0"/>
        <v>6.7839079634331792E-3</v>
      </c>
      <c r="T4" s="29">
        <f t="shared" si="0"/>
        <v>6.7839079634331792E-3</v>
      </c>
      <c r="U4" s="29">
        <f t="shared" si="0"/>
        <v>6.7839079634331792E-3</v>
      </c>
      <c r="V4" s="29">
        <f t="shared" si="0"/>
        <v>6.7839079634331792E-3</v>
      </c>
      <c r="W4" s="29">
        <f t="shared" si="0"/>
        <v>6.7839079634331792E-3</v>
      </c>
      <c r="X4" s="29">
        <f t="shared" si="0"/>
        <v>6.7839079634331792E-3</v>
      </c>
      <c r="Y4" s="29">
        <f t="shared" si="0"/>
        <v>6.7839079634331792E-3</v>
      </c>
      <c r="Z4" s="29">
        <f t="shared" si="0"/>
        <v>6.7839079634331792E-3</v>
      </c>
      <c r="AA4" s="29">
        <f t="shared" si="0"/>
        <v>6.7839079634331792E-3</v>
      </c>
      <c r="AB4" s="29">
        <f t="shared" si="0"/>
        <v>6.7839079634331792E-3</v>
      </c>
      <c r="AC4" s="29">
        <f t="shared" si="0"/>
        <v>6.7839079634331792E-3</v>
      </c>
      <c r="AD4" s="29">
        <f t="shared" si="0"/>
        <v>6.7839079634331792E-3</v>
      </c>
      <c r="AE4" s="29">
        <f t="shared" si="0"/>
        <v>6.7839079634331792E-3</v>
      </c>
      <c r="AF4" s="29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29">
        <f t="shared" si="1"/>
        <v>6.9119783216062313E-4</v>
      </c>
      <c r="D5" s="29">
        <f t="shared" si="0"/>
        <v>6.9119783216062313E-4</v>
      </c>
      <c r="E5" s="29">
        <f t="shared" si="0"/>
        <v>6.9119783216062313E-4</v>
      </c>
      <c r="F5" s="29">
        <f t="shared" si="0"/>
        <v>6.9119783216062313E-4</v>
      </c>
      <c r="G5" s="29">
        <f t="shared" si="0"/>
        <v>6.9119783216062313E-4</v>
      </c>
      <c r="H5" s="29">
        <f t="shared" si="0"/>
        <v>6.9119783216062313E-4</v>
      </c>
      <c r="I5" s="29">
        <f t="shared" si="0"/>
        <v>6.9119783216062313E-4</v>
      </c>
      <c r="J5" s="29">
        <f t="shared" si="0"/>
        <v>6.9119783216062313E-4</v>
      </c>
      <c r="K5" s="29">
        <f t="shared" si="0"/>
        <v>6.9119783216062313E-4</v>
      </c>
      <c r="L5" s="29">
        <f t="shared" si="0"/>
        <v>6.9119783216062313E-4</v>
      </c>
      <c r="M5" s="29">
        <f t="shared" si="0"/>
        <v>6.9119783216062313E-4</v>
      </c>
      <c r="N5" s="29">
        <f t="shared" si="0"/>
        <v>6.9119783216062313E-4</v>
      </c>
      <c r="O5" s="29">
        <f t="shared" si="0"/>
        <v>6.9119783216062313E-4</v>
      </c>
      <c r="P5" s="29">
        <f t="shared" si="0"/>
        <v>6.9119783216062313E-4</v>
      </c>
      <c r="Q5" s="29">
        <f t="shared" si="0"/>
        <v>6.9119783216062313E-4</v>
      </c>
      <c r="R5" s="29">
        <f t="shared" si="0"/>
        <v>6.9119783216062313E-4</v>
      </c>
      <c r="S5" s="29">
        <f t="shared" si="0"/>
        <v>6.9119783216062313E-4</v>
      </c>
      <c r="T5" s="29">
        <f t="shared" si="0"/>
        <v>6.9119783216062313E-4</v>
      </c>
      <c r="U5" s="29">
        <f t="shared" si="0"/>
        <v>6.9119783216062313E-4</v>
      </c>
      <c r="V5" s="29">
        <f t="shared" si="0"/>
        <v>6.9119783216062313E-4</v>
      </c>
      <c r="W5" s="29">
        <f t="shared" si="0"/>
        <v>6.9119783216062313E-4</v>
      </c>
      <c r="X5" s="29">
        <f t="shared" si="0"/>
        <v>6.9119783216062313E-4</v>
      </c>
      <c r="Y5" s="29">
        <f t="shared" si="0"/>
        <v>6.9119783216062313E-4</v>
      </c>
      <c r="Z5" s="29">
        <f t="shared" si="0"/>
        <v>6.9119783216062313E-4</v>
      </c>
      <c r="AA5" s="29">
        <f t="shared" si="0"/>
        <v>6.9119783216062313E-4</v>
      </c>
      <c r="AB5" s="29">
        <f t="shared" si="0"/>
        <v>6.9119783216062313E-4</v>
      </c>
      <c r="AC5" s="29">
        <f t="shared" si="0"/>
        <v>6.9119783216062313E-4</v>
      </c>
      <c r="AD5" s="29">
        <f t="shared" si="0"/>
        <v>6.9119783216062313E-4</v>
      </c>
      <c r="AE5" s="29">
        <f t="shared" si="0"/>
        <v>6.9119783216062313E-4</v>
      </c>
      <c r="AF5" s="29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29">
        <f t="shared" si="1"/>
        <v>1.0867252882872924E-3</v>
      </c>
      <c r="D6" s="29">
        <f t="shared" si="0"/>
        <v>1.0867252882872924E-3</v>
      </c>
      <c r="E6" s="29">
        <f t="shared" si="0"/>
        <v>1.0867252882872924E-3</v>
      </c>
      <c r="F6" s="29">
        <f t="shared" si="0"/>
        <v>1.0867252882872924E-3</v>
      </c>
      <c r="G6" s="29">
        <f t="shared" si="0"/>
        <v>1.0867252882872924E-3</v>
      </c>
      <c r="H6" s="29">
        <f t="shared" si="0"/>
        <v>1.0867252882872924E-3</v>
      </c>
      <c r="I6" s="29">
        <f t="shared" si="0"/>
        <v>1.0867252882872924E-3</v>
      </c>
      <c r="J6" s="29">
        <f t="shared" si="0"/>
        <v>1.0867252882872924E-3</v>
      </c>
      <c r="K6" s="29">
        <f t="shared" si="0"/>
        <v>1.0867252882872924E-3</v>
      </c>
      <c r="L6" s="29">
        <f t="shared" si="0"/>
        <v>1.0867252882872924E-3</v>
      </c>
      <c r="M6" s="29">
        <f t="shared" si="0"/>
        <v>1.0867252882872924E-3</v>
      </c>
      <c r="N6" s="29">
        <f t="shared" si="0"/>
        <v>1.0867252882872924E-3</v>
      </c>
      <c r="O6" s="29">
        <f t="shared" si="0"/>
        <v>1.0867252882872924E-3</v>
      </c>
      <c r="P6" s="29">
        <f t="shared" si="0"/>
        <v>1.0867252882872924E-3</v>
      </c>
      <c r="Q6" s="29">
        <f t="shared" si="0"/>
        <v>1.0867252882872924E-3</v>
      </c>
      <c r="R6" s="29">
        <f t="shared" si="0"/>
        <v>1.0867252882872924E-3</v>
      </c>
      <c r="S6" s="29">
        <f t="shared" si="0"/>
        <v>1.0867252882872924E-3</v>
      </c>
      <c r="T6" s="29">
        <f t="shared" si="0"/>
        <v>1.0867252882872924E-3</v>
      </c>
      <c r="U6" s="29">
        <f t="shared" si="0"/>
        <v>1.0867252882872924E-3</v>
      </c>
      <c r="V6" s="29">
        <f t="shared" si="0"/>
        <v>1.0867252882872924E-3</v>
      </c>
      <c r="W6" s="29">
        <f t="shared" si="0"/>
        <v>1.0867252882872924E-3</v>
      </c>
      <c r="X6" s="29">
        <f t="shared" si="0"/>
        <v>1.0867252882872924E-3</v>
      </c>
      <c r="Y6" s="29">
        <f t="shared" si="0"/>
        <v>1.0867252882872924E-3</v>
      </c>
      <c r="Z6" s="29">
        <f t="shared" si="0"/>
        <v>1.0867252882872924E-3</v>
      </c>
      <c r="AA6" s="29">
        <f t="shared" si="0"/>
        <v>1.0867252882872924E-3</v>
      </c>
      <c r="AB6" s="29">
        <f t="shared" si="0"/>
        <v>1.0867252882872924E-3</v>
      </c>
      <c r="AC6" s="29">
        <f t="shared" si="0"/>
        <v>1.0867252882872924E-3</v>
      </c>
      <c r="AD6" s="29">
        <f t="shared" si="0"/>
        <v>1.0867252882872924E-3</v>
      </c>
      <c r="AE6" s="29">
        <f t="shared" si="0"/>
        <v>1.0867252882872924E-3</v>
      </c>
      <c r="AF6" s="29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29">
        <f t="shared" si="1"/>
        <v>2.9305916427068614E-3</v>
      </c>
      <c r="D7" s="29">
        <f t="shared" si="0"/>
        <v>2.9305916427068614E-3</v>
      </c>
      <c r="E7" s="29">
        <f t="shared" si="0"/>
        <v>2.9305916427068614E-3</v>
      </c>
      <c r="F7" s="29">
        <f t="shared" si="0"/>
        <v>2.9305916427068614E-3</v>
      </c>
      <c r="G7" s="29">
        <f t="shared" si="0"/>
        <v>2.9305916427068614E-3</v>
      </c>
      <c r="H7" s="29">
        <f t="shared" si="0"/>
        <v>2.9305916427068614E-3</v>
      </c>
      <c r="I7" s="29">
        <f t="shared" si="0"/>
        <v>2.9305916427068614E-3</v>
      </c>
      <c r="J7" s="29">
        <f t="shared" si="0"/>
        <v>2.9305916427068614E-3</v>
      </c>
      <c r="K7" s="29">
        <f t="shared" si="0"/>
        <v>2.9305916427068614E-3</v>
      </c>
      <c r="L7" s="29">
        <f t="shared" si="0"/>
        <v>2.9305916427068614E-3</v>
      </c>
      <c r="M7" s="29">
        <f t="shared" si="0"/>
        <v>2.9305916427068614E-3</v>
      </c>
      <c r="N7" s="29">
        <f t="shared" si="0"/>
        <v>2.9305916427068614E-3</v>
      </c>
      <c r="O7" s="29">
        <f t="shared" si="0"/>
        <v>2.9305916427068614E-3</v>
      </c>
      <c r="P7" s="29">
        <f t="shared" si="0"/>
        <v>2.9305916427068614E-3</v>
      </c>
      <c r="Q7" s="29">
        <f t="shared" si="0"/>
        <v>2.9305916427068614E-3</v>
      </c>
      <c r="R7" s="29">
        <f t="shared" si="0"/>
        <v>2.9305916427068614E-3</v>
      </c>
      <c r="S7" s="29">
        <f t="shared" si="0"/>
        <v>2.9305916427068614E-3</v>
      </c>
      <c r="T7" s="29">
        <f t="shared" si="0"/>
        <v>2.9305916427068614E-3</v>
      </c>
      <c r="U7" s="29">
        <f t="shared" si="0"/>
        <v>2.9305916427068614E-3</v>
      </c>
      <c r="V7" s="29">
        <f t="shared" si="0"/>
        <v>2.9305916427068614E-3</v>
      </c>
      <c r="W7" s="29">
        <f t="shared" si="0"/>
        <v>2.9305916427068614E-3</v>
      </c>
      <c r="X7" s="29">
        <f t="shared" si="0"/>
        <v>2.9305916427068614E-3</v>
      </c>
      <c r="Y7" s="29">
        <f t="shared" si="0"/>
        <v>2.9305916427068614E-3</v>
      </c>
      <c r="Z7" s="29">
        <f t="shared" si="0"/>
        <v>2.9305916427068614E-3</v>
      </c>
      <c r="AA7" s="29">
        <f t="shared" si="0"/>
        <v>2.9305916427068614E-3</v>
      </c>
      <c r="AB7" s="29">
        <f t="shared" si="0"/>
        <v>2.9305916427068614E-3</v>
      </c>
      <c r="AC7" s="29">
        <f t="shared" si="0"/>
        <v>2.9305916427068614E-3</v>
      </c>
      <c r="AD7" s="29">
        <f t="shared" si="0"/>
        <v>2.9305916427068614E-3</v>
      </c>
      <c r="AE7" s="29">
        <f t="shared" si="0"/>
        <v>2.9305916427068614E-3</v>
      </c>
      <c r="AF7" s="29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29">
        <f t="shared" si="1"/>
        <v>2.7605411165548288E-3</v>
      </c>
      <c r="D8" s="29">
        <f t="shared" si="0"/>
        <v>2.7605411165548288E-3</v>
      </c>
      <c r="E8" s="29">
        <f t="shared" si="0"/>
        <v>2.7605411165548288E-3</v>
      </c>
      <c r="F8" s="29">
        <f t="shared" si="0"/>
        <v>2.7605411165548288E-3</v>
      </c>
      <c r="G8" s="29">
        <f t="shared" si="0"/>
        <v>2.7605411165548288E-3</v>
      </c>
      <c r="H8" s="29">
        <f t="shared" si="0"/>
        <v>2.7605411165548288E-3</v>
      </c>
      <c r="I8" s="29">
        <f t="shared" si="0"/>
        <v>2.7605411165548288E-3</v>
      </c>
      <c r="J8" s="29">
        <f t="shared" si="0"/>
        <v>2.7605411165548288E-3</v>
      </c>
      <c r="K8" s="29">
        <f t="shared" si="0"/>
        <v>2.7605411165548288E-3</v>
      </c>
      <c r="L8" s="29">
        <f t="shared" si="0"/>
        <v>2.7605411165548288E-3</v>
      </c>
      <c r="M8" s="29">
        <f t="shared" si="0"/>
        <v>2.7605411165548288E-3</v>
      </c>
      <c r="N8" s="29">
        <f t="shared" si="0"/>
        <v>2.7605411165548288E-3</v>
      </c>
      <c r="O8" s="29">
        <f t="shared" si="0"/>
        <v>2.7605411165548288E-3</v>
      </c>
      <c r="P8" s="29">
        <f t="shared" si="0"/>
        <v>2.7605411165548288E-3</v>
      </c>
      <c r="Q8" s="29">
        <f t="shared" si="0"/>
        <v>2.7605411165548288E-3</v>
      </c>
      <c r="R8" s="29">
        <f t="shared" si="0"/>
        <v>2.7605411165548288E-3</v>
      </c>
      <c r="S8" s="29">
        <f t="shared" si="0"/>
        <v>2.7605411165548288E-3</v>
      </c>
      <c r="T8" s="29">
        <f t="shared" si="0"/>
        <v>2.7605411165548288E-3</v>
      </c>
      <c r="U8" s="29">
        <f t="shared" si="0"/>
        <v>2.7605411165548288E-3</v>
      </c>
      <c r="V8" s="29">
        <f t="shared" si="0"/>
        <v>2.7605411165548288E-3</v>
      </c>
      <c r="W8" s="29">
        <f t="shared" si="0"/>
        <v>2.7605411165548288E-3</v>
      </c>
      <c r="X8" s="29">
        <f t="shared" si="0"/>
        <v>2.7605411165548288E-3</v>
      </c>
      <c r="Y8" s="29">
        <f t="shared" si="0"/>
        <v>2.7605411165548288E-3</v>
      </c>
      <c r="Z8" s="29">
        <f t="shared" si="0"/>
        <v>2.7605411165548288E-3</v>
      </c>
      <c r="AA8" s="29">
        <f t="shared" si="0"/>
        <v>2.7605411165548288E-3</v>
      </c>
      <c r="AB8" s="29">
        <f t="shared" si="0"/>
        <v>2.7605411165548288E-3</v>
      </c>
      <c r="AC8" s="29">
        <f t="shared" si="0"/>
        <v>2.7605411165548288E-3</v>
      </c>
      <c r="AD8" s="29">
        <f t="shared" si="0"/>
        <v>2.7605411165548288E-3</v>
      </c>
      <c r="AE8" s="29">
        <f t="shared" si="0"/>
        <v>2.7605411165548288E-3</v>
      </c>
      <c r="AF8" s="29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1.1859829671600057E-3</v>
      </c>
      <c r="C2" s="4">
        <f>C$5/(1-'Other Values'!$B$3)</f>
        <v>1.2004667176711305E-3</v>
      </c>
      <c r="D2" s="4">
        <f>D$5/(1-'Other Values'!$B$3)</f>
        <v>1.2149504681822497E-3</v>
      </c>
      <c r="E2" s="4">
        <f>E$5/(1-'Other Values'!$B$3)</f>
        <v>1.2294342186933748E-3</v>
      </c>
      <c r="F2" s="4">
        <f>F$5/(1-'Other Values'!$B$3)</f>
        <v>1.2439179692044996E-3</v>
      </c>
      <c r="G2" s="4">
        <f>G$5/(1-'Other Values'!$B$3)</f>
        <v>1.2584017197156245E-3</v>
      </c>
      <c r="H2" s="4">
        <f>H$5/(1-'Other Values'!$B$3)</f>
        <v>1.2728854702267437E-3</v>
      </c>
      <c r="I2" s="4">
        <f>I$5/(1-'Other Values'!$B$3)</f>
        <v>1.2873692207378688E-3</v>
      </c>
      <c r="J2" s="4">
        <f>J$5/(1-'Other Values'!$B$3)</f>
        <v>1.3018529712489936E-3</v>
      </c>
      <c r="K2" s="4">
        <f>K$5/(1-'Other Values'!$B$3)</f>
        <v>1.3163367217601185E-3</v>
      </c>
      <c r="L2" s="4">
        <f>L$5/(1-'Other Values'!$B$3)</f>
        <v>1.3308204722712379E-3</v>
      </c>
      <c r="M2" s="4">
        <f>M$5/(1-'Other Values'!$B$3)</f>
        <v>1.3453042227823627E-3</v>
      </c>
      <c r="N2" s="4">
        <f>N$5/(1-'Other Values'!$B$3)</f>
        <v>1.3597879732934876E-3</v>
      </c>
      <c r="O2" s="4">
        <f>O$5/(1-'Other Values'!$B$3)</f>
        <v>1.3742717238046068E-3</v>
      </c>
      <c r="P2" s="4">
        <f>P$5/(1-'Other Values'!$B$3)</f>
        <v>1.3887554743157319E-3</v>
      </c>
      <c r="Q2" s="4">
        <f>Q$5/(1-'Other Values'!$B$3)</f>
        <v>1.4032392248268567E-3</v>
      </c>
      <c r="R2" s="4">
        <f>R$5/(1-'Other Values'!$B$3)</f>
        <v>1.4177229753379816E-3</v>
      </c>
      <c r="S2" s="4">
        <f>S$5/(1-'Other Values'!$B$3)</f>
        <v>1.4322067258491008E-3</v>
      </c>
      <c r="T2" s="4">
        <f>T$5/(1-'Other Values'!$B$3)</f>
        <v>1.4466904763602258E-3</v>
      </c>
      <c r="U2" s="4">
        <f>U$5/(1-'Other Values'!$B$3)</f>
        <v>1.4611742268713507E-3</v>
      </c>
      <c r="V2" s="4">
        <f>V$5/(1-'Other Values'!$B$3)</f>
        <v>1.4756579773824755E-3</v>
      </c>
      <c r="W2" s="4">
        <f>W$5/(1-'Other Values'!$B$3)</f>
        <v>1.490141727893595E-3</v>
      </c>
      <c r="X2" s="4">
        <f>X$5/(1-'Other Values'!$B$3)</f>
        <v>1.5046254784047198E-3</v>
      </c>
      <c r="Y2" s="4">
        <f>Y$5/(1-'Other Values'!$B$3)</f>
        <v>1.5191092289158447E-3</v>
      </c>
      <c r="Z2" s="4">
        <f>Z$5/(1-'Other Values'!$B$3)</f>
        <v>1.5712211682704963E-3</v>
      </c>
      <c r="AA2" s="4">
        <f>AA$5/(1-'Other Values'!$B$3)</f>
        <v>1.5712211682704963E-3</v>
      </c>
      <c r="AB2" s="4">
        <f>AB$5/(1-'Other Values'!$B$3)</f>
        <v>1.5823241279988574E-3</v>
      </c>
      <c r="AC2" s="4">
        <f>AC$5/(1-'Other Values'!$B$3)</f>
        <v>1.5934021679884732E-3</v>
      </c>
      <c r="AD2" s="4">
        <f>AD$5/(1-'Other Values'!$B$3)</f>
        <v>1.602721275528064E-3</v>
      </c>
      <c r="AE2" s="4">
        <f>AE$5/(1-'Other Values'!$B$3)</f>
        <v>1.6126092699802412E-3</v>
      </c>
      <c r="AF2" s="4">
        <f>AF$5/(1-'Other Values'!$B$3)</f>
        <v>1.6187482092164076E-3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3.6906560650609363E-4</v>
      </c>
      <c r="C5" s="4">
        <f>Extrapolations!Q6</f>
        <v>3.7357279953911977E-4</v>
      </c>
      <c r="D5" s="4">
        <f>Extrapolations!R6</f>
        <v>3.7807999257214418E-4</v>
      </c>
      <c r="E5" s="4">
        <f>Extrapolations!S6</f>
        <v>3.8258718560517033E-4</v>
      </c>
      <c r="F5" s="4">
        <f>Extrapolations!T6</f>
        <v>3.8709437863819647E-4</v>
      </c>
      <c r="G5" s="4">
        <f>Extrapolations!U6</f>
        <v>3.9160157167122261E-4</v>
      </c>
      <c r="H5" s="4">
        <f>Extrapolations!V6</f>
        <v>3.9610876470424702E-4</v>
      </c>
      <c r="I5" s="4">
        <f>Extrapolations!W6</f>
        <v>4.0061595773727317E-4</v>
      </c>
      <c r="J5" s="4">
        <f>Extrapolations!X6</f>
        <v>4.0512315077029931E-4</v>
      </c>
      <c r="K5" s="4">
        <f>Extrapolations!Y6</f>
        <v>4.0963034380332546E-4</v>
      </c>
      <c r="L5" s="4">
        <f>Extrapolations!Z6</f>
        <v>4.1413753683634986E-4</v>
      </c>
      <c r="M5" s="4">
        <f>Extrapolations!AA6</f>
        <v>4.1864472986937601E-4</v>
      </c>
      <c r="N5" s="4">
        <f>Extrapolations!AB6</f>
        <v>4.2315192290240215E-4</v>
      </c>
      <c r="O5" s="4">
        <f>Extrapolations!AC6</f>
        <v>4.2765911593542656E-4</v>
      </c>
      <c r="P5" s="4">
        <f>Extrapolations!AD6</f>
        <v>4.3216630896845271E-4</v>
      </c>
      <c r="Q5" s="4">
        <f>Extrapolations!AE6</f>
        <v>4.3667350200147885E-4</v>
      </c>
      <c r="R5" s="4">
        <f>Extrapolations!AF6</f>
        <v>4.4118069503450499E-4</v>
      </c>
      <c r="S5" s="4">
        <f>Extrapolations!AG6</f>
        <v>4.456878880675294E-4</v>
      </c>
      <c r="T5" s="4">
        <f>Extrapolations!AH6</f>
        <v>4.5019508110055555E-4</v>
      </c>
      <c r="U5" s="4">
        <f>Extrapolations!AI6</f>
        <v>4.5470227413358169E-4</v>
      </c>
      <c r="V5" s="4">
        <f>Extrapolations!AJ6</f>
        <v>4.5920946716660783E-4</v>
      </c>
      <c r="W5" s="4">
        <f>Extrapolations!AK6</f>
        <v>4.6371666019963224E-4</v>
      </c>
      <c r="X5" s="4">
        <f>Extrapolations!AL6</f>
        <v>4.6822385323265839E-4</v>
      </c>
      <c r="Y5" s="4">
        <f>Extrapolations!AM6</f>
        <v>4.7273104626568453E-4</v>
      </c>
      <c r="Z5" s="4">
        <f>Extrapolations!AN6</f>
        <v>4.8894774164554196E-4</v>
      </c>
      <c r="AA5" s="4">
        <f>Extrapolations!AO6</f>
        <v>4.8894774164554196E-4</v>
      </c>
      <c r="AB5" s="4">
        <f>Extrapolations!AP6</f>
        <v>4.9240286762932642E-4</v>
      </c>
      <c r="AC5" s="4">
        <f>Extrapolations!AQ6</f>
        <v>4.9585023884870984E-4</v>
      </c>
      <c r="AD5" s="4">
        <f>Extrapolations!AR6</f>
        <v>4.9875024852121853E-4</v>
      </c>
      <c r="AE5" s="4">
        <f>Extrapolations!AS6</f>
        <v>5.018272899043342E-4</v>
      </c>
      <c r="AF5" s="4">
        <f>Extrapolations!AT6</f>
        <v>5.0373766416369245E-4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1.1071968195182807E-3</v>
      </c>
      <c r="C8" s="4">
        <f>C$5*Calculations!$B$27</f>
        <v>1.1207183986173591E-3</v>
      </c>
      <c r="D8" s="4">
        <f>D$5*Calculations!$B$27</f>
        <v>1.1342399777164323E-3</v>
      </c>
      <c r="E8" s="4">
        <f>E$5*Calculations!$B$27</f>
        <v>1.1477615568155108E-3</v>
      </c>
      <c r="F8" s="4">
        <f>F$5*Calculations!$B$27</f>
        <v>1.1612831359145892E-3</v>
      </c>
      <c r="G8" s="4">
        <f>G$5*Calculations!$B$27</f>
        <v>1.1748047150136676E-3</v>
      </c>
      <c r="H8" s="4">
        <f>H$5*Calculations!$B$27</f>
        <v>1.1883262941127409E-3</v>
      </c>
      <c r="I8" s="4">
        <f>I$5*Calculations!$B$27</f>
        <v>1.2018478732118193E-3</v>
      </c>
      <c r="J8" s="4">
        <f>J$5*Calculations!$B$27</f>
        <v>1.2153694523108977E-3</v>
      </c>
      <c r="K8" s="4">
        <f>K$5*Calculations!$B$27</f>
        <v>1.2288910314099762E-3</v>
      </c>
      <c r="L8" s="4">
        <f>L$5*Calculations!$B$27</f>
        <v>1.2424126105090494E-3</v>
      </c>
      <c r="M8" s="4">
        <f>M$5*Calculations!$B$27</f>
        <v>1.2559341896081278E-3</v>
      </c>
      <c r="N8" s="4">
        <f>N$5*Calculations!$B$27</f>
        <v>1.2694557687072062E-3</v>
      </c>
      <c r="O8" s="4">
        <f>O$5*Calculations!$B$27</f>
        <v>1.2829773478062795E-3</v>
      </c>
      <c r="P8" s="4">
        <f>P$5*Calculations!$B$27</f>
        <v>1.2964989269053579E-3</v>
      </c>
      <c r="Q8" s="4">
        <f>Q$5*Calculations!$B$27</f>
        <v>1.3100205060044363E-3</v>
      </c>
      <c r="R8" s="4">
        <f>R$5*Calculations!$B$27</f>
        <v>1.3235420851035148E-3</v>
      </c>
      <c r="S8" s="4">
        <f>S$5*Calculations!$B$27</f>
        <v>1.337063664202588E-3</v>
      </c>
      <c r="T8" s="4">
        <f>T$5*Calculations!$B$27</f>
        <v>1.3505852433016664E-3</v>
      </c>
      <c r="U8" s="4">
        <f>U$5*Calculations!$B$27</f>
        <v>1.3641068224007449E-3</v>
      </c>
      <c r="V8" s="4">
        <f>V$5*Calculations!$B$27</f>
        <v>1.3776284014998233E-3</v>
      </c>
      <c r="W8" s="4">
        <f>W$5*Calculations!$B$27</f>
        <v>1.3911499805988965E-3</v>
      </c>
      <c r="X8" s="4">
        <f>X$5*Calculations!$B$27</f>
        <v>1.4046715596979749E-3</v>
      </c>
      <c r="Y8" s="4">
        <f>Y$5*Calculations!$B$27</f>
        <v>1.4181931387970534E-3</v>
      </c>
      <c r="Z8" s="4">
        <f>Z$5*Calculations!$B$27</f>
        <v>1.4668432249366255E-3</v>
      </c>
      <c r="AA8" s="4">
        <f>AA$5*Calculations!$B$27</f>
        <v>1.4668432249366255E-3</v>
      </c>
      <c r="AB8" s="4">
        <f>AB$5*Calculations!$B$27</f>
        <v>1.4772086028879789E-3</v>
      </c>
      <c r="AC8" s="4">
        <f>AC$5*Calculations!$B$27</f>
        <v>1.4875507165461293E-3</v>
      </c>
      <c r="AD8" s="4">
        <f>AD$5*Calculations!$B$27</f>
        <v>1.4962507455636553E-3</v>
      </c>
      <c r="AE8" s="4">
        <f>AE$5*Calculations!$B$27</f>
        <v>1.5054818697130023E-3</v>
      </c>
      <c r="AF8" s="4">
        <f>AF$5*Calculations!$B$27</f>
        <v>1.511212992491077E-3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2.9724591894878476E-4</v>
      </c>
      <c r="C2" s="4">
        <f>C$5/(1-'Other Values'!$B$3)</f>
        <v>3.009750654610754E-4</v>
      </c>
      <c r="D2" s="4">
        <f>D$5/(1-'Other Values'!$B$3)</f>
        <v>3.0470421197336468E-4</v>
      </c>
      <c r="E2" s="4">
        <f>E$5/(1-'Other Values'!$B$3)</f>
        <v>3.0843335848565532E-4</v>
      </c>
      <c r="F2" s="4">
        <f>F$5/(1-'Other Values'!$B$3)</f>
        <v>3.1216250499794596E-4</v>
      </c>
      <c r="G2" s="4">
        <f>G$5/(1-'Other Values'!$B$3)</f>
        <v>3.1589165151023525E-4</v>
      </c>
      <c r="H2" s="4">
        <f>H$5/(1-'Other Values'!$B$3)</f>
        <v>3.1962079802252589E-4</v>
      </c>
      <c r="I2" s="4">
        <f>I$5/(1-'Other Values'!$B$3)</f>
        <v>3.2334994453481517E-4</v>
      </c>
      <c r="J2" s="4">
        <f>J$5/(1-'Other Values'!$B$3)</f>
        <v>3.2707909104710581E-4</v>
      </c>
      <c r="K2" s="4">
        <f>K$5/(1-'Other Values'!$B$3)</f>
        <v>3.3080823755939504E-4</v>
      </c>
      <c r="L2" s="4">
        <f>L$5/(1-'Other Values'!$B$3)</f>
        <v>3.3453738407168574E-4</v>
      </c>
      <c r="M2" s="4">
        <f>M$5/(1-'Other Values'!$B$3)</f>
        <v>3.3826653058397638E-4</v>
      </c>
      <c r="N2" s="4">
        <f>N$5/(1-'Other Values'!$B$3)</f>
        <v>3.4199567709626566E-4</v>
      </c>
      <c r="O2" s="4">
        <f>O$5/(1-'Other Values'!$B$3)</f>
        <v>3.457248236085563E-4</v>
      </c>
      <c r="P2" s="4">
        <f>P$5/(1-'Other Values'!$B$3)</f>
        <v>3.4945397012084553E-4</v>
      </c>
      <c r="Q2" s="4">
        <f>Q$5/(1-'Other Values'!$B$3)</f>
        <v>3.5318311663313622E-4</v>
      </c>
      <c r="R2" s="4">
        <f>R$5/(1-'Other Values'!$B$3)</f>
        <v>3.5691226314542545E-4</v>
      </c>
      <c r="S2" s="4">
        <f>S$5/(1-'Other Values'!$B$3)</f>
        <v>3.6064140965771615E-4</v>
      </c>
      <c r="T2" s="4">
        <f>T$5/(1-'Other Values'!$B$3)</f>
        <v>3.6437055617000679E-4</v>
      </c>
      <c r="U2" s="4">
        <f>U$5/(1-'Other Values'!$B$3)</f>
        <v>3.6809970268229602E-4</v>
      </c>
      <c r="V2" s="4">
        <f>V$5/(1-'Other Values'!$B$3)</f>
        <v>3.7182884919458671E-4</v>
      </c>
      <c r="W2" s="4">
        <f>W$5/(1-'Other Values'!$B$3)</f>
        <v>3.7555799570687594E-4</v>
      </c>
      <c r="X2" s="4">
        <f>X$5/(1-'Other Values'!$B$3)</f>
        <v>3.7928714221916664E-4</v>
      </c>
      <c r="Y2" s="4">
        <f>Y$5/(1-'Other Values'!$B$3)</f>
        <v>3.8301628873145587E-4</v>
      </c>
      <c r="Z2" s="4">
        <f>Z$5/(1-'Other Values'!$B$3)</f>
        <v>4.0454397051318511E-4</v>
      </c>
      <c r="AA2" s="4">
        <f>AA$5/(1-'Other Values'!$B$3)</f>
        <v>4.0454397051318511E-4</v>
      </c>
      <c r="AB2" s="4">
        <f>AB$5/(1-'Other Values'!$B$3)</f>
        <v>4.0740266125874276E-4</v>
      </c>
      <c r="AC2" s="4">
        <f>AC$5/(1-'Other Values'!$B$3)</f>
        <v>4.1025493589289636E-4</v>
      </c>
      <c r="AD2" s="4">
        <f>AD$5/(1-'Other Values'!$B$3)</f>
        <v>4.1265433633494561E-4</v>
      </c>
      <c r="AE2" s="4">
        <f>AE$5/(1-'Other Values'!$B$3)</f>
        <v>4.1520020869007641E-4</v>
      </c>
      <c r="AF2" s="4">
        <f>AF$5/(1-'Other Values'!$B$3)</f>
        <v>4.1678080784663654E-4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9.2499848982648922E-5</v>
      </c>
      <c r="C5" s="4">
        <f>Extrapolations!Q7</f>
        <v>9.3660320724165048E-5</v>
      </c>
      <c r="D5" s="4">
        <f>Extrapolations!R7</f>
        <v>9.482079246568074E-5</v>
      </c>
      <c r="E5" s="4">
        <f>Extrapolations!S7</f>
        <v>9.5981264207196866E-5</v>
      </c>
      <c r="F5" s="4">
        <f>Extrapolations!T7</f>
        <v>9.7141735948712992E-5</v>
      </c>
      <c r="G5" s="4">
        <f>Extrapolations!U7</f>
        <v>9.8302207690228685E-5</v>
      </c>
      <c r="H5" s="4">
        <f>Extrapolations!V7</f>
        <v>9.9462679431744811E-5</v>
      </c>
      <c r="I5" s="4">
        <f>Extrapolations!W7</f>
        <v>1.006231511732605E-4</v>
      </c>
      <c r="J5" s="4">
        <f>Extrapolations!X7</f>
        <v>1.0178362291477663E-4</v>
      </c>
      <c r="K5" s="4">
        <f>Extrapolations!Y7</f>
        <v>1.0294409465629232E-4</v>
      </c>
      <c r="L5" s="4">
        <f>Extrapolations!Z7</f>
        <v>1.0410456639780845E-4</v>
      </c>
      <c r="M5" s="4">
        <f>Extrapolations!AA7</f>
        <v>1.0526503813932457E-4</v>
      </c>
      <c r="N5" s="4">
        <f>Extrapolations!AB7</f>
        <v>1.0642550988084027E-4</v>
      </c>
      <c r="O5" s="4">
        <f>Extrapolations!AC7</f>
        <v>1.0758598162235639E-4</v>
      </c>
      <c r="P5" s="4">
        <f>Extrapolations!AD7</f>
        <v>1.0874645336387208E-4</v>
      </c>
      <c r="Q5" s="4">
        <f>Extrapolations!AE7</f>
        <v>1.0990692510538821E-4</v>
      </c>
      <c r="R5" s="4">
        <f>Extrapolations!AF7</f>
        <v>1.110673968469039E-4</v>
      </c>
      <c r="S5" s="4">
        <f>Extrapolations!AG7</f>
        <v>1.1222786858842003E-4</v>
      </c>
      <c r="T5" s="4">
        <f>Extrapolations!AH7</f>
        <v>1.1338834032993615E-4</v>
      </c>
      <c r="U5" s="4">
        <f>Extrapolations!AI7</f>
        <v>1.1454881207145185E-4</v>
      </c>
      <c r="V5" s="4">
        <f>Extrapolations!AJ7</f>
        <v>1.1570928381296797E-4</v>
      </c>
      <c r="W5" s="4">
        <f>Extrapolations!AK7</f>
        <v>1.1686975555448367E-4</v>
      </c>
      <c r="X5" s="4">
        <f>Extrapolations!AL7</f>
        <v>1.1803022729599979E-4</v>
      </c>
      <c r="Y5" s="4">
        <f>Extrapolations!AM7</f>
        <v>1.1919069903751548E-4</v>
      </c>
      <c r="Z5" s="4">
        <f>Extrapolations!AN7</f>
        <v>1.2588989047065195E-4</v>
      </c>
      <c r="AA5" s="4">
        <f>Extrapolations!AO7</f>
        <v>1.2588989047065195E-4</v>
      </c>
      <c r="AB5" s="4">
        <f>Extrapolations!AP7</f>
        <v>1.267794853999527E-4</v>
      </c>
      <c r="AC5" s="4">
        <f>Extrapolations!AQ7</f>
        <v>1.2766708370188837E-4</v>
      </c>
      <c r="AD5" s="4">
        <f>Extrapolations!AR7</f>
        <v>1.2841375224934351E-4</v>
      </c>
      <c r="AE5" s="4">
        <f>Extrapolations!AS7</f>
        <v>1.292060013379484E-4</v>
      </c>
      <c r="AF5" s="4">
        <f>Extrapolations!AT7</f>
        <v>1.2969786741234555E-4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2.7749954694794674E-4</v>
      </c>
      <c r="C8" s="4">
        <f>C$5*Calculations!$B$27</f>
        <v>2.8098096217249512E-4</v>
      </c>
      <c r="D8" s="4">
        <f>D$5*Calculations!$B$27</f>
        <v>2.8446237739704219E-4</v>
      </c>
      <c r="E8" s="4">
        <f>E$5*Calculations!$B$27</f>
        <v>2.8794379262159057E-4</v>
      </c>
      <c r="F8" s="4">
        <f>F$5*Calculations!$B$27</f>
        <v>2.9142520784613895E-4</v>
      </c>
      <c r="G8" s="4">
        <f>G$5*Calculations!$B$27</f>
        <v>2.9490662307068603E-4</v>
      </c>
      <c r="H8" s="4">
        <f>H$5*Calculations!$B$27</f>
        <v>2.9838803829523441E-4</v>
      </c>
      <c r="I8" s="4">
        <f>I$5*Calculations!$B$27</f>
        <v>3.0186945351978148E-4</v>
      </c>
      <c r="J8" s="4">
        <f>J$5*Calculations!$B$27</f>
        <v>3.0535086874432986E-4</v>
      </c>
      <c r="K8" s="4">
        <f>K$5*Calculations!$B$27</f>
        <v>3.0883228396887694E-4</v>
      </c>
      <c r="L8" s="4">
        <f>L$5*Calculations!$B$27</f>
        <v>3.1231369919342531E-4</v>
      </c>
      <c r="M8" s="4">
        <f>M$5*Calculations!$B$27</f>
        <v>3.1579511441797369E-4</v>
      </c>
      <c r="N8" s="4">
        <f>N$5*Calculations!$B$27</f>
        <v>3.1927652964252077E-4</v>
      </c>
      <c r="O8" s="4">
        <f>O$5*Calculations!$B$27</f>
        <v>3.2275794486706915E-4</v>
      </c>
      <c r="P8" s="4">
        <f>P$5*Calculations!$B$27</f>
        <v>3.2623936009161622E-4</v>
      </c>
      <c r="Q8" s="4">
        <f>Q$5*Calculations!$B$27</f>
        <v>3.297207753161646E-4</v>
      </c>
      <c r="R8" s="4">
        <f>R$5*Calculations!$B$27</f>
        <v>3.3320219054071168E-4</v>
      </c>
      <c r="S8" s="4">
        <f>S$5*Calculations!$B$27</f>
        <v>3.3668360576526006E-4</v>
      </c>
      <c r="T8" s="4">
        <f>T$5*Calculations!$B$27</f>
        <v>3.4016502098980844E-4</v>
      </c>
      <c r="U8" s="4">
        <f>U$5*Calculations!$B$27</f>
        <v>3.4364643621435551E-4</v>
      </c>
      <c r="V8" s="4">
        <f>V$5*Calculations!$B$27</f>
        <v>3.4712785143890389E-4</v>
      </c>
      <c r="W8" s="4">
        <f>W$5*Calculations!$B$27</f>
        <v>3.5060926666345097E-4</v>
      </c>
      <c r="X8" s="4">
        <f>X$5*Calculations!$B$27</f>
        <v>3.5409068188799935E-4</v>
      </c>
      <c r="Y8" s="4">
        <f>Y$5*Calculations!$B$27</f>
        <v>3.5757209711254642E-4</v>
      </c>
      <c r="Z8" s="4">
        <f>Z$5*Calculations!$B$27</f>
        <v>3.7766967141195578E-4</v>
      </c>
      <c r="AA8" s="4">
        <f>AA$5*Calculations!$B$27</f>
        <v>3.7766967141195578E-4</v>
      </c>
      <c r="AB8" s="4">
        <f>AB$5*Calculations!$B$27</f>
        <v>3.8033845619985803E-4</v>
      </c>
      <c r="AC8" s="4">
        <f>AC$5*Calculations!$B$27</f>
        <v>3.8300125110566502E-4</v>
      </c>
      <c r="AD8" s="4">
        <f>AD$5*Calculations!$B$27</f>
        <v>3.8524125674803048E-4</v>
      </c>
      <c r="AE8" s="4">
        <f>AE$5*Calculations!$B$27</f>
        <v>3.8761800401384514E-4</v>
      </c>
      <c r="AF8" s="4">
        <f>AF$5*Calculations!$B$27</f>
        <v>3.8909360223703658E-4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8" sqref="B8"/>
    </sheetView>
  </sheetViews>
  <sheetFormatPr defaultRowHeight="14.5"/>
  <cols>
    <col min="1" max="1" width="31.08984375" customWidth="1"/>
    <col min="2" max="2" width="11" customWidth="1"/>
    <col min="3" max="3" width="9.36328125" bestFit="1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1.3441858410294183E-3</v>
      </c>
      <c r="C2" s="4">
        <f>Extrapolations!G9</f>
        <v>1.3411095938381055E-3</v>
      </c>
      <c r="D2" s="4">
        <f>Extrapolations!H9</f>
        <v>1.3380333466467935E-3</v>
      </c>
      <c r="E2" s="4">
        <f>Extrapolations!I9</f>
        <v>1.3349570994554815E-3</v>
      </c>
      <c r="F2" s="4">
        <f>Extrapolations!J9</f>
        <v>1.3318808522641695E-3</v>
      </c>
      <c r="G2" s="4">
        <f>Extrapolations!K9</f>
        <v>1.3288046050728575E-3</v>
      </c>
      <c r="H2" s="4">
        <f>Extrapolations!L9</f>
        <v>1.3257283578815456E-3</v>
      </c>
      <c r="I2" s="4">
        <f>Extrapolations!M9</f>
        <v>1.3226521106902336E-3</v>
      </c>
      <c r="J2" s="4">
        <f>Extrapolations!N9</f>
        <v>1.3195758634989216E-3</v>
      </c>
      <c r="K2" s="4">
        <f>Extrapolations!O9</f>
        <v>1.3164996163076087E-3</v>
      </c>
      <c r="L2" s="4">
        <f>Extrapolations!P9</f>
        <v>1.3134233691162968E-3</v>
      </c>
      <c r="M2" s="4">
        <f>Extrapolations!Q9</f>
        <v>1.3103471219249848E-3</v>
      </c>
      <c r="N2" s="4">
        <f>Extrapolations!R9</f>
        <v>1.3072708747336728E-3</v>
      </c>
      <c r="O2" s="4">
        <f>Extrapolations!S9</f>
        <v>1.3041946275423608E-3</v>
      </c>
      <c r="P2" s="4">
        <f>Extrapolations!T9</f>
        <v>1.3011183803510488E-3</v>
      </c>
      <c r="Q2" s="4">
        <f>Extrapolations!U9</f>
        <v>1.2980421331597368E-3</v>
      </c>
      <c r="R2" s="4">
        <f>Extrapolations!V9</f>
        <v>1.2949658859684248E-3</v>
      </c>
      <c r="S2" s="4">
        <f>Extrapolations!W9</f>
        <v>1.291889638777112E-3</v>
      </c>
      <c r="T2" s="4">
        <f>Extrapolations!X9</f>
        <v>1.2888133915858E-3</v>
      </c>
      <c r="U2" s="4">
        <f>Extrapolations!Y9</f>
        <v>1.285737144394488E-3</v>
      </c>
      <c r="V2" s="4">
        <f>Extrapolations!Z9</f>
        <v>1.282660897203176E-3</v>
      </c>
      <c r="W2" s="4">
        <f>Extrapolations!AA9</f>
        <v>1.2795846500118641E-3</v>
      </c>
      <c r="X2" s="4">
        <f>Extrapolations!AB9</f>
        <v>1.2765084028205521E-3</v>
      </c>
      <c r="Y2" s="4">
        <f>Extrapolations!AC9</f>
        <v>1.2734321556292401E-3</v>
      </c>
      <c r="Z2" s="4">
        <f>Extrapolations!AD9</f>
        <v>1.2703559084379281E-3</v>
      </c>
      <c r="AA2" s="4">
        <f>Extrapolations!AE9</f>
        <v>1.2672796612466153E-3</v>
      </c>
      <c r="AB2" s="4">
        <f>Extrapolations!AF9</f>
        <v>1.2642034140553033E-3</v>
      </c>
      <c r="AC2" s="4">
        <f>Extrapolations!AG9</f>
        <v>1.2611271668639913E-3</v>
      </c>
      <c r="AD2" s="4">
        <f>Extrapolations!AH9</f>
        <v>1.2580509196726793E-3</v>
      </c>
      <c r="AE2" s="4">
        <f>Extrapolations!AI9</f>
        <v>1.2549746724813673E-3</v>
      </c>
      <c r="AF2" s="4">
        <f>Extrapolations!AJ9</f>
        <v>1.2518984252900553E-3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3.6906560650609363E-4</v>
      </c>
      <c r="C5" s="36">
        <f>Extrapolations!Q6</f>
        <v>3.7357279953911977E-4</v>
      </c>
      <c r="D5" s="36">
        <f>Extrapolations!R6</f>
        <v>3.7807999257214418E-4</v>
      </c>
      <c r="E5" s="36">
        <f>Extrapolations!S6</f>
        <v>3.8258718560517033E-4</v>
      </c>
      <c r="F5" s="36">
        <f>Extrapolations!T6</f>
        <v>3.8709437863819647E-4</v>
      </c>
      <c r="G5" s="36">
        <f>Extrapolations!U6</f>
        <v>3.9160157167122261E-4</v>
      </c>
      <c r="H5" s="36">
        <f>Extrapolations!V6</f>
        <v>3.9610876470424702E-4</v>
      </c>
      <c r="I5" s="36">
        <f>Extrapolations!W6</f>
        <v>4.0061595773727317E-4</v>
      </c>
      <c r="J5" s="36">
        <f>Extrapolations!X6</f>
        <v>4.0512315077029931E-4</v>
      </c>
      <c r="K5" s="36">
        <f>Extrapolations!Y6</f>
        <v>4.0963034380332546E-4</v>
      </c>
      <c r="L5" s="36">
        <f>Extrapolations!Z6</f>
        <v>4.1413753683634986E-4</v>
      </c>
      <c r="M5" s="36">
        <f>Extrapolations!AA6</f>
        <v>4.1864472986937601E-4</v>
      </c>
      <c r="N5" s="36">
        <f>Extrapolations!AB6</f>
        <v>4.2315192290240215E-4</v>
      </c>
      <c r="O5" s="36">
        <f>Extrapolations!AC6</f>
        <v>4.2765911593542656E-4</v>
      </c>
      <c r="P5" s="36">
        <f>Extrapolations!AD6</f>
        <v>4.3216630896845271E-4</v>
      </c>
      <c r="Q5" s="36">
        <f>Extrapolations!AE6</f>
        <v>4.3667350200147885E-4</v>
      </c>
      <c r="R5" s="36">
        <f>Extrapolations!AF6</f>
        <v>4.4118069503450499E-4</v>
      </c>
      <c r="S5" s="36">
        <f>Extrapolations!AG6</f>
        <v>4.456878880675294E-4</v>
      </c>
      <c r="T5" s="36">
        <f>Extrapolations!AH6</f>
        <v>4.5019508110055555E-4</v>
      </c>
      <c r="U5" s="36">
        <f>Extrapolations!AI6</f>
        <v>4.5470227413358169E-4</v>
      </c>
      <c r="V5" s="36">
        <f>Extrapolations!AJ6</f>
        <v>4.5920946716660783E-4</v>
      </c>
      <c r="W5" s="36">
        <f>Extrapolations!AK6</f>
        <v>4.6371666019963224E-4</v>
      </c>
      <c r="X5" s="36">
        <f>Extrapolations!AL6</f>
        <v>4.6822385323265839E-4</v>
      </c>
      <c r="Y5" s="36">
        <f>Extrapolations!AM6</f>
        <v>4.7273104626568453E-4</v>
      </c>
      <c r="Z5" s="36">
        <f>Extrapolations!AN6</f>
        <v>4.8894774164554196E-4</v>
      </c>
      <c r="AA5" s="36">
        <f>Extrapolations!AO6</f>
        <v>4.8894774164554196E-4</v>
      </c>
      <c r="AB5" s="36">
        <f>Extrapolations!AP6</f>
        <v>4.9240286762932642E-4</v>
      </c>
      <c r="AC5" s="36">
        <f>Extrapolations!AQ6</f>
        <v>4.9585023884870984E-4</v>
      </c>
      <c r="AD5" s="36">
        <f>Extrapolations!AR6</f>
        <v>4.9875024852121853E-4</v>
      </c>
      <c r="AE5" s="36">
        <f>Extrapolations!AS6</f>
        <v>5.018272899043342E-4</v>
      </c>
      <c r="AF5" s="36">
        <f>Extrapolations!AT6</f>
        <v>5.0373766416369245E-4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1.1071968195182807E-3</v>
      </c>
      <c r="C8" s="4">
        <f>C$5*Calculations!$B$27</f>
        <v>1.1207183986173591E-3</v>
      </c>
      <c r="D8" s="4">
        <f>D$5*Calculations!$B$27</f>
        <v>1.1342399777164323E-3</v>
      </c>
      <c r="E8" s="4">
        <f>E$5*Calculations!$B$27</f>
        <v>1.1477615568155108E-3</v>
      </c>
      <c r="F8" s="4">
        <f>F$5*Calculations!$B$27</f>
        <v>1.1612831359145892E-3</v>
      </c>
      <c r="G8" s="4">
        <f>G$5*Calculations!$B$27</f>
        <v>1.1748047150136676E-3</v>
      </c>
      <c r="H8" s="4">
        <f>H$5*Calculations!$B$27</f>
        <v>1.1883262941127409E-3</v>
      </c>
      <c r="I8" s="4">
        <f>I$5*Calculations!$B$27</f>
        <v>1.2018478732118193E-3</v>
      </c>
      <c r="J8" s="4">
        <f>J$5*Calculations!$B$27</f>
        <v>1.2153694523108977E-3</v>
      </c>
      <c r="K8" s="4">
        <f>K$5*Calculations!$B$27</f>
        <v>1.2288910314099762E-3</v>
      </c>
      <c r="L8" s="4">
        <f>L$5*Calculations!$B$27</f>
        <v>1.2424126105090494E-3</v>
      </c>
      <c r="M8" s="4">
        <f>M$5*Calculations!$B$27</f>
        <v>1.2559341896081278E-3</v>
      </c>
      <c r="N8" s="4">
        <f>N$5*Calculations!$B$27</f>
        <v>1.2694557687072062E-3</v>
      </c>
      <c r="O8" s="4">
        <f>O$5*Calculations!$B$27</f>
        <v>1.2829773478062795E-3</v>
      </c>
      <c r="P8" s="4">
        <f>P$5*Calculations!$B$27</f>
        <v>1.2964989269053579E-3</v>
      </c>
      <c r="Q8" s="4">
        <f>Q$5*Calculations!$B$27</f>
        <v>1.3100205060044363E-3</v>
      </c>
      <c r="R8" s="4">
        <f>R$5*Calculations!$B$27</f>
        <v>1.3235420851035148E-3</v>
      </c>
      <c r="S8" s="4">
        <f>S$5*Calculations!$B$27</f>
        <v>1.337063664202588E-3</v>
      </c>
      <c r="T8" s="4">
        <f>T$5*Calculations!$B$27</f>
        <v>1.3505852433016664E-3</v>
      </c>
      <c r="U8" s="4">
        <f>U$5*Calculations!$B$27</f>
        <v>1.3641068224007449E-3</v>
      </c>
      <c r="V8" s="4">
        <f>V$5*Calculations!$B$27</f>
        <v>1.3776284014998233E-3</v>
      </c>
      <c r="W8" s="4">
        <f>W$5*Calculations!$B$27</f>
        <v>1.3911499805988965E-3</v>
      </c>
      <c r="X8" s="4">
        <f>X$5*Calculations!$B$27</f>
        <v>1.4046715596979749E-3</v>
      </c>
      <c r="Y8" s="4">
        <f>Y$5*Calculations!$B$27</f>
        <v>1.4181931387970534E-3</v>
      </c>
      <c r="Z8" s="4">
        <f>Z$5*Calculations!$B$27</f>
        <v>1.4668432249366255E-3</v>
      </c>
      <c r="AA8" s="4">
        <f>AA$5*Calculations!$B$27</f>
        <v>1.4668432249366255E-3</v>
      </c>
      <c r="AB8" s="4">
        <f>AB$5*Calculations!$B$27</f>
        <v>1.4772086028879789E-3</v>
      </c>
      <c r="AC8" s="4">
        <f>AC$5*Calculations!$B$27</f>
        <v>1.4875507165461293E-3</v>
      </c>
      <c r="AD8" s="4">
        <f>AD$5*Calculations!$B$27</f>
        <v>1.4962507455636553E-3</v>
      </c>
      <c r="AE8" s="4">
        <f>AE$5*Calculations!$B$27</f>
        <v>1.5054818697130023E-3</v>
      </c>
      <c r="AF8" s="4">
        <f>AF$5*Calculations!$B$27</f>
        <v>1.511212992491077E-3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4.5"/>
  <cols>
    <col min="1" max="1" width="31.08984375" customWidth="1"/>
    <col min="2" max="2" width="11.6328125" bestFit="1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1.6756497184521692E-2</v>
      </c>
      <c r="C2" s="4">
        <f>C$5/(1-'Other Values'!$B$3)</f>
        <v>1.6756497184521692E-2</v>
      </c>
      <c r="D2" s="4">
        <f>D$5/(1-'Other Values'!$B$3)</f>
        <v>1.6756497184521692E-2</v>
      </c>
      <c r="E2" s="4">
        <f>E$5/(1-'Other Values'!$B$3)</f>
        <v>1.6756497184521692E-2</v>
      </c>
      <c r="F2" s="4">
        <f>F$5/(1-'Other Values'!$B$3)</f>
        <v>1.6756497184521692E-2</v>
      </c>
      <c r="G2" s="4">
        <f>G$5/(1-'Other Values'!$B$3)</f>
        <v>1.6756497184521692E-2</v>
      </c>
      <c r="H2" s="4">
        <f>H$5/(1-'Other Values'!$B$3)</f>
        <v>1.6756497184521692E-2</v>
      </c>
      <c r="I2" s="4">
        <f>I$5/(1-'Other Values'!$B$3)</f>
        <v>1.6756497184521692E-2</v>
      </c>
      <c r="J2" s="4">
        <f>J$5/(1-'Other Values'!$B$3)</f>
        <v>1.6756497184521692E-2</v>
      </c>
      <c r="K2" s="4">
        <f>K$5/(1-'Other Values'!$B$3)</f>
        <v>1.6756497184521692E-2</v>
      </c>
      <c r="L2" s="4">
        <f>L$5/(1-'Other Values'!$B$3)</f>
        <v>1.6756497184521692E-2</v>
      </c>
      <c r="M2" s="4">
        <f>M$5/(1-'Other Values'!$B$3)</f>
        <v>1.6756497184521692E-2</v>
      </c>
      <c r="N2" s="4">
        <f>N$5/(1-'Other Values'!$B$3)</f>
        <v>1.6756497184521692E-2</v>
      </c>
      <c r="O2" s="4">
        <f>O$5/(1-'Other Values'!$B$3)</f>
        <v>1.6756497184521692E-2</v>
      </c>
      <c r="P2" s="4">
        <f>P$5/(1-'Other Values'!$B$3)</f>
        <v>1.6756497184521692E-2</v>
      </c>
      <c r="Q2" s="4">
        <f>Q$5/(1-'Other Values'!$B$3)</f>
        <v>1.6756497184521692E-2</v>
      </c>
      <c r="R2" s="4">
        <f>R$5/(1-'Other Values'!$B$3)</f>
        <v>1.6756497184521692E-2</v>
      </c>
      <c r="S2" s="4">
        <f>S$5/(1-'Other Values'!$B$3)</f>
        <v>1.6756497184521692E-2</v>
      </c>
      <c r="T2" s="4">
        <f>T$5/(1-'Other Values'!$B$3)</f>
        <v>1.6756497184521692E-2</v>
      </c>
      <c r="U2" s="4">
        <f>U$5/(1-'Other Values'!$B$3)</f>
        <v>1.6756497184521692E-2</v>
      </c>
      <c r="V2" s="4">
        <f>V$5/(1-'Other Values'!$B$3)</f>
        <v>1.6756497184521692E-2</v>
      </c>
      <c r="W2" s="4">
        <f>W$5/(1-'Other Values'!$B$3)</f>
        <v>1.6756497184521692E-2</v>
      </c>
      <c r="X2" s="4">
        <f>X$5/(1-'Other Values'!$B$3)</f>
        <v>1.6756497184521692E-2</v>
      </c>
      <c r="Y2" s="4">
        <f>Y$5/(1-'Other Values'!$B$3)</f>
        <v>1.6756497184521692E-2</v>
      </c>
      <c r="Z2" s="4">
        <f>Z$5/(1-'Other Values'!$B$3)</f>
        <v>1.6756497184521692E-2</v>
      </c>
      <c r="AA2" s="4">
        <f>AA$5/(1-'Other Values'!$B$3)</f>
        <v>1.6756497184521692E-2</v>
      </c>
      <c r="AB2" s="4">
        <f>AB$5/(1-'Other Values'!$B$3)</f>
        <v>1.6756497184521692E-2</v>
      </c>
      <c r="AC2" s="4">
        <f>AC$5/(1-'Other Values'!$B$3)</f>
        <v>1.6756497184521692E-2</v>
      </c>
      <c r="AD2" s="4">
        <f>AD$5/(1-'Other Values'!$B$3)</f>
        <v>1.6756497184521692E-2</v>
      </c>
      <c r="AE2" s="4">
        <f>AE$5/(1-'Other Values'!$B$3)</f>
        <v>1.6756497184521692E-2</v>
      </c>
      <c r="AF2" s="4">
        <f>AF$5/(1-'Other Values'!$B$3)</f>
        <v>1.6756497184521692E-2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5.2144482404601076E-3</v>
      </c>
      <c r="C5" s="4">
        <f>Extrapolations!H12</f>
        <v>5.2144482404601076E-3</v>
      </c>
      <c r="D5" s="4">
        <f>Extrapolations!I12</f>
        <v>5.2144482404601076E-3</v>
      </c>
      <c r="E5" s="4">
        <f>Extrapolations!J12</f>
        <v>5.2144482404601076E-3</v>
      </c>
      <c r="F5" s="4">
        <f>Extrapolations!K12</f>
        <v>5.2144482404601076E-3</v>
      </c>
      <c r="G5" s="4">
        <f>Extrapolations!L12</f>
        <v>5.2144482404601076E-3</v>
      </c>
      <c r="H5" s="4">
        <f>Extrapolations!M12</f>
        <v>5.2144482404601076E-3</v>
      </c>
      <c r="I5" s="4">
        <f>Extrapolations!N12</f>
        <v>5.2144482404601076E-3</v>
      </c>
      <c r="J5" s="4">
        <f>Extrapolations!O12</f>
        <v>5.2144482404601076E-3</v>
      </c>
      <c r="K5" s="4">
        <f>Extrapolations!P12</f>
        <v>5.2144482404601076E-3</v>
      </c>
      <c r="L5" s="4">
        <f>Extrapolations!Q12</f>
        <v>5.2144482404601076E-3</v>
      </c>
      <c r="M5" s="4">
        <f>Extrapolations!R12</f>
        <v>5.2144482404601076E-3</v>
      </c>
      <c r="N5" s="4">
        <f>Extrapolations!S12</f>
        <v>5.2144482404601076E-3</v>
      </c>
      <c r="O5" s="4">
        <f>Extrapolations!T12</f>
        <v>5.2144482404601076E-3</v>
      </c>
      <c r="P5" s="4">
        <f>Extrapolations!U12</f>
        <v>5.2144482404601076E-3</v>
      </c>
      <c r="Q5" s="4">
        <f>Extrapolations!V12</f>
        <v>5.2144482404601076E-3</v>
      </c>
      <c r="R5" s="4">
        <f>Extrapolations!W12</f>
        <v>5.2144482404601076E-3</v>
      </c>
      <c r="S5" s="4">
        <f>Extrapolations!X12</f>
        <v>5.2144482404601076E-3</v>
      </c>
      <c r="T5" s="4">
        <f>Extrapolations!Y12</f>
        <v>5.2144482404601076E-3</v>
      </c>
      <c r="U5" s="4">
        <f>Extrapolations!Z12</f>
        <v>5.2144482404601076E-3</v>
      </c>
      <c r="V5" s="4">
        <f>Extrapolations!AA12</f>
        <v>5.2144482404601076E-3</v>
      </c>
      <c r="W5" s="4">
        <f>Extrapolations!AB12</f>
        <v>5.2144482404601076E-3</v>
      </c>
      <c r="X5" s="4">
        <f>Extrapolations!AC12</f>
        <v>5.2144482404601076E-3</v>
      </c>
      <c r="Y5" s="4">
        <f>Extrapolations!AD12</f>
        <v>5.2144482404601076E-3</v>
      </c>
      <c r="Z5" s="4">
        <f>Extrapolations!AE12</f>
        <v>5.2144482404601076E-3</v>
      </c>
      <c r="AA5" s="4">
        <f>Extrapolations!AF12</f>
        <v>5.2144482404601076E-3</v>
      </c>
      <c r="AB5" s="4">
        <f>Extrapolations!AG12</f>
        <v>5.2144482404601076E-3</v>
      </c>
      <c r="AC5" s="4">
        <f>Extrapolations!AH12</f>
        <v>5.2144482404601076E-3</v>
      </c>
      <c r="AD5" s="4">
        <f>Extrapolations!AI12</f>
        <v>5.2144482404601076E-3</v>
      </c>
      <c r="AE5" s="4">
        <f>Extrapolations!AJ12</f>
        <v>5.2144482404601076E-3</v>
      </c>
      <c r="AF5" s="4">
        <f>Extrapolations!AK12</f>
        <v>5.2144482404601076E-3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1.564334472138032E-2</v>
      </c>
      <c r="C8" s="4">
        <f>C$5*Calculations!$B$27</f>
        <v>1.564334472138032E-2</v>
      </c>
      <c r="D8" s="4">
        <f>D$5*Calculations!$B$27</f>
        <v>1.564334472138032E-2</v>
      </c>
      <c r="E8" s="4">
        <f>E$5*Calculations!$B$27</f>
        <v>1.564334472138032E-2</v>
      </c>
      <c r="F8" s="4">
        <f>F$5*Calculations!$B$27</f>
        <v>1.564334472138032E-2</v>
      </c>
      <c r="G8" s="4">
        <f>G$5*Calculations!$B$27</f>
        <v>1.564334472138032E-2</v>
      </c>
      <c r="H8" s="4">
        <f>H$5*Calculations!$B$27</f>
        <v>1.564334472138032E-2</v>
      </c>
      <c r="I8" s="4">
        <f>I$5*Calculations!$B$27</f>
        <v>1.564334472138032E-2</v>
      </c>
      <c r="J8" s="4">
        <f>J$5*Calculations!$B$27</f>
        <v>1.564334472138032E-2</v>
      </c>
      <c r="K8" s="4">
        <f>K$5*Calculations!$B$27</f>
        <v>1.564334472138032E-2</v>
      </c>
      <c r="L8" s="4">
        <f>L$5*Calculations!$B$27</f>
        <v>1.564334472138032E-2</v>
      </c>
      <c r="M8" s="4">
        <f>M$5*Calculations!$B$27</f>
        <v>1.564334472138032E-2</v>
      </c>
      <c r="N8" s="4">
        <f>N$5*Calculations!$B$27</f>
        <v>1.564334472138032E-2</v>
      </c>
      <c r="O8" s="4">
        <f>O$5*Calculations!$B$27</f>
        <v>1.564334472138032E-2</v>
      </c>
      <c r="P8" s="4">
        <f>P$5*Calculations!$B$27</f>
        <v>1.564334472138032E-2</v>
      </c>
      <c r="Q8" s="4">
        <f>Q$5*Calculations!$B$27</f>
        <v>1.564334472138032E-2</v>
      </c>
      <c r="R8" s="4">
        <f>R$5*Calculations!$B$27</f>
        <v>1.564334472138032E-2</v>
      </c>
      <c r="S8" s="4">
        <f>S$5*Calculations!$B$27</f>
        <v>1.564334472138032E-2</v>
      </c>
      <c r="T8" s="4">
        <f>T$5*Calculations!$B$27</f>
        <v>1.564334472138032E-2</v>
      </c>
      <c r="U8" s="4">
        <f>U$5*Calculations!$B$27</f>
        <v>1.564334472138032E-2</v>
      </c>
      <c r="V8" s="4">
        <f>V$5*Calculations!$B$27</f>
        <v>1.564334472138032E-2</v>
      </c>
      <c r="W8" s="4">
        <f>W$5*Calculations!$B$27</f>
        <v>1.564334472138032E-2</v>
      </c>
      <c r="X8" s="4">
        <f>X$5*Calculations!$B$27</f>
        <v>1.564334472138032E-2</v>
      </c>
      <c r="Y8" s="4">
        <f>Y$5*Calculations!$B$27</f>
        <v>1.564334472138032E-2</v>
      </c>
      <c r="Z8" s="4">
        <f>Z$5*Calculations!$B$27</f>
        <v>1.564334472138032E-2</v>
      </c>
      <c r="AA8" s="4">
        <f>AA$5*Calculations!$B$27</f>
        <v>1.564334472138032E-2</v>
      </c>
      <c r="AB8" s="4">
        <f>AB$5*Calculations!$B$27</f>
        <v>1.564334472138032E-2</v>
      </c>
      <c r="AC8" s="4">
        <f>AC$5*Calculations!$B$27</f>
        <v>1.564334472138032E-2</v>
      </c>
      <c r="AD8" s="4">
        <f>AD$5*Calculations!$B$27</f>
        <v>1.564334472138032E-2</v>
      </c>
      <c r="AE8" s="4">
        <f>AE$5*Calculations!$B$27</f>
        <v>1.564334472138032E-2</v>
      </c>
      <c r="AF8" s="4">
        <f>AF$5*Calculations!$B$27</f>
        <v>1.564334472138032E-2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4.5"/>
  <cols>
    <col min="1" max="1" width="31.08984375" customWidth="1"/>
  </cols>
  <sheetData>
    <row r="1" spans="1:35">
      <c r="A1" s="28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4.5"/>
  <cols>
    <col min="1" max="1" width="31.08984375" customWidth="1"/>
  </cols>
  <sheetData>
    <row r="1" spans="1:33">
      <c r="A1" s="28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2022-05-16T23:39:59Z</dcterms:modified>
</cp:coreProperties>
</file>