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7BB4792A-9696-4E3C-B162-E24F2DA836EE}" xr6:coauthVersionLast="46" xr6:coauthVersionMax="46" xr10:uidLastSave="{00000000-0000-0000-0000-000000000000}"/>
  <bookViews>
    <workbookView xWindow="13365" yWindow="465" windowWidth="26160" windowHeight="2293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9" i="8" l="1"/>
  <c r="F51" i="8"/>
  <c r="F53" i="8"/>
  <c r="F55" i="8"/>
  <c r="F76" i="8"/>
  <c r="F77" i="8"/>
  <c r="F78"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75" i="8" s="1"/>
  <c r="R946" i="1"/>
  <c r="Q946" i="1"/>
  <c r="N946" i="1"/>
  <c r="M946" i="1"/>
  <c r="L946" i="1"/>
  <c r="B12" i="18"/>
  <c r="F60" i="8" s="1"/>
  <c r="B13" i="18"/>
  <c r="F63" i="8" s="1"/>
  <c r="B10" i="18"/>
  <c r="F58" i="8" s="1"/>
  <c r="B18" i="10" a="1"/>
  <c r="B18" i="10" s="1"/>
  <c r="B26" i="18"/>
  <c r="F128" i="8" s="1"/>
  <c r="B6" i="18"/>
  <c r="F31" i="8" s="1"/>
  <c r="B4" i="18"/>
  <c r="F7" i="8" s="1"/>
  <c r="B45" i="18"/>
  <c r="O340" i="1" s="1"/>
  <c r="B44" i="18"/>
  <c r="O941" i="1" s="1"/>
  <c r="B40" i="18"/>
  <c r="F166" i="8" s="1"/>
  <c r="B39" i="18"/>
  <c r="F163" i="8" s="1"/>
  <c r="B38" i="18"/>
  <c r="F162" i="8" s="1"/>
  <c r="B37" i="18"/>
  <c r="F161" i="8" s="1"/>
  <c r="B36" i="18"/>
  <c r="F160" i="8" s="1"/>
  <c r="B35" i="18"/>
  <c r="F158" i="8" s="1"/>
  <c r="B34" i="18"/>
  <c r="F156" i="8" s="1"/>
  <c r="B33" i="18"/>
  <c r="F154" i="8" s="1"/>
  <c r="B32" i="18"/>
  <c r="F157" i="8" s="1"/>
  <c r="B31" i="18"/>
  <c r="F145" i="8" s="1"/>
  <c r="B30" i="18"/>
  <c r="F136" i="8" s="1"/>
  <c r="B29" i="18"/>
  <c r="F133" i="8" s="1"/>
  <c r="B28" i="18"/>
  <c r="F132" i="8" s="1"/>
  <c r="B27" i="18"/>
  <c r="F135" i="8" s="1"/>
  <c r="B25" i="18"/>
  <c r="F123" i="8" s="1"/>
  <c r="B24" i="18"/>
  <c r="F104" i="8" s="1"/>
  <c r="B23" i="18"/>
  <c r="F103" i="8" s="1"/>
  <c r="B22" i="18"/>
  <c r="F99" i="8" s="1"/>
  <c r="B21" i="18"/>
  <c r="F98" i="8" s="1"/>
  <c r="B20" i="18"/>
  <c r="F112" i="8" s="1"/>
  <c r="B19" i="18"/>
  <c r="F111" i="8" s="1"/>
  <c r="B18" i="18"/>
  <c r="F97" i="8" s="1"/>
  <c r="B17" i="18"/>
  <c r="F93" i="8" s="1"/>
  <c r="B16" i="18"/>
  <c r="F91" i="8" s="1"/>
  <c r="B15" i="18"/>
  <c r="F129" i="8" s="1"/>
  <c r="B14" i="18"/>
  <c r="B8" i="18"/>
  <c r="F72" i="8" s="1"/>
  <c r="B7" i="18"/>
  <c r="B5" i="18"/>
  <c r="F138"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84" i="8"/>
  <c r="F40" i="8"/>
  <c r="C676" i="15" l="1"/>
  <c r="F142" i="8"/>
  <c r="B703" i="15"/>
  <c r="F74" i="8"/>
  <c r="F141" i="8"/>
  <c r="F144" i="8"/>
  <c r="F95" i="8"/>
  <c r="F65" i="8"/>
  <c r="F69" i="8"/>
  <c r="F80"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M145" i="1" s="1"/>
  <c r="M151" i="1" s="1"/>
  <c r="M157" i="1" s="1"/>
  <c r="F59" i="8"/>
  <c r="F68" i="8"/>
  <c r="F32" i="8"/>
  <c r="B1079" i="1"/>
  <c r="B1086" i="1"/>
  <c r="B1077" i="1"/>
  <c r="F124" i="8"/>
  <c r="F113" i="8"/>
  <c r="F88" i="8"/>
  <c r="F109" i="8"/>
  <c r="F27" i="8"/>
  <c r="F150" i="8"/>
  <c r="F139" i="8"/>
  <c r="F149" i="8"/>
  <c r="F164" i="8"/>
  <c r="F115" i="8"/>
  <c r="F45" i="8"/>
  <c r="F46" i="8"/>
  <c r="F18" i="8"/>
  <c r="F110" i="8"/>
  <c r="B1080" i="1"/>
  <c r="F127" i="8"/>
  <c r="F100" i="8"/>
  <c r="F116" i="8"/>
  <c r="F151" i="8"/>
  <c r="K312" i="1"/>
  <c r="B188" i="13"/>
  <c r="B189" i="13" s="1"/>
  <c r="F165" i="8"/>
  <c r="F90" i="8"/>
  <c r="F13" i="8"/>
  <c r="F108" i="8"/>
  <c r="F146" i="8"/>
  <c r="F26" i="8"/>
  <c r="F47" i="8"/>
  <c r="F102" i="8"/>
  <c r="F21" i="8"/>
  <c r="B19" i="10" a="1"/>
  <c r="B19" i="10" s="1"/>
  <c r="B1085" i="1"/>
  <c r="B160" i="13"/>
  <c r="M146" i="1" s="1"/>
  <c r="M152" i="1" s="1"/>
  <c r="M158" i="1" s="1"/>
  <c r="F89" i="8"/>
  <c r="F137" i="8"/>
  <c r="F106" i="8"/>
  <c r="F159" i="8"/>
  <c r="F92" i="8"/>
  <c r="A131" i="13"/>
  <c r="F96" i="8"/>
  <c r="F66" i="8"/>
  <c r="F105" i="8"/>
  <c r="F94" i="8"/>
  <c r="F107" i="8"/>
  <c r="A118" i="13"/>
  <c r="A120" i="13"/>
  <c r="A121" i="13" s="1"/>
  <c r="F71" i="8"/>
  <c r="F70" i="8"/>
  <c r="F148" i="8"/>
  <c r="F155" i="8"/>
  <c r="F143" i="8"/>
  <c r="F16" i="8"/>
  <c r="F117" i="8"/>
  <c r="F131" i="8"/>
  <c r="F130" i="8"/>
  <c r="F17" i="8"/>
  <c r="F67" i="8"/>
  <c r="F6" i="8"/>
  <c r="F25" i="8"/>
  <c r="F140" i="8"/>
  <c r="F56" i="8"/>
  <c r="F61" i="8"/>
  <c r="F147" i="8"/>
  <c r="F152" i="8"/>
  <c r="F37" i="8"/>
  <c r="F101" i="8"/>
  <c r="F12" i="8"/>
  <c r="F19" i="8"/>
  <c r="F42" i="8"/>
  <c r="F134" i="8"/>
  <c r="F43" i="8"/>
  <c r="B163" i="13"/>
  <c r="M149" i="1" s="1"/>
  <c r="M155" i="1" s="1"/>
  <c r="F153" i="8"/>
  <c r="F23" i="8"/>
  <c r="A103" i="13"/>
  <c r="A105" i="13"/>
  <c r="A106" i="13" s="1"/>
  <c r="O347" i="1"/>
  <c r="O342" i="1"/>
  <c r="O343" i="1"/>
  <c r="O344" i="1"/>
  <c r="O345" i="1"/>
  <c r="O944" i="1"/>
  <c r="O945" i="1"/>
  <c r="O943" i="1"/>
  <c r="O942" i="1"/>
  <c r="O946" i="1"/>
  <c r="F85" i="8"/>
  <c r="B1081" i="1"/>
  <c r="B1076" i="1"/>
  <c r="F126" i="8"/>
  <c r="F14" i="8"/>
  <c r="F125" i="8"/>
  <c r="F9" i="8"/>
  <c r="F114" i="8"/>
  <c r="F28" i="8"/>
  <c r="F36" i="8"/>
  <c r="F120" i="8"/>
  <c r="F33" i="8"/>
  <c r="F3" i="8"/>
  <c r="F119" i="8"/>
  <c r="F11" i="8"/>
  <c r="F22" i="8"/>
  <c r="F79" i="8"/>
  <c r="F86" i="8"/>
  <c r="F64" i="8"/>
  <c r="F118" i="8"/>
  <c r="F35" i="8"/>
  <c r="F10" i="8"/>
  <c r="F121" i="8"/>
  <c r="F34" i="8"/>
  <c r="F4" i="8"/>
  <c r="F122" i="8"/>
  <c r="F81" i="8"/>
  <c r="F87" i="8"/>
  <c r="B1082" i="1"/>
  <c r="F30" i="8"/>
  <c r="F5" i="8"/>
  <c r="F29" i="8"/>
  <c r="F8" i="8"/>
  <c r="F15" i="8"/>
  <c r="F20" i="8"/>
  <c r="F24" i="8"/>
  <c r="F83" i="8"/>
  <c r="F82" i="8"/>
  <c r="F57"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<sst xmlns="http://schemas.openxmlformats.org/spreadsheetml/2006/main" count="14892" uniqueCount="3707">
  <si>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</si>
  <si>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</si>
  <si>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</si>
  <si>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</si>
  <si>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</si>
  <si>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</si>
  <si>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</si>
  <si>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</si>
  <si>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</si>
  <si>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</si>
  <si>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</si>
  <si>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</si>
  <si>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</si>
  <si>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</si>
  <si>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</si>
  <si>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</si>
  <si>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</si>
  <si>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</si>
  <si>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</si>
  <si>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</si>
  <si>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</si>
  <si>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</si>
  <si>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</si>
  <si>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</si>
  <si>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</si>
  <si>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</si>
  <si>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</si>
  <si>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</si>
  <si>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</si>
  <si>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</si>
  <si>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</si>
  <si>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</si>
  <si>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</si>
  <si>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</si>
  <si>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</si>
  <si>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</si>
  <si>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</si>
  <si>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</si>
  <si>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</si>
  <si>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</si>
  <si>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</si>
  <si>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</si>
  <si>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</si>
  <si>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</si>
  <si>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</si>
  <si>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</si>
  <si>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</si>
  <si>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</si>
  <si>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</si>
  <si>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</si>
  <si>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</si>
  <si>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</si>
  <si>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</si>
  <si>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</si>
  <si>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</si>
  <si>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</si>
  <si>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</si>
  <si>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</si>
  <si>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</si>
  <si>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</si>
  <si>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</si>
  <si>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</si>
  <si>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</si>
  <si>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</si>
  <si>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</si>
  <si>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</si>
  <si>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</si>
  <si>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</si>
  <si>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</si>
  <si>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</si>
  <si>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</si>
  <si>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</si>
  <si>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</si>
  <si>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</si>
  <si>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</si>
  <si>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</si>
  <si>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</si>
  <si>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</si>
  <si>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</si>
  <si>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</si>
  <si>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</si>
  <si>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</si>
  <si>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</si>
  <si>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</si>
  <si>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</si>
  <si>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</si>
  <si>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</si>
  <si>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</si>
  <si>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</si>
  <si>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</si>
  <si>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</si>
  <si>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</si>
  <si>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</si>
  <si>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</si>
  <si>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</si>
  <si>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</si>
  <si>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</si>
  <si>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</si>
  <si>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</si>
  <si>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</si>
  <si>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</si>
  <si>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</si>
  <si>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</si>
  <si>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</si>
  <si>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</si>
  <si>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</si>
  <si>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</si>
  <si>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</si>
  <si>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</si>
  <si>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</si>
  <si>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</si>
  <si>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</si>
  <si>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</si>
  <si>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</si>
  <si>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</si>
  <si>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</si>
  <si>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</si>
  <si>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</si>
  <si>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</si>
  <si>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</si>
  <si>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</si>
  <si>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</si>
  <si>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</si>
  <si>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</si>
  <si>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</si>
  <si>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</si>
  <si>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</si>
  <si>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</si>
  <si>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</si>
  <si>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</si>
  <si>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</si>
  <si>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</si>
  <si>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</si>
  <si>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</si>
  <si>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</si>
  <si>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</si>
  <si>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</si>
  <si>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</si>
  <si>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</si>
  <si>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</si>
  <si>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</si>
  <si>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</si>
  <si>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</si>
  <si>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</si>
  <si>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</si>
  <si>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</si>
  <si>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</si>
  <si>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</si>
  <si>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</si>
  <si>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</si>
  <si>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</si>
  <si>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</si>
  <si>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</si>
  <si>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</si>
  <si>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</si>
  <si>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</si>
  <si>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</si>
  <si>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</si>
  <si>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</si>
  <si>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</si>
  <si>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</si>
  <si>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</si>
  <si>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</si>
  <si>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</si>
  <si>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</si>
  <si>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</si>
  <si>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</si>
  <si>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</si>
  <si>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</si>
  <si>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</si>
  <si>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</si>
  <si>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</si>
  <si>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</si>
  <si>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</si>
  <si>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</si>
  <si>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</si>
  <si>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</si>
  <si>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</si>
  <si>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</si>
  <si>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</si>
  <si>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</si>
  <si>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</si>
  <si>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</si>
  <si>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</si>
  <si>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</si>
  <si>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</si>
  <si>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</si>
  <si>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</si>
  <si>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</si>
  <si>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</si>
  <si>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</si>
  <si>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</si>
  <si>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</si>
  <si>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</si>
  <si>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</si>
  <si>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</si>
  <si>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</si>
  <si>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</si>
  <si>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</si>
  <si>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</si>
  <si>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</si>
  <si>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</si>
  <si>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</si>
  <si>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</si>
  <si>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</si>
  <si>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</si>
  <si>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</si>
  <si>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</si>
  <si>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</si>
  <si>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</si>
  <si>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</si>
  <si>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</si>
  <si>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</si>
  <si>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</si>
  <si>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</si>
  <si>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</si>
  <si>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</si>
  <si>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</si>
  <si>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</si>
  <si>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</si>
  <si>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</si>
  <si>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</si>
  <si>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</si>
  <si>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</si>
  <si>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</si>
  <si>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</si>
  <si>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</si>
  <si>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</si>
  <si>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</si>
  <si>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</si>
  <si>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</si>
  <si>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</si>
  <si>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</si>
  <si>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</si>
  <si>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</si>
  <si>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</si>
  <si>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</si>
  <si>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</si>
  <si>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</si>
  <si>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</si>
  <si>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</si>
  <si>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</si>
  <si>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</si>
  <si>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</si>
  <si>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</si>
  <si>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</si>
  <si>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</si>
  <si>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</si>
  <si>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</si>
  <si>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</si>
  <si>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</si>
  <si>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</si>
  <si>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</si>
  <si>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</si>
  <si>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</si>
  <si>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</si>
  <si>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</si>
  <si>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</si>
  <si>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</si>
  <si>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</si>
  <si>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</si>
  <si>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</si>
  <si>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</si>
  <si>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</si>
  <si>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</si>
  <si>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</si>
  <si>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</si>
  <si>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</si>
  <si>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</si>
  <si>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</si>
  <si>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</si>
  <si>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</si>
  <si>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</si>
  <si>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</si>
  <si>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</si>
  <si>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</si>
  <si>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</si>
  <si>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</si>
  <si>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</si>
  <si>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</si>
  <si>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</si>
  <si>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</si>
  <si>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</si>
  <si>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</si>
  <si>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</si>
  <si>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</si>
  <si>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</si>
  <si>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</si>
  <si>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</si>
  <si>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</si>
  <si>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</si>
  <si>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</si>
  <si>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</si>
  <si>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</si>
  <si>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</si>
  <si>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</si>
  <si>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</si>
  <si>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</si>
  <si>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</si>
  <si>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</si>
  <si>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</si>
  <si>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</si>
  <si>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</si>
  <si>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</si>
  <si>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</si>
  <si>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</si>
  <si>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</si>
  <si>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</si>
  <si>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</si>
  <si>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</si>
  <si>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</si>
  <si>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</si>
  <si>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</si>
  <si>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</si>
  <si>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</si>
  <si>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</si>
  <si>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</si>
  <si>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</si>
  <si>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</si>
  <si>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</si>
  <si>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</si>
  <si>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</si>
  <si>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</si>
  <si>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</si>
  <si>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</si>
  <si>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</si>
  <si>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</si>
  <si>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</si>
  <si>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</si>
  <si>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</si>
  <si>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</si>
  <si>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</si>
  <si>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</si>
  <si>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</si>
  <si>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</si>
  <si>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</si>
  <si>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</si>
  <si>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</si>
  <si>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</si>
  <si>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</si>
  <si>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</si>
  <si>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</si>
  <si>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</si>
  <si>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</si>
  <si>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</si>
  <si>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</si>
  <si>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</si>
  <si>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</si>
  <si>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</si>
  <si>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</si>
  <si>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</si>
  <si>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</si>
  <si>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</si>
  <si>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</si>
  <si>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</si>
  <si>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</si>
  <si>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</si>
  <si>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</si>
  <si>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</si>
  <si>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</si>
  <si>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</si>
  <si>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</si>
  <si>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</si>
  <si>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</si>
  <si>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</si>
  <si>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</si>
  <si>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</si>
  <si>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</si>
  <si>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</si>
  <si>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</si>
  <si>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</si>
  <si>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</si>
  <si>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</si>
  <si>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</si>
  <si>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</si>
  <si>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</si>
  <si>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</si>
  <si>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</si>
  <si>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</si>
  <si>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</si>
  <si>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</si>
  <si>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</si>
  <si>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</si>
  <si>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</si>
  <si>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</si>
  <si>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</si>
  <si>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</si>
  <si>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</si>
  <si>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</si>
  <si>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</si>
  <si>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</si>
  <si>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</si>
  <si>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</si>
  <si>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</si>
  <si>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</si>
  <si>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</si>
  <si>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</si>
  <si>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</si>
  <si>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</si>
  <si>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</si>
  <si>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</si>
  <si>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</si>
  <si>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</si>
  <si>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</si>
  <si>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</si>
  <si>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</si>
  <si>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</si>
  <si>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</si>
  <si>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</si>
  <si>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</si>
  <si>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</si>
  <si>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</si>
  <si>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</si>
  <si>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</si>
  <si>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</si>
  <si>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</si>
  <si>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</si>
  <si>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</si>
  <si>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</si>
  <si>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</si>
  <si>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</si>
  <si>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</si>
  <si>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</si>
  <si>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</si>
  <si>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</si>
  <si>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</si>
  <si>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</si>
  <si>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</si>
  <si>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</si>
  <si>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</si>
  <si>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</si>
  <si>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</si>
  <si>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</si>
  <si>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</si>
  <si>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</si>
  <si>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</si>
  <si>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</si>
  <si>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</si>
  <si>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</si>
  <si>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</si>
  <si>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</si>
  <si>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</si>
  <si>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</si>
  <si>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</si>
  <si>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</si>
  <si>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</si>
  <si>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</si>
  <si>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</si>
  <si>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</si>
  <si>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</si>
  <si>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</si>
  <si>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</si>
  <si>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</si>
  <si>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</si>
  <si>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</si>
  <si>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</si>
  <si>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</si>
  <si>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</si>
  <si>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</si>
  <si>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</si>
  <si>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</si>
  <si>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</si>
  <si>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</si>
  <si>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</si>
  <si>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</si>
  <si>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</si>
  <si>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</si>
  <si>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</si>
  <si>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</si>
  <si>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</si>
  <si>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</si>
  <si>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</si>
  <si>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</si>
  <si>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</si>
  <si>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</si>
  <si>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</si>
  <si>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</si>
  <si>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</si>
  <si>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</si>
  <si>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</si>
  <si>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</si>
  <si>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</si>
  <si>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</si>
  <si>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</si>
  <si>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</si>
  <si>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</si>
  <si>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</si>
  <si>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</si>
  <si>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</si>
  <si>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</si>
  <si>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</si>
  <si>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</si>
  <si>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</si>
  <si>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</si>
  <si>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</si>
  <si>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</si>
  <si>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</si>
  <si>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</si>
  <si>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</si>
  <si>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</si>
  <si>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</si>
  <si>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</si>
  <si>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</si>
  <si>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</si>
  <si>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</si>
  <si>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</si>
  <si>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</si>
  <si>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</si>
  <si>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</si>
  <si>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</si>
  <si>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</si>
  <si>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</si>
  <si>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</si>
  <si>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</si>
  <si>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</si>
  <si>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</si>
  <si>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</si>
  <si>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</si>
  <si>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</si>
  <si>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</si>
  <si>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</si>
  <si>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</si>
  <si>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</si>
  <si>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</si>
  <si>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</si>
  <si>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</si>
  <si>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</si>
  <si>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</si>
  <si>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</si>
  <si>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</si>
  <si>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</si>
  <si>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</si>
  <si>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</si>
  <si>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</si>
  <si>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</si>
  <si>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</si>
  <si>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</si>
  <si>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</si>
  <si>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</si>
  <si>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</si>
  <si>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</si>
  <si>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</si>
  <si>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</si>
  <si>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</si>
  <si>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</si>
  <si>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</si>
  <si>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</si>
  <si>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</si>
  <si>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</si>
  <si>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</si>
  <si>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</si>
  <si>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</si>
  <si>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</si>
  <si>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</si>
  <si>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</si>
  <si>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</si>
  <si>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</si>
  <si>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</si>
  <si>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</si>
  <si>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</si>
  <si>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</si>
  <si>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</si>
  <si>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</si>
  <si>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</si>
  <si>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</si>
  <si>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</si>
  <si>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</si>
  <si>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</si>
  <si>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</si>
  <si>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</si>
  <si>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</si>
  <si>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</si>
  <si>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</si>
  <si>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</si>
  <si>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</si>
  <si>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</si>
  <si>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</si>
  <si>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</si>
  <si>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</si>
  <si>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</si>
  <si>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</si>
  <si>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</si>
  <si>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</si>
  <si>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</si>
  <si>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</si>
  <si>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</si>
  <si>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</si>
  <si>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</si>
  <si>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</si>
  <si>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</si>
  <si>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</si>
  <si>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</si>
  <si>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</si>
  <si>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</si>
  <si>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</si>
  <si>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</si>
  <si>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</si>
  <si>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</si>
  <si>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</si>
  <si>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</si>
  <si>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</si>
  <si>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</si>
  <si>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</si>
  <si>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</si>
  <si>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</si>
  <si>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</si>
  <si>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</si>
  <si>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</si>
  <si>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</si>
  <si>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</si>
  <si>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</si>
  <si>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</si>
  <si>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</si>
  <si>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</si>
  <si>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</si>
  <si>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</si>
  <si>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</si>
  <si>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</si>
  <si>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</si>
  <si>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</si>
  <si>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</si>
  <si>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</si>
  <si>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</si>
  <si>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</si>
  <si>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</si>
  <si>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</si>
  <si>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</si>
  <si>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</si>
  <si>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</si>
  <si>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</si>
  <si>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</si>
  <si>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</si>
  <si>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</si>
  <si>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</si>
  <si>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</si>
  <si>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</si>
  <si>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</si>
  <si>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</si>
  <si>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</si>
  <si>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</si>
  <si>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</si>
  <si>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</si>
  <si>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</si>
  <si>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</si>
  <si>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</si>
  <si>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</si>
  <si>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</si>
  <si>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</si>
  <si>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</si>
  <si>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</si>
  <si>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</si>
  <si>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</si>
  <si>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</si>
  <si>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</si>
  <si>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</si>
  <si>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</si>
  <si>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</si>
  <si>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</si>
  <si>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</si>
  <si>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</si>
  <si>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</si>
  <si>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</si>
  <si>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</si>
  <si>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</si>
  <si>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</si>
  <si>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</si>
  <si>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</si>
  <si>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</si>
  <si>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</si>
  <si>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</si>
  <si>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</si>
  <si>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</si>
  <si>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</si>
  <si>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</si>
  <si>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</si>
  <si>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</si>
  <si>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</si>
  <si>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</si>
  <si>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</si>
  <si>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</si>
  <si>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</si>
  <si>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</si>
  <si>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</si>
  <si>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</si>
  <si>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</si>
  <si>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</si>
  <si>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</si>
  <si>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</si>
  <si>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</si>
  <si>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</si>
  <si>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</si>
  <si>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</si>
  <si>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</si>
  <si>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</si>
  <si>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</si>
  <si>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</si>
  <si>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</si>
  <si>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</si>
  <si>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</si>
  <si>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</si>
  <si>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</si>
  <si>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</si>
  <si>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</si>
  <si>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</si>
  <si>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</si>
  <si>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</si>
  <si>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</si>
  <si>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</si>
  <si>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</si>
  <si>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</si>
  <si>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</si>
  <si>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</si>
  <si>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</si>
  <si>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</si>
  <si>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</si>
  <si>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</si>
  <si>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</si>
  <si>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</si>
  <si>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</si>
  <si>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</si>
  <si>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</si>
  <si>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</si>
  <si>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</si>
  <si>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</si>
  <si>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</si>
  <si>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</si>
  <si>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</si>
  <si>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</si>
  <si>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</si>
  <si>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</si>
  <si>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</si>
  <si>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</si>
  <si>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</si>
  <si>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</si>
  <si>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</si>
  <si>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</si>
  <si>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</si>
  <si>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</si>
  <si>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</si>
  <si>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</si>
  <si>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</si>
  <si>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</si>
  <si>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</si>
  <si>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</si>
  <si>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</si>
  <si>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</si>
  <si>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</si>
  <si>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</si>
  <si>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</si>
  <si>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</si>
  <si>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</si>
  <si>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</si>
  <si>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</si>
  <si>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</si>
  <si>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</si>
  <si>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</si>
  <si>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</si>
  <si>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</si>
  <si>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</si>
  <si>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</si>
  <si>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</si>
  <si>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</si>
  <si>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</si>
  <si>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</si>
  <si>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</si>
  <si>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</si>
  <si>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</si>
  <si>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</si>
  <si>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</si>
  <si>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</si>
  <si>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</si>
  <si>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</si>
  <si>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</si>
  <si>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</si>
  <si>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</si>
  <si>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</si>
  <si>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</si>
  <si>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</si>
  <si>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</si>
  <si>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</si>
  <si>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</si>
  <si>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</si>
  <si>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</si>
  <si>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</si>
  <si>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</si>
  <si>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</si>
  <si>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</si>
  <si>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</si>
  <si>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</si>
  <si>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</si>
  <si>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</si>
  <si>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</si>
  <si>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</si>
  <si>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</si>
  <si>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</si>
  <si>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</si>
  <si>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</si>
  <si>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</si>
  <si>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</si>
  <si>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</si>
  <si>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</si>
  <si>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</si>
  <si>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</si>
  <si>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</si>
  <si>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</si>
  <si>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</si>
  <si>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</si>
  <si>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</si>
  <si>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</si>
  <si>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</si>
  <si>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</si>
  <si>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</si>
  <si>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</si>
  <si>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</si>
  <si>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</si>
  <si>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</si>
  <si>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</si>
  <si>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</si>
  <si>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</si>
  <si>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</si>
  <si>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</si>
  <si>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</si>
  <si>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</si>
  <si>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</si>
  <si>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</si>
  <si>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</si>
  <si>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</si>
  <si>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</si>
  <si>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</si>
  <si>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</si>
  <si>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</si>
  <si>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</si>
  <si>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</si>
  <si>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</si>
  <si>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</si>
  <si>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</si>
  <si>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</si>
  <si>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</si>
  <si>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</si>
  <si>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</si>
  <si>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</si>
  <si>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</si>
  <si>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</si>
  <si>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</si>
  <si>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</si>
  <si>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</si>
  <si>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</si>
  <si>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</si>
  <si>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</si>
  <si>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</si>
  <si>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</si>
  <si>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</si>
  <si>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</si>
  <si>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</si>
  <si>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</si>
  <si>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</si>
  <si>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</si>
  <si>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</si>
  <si>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</si>
  <si>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</si>
  <si>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</si>
  <si>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</si>
  <si>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</si>
  <si>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</si>
  <si>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</si>
  <si>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</si>
  <si>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</si>
  <si>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</si>
  <si>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</si>
  <si>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</si>
  <si>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</si>
  <si>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</si>
  <si>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</si>
  <si>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</si>
  <si>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</si>
  <si>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</si>
  <si>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</si>
  <si>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</si>
  <si>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</si>
  <si>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</si>
  <si>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</si>
  <si>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</si>
  <si>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</si>
  <si>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</si>
  <si>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</si>
  <si>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</si>
  <si>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</si>
  <si>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</si>
  <si>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</si>
  <si>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</si>
  <si>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</si>
  <si>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</si>
  <si>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</si>
  <si>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</si>
  <si>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</si>
  <si>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</si>
  <si>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</si>
  <si>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</si>
  <si>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</si>
  <si>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</si>
  <si>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</si>
  <si>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</si>
  <si>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</si>
  <si>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</si>
  <si>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</si>
  <si>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</si>
  <si>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</si>
  <si>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</si>
  <si>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</si>
  <si>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</si>
  <si>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</si>
  <si>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</si>
  <si>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</si>
  <si>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</si>
  <si>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</si>
  <si>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</si>
  <si>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</si>
  <si>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</si>
  <si>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</si>
  <si>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</si>
  <si>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</si>
  <si>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</si>
  <si>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</si>
  <si>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</si>
  <si>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</si>
  <si>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</si>
  <si>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</si>
  <si>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</si>
  <si>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</si>
  <si>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</si>
  <si>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</si>
  <si>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</si>
  <si>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</si>
  <si>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</si>
  <si>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</si>
  <si>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</si>
  <si>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</si>
  <si>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</si>
  <si>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</si>
  <si>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</si>
  <si>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</si>
  <si>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</si>
  <si>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</si>
  <si>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</si>
  <si>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</si>
  <si>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</si>
  <si>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</si>
  <si>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</si>
  <si>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</si>
  <si>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</si>
  <si>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</si>
  <si>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</si>
  <si>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</si>
  <si>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</si>
  <si>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</si>
  <si>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</si>
  <si>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</si>
  <si>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</si>
  <si>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</si>
  <si>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</si>
  <si>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</si>
  <si>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</si>
  <si>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</si>
  <si>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</si>
  <si>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</si>
  <si>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</si>
  <si>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</si>
  <si>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</si>
  <si>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</si>
  <si>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</si>
  <si>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</si>
  <si>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</si>
  <si>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</si>
  <si>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</si>
  <si>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</si>
  <si>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</si>
  <si>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</si>
  <si>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</si>
  <si>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</si>
  <si>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</si>
  <si>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</si>
  <si>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</si>
  <si>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</si>
  <si>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</si>
  <si>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</si>
  <si>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</si>
  <si>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</si>
  <si>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</si>
  <si>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</si>
  <si>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</si>
  <si>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</si>
  <si>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</si>
  <si>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</si>
  <si>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</si>
  <si>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</si>
  <si>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</si>
  <si>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</si>
  <si>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</si>
  <si>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</si>
  <si>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</si>
  <si>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</si>
  <si>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</si>
  <si>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</si>
  <si>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</si>
  <si>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</si>
  <si>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</si>
  <si>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</si>
  <si>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</si>
  <si>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</si>
  <si>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</si>
  <si>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</si>
  <si>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</si>
  <si>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</si>
  <si>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</si>
  <si>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</si>
  <si>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</si>
  <si>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</si>
  <si>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</si>
  <si>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</si>
  <si>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</si>
  <si>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</si>
  <si>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</si>
  <si>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</si>
  <si>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</si>
  <si>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</si>
  <si>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</si>
  <si>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</si>
  <si>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</si>
  <si>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</si>
  <si>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</si>
  <si>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</si>
  <si>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</si>
  <si>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</si>
  <si>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</si>
  <si>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</si>
  <si>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</si>
  <si>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</si>
  <si>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</si>
  <si>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</si>
  <si>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</si>
  <si>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</si>
  <si>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</si>
  <si>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</si>
  <si>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</si>
  <si>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</si>
  <si>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</si>
  <si>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</si>
  <si>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</si>
  <si>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</si>
  <si>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</si>
  <si>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</si>
  <si>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</si>
  <si>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</si>
  <si>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</si>
  <si>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</si>
  <si>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</si>
  <si>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</si>
  <si>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</si>
  <si>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</si>
  <si>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</si>
  <si>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</si>
  <si>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</si>
  <si>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</si>
  <si>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</si>
  <si>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</si>
  <si>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</si>
  <si>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</si>
  <si>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</si>
  <si>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</si>
  <si>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</si>
  <si>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</si>
  <si>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</si>
  <si>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</si>
  <si>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</si>
  <si>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</si>
  <si>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</si>
  <si>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</si>
  <si>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</si>
  <si>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</si>
  <si>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</si>
  <si>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</si>
  <si>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</si>
  <si>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</si>
  <si>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</si>
  <si>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</si>
  <si>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</si>
  <si>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</si>
  <si>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</si>
  <si>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</si>
  <si>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</si>
  <si>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</si>
  <si>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</si>
  <si>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</si>
  <si>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</si>
  <si>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</si>
  <si>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</si>
  <si>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</si>
  <si>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</si>
  <si>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</si>
  <si>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</si>
  <si>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</si>
  <si>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</si>
  <si>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</si>
  <si>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</si>
  <si>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</si>
  <si>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</si>
  <si>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</si>
  <si>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</si>
  <si>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</si>
  <si>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</si>
  <si>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</si>
  <si>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</si>
  <si>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</si>
  <si>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</si>
  <si>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</si>
  <si>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</si>
  <si>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</si>
  <si>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</si>
  <si>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</si>
  <si>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</si>
  <si>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</si>
  <si>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</si>
  <si>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</si>
  <si>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</si>
  <si>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</si>
  <si>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</si>
  <si>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</si>
  <si>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</si>
  <si>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</si>
  <si>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</si>
  <si>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</si>
  <si>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</si>
  <si>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</si>
  <si>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</si>
  <si>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</si>
  <si>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</si>
  <si>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</si>
  <si>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</si>
  <si>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</si>
  <si>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</si>
  <si>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</si>
  <si>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</si>
  <si>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</si>
  <si>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</si>
  <si>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</si>
  <si>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</si>
  <si>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</si>
  <si>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</si>
  <si>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</si>
  <si>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</si>
  <si>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</si>
  <si>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</si>
  <si>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</si>
  <si>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</si>
  <si>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</si>
  <si>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</si>
  <si>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</si>
  <si>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</si>
  <si>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</si>
  <si>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</si>
  <si>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</si>
  <si>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</si>
  <si>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</si>
  <si>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</si>
  <si>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</si>
  <si>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</si>
  <si>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</si>
  <si>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</si>
  <si>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</si>
  <si>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</si>
  <si>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</si>
  <si>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</si>
  <si>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</si>
  <si>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</si>
  <si>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</si>
  <si>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</si>
  <si>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</si>
  <si>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</si>
  <si>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</si>
  <si>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</si>
  <si>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</si>
  <si>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</si>
  <si>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</si>
  <si>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</si>
  <si>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</si>
  <si>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</si>
  <si>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</si>
  <si>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</si>
  <si>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</si>
  <si>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</si>
  <si>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</si>
  <si>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</si>
  <si>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</si>
  <si>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</si>
  <si>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</si>
  <si>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</si>
  <si>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</si>
  <si>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</si>
  <si>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</si>
  <si>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</si>
  <si>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</si>
  <si>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</si>
  <si>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</si>
  <si>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</si>
  <si>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</si>
  <si>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</si>
  <si>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</si>
  <si>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</si>
  <si>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</si>
  <si>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</si>
  <si>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</si>
  <si>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</si>
  <si>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</si>
  <si>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</si>
  <si>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</si>
  <si>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</si>
  <si>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</si>
  <si>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</si>
  <si>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</si>
  <si>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</si>
  <si>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</si>
  <si>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</si>
  <si>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</si>
  <si>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</si>
  <si>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</si>
  <si>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</si>
  <si>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</si>
  <si>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</si>
  <si>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</si>
  <si>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</si>
  <si>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</si>
  <si>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</si>
  <si>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</si>
  <si>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</si>
  <si>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</si>
  <si>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</si>
  <si>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</si>
  <si>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</si>
  <si>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</si>
  <si>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</si>
  <si>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</si>
  <si>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</si>
  <si>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</si>
  <si>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</si>
  <si>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</si>
  <si>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</si>
  <si>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</si>
  <si>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</si>
  <si>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</si>
  <si>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</si>
  <si>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</si>
  <si>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</si>
  <si>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</si>
  <si>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</si>
  <si>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</si>
  <si>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</si>
  <si>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</si>
  <si>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</si>
  <si>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</si>
  <si>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</si>
  <si>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</si>
  <si>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</si>
  <si>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</si>
  <si>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</si>
  <si>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</si>
  <si>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</si>
  <si>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</si>
  <si>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</si>
  <si>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</si>
  <si>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</si>
  <si>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</si>
  <si>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</si>
  <si>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</si>
  <si>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</si>
  <si>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</si>
  <si>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</si>
  <si>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</si>
  <si>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</si>
  <si>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</si>
  <si>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</si>
  <si>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</si>
  <si>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</si>
  <si>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</si>
  <si>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</si>
  <si>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</si>
  <si>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</si>
  <si>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</si>
  <si>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</si>
  <si>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</si>
  <si>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</si>
  <si>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</si>
  <si>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</si>
  <si>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</si>
  <si>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</si>
  <si>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</si>
  <si>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</si>
  <si>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</si>
  <si>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</si>
  <si>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</si>
  <si>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</si>
  <si>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</si>
  <si>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</si>
  <si>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</si>
  <si>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</si>
  <si>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</si>
  <si>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</si>
  <si>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</si>
  <si>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</si>
  <si>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</si>
  <si>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</si>
  <si>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</si>
  <si>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</si>
  <si>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</si>
  <si>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</si>
  <si>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</si>
  <si>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</si>
  <si>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</si>
  <si>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</si>
  <si>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</si>
  <si>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</si>
  <si>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</si>
  <si>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</si>
  <si>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</si>
  <si>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</si>
  <si>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</si>
  <si>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</si>
  <si>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</si>
  <si>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</si>
  <si>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</si>
  <si>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</si>
  <si>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</si>
  <si>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</si>
  <si>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</si>
  <si>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</si>
  <si>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</si>
  <si>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</si>
  <si>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</si>
  <si>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</si>
  <si>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</si>
  <si>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</si>
  <si>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</si>
  <si>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</si>
  <si>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</si>
  <si>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</si>
  <si>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</si>
  <si>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</si>
  <si>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</si>
  <si>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</si>
  <si>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</si>
  <si>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</si>
  <si>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</si>
  <si>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</si>
  <si>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</si>
  <si>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</si>
  <si>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</si>
  <si>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</si>
  <si>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</si>
  <si>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</si>
  <si>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</si>
  <si>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</si>
  <si>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</si>
  <si>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</si>
  <si>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</si>
  <si>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</si>
  <si>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</si>
  <si>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</si>
  <si>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</si>
  <si>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</si>
  <si>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</si>
  <si>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</si>
  <si>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</si>
  <si>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</si>
  <si>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</si>
  <si>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</si>
  <si>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</si>
  <si>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</si>
  <si>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</si>
  <si>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</si>
  <si>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</si>
  <si>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</si>
  <si>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</si>
  <si>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</si>
  <si>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</si>
  <si>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</si>
  <si>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</si>
  <si>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</si>
  <si>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</si>
  <si>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</si>
  <si>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</si>
  <si>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</si>
  <si>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</si>
  <si>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</si>
  <si>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</si>
  <si>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</si>
  <si>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</si>
  <si>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</si>
  <si>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</si>
  <si>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</si>
  <si>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</si>
  <si>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</si>
  <si>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</si>
  <si>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</si>
  <si>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</si>
  <si>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</si>
  <si>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</si>
  <si>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</si>
  <si>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</si>
  <si>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</si>
  <si>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</si>
  <si>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</si>
  <si>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</si>
  <si>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</si>
  <si>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</si>
  <si>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</si>
  <si>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</si>
  <si>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</si>
  <si>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</si>
  <si>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</si>
  <si>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</si>
  <si>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</si>
  <si>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</si>
  <si>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</si>
  <si>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</si>
  <si>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</si>
  <si>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</si>
  <si>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</si>
  <si>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</si>
  <si>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</si>
  <si>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</si>
  <si>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</si>
  <si>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</si>
  <si>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</si>
  <si>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</si>
  <si>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</si>
  <si>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</si>
  <si>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</si>
  <si>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</si>
  <si>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</si>
  <si>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</si>
  <si>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</si>
  <si>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</si>
  <si>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</si>
  <si>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</si>
  <si>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</si>
  <si>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</si>
  <si>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</si>
  <si>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</si>
  <si>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</si>
  <si>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</si>
  <si>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</si>
  <si>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</si>
  <si>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</si>
  <si>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</si>
  <si>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</si>
  <si>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</si>
  <si>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</si>
  <si>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</si>
  <si>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</si>
  <si>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</si>
  <si>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</si>
  <si>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</si>
  <si>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</si>
  <si>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</si>
  <si>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</si>
  <si>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</si>
  <si>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</si>
  <si>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</si>
  <si>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</si>
  <si>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</si>
  <si>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</si>
  <si>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</si>
  <si>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</si>
  <si>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</si>
  <si>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</si>
  <si>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</si>
  <si>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</si>
  <si>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</si>
  <si>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</si>
  <si>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</si>
  <si>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</si>
  <si>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</si>
  <si>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</si>
  <si>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</si>
  <si>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</si>
  <si>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</si>
  <si>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</si>
  <si>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</si>
  <si>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</si>
  <si>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</si>
  <si>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</si>
  <si>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</si>
  <si>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</si>
  <si>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</si>
  <si>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</si>
  <si>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</si>
  <si>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</si>
  <si>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</si>
  <si>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</si>
  <si>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</si>
  <si>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</si>
  <si>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</si>
  <si>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</si>
  <si>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</si>
  <si>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</si>
  <si>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</si>
  <si>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</si>
  <si>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</si>
  <si>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</si>
  <si>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</si>
  <si>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</si>
  <si>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</si>
  <si>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</si>
  <si>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</si>
  <si>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</si>
  <si>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</si>
  <si>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</si>
  <si>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</si>
  <si>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</si>
  <si>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</si>
  <si>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</si>
  <si>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</si>
  <si>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</si>
  <si>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</si>
  <si>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</si>
  <si>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</si>
  <si>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</si>
  <si>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</si>
  <si>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</si>
  <si>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</si>
  <si>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</si>
  <si>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</si>
  <si>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</si>
  <si>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</si>
  <si>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</si>
  <si>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</si>
  <si>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</si>
  <si>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</si>
  <si>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</si>
  <si>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</si>
  <si>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</si>
  <si>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</si>
  <si>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</si>
  <si>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</si>
  <si>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</si>
  <si>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</si>
  <si>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</si>
  <si>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</si>
  <si>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</si>
  <si>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</si>
  <si>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</si>
  <si>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</si>
  <si>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</si>
  <si>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</si>
  <si>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</si>
  <si>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</si>
  <si>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</si>
  <si>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</si>
  <si>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</si>
  <si>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</si>
  <si>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</si>
  <si>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</si>
  <si>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</si>
  <si>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</si>
  <si>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</si>
  <si>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</si>
  <si>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</si>
  <si>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</si>
  <si>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</si>
  <si>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</si>
  <si>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</si>
  <si>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</si>
  <si>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</si>
  <si>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</si>
  <si>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</si>
  <si>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</si>
  <si>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</si>
  <si>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</si>
  <si>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</si>
  <si>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</si>
  <si>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</si>
  <si>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</si>
  <si>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</si>
  <si>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</si>
  <si>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</si>
  <si>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</si>
  <si>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</si>
  <si>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</si>
  <si>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</si>
  <si>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</si>
  <si>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</si>
  <si>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</si>
  <si>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</si>
  <si>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</si>
  <si>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</si>
  <si>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</si>
  <si>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</si>
  <si>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</si>
  <si>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</si>
  <si>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</si>
  <si>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</si>
  <si>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</si>
  <si>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</si>
  <si>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</si>
  <si>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</si>
  <si>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</si>
  <si>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</si>
  <si>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</si>
  <si>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</si>
  <si>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</si>
  <si>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</si>
  <si>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</si>
  <si>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</si>
  <si>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</si>
  <si>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</si>
  <si>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</si>
  <si>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</si>
  <si>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</si>
  <si>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</si>
  <si>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</si>
  <si>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</si>
  <si>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</si>
  <si>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</si>
  <si>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</si>
  <si>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</si>
  <si>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</si>
  <si>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</si>
  <si>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</si>
  <si>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</si>
  <si>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</si>
  <si>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</si>
  <si>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</si>
  <si>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</si>
  <si>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</si>
  <si>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</si>
  <si>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</si>
  <si>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</si>
  <si>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</si>
  <si>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</si>
  <si>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</si>
  <si>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</si>
  <si>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</si>
  <si>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</si>
  <si>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</si>
  <si>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</si>
  <si>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</si>
  <si>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</si>
  <si>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</si>
  <si>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</si>
  <si>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</si>
  <si>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</si>
  <si>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</si>
  <si>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</si>
  <si>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</si>
  <si>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</si>
  <si>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</si>
  <si>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</si>
  <si>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</si>
  <si>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</si>
  <si>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</si>
  <si>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</si>
  <si>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</si>
  <si>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</si>
  <si>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</si>
  <si>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</si>
  <si>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</si>
  <si>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</si>
  <si>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</si>
  <si>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</si>
  <si>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</si>
  <si>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</si>
  <si>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</si>
  <si>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</si>
  <si>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</si>
  <si>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</si>
  <si>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</si>
  <si>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</si>
  <si>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</si>
  <si>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</si>
  <si>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</si>
  <si>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</si>
  <si>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</si>
  <si>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</si>
  <si>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</si>
  <si>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</si>
  <si>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</si>
  <si>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</si>
  <si>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</si>
  <si>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</si>
  <si>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</si>
  <si>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</si>
  <si>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</si>
  <si>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</si>
  <si>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</si>
  <si>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</si>
  <si>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</si>
  <si>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</si>
  <si>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</si>
  <si>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</si>
  <si>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</si>
  <si>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</si>
  <si>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</si>
  <si>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</si>
  <si>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</si>
  <si>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</si>
  <si>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</si>
  <si>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</si>
  <si>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</si>
  <si>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</si>
  <si>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</si>
  <si>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</si>
  <si>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</si>
  <si>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</si>
  <si>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</si>
  <si>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</si>
  <si>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</si>
  <si>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</si>
  <si>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</si>
  <si>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</si>
  <si>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</si>
  <si>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</si>
  <si>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</si>
  <si>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</si>
  <si>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</si>
  <si>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</si>
  <si>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</si>
  <si>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</si>
  <si>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</si>
  <si>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</si>
  <si>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</si>
  <si>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</si>
  <si>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</si>
  <si>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</si>
  <si>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</si>
  <si>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</si>
  <si>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</si>
  <si>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</si>
  <si>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</si>
  <si>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</si>
  <si>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</si>
  <si>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</si>
  <si>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</si>
  <si>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</si>
  <si>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</si>
  <si>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</si>
  <si>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</si>
  <si>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</si>
  <si>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</si>
  <si>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</si>
  <si>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</si>
  <si>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</si>
  <si>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</si>
  <si>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</si>
  <si>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</si>
  <si>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</si>
  <si>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</si>
  <si>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</si>
  <si>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</si>
  <si>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</si>
  <si>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</si>
  <si>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</si>
  <si>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</si>
  <si>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</si>
  <si>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</si>
  <si>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</si>
  <si>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</si>
  <si>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</si>
  <si>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</si>
  <si>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</si>
  <si>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</si>
  <si>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</si>
  <si>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</si>
  <si>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</si>
  <si>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</si>
  <si>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</si>
  <si>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</si>
  <si>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</si>
  <si>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</si>
  <si>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</si>
  <si>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</si>
  <si>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</si>
  <si>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</si>
  <si>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</si>
  <si>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</si>
  <si>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</si>
  <si>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</si>
  <si>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</si>
  <si>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</si>
  <si>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</si>
  <si>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</si>
  <si>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</si>
  <si>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</si>
  <si>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</si>
  <si>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</si>
  <si>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</si>
  <si>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</si>
  <si>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</si>
  <si>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</si>
  <si>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</si>
  <si>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</si>
  <si>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</si>
  <si>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</si>
  <si>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</si>
  <si>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</si>
  <si>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</si>
  <si>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</si>
  <si>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</si>
  <si>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</si>
  <si>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</si>
  <si>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</si>
  <si>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</si>
  <si>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</si>
  <si>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</si>
  <si>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</si>
  <si>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</si>
  <si>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</si>
  <si>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</si>
  <si>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</si>
  <si>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</si>
  <si>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</si>
  <si>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</si>
  <si>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</si>
  <si>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</si>
  <si>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</si>
  <si>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</si>
  <si>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</si>
  <si>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</si>
  <si>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</si>
  <si>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</si>
  <si>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</si>
  <si>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</si>
  <si>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</si>
  <si>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</si>
  <si>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</si>
  <si>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</si>
  <si>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</si>
  <si>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</si>
  <si>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</si>
  <si>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</si>
  <si>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</si>
  <si>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</si>
  <si>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</si>
  <si>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</si>
  <si>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</si>
  <si>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</si>
  <si>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</si>
  <si>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</si>
  <si>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</si>
  <si>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</si>
  <si>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</si>
  <si>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</si>
  <si>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</si>
  <si>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</si>
  <si>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</si>
  <si>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</si>
  <si>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</si>
  <si>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</si>
  <si>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</si>
  <si>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</si>
  <si>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</si>
  <si>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</si>
  <si>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</si>
  <si>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</si>
  <si>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</si>
  <si>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</si>
  <si>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</si>
  <si>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</si>
  <si>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</si>
  <si>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</si>
  <si>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</si>
  <si>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</si>
  <si>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</si>
  <si>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</si>
  <si>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</si>
  <si>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</si>
  <si>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</si>
  <si>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</si>
  <si>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</si>
  <si>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</si>
  <si>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</si>
  <si>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</si>
  <si>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</si>
  <si>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</si>
  <si>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</si>
  <si>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</si>
  <si>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</si>
  <si>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</si>
  <si>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</si>
  <si>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</si>
  <si>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</si>
  <si>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</si>
  <si>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</si>
  <si>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</si>
  <si>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</si>
  <si>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</si>
  <si>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</si>
  <si>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</si>
  <si>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</si>
  <si>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</si>
  <si>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</si>
  <si>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</si>
  <si>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</si>
  <si>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</si>
  <si>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</si>
  <si>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</si>
  <si>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</si>
  <si>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</si>
  <si>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</si>
  <si>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</si>
  <si>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</si>
  <si>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</si>
  <si>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</si>
  <si>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</si>
  <si>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</si>
  <si>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</si>
  <si>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</si>
  <si>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</si>
  <si>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</si>
  <si>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</si>
  <si>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</si>
  <si>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</si>
  <si>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</si>
  <si>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</si>
  <si>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</si>
  <si>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</si>
  <si>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</si>
  <si>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</si>
  <si>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</si>
  <si>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</si>
  <si>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</si>
  <si>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</si>
  <si>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</si>
  <si>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</si>
  <si>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</si>
  <si>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</si>
  <si>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</si>
  <si>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</si>
  <si>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</si>
  <si>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</si>
  <si>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</si>
  <si>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</si>
  <si>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</si>
  <si>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</si>
  <si>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</si>
  <si>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</si>
  <si>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</si>
  <si>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</si>
  <si>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</si>
  <si>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</si>
  <si>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</si>
  <si>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</si>
  <si>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</si>
  <si>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</si>
  <si>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</si>
  <si>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</si>
  <si>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</si>
  <si>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</si>
  <si>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</si>
  <si>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</si>
  <si>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</si>
  <si>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</si>
  <si>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</si>
  <si>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</si>
  <si>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</si>
  <si>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</si>
  <si>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</si>
  <si>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</si>
  <si>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</si>
  <si>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</si>
  <si>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</si>
  <si>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</si>
  <si>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</si>
  <si>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</si>
  <si>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</si>
  <si>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</si>
  <si>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</si>
  <si>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</si>
  <si>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</si>
  <si>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</si>
  <si>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</si>
  <si>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</si>
  <si>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</si>
  <si>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</si>
  <si>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</si>
  <si>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</si>
  <si>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</si>
  <si>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</si>
  <si>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</si>
  <si>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</si>
  <si>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</si>
  <si>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</si>
  <si>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</si>
  <si>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</si>
  <si>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</si>
  <si>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</si>
  <si>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</si>
  <si>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</si>
  <si>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</si>
  <si>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</si>
  <si>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</si>
  <si>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</si>
  <si>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</si>
  <si>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</si>
  <si>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</si>
  <si>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</si>
  <si>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</si>
  <si>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</si>
  <si>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</si>
  <si>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</si>
  <si>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</si>
  <si>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</si>
  <si>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</si>
  <si>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</si>
  <si>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</si>
  <si>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</si>
  <si>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</si>
  <si>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</si>
  <si>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</si>
  <si>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</si>
  <si>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</si>
  <si>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</si>
  <si>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</si>
  <si>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</si>
  <si>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</si>
  <si>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</si>
  <si>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</si>
  <si>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</si>
  <si>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</si>
  <si>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</si>
  <si>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</si>
  <si>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</si>
  <si>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</si>
  <si>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</si>
  <si>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</si>
  <si>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</si>
  <si>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</si>
  <si>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</si>
  <si>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</si>
  <si>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</si>
  <si>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</si>
  <si>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</si>
  <si>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</si>
  <si>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</si>
  <si>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</si>
  <si>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</si>
  <si>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</si>
  <si>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</si>
  <si>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</si>
  <si>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</si>
  <si>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</si>
  <si>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</si>
  <si>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</si>
  <si>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</si>
  <si>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</si>
  <si>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</si>
  <si>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</si>
  <si>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</si>
  <si>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</si>
  <si>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</si>
  <si>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</si>
  <si>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</si>
  <si>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</si>
  <si>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</si>
  <si>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</si>
  <si>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</si>
  <si>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</si>
  <si>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</si>
  <si>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</si>
  <si>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</si>
  <si>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</si>
  <si>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</si>
  <si>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</si>
  <si>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</si>
  <si>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</si>
  <si>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</si>
  <si>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</si>
  <si>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</si>
  <si>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</si>
  <si>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</si>
  <si>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</si>
  <si>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</si>
  <si>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</si>
  <si>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</si>
  <si>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</si>
  <si>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</si>
  <si>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</si>
  <si>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</si>
  <si>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</si>
  <si>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</si>
  <si>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</si>
  <si>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</si>
  <si>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</si>
  <si>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</si>
  <si>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</si>
  <si>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</si>
  <si>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</si>
  <si>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</si>
  <si>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</si>
  <si>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</si>
  <si>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</si>
  <si>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</si>
  <si>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</si>
  <si>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</si>
  <si>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</si>
  <si>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</si>
  <si>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</si>
  <si>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</si>
  <si>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</si>
  <si>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</si>
  <si>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</si>
  <si>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</si>
  <si>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</si>
  <si>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</si>
  <si>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</si>
  <si>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</si>
  <si>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</si>
  <si>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</si>
  <si>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</si>
  <si>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</si>
  <si>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</si>
  <si>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</si>
  <si>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</si>
  <si>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</si>
  <si>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</si>
  <si>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</si>
  <si>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</si>
  <si>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</si>
  <si>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</si>
  <si>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</si>
  <si>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</si>
  <si>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</si>
  <si>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</si>
  <si>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</si>
  <si>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</si>
  <si>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</si>
  <si>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</si>
  <si>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</si>
  <si>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</si>
  <si>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</si>
  <si>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</si>
  <si>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</si>
  <si>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</si>
  <si>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</si>
  <si>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</si>
  <si>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</si>
  <si>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</si>
  <si>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</si>
  <si>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</si>
  <si>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</si>
  <si>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</si>
  <si>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</si>
  <si>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</si>
  <si>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</si>
  <si>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</si>
  <si>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</si>
  <si>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</si>
  <si>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</si>
  <si>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</si>
  <si>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</si>
  <si>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</si>
  <si>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</si>
  <si>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</si>
  <si>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</si>
  <si>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</si>
  <si>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</si>
  <si>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</si>
  <si>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</si>
  <si>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</si>
  <si>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</si>
  <si>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</si>
  <si>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</si>
  <si>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</si>
  <si>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</si>
  <si>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</si>
  <si>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</si>
  <si>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</si>
  <si>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</si>
  <si>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</si>
  <si>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</si>
  <si>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</si>
  <si>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</si>
  <si>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</si>
  <si>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</si>
  <si>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</si>
  <si>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</si>
  <si>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</si>
  <si>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</si>
  <si>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</si>
  <si>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</si>
  <si>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</si>
  <si>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</si>
  <si>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</si>
  <si>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</si>
  <si>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</si>
  <si>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</si>
  <si>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</si>
  <si>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</si>
  <si>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</si>
  <si>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</si>
  <si>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</si>
  <si>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</si>
  <si>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</si>
  <si>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</si>
  <si>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</si>
  <si>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</si>
  <si>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</si>
  <si>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</si>
  <si>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</si>
  <si>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</si>
  <si>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</si>
  <si>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</si>
  <si>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</si>
  <si>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</si>
  <si>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</si>
  <si>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</si>
  <si>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</si>
  <si>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</si>
  <si>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</si>
  <si>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</si>
  <si>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</si>
  <si>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</si>
  <si>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</si>
  <si>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</si>
  <si>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</si>
  <si>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</si>
  <si>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</si>
  <si>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</si>
  <si>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</si>
  <si>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</si>
  <si>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</si>
  <si>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</si>
  <si>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</si>
  <si>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</si>
  <si>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</si>
  <si>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</si>
  <si>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</si>
  <si>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</si>
  <si>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</si>
  <si>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</si>
  <si>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</si>
  <si>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</si>
  <si>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</si>
  <si>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</si>
  <si>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</si>
  <si>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</si>
  <si>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</si>
  <si>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</si>
  <si>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</si>
  <si>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</si>
  <si>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</si>
  <si>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</si>
  <si>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</si>
  <si>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</si>
  <si>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</si>
  <si>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</si>
  <si>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</si>
  <si>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</si>
  <si>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</si>
  <si>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</si>
  <si>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</si>
  <si>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</si>
  <si>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</si>
  <si>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</si>
  <si>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</si>
  <si>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</si>
  <si>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</si>
  <si>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</si>
  <si>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</si>
  <si>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</si>
  <si>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</si>
  <si>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</si>
  <si>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</si>
  <si>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</si>
  <si>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</si>
  <si>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</si>
  <si>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</si>
  <si>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</si>
  <si>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</si>
  <si>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</si>
  <si>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</si>
  <si>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</si>
  <si>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</si>
  <si>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</si>
  <si>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</si>
  <si>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</si>
  <si>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</si>
  <si>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</si>
  <si>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</si>
  <si>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</si>
  <si>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</si>
  <si>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</si>
  <si>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</si>
  <si>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</si>
  <si>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</si>
  <si>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</si>
  <si>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</si>
  <si>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</si>
  <si>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</si>
  <si>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</si>
  <si>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</si>
  <si>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</si>
  <si>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</si>
  <si>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</si>
  <si>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</si>
  <si>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</si>
  <si>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</si>
  <si>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</si>
  <si>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</si>
  <si>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</si>
  <si>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</si>
  <si>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</si>
  <si>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</si>
  <si>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</si>
  <si>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</si>
  <si>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</si>
  <si>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</si>
  <si>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</si>
  <si>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</si>
  <si>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</si>
  <si>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</si>
  <si>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</si>
  <si>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</si>
  <si>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</si>
  <si>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</si>
  <si>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</si>
  <si>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</si>
  <si>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</si>
  <si>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</si>
  <si>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</si>
  <si>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</si>
  <si>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</si>
  <si>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</si>
  <si>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</si>
  <si>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</si>
  <si>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</si>
  <si>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</si>
  <si>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</si>
  <si>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</si>
  <si>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</si>
  <si>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</si>
  <si>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</si>
  <si>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</si>
  <si>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</si>
  <si>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</si>
  <si>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</si>
  <si>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</si>
  <si>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</si>
  <si>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</si>
  <si>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</si>
  <si>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</si>
  <si>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</si>
  <si>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</si>
  <si>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</si>
  <si>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</si>
  <si>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</si>
  <si>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</si>
  <si>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</si>
  <si>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</si>
  <si>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</si>
  <si>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</si>
  <si>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</si>
  <si>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</si>
  <si>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</si>
  <si>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</si>
  <si>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</si>
  <si>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</si>
  <si>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</si>
  <si>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</si>
  <si>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</si>
  <si>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</si>
  <si>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</si>
  <si>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</si>
  <si>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</si>
  <si>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</si>
  <si>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</si>
  <si>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</si>
  <si>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</si>
  <si>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</si>
  <si>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</si>
  <si>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</si>
  <si>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</si>
  <si>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</si>
  <si>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</si>
  <si>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</si>
  <si>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</si>
  <si>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</si>
  <si>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</si>
  <si>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</si>
  <si>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</si>
  <si>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</si>
  <si>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</si>
  <si>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</si>
  <si>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</si>
  <si>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</si>
  <si>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</si>
  <si>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</si>
  <si>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</si>
  <si>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</si>
  <si>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</si>
  <si>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</si>
  <si>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</si>
  <si>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</si>
  <si>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</si>
  <si>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</si>
  <si>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</si>
  <si>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</si>
  <si>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</si>
  <si>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</si>
  <si>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</si>
  <si>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</si>
  <si>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</si>
  <si>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</si>
  <si>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</si>
  <si>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</si>
  <si>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</si>
  <si>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</si>
  <si>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</si>
  <si>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</si>
  <si>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</si>
  <si>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</si>
  <si>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</si>
  <si>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</si>
  <si>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</si>
  <si>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</si>
  <si>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</si>
  <si>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</si>
  <si>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</si>
  <si>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</si>
  <si>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</si>
  <si>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</si>
  <si>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</si>
  <si>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</si>
  <si>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</si>
  <si>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</si>
  <si>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</si>
  <si>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</si>
  <si>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</si>
  <si>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</si>
  <si>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</si>
  <si>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</si>
  <si>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</si>
  <si>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</si>
  <si>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</si>
  <si>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</si>
  <si>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</si>
  <si>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</si>
  <si>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</si>
  <si>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</si>
  <si>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</si>
  <si>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</si>
  <si>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</si>
  <si>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</si>
  <si>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</si>
  <si>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</si>
  <si>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</si>
  <si>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</si>
  <si>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</si>
  <si>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</si>
  <si>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</si>
  <si>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</si>
  <si>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</si>
  <si>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</si>
  <si>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</si>
  <si>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</si>
  <si>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</si>
  <si>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</si>
  <si>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</si>
  <si>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</si>
  <si>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</si>
  <si>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</si>
  <si>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</si>
  <si>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</si>
  <si>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</si>
  <si>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</si>
  <si>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</si>
  <si>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</si>
  <si>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</si>
  <si>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</si>
  <si>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</si>
  <si>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</si>
  <si>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</si>
  <si>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</si>
  <si>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</si>
  <si>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</si>
  <si>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</si>
  <si>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</si>
  <si>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</si>
  <si>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</si>
  <si>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</si>
  <si>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</si>
  <si>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</si>
  <si>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</si>
  <si>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</si>
  <si>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</si>
  <si>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</si>
  <si>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</si>
  <si>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</si>
  <si>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</si>
  <si>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</si>
  <si>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</si>
  <si>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</si>
  <si>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</si>
  <si>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</si>
  <si>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</si>
  <si>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</si>
  <si>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</si>
  <si>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</si>
  <si>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</si>
  <si>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</si>
  <si>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</si>
  <si>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</si>
  <si>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</si>
  <si>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</si>
  <si>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</si>
  <si>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</si>
  <si>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</si>
  <si>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</si>
  <si>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</si>
  <si>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</si>
  <si>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</si>
  <si>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</si>
  <si>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</si>
  <si>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</si>
  <si>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</si>
  <si>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</si>
  <si>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</si>
  <si>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</si>
  <si>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</si>
  <si>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</si>
  <si>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</si>
  <si>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</si>
  <si>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</si>
  <si>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</si>
  <si>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</si>
  <si>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</si>
  <si>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</si>
  <si>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</si>
  <si>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</si>
  <si>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</si>
  <si>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</si>
  <si>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</si>
  <si>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</si>
  <si>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</si>
  <si>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</si>
  <si>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</si>
  <si>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</si>
  <si>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</si>
  <si>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</si>
  <si>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</si>
  <si>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</si>
  <si>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</si>
  <si>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</si>
  <si>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</si>
  <si>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</si>
  <si>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</si>
  <si>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</si>
  <si>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</si>
  <si>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</si>
  <si>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</si>
  <si>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</si>
  <si>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</si>
  <si>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</si>
  <si>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</si>
  <si>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</si>
  <si>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</si>
  <si>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</si>
  <si>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</si>
  <si>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</si>
  <si>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</si>
  <si>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</si>
  <si>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</si>
  <si>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</si>
  <si>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</si>
  <si>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</si>
  <si>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</si>
  <si>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</si>
  <si>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</si>
  <si>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</si>
  <si>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</si>
  <si>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</si>
  <si>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</si>
  <si>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</si>
  <si>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</si>
  <si>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</si>
  <si>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</si>
  <si>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</si>
  <si>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</si>
  <si>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</si>
  <si>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</si>
  <si>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</si>
  <si>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</si>
  <si>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</si>
  <si>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</si>
  <si>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</si>
  <si>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</si>
  <si>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</si>
  <si>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</si>
  <si>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</si>
  <si>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</si>
  <si>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</si>
  <si>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</si>
  <si>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</si>
  <si>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</si>
  <si>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</si>
  <si>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</si>
  <si>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</si>
  <si>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</si>
  <si>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</si>
  <si>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</si>
  <si>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</si>
  <si>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</si>
  <si>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</si>
  <si>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</si>
  <si>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</si>
  <si>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</si>
  <si>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</si>
  <si>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</si>
  <si>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</si>
  <si>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</si>
  <si>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</si>
  <si>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</si>
  <si>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</si>
  <si>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</si>
  <si>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</si>
  <si>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</si>
  <si>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</si>
  <si>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</si>
  <si>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</si>
  <si>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</si>
  <si>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</si>
  <si>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</si>
  <si>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</si>
  <si>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</si>
  <si>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</si>
  <si>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</si>
  <si>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</si>
  <si>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</si>
  <si>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</si>
  <si>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</si>
  <si>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</si>
  <si>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</si>
  <si>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</si>
  <si>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</si>
  <si>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</si>
  <si>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</si>
  <si>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</si>
  <si>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</si>
  <si>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</si>
  <si>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</si>
  <si>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</si>
  <si>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</si>
  <si>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</si>
  <si>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</si>
  <si>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</si>
  <si>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</si>
  <si>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</si>
  <si>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</si>
  <si>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</si>
  <si>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</si>
  <si>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</si>
  <si>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</si>
  <si>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</si>
  <si>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</si>
  <si>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</si>
  <si>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</si>
  <si>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</si>
  <si>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</si>
  <si>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</si>
  <si>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</si>
  <si>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</si>
  <si>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</si>
  <si>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</si>
  <si>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</si>
  <si>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</si>
  <si>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</si>
  <si>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</si>
  <si>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</si>
  <si>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</si>
  <si>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</si>
  <si>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</si>
  <si>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</si>
  <si>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</si>
  <si>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</si>
  <si>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</si>
  <si>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</si>
  <si>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</si>
  <si>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</si>
  <si>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</si>
  <si>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</si>
  <si>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</si>
  <si>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</si>
  <si>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</si>
  <si>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</si>
  <si>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</si>
  <si>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</si>
  <si>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</si>
  <si>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</si>
  <si>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</si>
  <si>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</si>
  <si>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</si>
  <si>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</si>
  <si>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</si>
  <si>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</si>
  <si>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</si>
  <si>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</si>
  <si>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</si>
  <si>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</si>
  <si>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</si>
  <si>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</si>
  <si>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</si>
  <si>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</si>
  <si>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</si>
  <si>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</si>
  <si>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</si>
  <si>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</si>
  <si>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</si>
  <si>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</si>
  <si>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</si>
  <si>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</si>
  <si>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</si>
  <si>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</si>
  <si>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</si>
  <si>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</si>
  <si>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</si>
  <si>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</si>
  <si>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</si>
  <si>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</si>
  <si>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</si>
  <si>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</si>
  <si>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</si>
  <si>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</si>
  <si>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</si>
  <si>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</si>
  <si>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</si>
  <si>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</si>
  <si>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</si>
  <si>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</si>
  <si>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</si>
  <si>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</si>
  <si>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</si>
  <si>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</si>
  <si>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</si>
  <si>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</si>
  <si>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</si>
  <si>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</si>
  <si>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</si>
  <si>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</si>
  <si>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</si>
  <si>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</si>
  <si>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</si>
  <si>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</si>
  <si>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</si>
  <si>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</si>
  <si>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</si>
  <si>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</si>
  <si>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</si>
  <si>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</si>
  <si>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</si>
  <si>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</si>
  <si>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</si>
  <si>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</si>
  <si>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</si>
  <si>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</si>
  <si>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</si>
  <si>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</si>
  <si>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</si>
  <si>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</si>
  <si>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</si>
  <si>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</si>
  <si>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</si>
  <si>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</si>
  <si>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</si>
  <si>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</si>
  <si>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</si>
  <si>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</si>
  <si>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</si>
  <si>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</si>
  <si>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</si>
  <si>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</si>
  <si>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</si>
  <si>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</si>
  <si>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</si>
  <si>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</si>
  <si>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</si>
  <si>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</si>
  <si>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</si>
  <si>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</si>
  <si>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</si>
  <si>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</si>
  <si>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</si>
  <si>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</si>
  <si>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</si>
  <si>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</si>
  <si>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</si>
  <si>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</si>
  <si>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</si>
  <si>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</si>
  <si>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</si>
  <si>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</si>
  <si>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</si>
  <si>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</si>
  <si>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</si>
  <si>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</si>
  <si>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</si>
  <si>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</si>
  <si>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</si>
  <si>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</si>
  <si>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</si>
  <si>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</si>
  <si>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</si>
  <si>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</si>
  <si>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</si>
  <si>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</si>
  <si>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</si>
  <si>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</si>
  <si>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</si>
  <si>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</si>
  <si>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</si>
  <si>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</si>
  <si>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</si>
  <si>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</si>
  <si>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</si>
  <si>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</si>
  <si>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</si>
  <si>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</si>
  <si>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</si>
  <si>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</si>
  <si>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</si>
  <si>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</si>
  <si>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</si>
  <si>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</si>
  <si>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</si>
  <si>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</si>
  <si>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</si>
  <si>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</si>
  <si>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</si>
  <si>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</si>
  <si>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</si>
  <si>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</si>
  <si>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</si>
  <si>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</si>
  <si>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</si>
  <si>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</si>
  <si>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</si>
  <si>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</si>
  <si>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</si>
  <si>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</si>
  <si>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</si>
  <si>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</si>
  <si>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</si>
  <si>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</si>
  <si>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</si>
  <si>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</si>
  <si>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</si>
  <si>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</si>
  <si>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</si>
  <si>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</si>
  <si>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</si>
  <si>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</si>
  <si>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</si>
  <si>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</si>
  <si>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</si>
  <si>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</si>
  <si>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</si>
  <si>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</si>
  <si>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</si>
  <si>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</si>
  <si>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</si>
  <si>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</si>
  <si>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</si>
  <si>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</si>
  <si>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</si>
  <si>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</si>
  <si>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</si>
  <si>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</si>
  <si>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</si>
  <si>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</si>
  <si>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</si>
  <si>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</si>
  <si>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</si>
  <si>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</si>
  <si>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</si>
  <si>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</si>
  <si>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</si>
  <si>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</si>
  <si>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</si>
  <si>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</si>
  <si>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</si>
  <si>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</si>
  <si>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</si>
  <si>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</si>
  <si>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</si>
  <si>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</si>
  <si>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</si>
  <si>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</si>
  <si>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</si>
  <si>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</si>
  <si>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</si>
  <si>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</si>
  <si>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</si>
  <si>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</si>
  <si>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</si>
  <si>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</si>
  <si>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</si>
  <si>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</si>
  <si>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</si>
  <si>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</si>
  <si>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</si>
  <si>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</si>
  <si>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</si>
  <si>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</si>
  <si>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</si>
  <si>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</si>
  <si>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</si>
  <si>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</si>
  <si>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</si>
  <si>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</si>
  <si>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</si>
  <si>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</si>
  <si>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</si>
  <si>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</si>
  <si>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</si>
  <si>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</si>
  <si>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</si>
  <si>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</si>
  <si>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</si>
  <si>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</si>
  <si>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</si>
  <si>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</si>
  <si>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</si>
  <si>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</si>
  <si>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</si>
  <si>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</si>
  <si>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</si>
  <si>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</si>
  <si>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</si>
  <si>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</si>
  <si>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</si>
  <si>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</si>
  <si>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</si>
  <si>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</si>
  <si>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</si>
  <si>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</si>
  <si>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</si>
  <si>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</si>
  <si>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</si>
  <si>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</si>
  <si>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</si>
  <si>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</si>
  <si>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</si>
  <si>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</si>
  <si>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</si>
  <si>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</si>
  <si>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</si>
  <si>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</si>
  <si>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</si>
  <si>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</si>
  <si>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</si>
  <si>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</si>
  <si>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</si>
  <si>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</si>
  <si>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</si>
  <si>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</si>
  <si>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</si>
  <si>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</si>
  <si>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</si>
  <si>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</si>
  <si>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</si>
  <si>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</si>
  <si>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</si>
  <si>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</si>
  <si>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</si>
  <si>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</si>
  <si>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</si>
  <si>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</si>
  <si>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</si>
  <si>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</si>
  <si>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</si>
  <si>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</si>
  <si>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</si>
  <si>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</si>
  <si>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</si>
  <si>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</si>
  <si>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</si>
  <si>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</si>
  <si>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</si>
  <si>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</si>
  <si>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</si>
  <si>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</si>
  <si>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</si>
  <si>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</si>
  <si>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</si>
  <si>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</si>
  <si>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</si>
  <si>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</si>
  <si>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</si>
  <si>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</si>
  <si>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</si>
  <si>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</si>
  <si>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</si>
  <si>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</si>
  <si>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</si>
  <si>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</si>
  <si>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</si>
  <si>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</si>
  <si>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</si>
  <si>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</si>
  <si>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</si>
  <si>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</si>
  <si>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</si>
  <si>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</si>
  <si>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</si>
  <si>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</si>
  <si>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</si>
  <si>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</si>
  <si>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</si>
  <si>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</si>
  <si>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</si>
  <si>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</si>
  <si>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</si>
  <si>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</si>
  <si>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</si>
  <si>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</si>
  <si>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</si>
  <si>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</si>
  <si>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</si>
  <si>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</si>
  <si>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</si>
  <si>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</si>
  <si>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</si>
  <si>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</si>
  <si>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</si>
  <si>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</si>
  <si>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</si>
  <si>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</si>
  <si>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</si>
  <si>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</si>
  <si>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</si>
  <si>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</si>
  <si>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</si>
  <si>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</si>
  <si>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</si>
  <si>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</si>
  <si>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</si>
  <si>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</si>
  <si>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</si>
  <si>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</si>
  <si>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</si>
  <si>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</si>
  <si>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</si>
  <si>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</si>
  <si>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</si>
  <si>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</si>
  <si>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</si>
  <si>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</si>
  <si>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</si>
  <si>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</si>
  <si>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</si>
  <si>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</si>
  <si>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</si>
  <si>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</si>
  <si>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</si>
  <si>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</si>
  <si>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</si>
  <si>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</si>
  <si>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</si>
  <si>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</si>
  <si>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</si>
  <si>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</si>
  <si>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</si>
  <si>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</si>
  <si>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</si>
  <si>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</si>
  <si>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</si>
  <si>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</si>
  <si>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</si>
  <si>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</si>
  <si>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</si>
  <si>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</si>
  <si>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</si>
  <si>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</si>
  <si>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</si>
  <si>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</si>
  <si>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</si>
  <si>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</si>
  <si>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</si>
  <si>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</si>
  <si>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</si>
  <si>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</si>
  <si>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</si>
  <si>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</si>
  <si>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</si>
  <si>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</si>
  <si>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</si>
  <si>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</si>
  <si>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</si>
  <si>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</si>
  <si>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</si>
  <si>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</si>
  <si>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</si>
  <si>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</si>
  <si>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</si>
  <si>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</si>
  <si>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</si>
  <si>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</si>
  <si>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</si>
  <si>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</si>
  <si>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</si>
  <si>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</si>
  <si>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</si>
  <si>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</si>
  <si>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</si>
  <si>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</si>
  <si>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</si>
  <si>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</si>
  <si>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</si>
  <si>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</si>
  <si>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</si>
  <si>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</si>
  <si>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</si>
  <si>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</si>
  <si>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</si>
  <si>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</si>
  <si>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</si>
  <si>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</si>
  <si>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</si>
  <si>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</si>
  <si>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</si>
  <si>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</si>
  <si>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</si>
  <si>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</si>
  <si>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</si>
  <si>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</si>
  <si>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</si>
  <si>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</si>
  <si>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</si>
  <si>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</si>
  <si>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</si>
  <si>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</si>
  <si>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</si>
  <si>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</si>
  <si>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</si>
  <si>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</si>
  <si>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</si>
  <si>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</si>
  <si>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</si>
  <si>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</si>
  <si>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</si>
  <si>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</si>
  <si>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</si>
  <si>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</si>
  <si>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</si>
  <si>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</si>
  <si>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</si>
  <si>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</si>
  <si>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</si>
  <si>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</si>
  <si>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</si>
  <si>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</si>
  <si>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</si>
  <si>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</si>
  <si>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</si>
  <si>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</si>
  <si>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</si>
  <si>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</si>
  <si>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</si>
  <si>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</si>
  <si>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</si>
  <si>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</si>
  <si>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</si>
  <si>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</si>
  <si>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</si>
  <si>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</si>
  <si>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</si>
  <si>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</si>
  <si>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</si>
  <si>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</si>
  <si>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</si>
  <si>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</si>
  <si>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</si>
  <si>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</si>
  <si>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</si>
  <si>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</si>
  <si>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</si>
  <si>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</si>
  <si>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</si>
  <si>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</si>
  <si>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</si>
  <si>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</si>
  <si>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</si>
  <si>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</si>
  <si>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</si>
  <si>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</si>
  <si>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</si>
  <si>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</si>
  <si>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</si>
  <si>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</si>
  <si>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</si>
  <si>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</si>
  <si>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</si>
  <si>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</si>
  <si>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</si>
  <si>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</si>
  <si>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</si>
  <si>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</si>
  <si>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</si>
  <si>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</si>
  <si>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</si>
  <si>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</si>
  <si>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</si>
  <si>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</si>
  <si>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</si>
  <si>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</si>
  <si>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</si>
  <si>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</si>
  <si>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</si>
  <si>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</si>
  <si>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</si>
  <si>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</si>
  <si>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</si>
  <si>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</si>
  <si>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</si>
  <si>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</si>
  <si>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</si>
  <si>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</si>
  <si>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</si>
  <si>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</si>
  <si>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</si>
  <si>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</si>
  <si>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</si>
  <si>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</si>
  <si>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</si>
  <si>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</si>
  <si>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</si>
  <si>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</si>
  <si>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</si>
  <si>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</si>
  <si>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</si>
  <si>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</si>
  <si>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</si>
  <si>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</si>
  <si>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</si>
  <si>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</si>
  <si>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</si>
  <si>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</si>
  <si>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</si>
  <si>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</si>
  <si>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</si>
  <si>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</si>
  <si>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</si>
  <si>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</si>
  <si>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</si>
  <si>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</si>
  <si>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</si>
  <si>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</si>
  <si>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</si>
  <si>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</si>
  <si>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</si>
  <si>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</si>
  <si>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</si>
  <si>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</si>
  <si>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</si>
  <si>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</si>
  <si>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</si>
  <si>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</si>
  <si>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</si>
  <si>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</si>
  <si>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</si>
  <si>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</si>
  <si>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</si>
  <si>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</si>
  <si>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</si>
  <si>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</si>
  <si>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</si>
  <si>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</si>
  <si>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</si>
  <si>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</si>
  <si>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</si>
  <si>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</si>
  <si>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</si>
  <si>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</si>
  <si>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</si>
  <si>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</si>
  <si>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</si>
  <si>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</si>
  <si>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</si>
  <si>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</si>
  <si>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</si>
  <si>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</si>
  <si>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</si>
  <si>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</si>
  <si>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</si>
  <si>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</si>
  <si>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</si>
  <si>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</si>
  <si>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</si>
  <si>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</si>
  <si>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</si>
  <si>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</si>
  <si>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</si>
  <si>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</si>
  <si>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</si>
  <si>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</si>
  <si>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</si>
  <si>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</si>
  <si>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</si>
  <si>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</si>
  <si>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</si>
  <si>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</si>
  <si>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</si>
  <si>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</si>
  <si>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</si>
  <si>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</si>
  <si>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</si>
  <si>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</si>
  <si>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</si>
  <si>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</si>
  <si>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</si>
  <si>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</si>
  <si>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</si>
  <si>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</si>
  <si>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</si>
  <si>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</si>
  <si>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</si>
  <si>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</si>
  <si>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</si>
  <si>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</si>
  <si>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</si>
  <si>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</si>
  <si>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</si>
  <si>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</si>
  <si>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</si>
  <si>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</si>
  <si>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</si>
  <si>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</si>
  <si>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</si>
  <si>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</si>
  <si>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</si>
  <si>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</si>
  <si>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</si>
  <si>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</si>
  <si>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</si>
  <si>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</si>
  <si>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</si>
  <si>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</si>
  <si>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</si>
  <si>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</si>
  <si>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</si>
  <si>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</si>
  <si>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</si>
  <si>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</si>
  <si>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</si>
  <si>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</si>
  <si>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</si>
  <si>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</si>
  <si>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</si>
  <si>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</si>
  <si>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</si>
  <si>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</si>
  <si>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</si>
  <si>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</si>
  <si>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</si>
  <si>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</si>
  <si>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</si>
  <si>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</si>
  <si>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</si>
  <si>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</si>
  <si>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</si>
  <si>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</si>
  <si>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</si>
  <si>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</si>
  <si>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</si>
  <si>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</si>
  <si>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</si>
  <si>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</si>
  <si>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</si>
  <si>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</si>
  <si>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</si>
  <si>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</si>
  <si>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</si>
  <si>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</si>
  <si>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</si>
  <si>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</si>
  <si>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</si>
  <si>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</si>
  <si>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</si>
  <si>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</si>
  <si>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</si>
  <si>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</si>
  <si>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</si>
  <si>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</si>
  <si>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</si>
  <si>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</si>
  <si>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</si>
  <si>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</si>
  <si>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</si>
  <si>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</si>
  <si>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</si>
  <si>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</si>
  <si>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</si>
  <si>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</si>
  <si>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</si>
  <si>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</si>
  <si>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</si>
  <si>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</si>
  <si>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</si>
  <si>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</si>
  <si>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</si>
  <si>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</si>
  <si>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</si>
  <si>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</si>
  <si>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</si>
  <si>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</si>
  <si>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</si>
  <si>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</si>
  <si>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</si>
  <si>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</si>
  <si>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</si>
  <si>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</si>
  <si>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</si>
  <si>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</si>
  <si>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</si>
  <si>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</si>
  <si>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</si>
  <si>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</si>
  <si>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</si>
  <si>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</si>
  <si>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</si>
  <si>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</si>
  <si>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</si>
  <si>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</si>
  <si>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</si>
  <si>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</si>
  <si>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</si>
  <si>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</si>
  <si>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</si>
  <si>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</si>
  <si>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</si>
  <si>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</si>
  <si>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</si>
  <si>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</si>
  <si>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</si>
  <si>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</si>
  <si>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</si>
  <si>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</si>
  <si>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</si>
  <si>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</si>
  <si>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</si>
  <si>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</si>
  <si>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</si>
  <si>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</si>
  <si>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</si>
  <si>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</si>
  <si>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</si>
  <si>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</si>
  <si>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</si>
  <si>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</si>
  <si>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</si>
  <si>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</si>
  <si>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</si>
  <si>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</si>
  <si>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</si>
  <si>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</si>
  <si>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</si>
  <si>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</si>
  <si>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</si>
  <si>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</si>
  <si>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</si>
  <si>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</si>
  <si>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</si>
  <si>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</si>
  <si>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</si>
  <si>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</si>
  <si>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</si>
  <si>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</si>
  <si>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</si>
  <si>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</si>
  <si>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</si>
  <si>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</si>
  <si>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</si>
  <si>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</si>
  <si>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</si>
  <si>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</si>
  <si>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</si>
  <si>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</si>
  <si>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</si>
  <si>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</si>
  <si>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</si>
  <si>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</si>
  <si>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</si>
  <si>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</si>
  <si>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</si>
  <si>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</si>
  <si>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</si>
  <si>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</si>
  <si>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</si>
  <si>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</si>
  <si>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</si>
  <si>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</si>
  <si>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</si>
  <si>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</si>
  <si>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</si>
  <si>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</si>
  <si>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</si>
  <si>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</si>
  <si>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</si>
  <si>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</si>
  <si>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</si>
  <si>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</si>
  <si>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</si>
  <si>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</si>
  <si>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</si>
  <si>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</si>
  <si>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</si>
  <si>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</si>
  <si>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</si>
  <si>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</si>
  <si>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</si>
  <si>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</si>
  <si>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</si>
  <si>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</si>
  <si>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</si>
  <si>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</si>
  <si>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</si>
  <si>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</si>
  <si>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</si>
  <si>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</si>
  <si>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</si>
  <si>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</si>
  <si>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</si>
  <si>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</si>
  <si>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</si>
  <si>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</si>
  <si>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</si>
  <si>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</si>
  <si>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</si>
  <si>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</si>
  <si>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</si>
  <si>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</si>
  <si>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</si>
  <si>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</si>
  <si>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</si>
  <si>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</si>
  <si>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</si>
  <si>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</si>
  <si>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</si>
  <si>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</si>
  <si>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</si>
  <si>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</si>
  <si>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</si>
  <si>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</si>
  <si>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</si>
  <si>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</si>
  <si>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</si>
  <si>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</si>
  <si>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</si>
  <si>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</si>
  <si>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</si>
  <si>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</si>
  <si>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</si>
  <si>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</si>
  <si>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</si>
  <si>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</si>
  <si>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</si>
  <si>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</si>
  <si>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</si>
  <si>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</si>
  <si>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</si>
  <si>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</si>
  <si>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</si>
  <si>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</si>
  <si>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</si>
  <si>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</si>
  <si>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</si>
  <si>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</si>
  <si>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</si>
  <si>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</si>
  <si>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</si>
  <si>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</si>
  <si>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</si>
  <si>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</si>
  <si>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</si>
  <si>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</si>
  <si>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</si>
  <si>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</si>
  <si>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</si>
  <si>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</si>
  <si>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</si>
  <si>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</si>
  <si>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</si>
  <si>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</si>
  <si>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</si>
  <si>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</si>
  <si>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</si>
  <si>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</si>
  <si>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</si>
  <si>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</si>
  <si>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</si>
  <si>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</si>
  <si>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</si>
  <si>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</si>
  <si>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</si>
  <si>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</si>
  <si>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</si>
  <si>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</si>
  <si>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</si>
  <si>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</si>
  <si>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</si>
  <si>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</si>
  <si>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</si>
  <si>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</si>
  <si>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</si>
  <si>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</si>
  <si>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</si>
  <si>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</si>
  <si>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</si>
  <si>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</si>
  <si>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</si>
  <si>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</si>
  <si>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</si>
  <si>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</si>
  <si>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</si>
  <si>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</si>
  <si>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</si>
  <si>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</si>
  <si>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</si>
  <si>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</si>
  <si>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</si>
  <si>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</si>
  <si>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</si>
  <si>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</si>
  <si>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</si>
  <si>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</si>
  <si>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</si>
  <si>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</si>
  <si>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</si>
  <si>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</si>
  <si>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</si>
  <si>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</si>
  <si>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</si>
  <si>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</si>
  <si>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</si>
  <si>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</si>
  <si>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</si>
  <si>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</si>
  <si>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</si>
  <si>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</si>
  <si>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</si>
  <si>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</si>
  <si>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</si>
  <si>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</si>
  <si>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</si>
  <si>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</si>
  <si>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</si>
  <si>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</si>
  <si>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</si>
  <si>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</si>
  <si>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</si>
  <si>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</si>
  <si>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</si>
  <si>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</si>
  <si>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</si>
  <si>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</si>
  <si>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</si>
  <si>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</si>
  <si>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</si>
  <si>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</si>
  <si>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</si>
  <si>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</si>
  <si>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</si>
  <si>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</si>
  <si>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</si>
  <si>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</si>
  <si>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</si>
  <si>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</si>
  <si>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</si>
  <si>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</si>
  <si>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</si>
  <si>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</si>
  <si>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</si>
  <si>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</si>
  <si>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</si>
  <si>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</si>
  <si>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</si>
  <si>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</si>
  <si>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Output Change in Domestic Jobs by Demographic Trait[other race]; Output Change in Domestic Jobs by Demographic Trait[asian]; Output Change in Domestic Jobs by Demographic Trait[black]; Change in Domestic Jobs by Demographic Trait[white]</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</si>
  <si>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</si>
  <si>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</si>
  <si>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</si>
  <si>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</si>
  <si>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</si>
  <si>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</si>
  <si>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</si>
  <si>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</si>
  <si>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</si>
  <si>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</si>
  <si>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</si>
  <si>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</si>
  <si>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</si>
  <si>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</si>
  <si>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</si>
  <si>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</si>
  <si>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</si>
  <si>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</si>
  <si>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</si>
  <si>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Trait[other race]; Output Percent Change in Employment by Demographic Trait[asian]; Output Percent Change in Employment by Demographic Trait[black]; Percent Change in Employment by Demographic Trait[white]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</si>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</sst>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4"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5"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5"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5"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5"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5"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5"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5"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5"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5"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5"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5"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5"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5"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5"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5"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5"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5"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5"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5"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5"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5"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5"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5"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5"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5"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5"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5"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5"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5"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5"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5"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5"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5"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5"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5"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5"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5"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5"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5"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5"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5"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5"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5"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5"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5"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5"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5"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5"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8" t="s">
        <v>3182</v>
      </c>
      <c r="B1" s="458"/>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8" t="s">
        <v>3186</v>
      </c>
      <c r="B42" s="458"/>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6"/>
  <sheetViews>
    <sheetView tabSelected="1" zoomScale="85" zoomScaleNormal="85" workbookViewId="0">
      <pane ySplit="1" topLeftCell="A44" activePane="bottomLeft" state="frozen"/>
      <selection pane="bottomLeft" activeCell="A54" sqref="A54"/>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3662</v>
      </c>
      <c r="C48" s="346">
        <v>1</v>
      </c>
      <c r="D48" s="224" t="s">
        <v>67</v>
      </c>
      <c r="E48" s="224" t="s">
        <v>68</v>
      </c>
      <c r="F48" s="7" t="str">
        <f>UnitControlCenter!$B$10</f>
        <v>jobs</v>
      </c>
      <c r="G48" s="278" t="s">
        <v>3681</v>
      </c>
      <c r="H48" s="278" t="s">
        <v>3682</v>
      </c>
      <c r="I48" s="224" t="s">
        <v>3683</v>
      </c>
    </row>
    <row r="49" spans="1:19" ht="30">
      <c r="A49" s="225" t="s">
        <v>3229</v>
      </c>
      <c r="B49" s="270" t="s">
        <v>3699</v>
      </c>
      <c r="C49" s="346">
        <v>1</v>
      </c>
      <c r="D49" s="224" t="s">
        <v>67</v>
      </c>
      <c r="E49" s="224" t="s">
        <v>66</v>
      </c>
      <c r="F49" s="4" t="str">
        <f>UnitControlCenter!$B$12</f>
        <v>% change</v>
      </c>
      <c r="G49" s="278" t="s">
        <v>3703</v>
      </c>
      <c r="H49" s="278" t="s">
        <v>3682</v>
      </c>
      <c r="I49" s="224" t="s">
        <v>3683</v>
      </c>
    </row>
    <row r="50" spans="1:19" ht="45">
      <c r="A50" s="225" t="s">
        <v>3229</v>
      </c>
      <c r="B50" s="270" t="s">
        <v>3665</v>
      </c>
      <c r="C50" s="346">
        <v>1</v>
      </c>
      <c r="D50" s="224" t="s">
        <v>67</v>
      </c>
      <c r="E50" s="224" t="s">
        <v>68</v>
      </c>
      <c r="F50" s="7" t="str">
        <f>UnitControlCenter!$B$10</f>
        <v>jobs</v>
      </c>
      <c r="G50" s="278" t="s">
        <v>3684</v>
      </c>
      <c r="H50" s="278" t="s">
        <v>3685</v>
      </c>
      <c r="I50" s="247" t="s">
        <v>3686</v>
      </c>
    </row>
    <row r="51" spans="1:19" ht="45">
      <c r="A51" s="225" t="s">
        <v>3229</v>
      </c>
      <c r="B51" s="270" t="s">
        <v>3700</v>
      </c>
      <c r="C51" s="346">
        <v>1</v>
      </c>
      <c r="D51" s="224" t="s">
        <v>67</v>
      </c>
      <c r="E51" s="224" t="s">
        <v>66</v>
      </c>
      <c r="F51" s="4" t="str">
        <f>UnitControlCenter!$B$12</f>
        <v>% change</v>
      </c>
      <c r="G51" s="278" t="s">
        <v>3704</v>
      </c>
      <c r="H51" s="278" t="s">
        <v>3685</v>
      </c>
      <c r="I51" s="247" t="s">
        <v>3686</v>
      </c>
    </row>
    <row r="52" spans="1:19" ht="30">
      <c r="A52" s="225" t="s">
        <v>3229</v>
      </c>
      <c r="B52" s="270" t="s">
        <v>3670</v>
      </c>
      <c r="C52" s="346">
        <v>1</v>
      </c>
      <c r="D52" s="224" t="s">
        <v>67</v>
      </c>
      <c r="E52" s="224" t="s">
        <v>68</v>
      </c>
      <c r="F52" s="7" t="str">
        <f>UnitControlCenter!$B$10</f>
        <v>jobs</v>
      </c>
      <c r="G52" s="278" t="s">
        <v>3687</v>
      </c>
      <c r="H52" s="278" t="s">
        <v>3688</v>
      </c>
      <c r="I52" s="224" t="s">
        <v>3689</v>
      </c>
    </row>
    <row r="53" spans="1:19" ht="30">
      <c r="A53" s="225" t="s">
        <v>3229</v>
      </c>
      <c r="B53" s="270" t="s">
        <v>3701</v>
      </c>
      <c r="C53" s="346">
        <v>1</v>
      </c>
      <c r="D53" s="224" t="s">
        <v>67</v>
      </c>
      <c r="E53" s="224" t="s">
        <v>66</v>
      </c>
      <c r="F53" s="4" t="str">
        <f>UnitControlCenter!$B$12</f>
        <v>% change</v>
      </c>
      <c r="G53" s="278" t="s">
        <v>3705</v>
      </c>
      <c r="H53" s="278" t="s">
        <v>3688</v>
      </c>
      <c r="I53" s="224" t="s">
        <v>3689</v>
      </c>
    </row>
    <row r="54" spans="1:19" ht="75">
      <c r="A54" s="225" t="s">
        <v>3229</v>
      </c>
      <c r="B54" s="270" t="s">
        <v>3673</v>
      </c>
      <c r="C54" s="346">
        <v>1</v>
      </c>
      <c r="D54" s="224" t="s">
        <v>67</v>
      </c>
      <c r="E54" s="224" t="s">
        <v>68</v>
      </c>
      <c r="F54" s="7" t="str">
        <f>UnitControlCenter!$B$10</f>
        <v>jobs</v>
      </c>
      <c r="G54" s="278" t="s">
        <v>3690</v>
      </c>
      <c r="H54" s="278" t="s">
        <v>3691</v>
      </c>
      <c r="I54" s="224" t="s">
        <v>3692</v>
      </c>
    </row>
    <row r="55" spans="1:19" ht="75">
      <c r="A55" s="225" t="s">
        <v>3229</v>
      </c>
      <c r="B55" s="270" t="s">
        <v>3702</v>
      </c>
      <c r="C55" s="346">
        <v>1</v>
      </c>
      <c r="D55" s="224" t="s">
        <v>67</v>
      </c>
      <c r="E55" s="224" t="s">
        <v>66</v>
      </c>
      <c r="F55" s="4" t="str">
        <f>UnitControlCenter!$B$12</f>
        <v>% change</v>
      </c>
      <c r="G55" s="278" t="s">
        <v>3706</v>
      </c>
      <c r="H55" s="278" t="s">
        <v>3691</v>
      </c>
      <c r="I55" s="224" t="s">
        <v>3692</v>
      </c>
    </row>
    <row r="56" spans="1:19" ht="30">
      <c r="A56" s="225" t="s">
        <v>3229</v>
      </c>
      <c r="B56" s="270" t="s">
        <v>3247</v>
      </c>
      <c r="C56" s="297">
        <v>1</v>
      </c>
      <c r="D56" s="224" t="s">
        <v>67</v>
      </c>
      <c r="E56" s="224" t="s">
        <v>66</v>
      </c>
      <c r="F56" s="7" t="str">
        <f>UnitControlCenter!$B$10</f>
        <v>jobs</v>
      </c>
      <c r="G56" s="278" t="s">
        <v>3250</v>
      </c>
      <c r="H56" s="278" t="s">
        <v>3251</v>
      </c>
      <c r="I56" s="224" t="s">
        <v>3252</v>
      </c>
    </row>
    <row r="57" spans="1:19" ht="30">
      <c r="A57" s="225" t="s">
        <v>3229</v>
      </c>
      <c r="B57" s="270" t="s">
        <v>3310</v>
      </c>
      <c r="C57" s="299">
        <v>1</v>
      </c>
      <c r="D57" s="224" t="s">
        <v>67</v>
      </c>
      <c r="E57" s="224" t="s">
        <v>66</v>
      </c>
      <c r="F57" s="7" t="str">
        <f>UnitControlCenter!$B$10</f>
        <v>jobs</v>
      </c>
      <c r="G57" s="278" t="s">
        <v>3314</v>
      </c>
      <c r="H57" s="278" t="s">
        <v>3313</v>
      </c>
      <c r="I57" s="224" t="s">
        <v>3328</v>
      </c>
    </row>
    <row r="58" spans="1:19" ht="45">
      <c r="A58" s="225" t="s">
        <v>3229</v>
      </c>
      <c r="B58" s="270" t="s">
        <v>3396</v>
      </c>
      <c r="C58" s="305">
        <v>1</v>
      </c>
      <c r="D58" s="224" t="s">
        <v>67</v>
      </c>
      <c r="E58" s="224" t="s">
        <v>66</v>
      </c>
      <c r="F58" s="7" t="str">
        <f>UnitControlCenter!$B$10</f>
        <v>jobs</v>
      </c>
      <c r="G58" s="278" t="s">
        <v>3395</v>
      </c>
      <c r="H58" s="278" t="s">
        <v>3236</v>
      </c>
      <c r="I58" s="224" t="s">
        <v>2596</v>
      </c>
    </row>
    <row r="59" spans="1:19" ht="45">
      <c r="A59" s="225" t="s">
        <v>3229</v>
      </c>
      <c r="B59" s="270" t="s">
        <v>3231</v>
      </c>
      <c r="C59" s="294">
        <v>1</v>
      </c>
      <c r="D59" s="224" t="s">
        <v>67</v>
      </c>
      <c r="E59" s="224" t="s">
        <v>66</v>
      </c>
      <c r="F59" s="4" t="str">
        <f>UnitControlCenter!$B$8</f>
        <v>billion 2019 dollars / year</v>
      </c>
      <c r="G59" s="278" t="s">
        <v>3238</v>
      </c>
      <c r="H59" s="278" t="s">
        <v>3240</v>
      </c>
      <c r="I59" s="224" t="s">
        <v>2596</v>
      </c>
    </row>
    <row r="60" spans="1:19" ht="45">
      <c r="A60" s="225" t="s">
        <v>3229</v>
      </c>
      <c r="B60" s="270" t="s">
        <v>3253</v>
      </c>
      <c r="C60" s="298">
        <v>1</v>
      </c>
      <c r="D60" s="224" t="s">
        <v>67</v>
      </c>
      <c r="E60" s="224" t="s">
        <v>66</v>
      </c>
      <c r="F60" s="4" t="str">
        <f>UnitControlCenter!$B$12</f>
        <v>% change</v>
      </c>
      <c r="G60" s="278" t="s">
        <v>3255</v>
      </c>
      <c r="H60" s="278" t="s">
        <v>3240</v>
      </c>
      <c r="I60" s="224" t="s">
        <v>2596</v>
      </c>
    </row>
    <row r="61" spans="1:19" ht="30">
      <c r="A61" s="225" t="s">
        <v>3229</v>
      </c>
      <c r="B61" s="270" t="s">
        <v>3311</v>
      </c>
      <c r="C61" s="299">
        <v>1</v>
      </c>
      <c r="D61" s="224" t="s">
        <v>67</v>
      </c>
      <c r="E61" s="224" t="s">
        <v>66</v>
      </c>
      <c r="F61" s="4" t="str">
        <f>UnitControlCenter!$B$8</f>
        <v>billion 2019 dollars / year</v>
      </c>
      <c r="G61" s="278" t="s">
        <v>3315</v>
      </c>
      <c r="H61" s="278" t="s">
        <v>3313</v>
      </c>
      <c r="I61" s="224" t="s">
        <v>3328</v>
      </c>
    </row>
    <row r="62" spans="1:19" ht="45">
      <c r="A62" s="225" t="s">
        <v>3229</v>
      </c>
      <c r="B62" s="270" t="s">
        <v>3245</v>
      </c>
      <c r="C62" s="294">
        <v>1</v>
      </c>
      <c r="D62" s="224" t="s">
        <v>67</v>
      </c>
      <c r="E62" s="224" t="s">
        <v>66</v>
      </c>
      <c r="F62" s="4" t="str">
        <f>UnitControlCenter!$B$8</f>
        <v>billion 2019 dollars / year</v>
      </c>
      <c r="G62" s="278" t="s">
        <v>3241</v>
      </c>
      <c r="H62" s="278" t="s">
        <v>3239</v>
      </c>
      <c r="I62" s="224" t="s">
        <v>2596</v>
      </c>
    </row>
    <row r="63" spans="1:19" ht="30">
      <c r="A63" s="225" t="s">
        <v>3229</v>
      </c>
      <c r="B63" s="270" t="s">
        <v>3243</v>
      </c>
      <c r="C63" s="287">
        <v>1</v>
      </c>
      <c r="D63" s="224" t="s">
        <v>65</v>
      </c>
      <c r="E63" s="224" t="s">
        <v>66</v>
      </c>
      <c r="F63" s="7" t="str">
        <f>UnitControlCenter!$B$13</f>
        <v>2019 dollars / employee-year</v>
      </c>
      <c r="G63" s="278" t="s">
        <v>3244</v>
      </c>
      <c r="H63" s="278"/>
      <c r="I63" s="224"/>
    </row>
    <row r="64" spans="1:19" ht="30.75" thickBot="1">
      <c r="A64" s="271" t="s">
        <v>3229</v>
      </c>
      <c r="B64" s="276" t="s">
        <v>3312</v>
      </c>
      <c r="C64" s="286">
        <v>1</v>
      </c>
      <c r="D64" s="272" t="s">
        <v>67</v>
      </c>
      <c r="E64" s="272" t="s">
        <v>66</v>
      </c>
      <c r="F64" s="275" t="str">
        <f>UnitControlCenter!$B$8</f>
        <v>billion 2019 dollars / year</v>
      </c>
      <c r="G64" s="273" t="s">
        <v>3316</v>
      </c>
      <c r="H64" s="273" t="s">
        <v>3313</v>
      </c>
      <c r="I64" s="272" t="s">
        <v>3328</v>
      </c>
      <c r="J64" s="273"/>
      <c r="K64" s="273"/>
      <c r="L64" s="273"/>
      <c r="M64" s="273"/>
      <c r="N64" s="273"/>
      <c r="O64" s="273"/>
      <c r="P64" s="273"/>
      <c r="Q64" s="273"/>
      <c r="R64" s="273"/>
      <c r="S64" s="273"/>
    </row>
    <row r="65" spans="1:19" ht="90">
      <c r="A65" s="225" t="s">
        <v>3230</v>
      </c>
      <c r="B65" s="225" t="s">
        <v>2981</v>
      </c>
      <c r="C65" s="279">
        <v>1</v>
      </c>
      <c r="D65" s="224" t="s">
        <v>67</v>
      </c>
      <c r="E65" s="224" t="s">
        <v>66</v>
      </c>
      <c r="F65" s="4" t="str">
        <f>UnitControlCenter!$B$8</f>
        <v>billion 2019 dollars / year</v>
      </c>
      <c r="G65" s="4" t="s">
        <v>2982</v>
      </c>
      <c r="H65" s="4" t="s">
        <v>2983</v>
      </c>
      <c r="I65" s="4" t="s">
        <v>2956</v>
      </c>
    </row>
    <row r="66" spans="1:19" ht="45">
      <c r="A66" s="225" t="s">
        <v>3230</v>
      </c>
      <c r="B66" s="225" t="s">
        <v>2985</v>
      </c>
      <c r="C66" s="279">
        <v>1</v>
      </c>
      <c r="D66" s="224" t="s">
        <v>67</v>
      </c>
      <c r="E66" s="224" t="s">
        <v>66</v>
      </c>
      <c r="F66" s="4" t="str">
        <f>UnitControlCenter!$B$8</f>
        <v>billion 2019 dollars / year</v>
      </c>
      <c r="G66" s="4" t="s">
        <v>2995</v>
      </c>
      <c r="H66" s="4" t="s">
        <v>2996</v>
      </c>
      <c r="I66" s="4" t="s">
        <v>2997</v>
      </c>
    </row>
    <row r="67" spans="1:19" ht="60">
      <c r="A67" s="225" t="s">
        <v>3230</v>
      </c>
      <c r="B67" s="225" t="s">
        <v>2986</v>
      </c>
      <c r="C67" s="279">
        <v>1</v>
      </c>
      <c r="D67" s="224" t="s">
        <v>67</v>
      </c>
      <c r="E67" s="224" t="s">
        <v>66</v>
      </c>
      <c r="F67" s="4" t="str">
        <f>UnitControlCenter!$B$8</f>
        <v>billion 2019 dollars / year</v>
      </c>
      <c r="G67" s="4" t="s">
        <v>3006</v>
      </c>
      <c r="H67" s="4" t="s">
        <v>3004</v>
      </c>
      <c r="I67" s="4" t="s">
        <v>3005</v>
      </c>
    </row>
    <row r="68" spans="1:19" ht="45">
      <c r="A68" s="225" t="s">
        <v>3230</v>
      </c>
      <c r="B68" s="225" t="s">
        <v>2987</v>
      </c>
      <c r="C68" s="279">
        <v>1</v>
      </c>
      <c r="D68" s="224" t="s">
        <v>67</v>
      </c>
      <c r="E68" s="224" t="s">
        <v>66</v>
      </c>
      <c r="F68" s="4" t="str">
        <f>UnitControlCenter!$B$8</f>
        <v>billion 2019 dollars / year</v>
      </c>
      <c r="G68" s="4" t="s">
        <v>3000</v>
      </c>
      <c r="H68" s="4" t="s">
        <v>2996</v>
      </c>
      <c r="I68" s="4" t="s">
        <v>2998</v>
      </c>
    </row>
    <row r="69" spans="1:19" ht="45">
      <c r="A69" s="225" t="s">
        <v>3230</v>
      </c>
      <c r="B69" s="225" t="s">
        <v>2988</v>
      </c>
      <c r="C69" s="279">
        <v>1</v>
      </c>
      <c r="D69" s="224" t="s">
        <v>67</v>
      </c>
      <c r="E69" s="224" t="s">
        <v>66</v>
      </c>
      <c r="F69" s="4" t="str">
        <f>UnitControlCenter!$B$8</f>
        <v>billion 2019 dollars / year</v>
      </c>
      <c r="G69" s="4" t="s">
        <v>3001</v>
      </c>
      <c r="H69" s="4" t="s">
        <v>2996</v>
      </c>
      <c r="I69" s="4" t="s">
        <v>2999</v>
      </c>
    </row>
    <row r="70" spans="1:19" ht="60">
      <c r="A70" s="225" t="s">
        <v>3230</v>
      </c>
      <c r="B70" s="225" t="s">
        <v>2989</v>
      </c>
      <c r="C70" s="279">
        <v>1</v>
      </c>
      <c r="D70" s="224" t="s">
        <v>67</v>
      </c>
      <c r="E70" s="224" t="s">
        <v>66</v>
      </c>
      <c r="F70" s="4" t="str">
        <f>UnitControlCenter!$B$8</f>
        <v>billion 2019 dollars / year</v>
      </c>
      <c r="G70" s="4" t="s">
        <v>3007</v>
      </c>
      <c r="H70" s="4" t="s">
        <v>3004</v>
      </c>
      <c r="I70" s="4" t="s">
        <v>3005</v>
      </c>
    </row>
    <row r="71" spans="1:19" ht="60">
      <c r="A71" s="225" t="s">
        <v>3230</v>
      </c>
      <c r="B71" s="225" t="s">
        <v>2990</v>
      </c>
      <c r="C71" s="279">
        <v>1</v>
      </c>
      <c r="D71" s="224" t="s">
        <v>67</v>
      </c>
      <c r="E71" s="224" t="s">
        <v>66</v>
      </c>
      <c r="F71" s="4" t="str">
        <f>UnitControlCenter!$B$8</f>
        <v>billion 2019 dollars / year</v>
      </c>
      <c r="G71" s="4" t="s">
        <v>3008</v>
      </c>
      <c r="H71" s="4" t="s">
        <v>3004</v>
      </c>
      <c r="I71" s="4" t="s">
        <v>3005</v>
      </c>
    </row>
    <row r="72" spans="1:19" ht="75">
      <c r="A72" s="225" t="s">
        <v>3230</v>
      </c>
      <c r="B72" s="225" t="s">
        <v>2991</v>
      </c>
      <c r="C72" s="279">
        <v>1</v>
      </c>
      <c r="D72" s="224" t="s">
        <v>67</v>
      </c>
      <c r="E72" s="224" t="s">
        <v>66</v>
      </c>
      <c r="F72" s="4" t="str">
        <f>UnitControlCenter!$B$8</f>
        <v>billion 2019 dollars / year</v>
      </c>
      <c r="G72" s="4" t="s">
        <v>3009</v>
      </c>
      <c r="H72" s="4" t="s">
        <v>3004</v>
      </c>
      <c r="I72" s="4" t="s">
        <v>3005</v>
      </c>
    </row>
    <row r="73" spans="1:19" ht="75">
      <c r="A73" s="225" t="s">
        <v>3230</v>
      </c>
      <c r="B73" s="225" t="s">
        <v>3015</v>
      </c>
      <c r="C73" s="279">
        <v>1</v>
      </c>
      <c r="D73" s="224" t="s">
        <v>67</v>
      </c>
      <c r="E73" s="224" t="s">
        <v>66</v>
      </c>
      <c r="F73" s="4" t="str">
        <f>UnitControlCenter!$B$8</f>
        <v>billion 2019 dollars / year</v>
      </c>
      <c r="G73" s="4" t="s">
        <v>3013</v>
      </c>
      <c r="H73" s="4" t="s">
        <v>3004</v>
      </c>
      <c r="I73" s="4" t="s">
        <v>3011</v>
      </c>
    </row>
    <row r="74" spans="1:19" ht="60.75" thickBot="1">
      <c r="A74" s="271" t="s">
        <v>3230</v>
      </c>
      <c r="B74" s="271" t="s">
        <v>3016</v>
      </c>
      <c r="C74" s="286">
        <v>1</v>
      </c>
      <c r="D74" s="272" t="s">
        <v>67</v>
      </c>
      <c r="E74" s="272" t="s">
        <v>66</v>
      </c>
      <c r="F74" s="275" t="str">
        <f>UnitControlCenter!$B$8</f>
        <v>billion 2019 dollars / year</v>
      </c>
      <c r="G74" s="275" t="s">
        <v>3014</v>
      </c>
      <c r="H74" s="275" t="s">
        <v>3004</v>
      </c>
      <c r="I74" s="275" t="s">
        <v>3012</v>
      </c>
      <c r="J74" s="273"/>
      <c r="K74" s="273"/>
      <c r="L74" s="273"/>
      <c r="M74" s="273"/>
      <c r="N74" s="273"/>
      <c r="O74" s="273"/>
      <c r="P74" s="273"/>
      <c r="Q74" s="273"/>
      <c r="R74" s="273"/>
      <c r="S74" s="273"/>
    </row>
    <row r="75" spans="1:19" ht="30">
      <c r="A75" s="225" t="s">
        <v>2529</v>
      </c>
      <c r="B75" s="225" t="s">
        <v>3397</v>
      </c>
      <c r="C75" s="305">
        <v>1</v>
      </c>
      <c r="D75" s="224" t="s">
        <v>65</v>
      </c>
      <c r="E75" s="224" t="s">
        <v>3401</v>
      </c>
      <c r="F75" s="4" t="str">
        <f>UnitControlCenter!$B$11</f>
        <v>incidents / year</v>
      </c>
      <c r="G75" s="224" t="s">
        <v>3280</v>
      </c>
      <c r="I75" s="224"/>
    </row>
    <row r="76" spans="1:19" ht="30">
      <c r="A76" s="225" t="s">
        <v>2529</v>
      </c>
      <c r="B76" s="225" t="s">
        <v>3693</v>
      </c>
      <c r="C76" s="346">
        <v>1</v>
      </c>
      <c r="D76" s="224" t="s">
        <v>67</v>
      </c>
      <c r="E76" s="224" t="s">
        <v>68</v>
      </c>
      <c r="F76" s="4" t="str">
        <f>UnitControlCenter!$B$11</f>
        <v>incidents / year</v>
      </c>
      <c r="G76" s="224" t="s">
        <v>3696</v>
      </c>
      <c r="H76" s="278" t="s">
        <v>3682</v>
      </c>
      <c r="I76" s="224" t="s">
        <v>3683</v>
      </c>
    </row>
    <row r="77" spans="1:19" ht="45">
      <c r="A77" s="225" t="s">
        <v>2529</v>
      </c>
      <c r="B77" s="225" t="s">
        <v>3694</v>
      </c>
      <c r="C77" s="346">
        <v>1</v>
      </c>
      <c r="D77" s="224" t="s">
        <v>67</v>
      </c>
      <c r="E77" s="224" t="s">
        <v>68</v>
      </c>
      <c r="F77" s="4" t="str">
        <f>UnitControlCenter!$B$11</f>
        <v>incidents / year</v>
      </c>
      <c r="G77" s="224" t="s">
        <v>3697</v>
      </c>
      <c r="H77" s="278" t="s">
        <v>3685</v>
      </c>
      <c r="I77" s="247" t="s">
        <v>3686</v>
      </c>
    </row>
    <row r="78" spans="1:19" ht="30">
      <c r="A78" s="225" t="s">
        <v>2529</v>
      </c>
      <c r="B78" s="225" t="s">
        <v>3695</v>
      </c>
      <c r="C78" s="346">
        <v>1</v>
      </c>
      <c r="D78" s="224" t="s">
        <v>67</v>
      </c>
      <c r="E78" s="224" t="s">
        <v>68</v>
      </c>
      <c r="F78" s="4" t="str">
        <f>UnitControlCenter!$B$11</f>
        <v>incidents / year</v>
      </c>
      <c r="G78" s="78" t="s">
        <v>3698</v>
      </c>
      <c r="H78" s="278" t="s">
        <v>3688</v>
      </c>
      <c r="I78" s="224" t="s">
        <v>3689</v>
      </c>
    </row>
    <row r="79" spans="1:19">
      <c r="A79" s="225" t="s">
        <v>2529</v>
      </c>
      <c r="B79" s="225" t="s">
        <v>3272</v>
      </c>
      <c r="C79" s="279">
        <v>1</v>
      </c>
      <c r="D79" s="224" t="s">
        <v>65</v>
      </c>
      <c r="E79" s="224" t="s">
        <v>66</v>
      </c>
      <c r="F79" s="4" t="str">
        <f>UnitControlCenter!$B$11</f>
        <v>incidents / year</v>
      </c>
      <c r="G79" s="224" t="s">
        <v>3280</v>
      </c>
      <c r="I79" s="224"/>
    </row>
    <row r="80" spans="1:19" ht="30">
      <c r="A80" s="225" t="s">
        <v>2529</v>
      </c>
      <c r="B80" s="225" t="s">
        <v>2530</v>
      </c>
      <c r="C80" s="287">
        <v>1</v>
      </c>
      <c r="D80" s="224" t="s">
        <v>65</v>
      </c>
      <c r="E80" s="224" t="s">
        <v>66</v>
      </c>
      <c r="F80" s="7" t="str">
        <f>UnitControlCenter!$B$8</f>
        <v>billion 2019 dollars / year</v>
      </c>
      <c r="G80" s="224" t="s">
        <v>69</v>
      </c>
      <c r="H80" s="278"/>
      <c r="I80" s="224"/>
    </row>
    <row r="81" spans="1:19">
      <c r="A81" s="225" t="s">
        <v>2529</v>
      </c>
      <c r="B81" s="225" t="s">
        <v>3273</v>
      </c>
      <c r="C81" s="287">
        <v>1</v>
      </c>
      <c r="D81" s="224" t="s">
        <v>65</v>
      </c>
      <c r="E81" s="224" t="s">
        <v>66</v>
      </c>
      <c r="F81" s="4" t="str">
        <f>UnitControlCenter!$B$11</f>
        <v>incidents / year</v>
      </c>
      <c r="G81" s="224" t="s">
        <v>3281</v>
      </c>
      <c r="H81" s="278"/>
      <c r="I81" s="224"/>
    </row>
    <row r="82" spans="1:19" ht="30">
      <c r="A82" s="225" t="s">
        <v>2529</v>
      </c>
      <c r="B82" s="225" t="s">
        <v>3274</v>
      </c>
      <c r="C82" s="287">
        <v>1</v>
      </c>
      <c r="D82" s="224" t="s">
        <v>65</v>
      </c>
      <c r="E82" s="224" t="s">
        <v>66</v>
      </c>
      <c r="F82" s="4" t="str">
        <f>UnitControlCenter!$B$11</f>
        <v>incidents / year</v>
      </c>
      <c r="G82" s="224" t="s">
        <v>3282</v>
      </c>
      <c r="H82" s="278"/>
      <c r="I82" s="224"/>
    </row>
    <row r="83" spans="1:19">
      <c r="A83" s="225" t="s">
        <v>2529</v>
      </c>
      <c r="B83" s="225" t="s">
        <v>3287</v>
      </c>
      <c r="C83" s="287">
        <v>1</v>
      </c>
      <c r="D83" s="224" t="s">
        <v>65</v>
      </c>
      <c r="E83" s="224" t="s">
        <v>66</v>
      </c>
      <c r="F83" s="4" t="str">
        <f>UnitControlCenter!$B$11</f>
        <v>incidents / year</v>
      </c>
      <c r="G83" s="224" t="s">
        <v>3288</v>
      </c>
      <c r="H83" s="278"/>
      <c r="I83" s="224"/>
    </row>
    <row r="84" spans="1:19" ht="30">
      <c r="A84" s="225" t="s">
        <v>2529</v>
      </c>
      <c r="B84" s="225" t="s">
        <v>3275</v>
      </c>
      <c r="C84" s="287">
        <v>1</v>
      </c>
      <c r="D84" s="224" t="s">
        <v>65</v>
      </c>
      <c r="E84" s="224" t="s">
        <v>66</v>
      </c>
      <c r="F84" s="4" t="str">
        <f>UnitControlCenter!$B$11</f>
        <v>incidents / year</v>
      </c>
      <c r="G84" s="224" t="s">
        <v>3283</v>
      </c>
      <c r="H84" s="278"/>
      <c r="I84" s="224"/>
    </row>
    <row r="85" spans="1:19">
      <c r="A85" s="225" t="s">
        <v>2529</v>
      </c>
      <c r="B85" s="225" t="s">
        <v>3276</v>
      </c>
      <c r="C85" s="287">
        <v>1</v>
      </c>
      <c r="D85" s="224" t="s">
        <v>65</v>
      </c>
      <c r="E85" s="224" t="s">
        <v>66</v>
      </c>
      <c r="F85" s="4" t="str">
        <f>UnitControlCenter!$B$11</f>
        <v>incidents / year</v>
      </c>
      <c r="G85" s="224" t="s">
        <v>3284</v>
      </c>
      <c r="H85" s="278"/>
      <c r="I85" s="224"/>
    </row>
    <row r="86" spans="1:19">
      <c r="A86" s="225" t="s">
        <v>2529</v>
      </c>
      <c r="B86" s="225" t="s">
        <v>3277</v>
      </c>
      <c r="C86" s="287">
        <v>1</v>
      </c>
      <c r="D86" s="224" t="s">
        <v>65</v>
      </c>
      <c r="E86" s="224" t="s">
        <v>66</v>
      </c>
      <c r="F86" s="4" t="str">
        <f>UnitControlCenter!$B$11</f>
        <v>incidents / year</v>
      </c>
      <c r="G86" s="224" t="s">
        <v>3285</v>
      </c>
      <c r="H86" s="278"/>
      <c r="I86" s="224"/>
    </row>
    <row r="87" spans="1:19" ht="30.75" thickBot="1">
      <c r="A87" s="271" t="s">
        <v>2529</v>
      </c>
      <c r="B87" s="271" t="s">
        <v>3278</v>
      </c>
      <c r="C87" s="286">
        <v>1</v>
      </c>
      <c r="D87" s="272" t="s">
        <v>65</v>
      </c>
      <c r="E87" s="272" t="s">
        <v>66</v>
      </c>
      <c r="F87" s="275" t="str">
        <f>UnitControlCenter!$B$11</f>
        <v>incidents / year</v>
      </c>
      <c r="G87" s="272" t="s">
        <v>3286</v>
      </c>
      <c r="H87" s="273"/>
      <c r="I87" s="272"/>
      <c r="J87" s="273"/>
      <c r="K87" s="273"/>
      <c r="L87" s="273"/>
      <c r="M87" s="273"/>
      <c r="N87" s="273"/>
      <c r="O87" s="273"/>
      <c r="P87" s="273"/>
      <c r="Q87" s="273"/>
      <c r="R87" s="273"/>
      <c r="S87" s="273"/>
    </row>
    <row r="88" spans="1:19" ht="135">
      <c r="A88" s="225" t="s">
        <v>2744</v>
      </c>
      <c r="B88" s="225" t="s">
        <v>2531</v>
      </c>
      <c r="C88" s="279">
        <v>1</v>
      </c>
      <c r="D88" s="224" t="s">
        <v>67</v>
      </c>
      <c r="E88" s="224" t="s">
        <v>68</v>
      </c>
      <c r="F88" s="4" t="str">
        <f>UnitControlCenter!$B$15</f>
        <v>terawatt-hours (TWh) / year</v>
      </c>
      <c r="G88" s="224" t="s">
        <v>2782</v>
      </c>
      <c r="H88" s="78" t="s">
        <v>2783</v>
      </c>
      <c r="I88" s="224" t="s">
        <v>2790</v>
      </c>
    </row>
    <row r="89" spans="1:19" ht="165">
      <c r="A89" s="225" t="s">
        <v>2744</v>
      </c>
      <c r="B89" s="225" t="s">
        <v>2532</v>
      </c>
      <c r="C89" s="279">
        <v>1</v>
      </c>
      <c r="D89" s="224" t="s">
        <v>67</v>
      </c>
      <c r="E89" s="224" t="s">
        <v>66</v>
      </c>
      <c r="F89" s="4" t="str">
        <f>UnitControlCenter!$B$15</f>
        <v>terawatt-hours (TWh) / year</v>
      </c>
      <c r="G89" s="224" t="s">
        <v>2784</v>
      </c>
      <c r="H89" s="78" t="s">
        <v>2785</v>
      </c>
      <c r="I89" s="224" t="s">
        <v>2791</v>
      </c>
    </row>
    <row r="90" spans="1:19" ht="135">
      <c r="A90" s="225" t="s">
        <v>2744</v>
      </c>
      <c r="B90" s="225" t="s">
        <v>2533</v>
      </c>
      <c r="C90" s="279">
        <v>1</v>
      </c>
      <c r="D90" s="224" t="s">
        <v>67</v>
      </c>
      <c r="E90" s="224" t="s">
        <v>68</v>
      </c>
      <c r="F90" s="4" t="str">
        <f>UnitControlCenter!$B$16</f>
        <v>gigawatts (GW) / year</v>
      </c>
      <c r="G90" s="224" t="s">
        <v>2786</v>
      </c>
      <c r="H90" s="78" t="s">
        <v>2787</v>
      </c>
      <c r="I90" s="224" t="s">
        <v>2792</v>
      </c>
    </row>
    <row r="91" spans="1:19" ht="150">
      <c r="A91" s="225" t="s">
        <v>2744</v>
      </c>
      <c r="B91" s="225" t="s">
        <v>2534</v>
      </c>
      <c r="C91" s="279">
        <v>1</v>
      </c>
      <c r="D91" s="224" t="s">
        <v>67</v>
      </c>
      <c r="E91" s="224" t="s">
        <v>66</v>
      </c>
      <c r="F91" s="4" t="str">
        <f>UnitControlCenter!$B$16</f>
        <v>gigawatts (GW) / year</v>
      </c>
      <c r="G91" s="224" t="s">
        <v>2788</v>
      </c>
      <c r="H91" s="78" t="s">
        <v>2789</v>
      </c>
      <c r="I91" s="224" t="s">
        <v>2793</v>
      </c>
    </row>
    <row r="92" spans="1:19" ht="45.75" thickBot="1">
      <c r="A92" s="271" t="s">
        <v>2744</v>
      </c>
      <c r="B92" s="271" t="s">
        <v>2745</v>
      </c>
      <c r="C92" s="286">
        <v>1</v>
      </c>
      <c r="D92" s="272" t="s">
        <v>67</v>
      </c>
      <c r="E92" s="272" t="s">
        <v>68</v>
      </c>
      <c r="F92" s="275" t="str">
        <f>UnitControlCenter!$B$15</f>
        <v>terawatt-hours (TWh) / year</v>
      </c>
      <c r="G92" s="272" t="s">
        <v>3196</v>
      </c>
      <c r="H92" s="272" t="s">
        <v>3197</v>
      </c>
      <c r="I92" s="272" t="s">
        <v>2794</v>
      </c>
      <c r="J92" s="273"/>
      <c r="K92" s="273"/>
      <c r="L92" s="273"/>
      <c r="M92" s="273"/>
      <c r="N92" s="273"/>
      <c r="O92" s="273"/>
      <c r="P92" s="273"/>
      <c r="Q92" s="273"/>
      <c r="R92" s="273"/>
      <c r="S92" s="273"/>
    </row>
    <row r="93" spans="1:19" ht="120">
      <c r="A93" s="225" t="s">
        <v>3605</v>
      </c>
      <c r="B93" s="225" t="s">
        <v>2535</v>
      </c>
      <c r="C93" s="279">
        <v>1</v>
      </c>
      <c r="D93" s="224" t="s">
        <v>67</v>
      </c>
      <c r="E93" s="224" t="s">
        <v>2552</v>
      </c>
      <c r="F93" s="4" t="str">
        <f>UnitControlCenter!$B$17</f>
        <v>2019 dollars / megawatt-hour (MWh)</v>
      </c>
      <c r="G93" s="224" t="s">
        <v>2795</v>
      </c>
      <c r="H93" s="78" t="s">
        <v>2796</v>
      </c>
      <c r="I93" s="224" t="s">
        <v>2797</v>
      </c>
    </row>
    <row r="94" spans="1:19" ht="30">
      <c r="A94" s="225" t="s">
        <v>3605</v>
      </c>
      <c r="B94" s="225" t="s">
        <v>2536</v>
      </c>
      <c r="C94" s="279">
        <v>1</v>
      </c>
      <c r="D94" s="224" t="s">
        <v>67</v>
      </c>
      <c r="E94" s="224" t="s">
        <v>68</v>
      </c>
      <c r="F94" s="4" t="str">
        <f>UnitControlCenter!$B$15</f>
        <v>terawatt-hours (TWh) / year</v>
      </c>
      <c r="G94" s="224" t="s">
        <v>3113</v>
      </c>
      <c r="H94" s="78" t="s">
        <v>3114</v>
      </c>
      <c r="I94" s="224" t="s">
        <v>3115</v>
      </c>
    </row>
    <row r="95" spans="1:19" ht="75">
      <c r="A95" s="225" t="s">
        <v>3605</v>
      </c>
      <c r="B95" s="225" t="s">
        <v>3606</v>
      </c>
      <c r="C95" s="346">
        <v>1</v>
      </c>
      <c r="D95" s="224" t="s">
        <v>67</v>
      </c>
      <c r="E95" s="224" t="s">
        <v>68</v>
      </c>
      <c r="F95" s="4" t="str">
        <f>UnitControlCenter!$B$3</f>
        <v>million metric tons / year</v>
      </c>
      <c r="G95" s="224" t="s">
        <v>3609</v>
      </c>
      <c r="H95" s="78" t="s">
        <v>3607</v>
      </c>
      <c r="I95" s="224" t="s">
        <v>3608</v>
      </c>
    </row>
    <row r="96" spans="1:19" ht="105">
      <c r="A96" s="225" t="s">
        <v>3605</v>
      </c>
      <c r="B96" s="225" t="s">
        <v>2730</v>
      </c>
      <c r="C96" s="279">
        <v>1</v>
      </c>
      <c r="D96" s="224" t="s">
        <v>67</v>
      </c>
      <c r="E96" s="224" t="s">
        <v>68</v>
      </c>
      <c r="F96" s="4" t="str">
        <f>UnitControlCenter!$B$18</f>
        <v>cubic km / yr</v>
      </c>
      <c r="G96" s="224" t="s">
        <v>2798</v>
      </c>
      <c r="H96" s="78" t="s">
        <v>2799</v>
      </c>
      <c r="I96" s="224" t="s">
        <v>2800</v>
      </c>
    </row>
    <row r="97" spans="1:19" ht="120.75" thickBot="1">
      <c r="A97" s="271" t="s">
        <v>3605</v>
      </c>
      <c r="B97" s="271" t="s">
        <v>2731</v>
      </c>
      <c r="C97" s="286">
        <v>1</v>
      </c>
      <c r="D97" s="272" t="s">
        <v>67</v>
      </c>
      <c r="E97" s="272" t="s">
        <v>68</v>
      </c>
      <c r="F97" s="275" t="str">
        <f>UnitControlCenter!$B$18</f>
        <v>cubic km / yr</v>
      </c>
      <c r="G97" s="272" t="s">
        <v>2801</v>
      </c>
      <c r="H97" s="273" t="s">
        <v>2802</v>
      </c>
      <c r="I97" s="272" t="s">
        <v>2803</v>
      </c>
    </row>
    <row r="98" spans="1:19" ht="90">
      <c r="A98" s="225" t="s">
        <v>3081</v>
      </c>
      <c r="B98" s="225" t="s">
        <v>3082</v>
      </c>
      <c r="C98" s="279">
        <v>1</v>
      </c>
      <c r="D98" s="224" t="s">
        <v>67</v>
      </c>
      <c r="E98" s="224" t="s">
        <v>68</v>
      </c>
      <c r="F98" s="4" t="str">
        <f>UnitControlCenter!$B$21</f>
        <v>million vehicles / year</v>
      </c>
      <c r="G98" s="224" t="s">
        <v>2916</v>
      </c>
      <c r="H98" s="224" t="s">
        <v>2917</v>
      </c>
      <c r="I98" s="224" t="s">
        <v>2918</v>
      </c>
    </row>
    <row r="99" spans="1:19" ht="90">
      <c r="A99" s="225" t="s">
        <v>3081</v>
      </c>
      <c r="B99" s="225" t="s">
        <v>3083</v>
      </c>
      <c r="C99" s="279">
        <v>1</v>
      </c>
      <c r="D99" s="224" t="s">
        <v>67</v>
      </c>
      <c r="E99" s="224" t="s">
        <v>68</v>
      </c>
      <c r="F99" s="4" t="str">
        <f>UnitControlCenter!$B$22</f>
        <v>thousand vehicles / year</v>
      </c>
      <c r="G99" s="224" t="s">
        <v>2919</v>
      </c>
      <c r="H99" s="224" t="s">
        <v>2920</v>
      </c>
      <c r="I99" s="224" t="s">
        <v>2921</v>
      </c>
    </row>
    <row r="100" spans="1:19" ht="90">
      <c r="A100" s="225" t="s">
        <v>3081</v>
      </c>
      <c r="B100" s="225" t="s">
        <v>3612</v>
      </c>
      <c r="C100" s="279">
        <v>1</v>
      </c>
      <c r="D100" s="224" t="s">
        <v>67</v>
      </c>
      <c r="E100" s="224" t="s">
        <v>68</v>
      </c>
      <c r="F100" s="4" t="str">
        <f>UnitControlCenter!$B$22</f>
        <v>thousand vehicles / year</v>
      </c>
      <c r="G100" s="224" t="s">
        <v>2922</v>
      </c>
      <c r="H100" s="224" t="s">
        <v>2917</v>
      </c>
      <c r="I100" s="224" t="s">
        <v>2918</v>
      </c>
    </row>
    <row r="101" spans="1:19" ht="90">
      <c r="A101" s="225" t="s">
        <v>3081</v>
      </c>
      <c r="B101" s="225" t="s">
        <v>3615</v>
      </c>
      <c r="C101" s="279">
        <v>1</v>
      </c>
      <c r="D101" s="224" t="s">
        <v>67</v>
      </c>
      <c r="E101" s="224" t="s">
        <v>68</v>
      </c>
      <c r="F101" s="4" t="str">
        <f>UnitControlCenter!$B$22</f>
        <v>thousand vehicles / year</v>
      </c>
      <c r="G101" s="224" t="s">
        <v>2923</v>
      </c>
      <c r="H101" s="224" t="s">
        <v>2920</v>
      </c>
      <c r="I101" s="224" t="s">
        <v>2921</v>
      </c>
    </row>
    <row r="102" spans="1:19" ht="30">
      <c r="A102" s="225" t="s">
        <v>3081</v>
      </c>
      <c r="B102" s="225" t="s">
        <v>3084</v>
      </c>
      <c r="C102" s="279">
        <v>1</v>
      </c>
      <c r="D102" s="224" t="s">
        <v>67</v>
      </c>
      <c r="E102" s="224" t="s">
        <v>68</v>
      </c>
      <c r="F102" s="4" t="str">
        <f>UnitControlCenter!$B$22</f>
        <v>thousand vehicles / year</v>
      </c>
      <c r="G102" s="224" t="s">
        <v>2804</v>
      </c>
      <c r="H102" s="224" t="s">
        <v>2805</v>
      </c>
      <c r="I102" s="224" t="s">
        <v>2905</v>
      </c>
    </row>
    <row r="103" spans="1:19" ht="75">
      <c r="A103" s="225" t="s">
        <v>3081</v>
      </c>
      <c r="B103" s="225" t="s">
        <v>3085</v>
      </c>
      <c r="C103" s="279">
        <v>1</v>
      </c>
      <c r="D103" s="224" t="s">
        <v>67</v>
      </c>
      <c r="E103" s="224" t="s">
        <v>68</v>
      </c>
      <c r="F103" s="4" t="str">
        <f>UnitControlCenter!$B$23</f>
        <v>million vehicles</v>
      </c>
      <c r="G103" s="224" t="s">
        <v>2924</v>
      </c>
      <c r="H103" s="224" t="s">
        <v>2917</v>
      </c>
      <c r="I103" s="224" t="s">
        <v>2918</v>
      </c>
    </row>
    <row r="104" spans="1:19" ht="90">
      <c r="A104" s="225" t="s">
        <v>3081</v>
      </c>
      <c r="B104" s="225" t="s">
        <v>3086</v>
      </c>
      <c r="C104" s="279">
        <v>1</v>
      </c>
      <c r="D104" s="224" t="s">
        <v>67</v>
      </c>
      <c r="E104" s="224" t="s">
        <v>68</v>
      </c>
      <c r="F104" s="4" t="str">
        <f>UnitControlCenter!$B$24</f>
        <v>thousand vehicles</v>
      </c>
      <c r="G104" s="224" t="s">
        <v>3194</v>
      </c>
      <c r="H104" s="224" t="s">
        <v>2920</v>
      </c>
      <c r="I104" s="224" t="s">
        <v>2921</v>
      </c>
    </row>
    <row r="105" spans="1:19" ht="75">
      <c r="A105" s="225" t="s">
        <v>3081</v>
      </c>
      <c r="B105" s="225" t="s">
        <v>3613</v>
      </c>
      <c r="C105" s="279">
        <v>1</v>
      </c>
      <c r="D105" s="224" t="s">
        <v>67</v>
      </c>
      <c r="E105" s="224" t="s">
        <v>68</v>
      </c>
      <c r="F105" s="4" t="str">
        <f>UnitControlCenter!$B$23</f>
        <v>million vehicles</v>
      </c>
      <c r="G105" s="224" t="s">
        <v>2925</v>
      </c>
      <c r="H105" s="224" t="s">
        <v>2917</v>
      </c>
      <c r="I105" s="224" t="s">
        <v>2918</v>
      </c>
    </row>
    <row r="106" spans="1:19" ht="75">
      <c r="A106" s="225" t="s">
        <v>3081</v>
      </c>
      <c r="B106" s="225" t="s">
        <v>3616</v>
      </c>
      <c r="C106" s="279">
        <v>1</v>
      </c>
      <c r="D106" s="224" t="s">
        <v>67</v>
      </c>
      <c r="E106" s="224" t="s">
        <v>68</v>
      </c>
      <c r="F106" s="4" t="str">
        <f>UnitControlCenter!$B$23</f>
        <v>million vehicles</v>
      </c>
      <c r="G106" s="224" t="s">
        <v>2926</v>
      </c>
      <c r="H106" s="224" t="s">
        <v>2920</v>
      </c>
      <c r="I106" s="224" t="s">
        <v>2921</v>
      </c>
    </row>
    <row r="107" spans="1:19" ht="30.75" thickBot="1">
      <c r="A107" s="271" t="s">
        <v>3081</v>
      </c>
      <c r="B107" s="271" t="s">
        <v>3087</v>
      </c>
      <c r="C107" s="286">
        <v>1</v>
      </c>
      <c r="D107" s="272" t="s">
        <v>67</v>
      </c>
      <c r="E107" s="272" t="s">
        <v>68</v>
      </c>
      <c r="F107" s="275" t="str">
        <f>UnitControlCenter!$B$23</f>
        <v>million vehicles</v>
      </c>
      <c r="G107" s="272" t="s">
        <v>2906</v>
      </c>
      <c r="H107" s="272" t="s">
        <v>2805</v>
      </c>
      <c r="I107" s="272" t="s">
        <v>2905</v>
      </c>
      <c r="J107" s="273"/>
      <c r="K107" s="273"/>
      <c r="L107" s="273"/>
      <c r="M107" s="273"/>
      <c r="N107" s="273"/>
      <c r="O107" s="273"/>
      <c r="P107" s="273"/>
      <c r="Q107" s="273"/>
      <c r="R107" s="273"/>
      <c r="S107" s="273"/>
    </row>
    <row r="108" spans="1:19" ht="150">
      <c r="A108" s="225" t="s">
        <v>3226</v>
      </c>
      <c r="B108" s="225" t="s">
        <v>2538</v>
      </c>
      <c r="C108" s="279">
        <v>1</v>
      </c>
      <c r="D108" s="224" t="s">
        <v>67</v>
      </c>
      <c r="E108" s="224" t="s">
        <v>68</v>
      </c>
      <c r="F108" s="4" t="str">
        <f>UnitControlCenter!$B$3</f>
        <v>million metric tons / year</v>
      </c>
      <c r="G108" s="224" t="s">
        <v>2907</v>
      </c>
      <c r="H108" s="224" t="s">
        <v>3621</v>
      </c>
      <c r="I108" s="224" t="s">
        <v>2908</v>
      </c>
    </row>
    <row r="109" spans="1:19" ht="105">
      <c r="A109" s="225" t="s">
        <v>3226</v>
      </c>
      <c r="B109" s="225" t="s">
        <v>2539</v>
      </c>
      <c r="C109" s="279">
        <v>1</v>
      </c>
      <c r="D109" s="224" t="s">
        <v>67</v>
      </c>
      <c r="E109" s="224" t="s">
        <v>68</v>
      </c>
      <c r="F109" s="4" t="str">
        <f>UnitControlCenter!$B$25</f>
        <v>quads / year</v>
      </c>
      <c r="G109" s="224" t="s">
        <v>3112</v>
      </c>
      <c r="H109" s="224" t="s">
        <v>2927</v>
      </c>
      <c r="I109" s="224" t="s">
        <v>2928</v>
      </c>
    </row>
    <row r="110" spans="1:19" ht="135">
      <c r="A110" s="225" t="s">
        <v>3226</v>
      </c>
      <c r="B110" s="225" t="s">
        <v>2594</v>
      </c>
      <c r="C110" s="287">
        <v>1</v>
      </c>
      <c r="D110" s="224" t="s">
        <v>67</v>
      </c>
      <c r="E110" s="224" t="s">
        <v>68</v>
      </c>
      <c r="F110" s="7" t="str">
        <f>UnitControlCenter!$B$25</f>
        <v>quads / year</v>
      </c>
      <c r="G110" s="224" t="s">
        <v>2909</v>
      </c>
      <c r="H110" s="224" t="s">
        <v>3621</v>
      </c>
      <c r="I110" s="224" t="s">
        <v>2908</v>
      </c>
    </row>
    <row r="111" spans="1:19" ht="45">
      <c r="A111" s="225" t="s">
        <v>3226</v>
      </c>
      <c r="B111" s="225" t="s">
        <v>3227</v>
      </c>
      <c r="C111" s="287">
        <v>1</v>
      </c>
      <c r="D111" s="224" t="s">
        <v>67</v>
      </c>
      <c r="E111" s="224" t="s">
        <v>68</v>
      </c>
      <c r="F111" s="7" t="str">
        <f>UnitControlCenter!$B$19</f>
        <v>trillion passenger-miles / year</v>
      </c>
      <c r="G111" s="224" t="s">
        <v>2553</v>
      </c>
      <c r="H111" s="278" t="s">
        <v>2866</v>
      </c>
      <c r="I111" s="224" t="s">
        <v>2867</v>
      </c>
    </row>
    <row r="112" spans="1:19" ht="45.75" thickBot="1">
      <c r="A112" s="271" t="s">
        <v>3226</v>
      </c>
      <c r="B112" s="271" t="s">
        <v>3228</v>
      </c>
      <c r="C112" s="286">
        <v>1</v>
      </c>
      <c r="D112" s="272" t="s">
        <v>67</v>
      </c>
      <c r="E112" s="272" t="s">
        <v>68</v>
      </c>
      <c r="F112" s="275" t="str">
        <f>UnitControlCenter!$B$20</f>
        <v>trillion freight ton-miles / year</v>
      </c>
      <c r="G112" s="272" t="s">
        <v>2903</v>
      </c>
      <c r="H112" s="273" t="s">
        <v>3622</v>
      </c>
      <c r="I112" s="272" t="s">
        <v>2904</v>
      </c>
      <c r="J112" s="273"/>
      <c r="K112" s="273"/>
      <c r="L112" s="273"/>
      <c r="M112" s="273"/>
      <c r="N112" s="273"/>
      <c r="O112" s="273"/>
      <c r="P112" s="273"/>
      <c r="Q112" s="273"/>
      <c r="R112" s="273"/>
      <c r="S112" s="273"/>
    </row>
    <row r="113" spans="1:19" ht="315">
      <c r="A113" s="227" t="s">
        <v>2540</v>
      </c>
      <c r="B113" s="225" t="s">
        <v>3072</v>
      </c>
      <c r="C113" s="279">
        <v>1</v>
      </c>
      <c r="D113" s="224" t="s">
        <v>67</v>
      </c>
      <c r="E113" s="224" t="s">
        <v>68</v>
      </c>
      <c r="F113" s="4" t="str">
        <f>UnitControlCenter!$B$25</f>
        <v>quads / year</v>
      </c>
      <c r="G113" s="224" t="s">
        <v>3526</v>
      </c>
      <c r="H113" s="78" t="s">
        <v>3524</v>
      </c>
      <c r="I113" s="340" t="s">
        <v>3525</v>
      </c>
    </row>
    <row r="114" spans="1:19" ht="120">
      <c r="A114" s="69" t="s">
        <v>2540</v>
      </c>
      <c r="B114" s="225" t="s">
        <v>3073</v>
      </c>
      <c r="C114" s="287">
        <v>1</v>
      </c>
      <c r="D114" s="224" t="s">
        <v>67</v>
      </c>
      <c r="E114" s="224" t="s">
        <v>68</v>
      </c>
      <c r="F114" s="7" t="str">
        <f>UnitControlCenter!$B$25</f>
        <v>quads / year</v>
      </c>
      <c r="G114" s="224" t="s">
        <v>3074</v>
      </c>
      <c r="H114" s="278" t="s">
        <v>3068</v>
      </c>
      <c r="I114" s="224" t="s">
        <v>3069</v>
      </c>
      <c r="J114" s="278"/>
      <c r="K114" s="278"/>
      <c r="L114" s="278"/>
      <c r="M114" s="278"/>
      <c r="N114" s="278"/>
      <c r="O114" s="278"/>
      <c r="P114" s="278"/>
      <c r="Q114" s="278"/>
      <c r="R114" s="278"/>
      <c r="S114" s="278"/>
    </row>
    <row r="115" spans="1:19" ht="240">
      <c r="A115" s="227" t="s">
        <v>2540</v>
      </c>
      <c r="B115" s="225" t="s">
        <v>3070</v>
      </c>
      <c r="C115" s="279">
        <v>1</v>
      </c>
      <c r="D115" s="224" t="s">
        <v>67</v>
      </c>
      <c r="E115" s="224" t="s">
        <v>68</v>
      </c>
      <c r="F115" s="4" t="str">
        <f>UnitControlCenter!$B$25</f>
        <v>quads / year</v>
      </c>
      <c r="G115" s="224" t="s">
        <v>3523</v>
      </c>
      <c r="H115" s="78" t="s">
        <v>3524</v>
      </c>
      <c r="I115" s="340" t="s">
        <v>3525</v>
      </c>
    </row>
    <row r="116" spans="1:19" ht="90.75" thickBot="1">
      <c r="A116" s="274" t="s">
        <v>2540</v>
      </c>
      <c r="B116" s="271" t="s">
        <v>3071</v>
      </c>
      <c r="C116" s="286">
        <v>1</v>
      </c>
      <c r="D116" s="272" t="s">
        <v>67</v>
      </c>
      <c r="E116" s="272" t="s">
        <v>68</v>
      </c>
      <c r="F116" s="275" t="str">
        <f>UnitControlCenter!$B$25</f>
        <v>quads / year</v>
      </c>
      <c r="G116" s="272" t="s">
        <v>3067</v>
      </c>
      <c r="H116" s="273" t="s">
        <v>3068</v>
      </c>
      <c r="I116" s="272" t="s">
        <v>3069</v>
      </c>
      <c r="J116" s="273"/>
      <c r="K116" s="273"/>
      <c r="L116" s="273"/>
      <c r="M116" s="273"/>
      <c r="N116" s="273"/>
      <c r="O116" s="273"/>
      <c r="P116" s="273"/>
      <c r="Q116" s="273"/>
      <c r="R116" s="273"/>
      <c r="S116" s="273"/>
    </row>
    <row r="117" spans="1:19" ht="285">
      <c r="A117" s="227" t="s">
        <v>3178</v>
      </c>
      <c r="B117" s="225" t="s">
        <v>2590</v>
      </c>
      <c r="C117" s="279">
        <v>1</v>
      </c>
      <c r="D117" s="224" t="s">
        <v>67</v>
      </c>
      <c r="E117" s="224" t="s">
        <v>68</v>
      </c>
      <c r="F117" s="4" t="str">
        <f>UnitControlCenter!$B$3</f>
        <v>million metric tons / year</v>
      </c>
      <c r="G117" s="224" t="s">
        <v>3527</v>
      </c>
      <c r="H117" s="78" t="s">
        <v>3524</v>
      </c>
      <c r="I117" s="340" t="s">
        <v>3525</v>
      </c>
    </row>
    <row r="118" spans="1:19" ht="45">
      <c r="A118" s="227" t="s">
        <v>3178</v>
      </c>
      <c r="B118" s="225" t="s">
        <v>2591</v>
      </c>
      <c r="C118" s="279">
        <v>1</v>
      </c>
      <c r="D118" s="224" t="s">
        <v>67</v>
      </c>
      <c r="E118" s="224" t="s">
        <v>68</v>
      </c>
      <c r="F118" s="4" t="str">
        <f>UnitControlCenter!$B$3</f>
        <v>million metric tons / year</v>
      </c>
      <c r="G118" s="224" t="s">
        <v>2914</v>
      </c>
      <c r="H118" s="78" t="s">
        <v>2912</v>
      </c>
      <c r="I118" s="224" t="s">
        <v>2913</v>
      </c>
    </row>
    <row r="119" spans="1:19" ht="270">
      <c r="A119" s="227" t="s">
        <v>3178</v>
      </c>
      <c r="B119" s="225" t="s">
        <v>2592</v>
      </c>
      <c r="C119" s="279">
        <v>1</v>
      </c>
      <c r="D119" s="224" t="s">
        <v>67</v>
      </c>
      <c r="E119" s="224" t="s">
        <v>68</v>
      </c>
      <c r="F119" s="4" t="str">
        <f>UnitControlCenter!$B$3</f>
        <v>million metric tons / year</v>
      </c>
      <c r="G119" s="224" t="s">
        <v>3604</v>
      </c>
      <c r="H119" s="78" t="s">
        <v>3524</v>
      </c>
      <c r="I119" s="340" t="s">
        <v>3525</v>
      </c>
    </row>
    <row r="120" spans="1:19" ht="45">
      <c r="A120" s="227" t="s">
        <v>3178</v>
      </c>
      <c r="B120" s="225" t="s">
        <v>2593</v>
      </c>
      <c r="C120" s="287">
        <v>1</v>
      </c>
      <c r="D120" s="224" t="s">
        <v>67</v>
      </c>
      <c r="E120" s="224" t="s">
        <v>68</v>
      </c>
      <c r="F120" s="7" t="str">
        <f>UnitControlCenter!$B$3</f>
        <v>million metric tons / year</v>
      </c>
      <c r="G120" s="224" t="s">
        <v>2915</v>
      </c>
      <c r="H120" s="278" t="s">
        <v>2912</v>
      </c>
      <c r="I120" s="224" t="s">
        <v>2913</v>
      </c>
    </row>
    <row r="121" spans="1:19" s="278" customFormat="1" ht="330">
      <c r="A121" s="227" t="s">
        <v>3178</v>
      </c>
      <c r="B121" s="225" t="s">
        <v>3176</v>
      </c>
      <c r="C121" s="287">
        <v>1</v>
      </c>
      <c r="D121" s="224" t="s">
        <v>67</v>
      </c>
      <c r="E121" s="224" t="s">
        <v>68</v>
      </c>
      <c r="F121" s="7" t="str">
        <f>UnitControlCenter!$B$3</f>
        <v>million metric tons / year</v>
      </c>
      <c r="G121" s="224" t="s">
        <v>3528</v>
      </c>
      <c r="H121" s="78" t="s">
        <v>3524</v>
      </c>
      <c r="I121" s="340" t="s">
        <v>3525</v>
      </c>
    </row>
    <row r="122" spans="1:19" ht="45.75" thickBot="1">
      <c r="A122" s="274" t="s">
        <v>3178</v>
      </c>
      <c r="B122" s="271" t="s">
        <v>3177</v>
      </c>
      <c r="C122" s="286">
        <v>1</v>
      </c>
      <c r="D122" s="272" t="s">
        <v>67</v>
      </c>
      <c r="E122" s="272" t="s">
        <v>68</v>
      </c>
      <c r="F122" s="275" t="str">
        <f>UnitControlCenter!$B$3</f>
        <v>million metric tons / year</v>
      </c>
      <c r="G122" s="272" t="s">
        <v>3223</v>
      </c>
      <c r="H122" s="273" t="s">
        <v>3179</v>
      </c>
      <c r="I122" s="272" t="s">
        <v>3180</v>
      </c>
      <c r="J122" s="273"/>
      <c r="K122" s="273"/>
      <c r="L122" s="273"/>
      <c r="M122" s="273"/>
      <c r="N122" s="273"/>
      <c r="O122" s="273"/>
      <c r="P122" s="273"/>
      <c r="Q122" s="273"/>
      <c r="R122" s="273"/>
      <c r="S122" s="273"/>
    </row>
    <row r="123" spans="1:19" ht="60">
      <c r="A123" s="227" t="s">
        <v>2541</v>
      </c>
      <c r="B123" s="225" t="s">
        <v>2542</v>
      </c>
      <c r="C123" s="287">
        <v>1</v>
      </c>
      <c r="D123" s="224" t="s">
        <v>67</v>
      </c>
      <c r="E123" s="224" t="s">
        <v>68</v>
      </c>
      <c r="F123" s="4" t="str">
        <f>UnitControlCenter!$B$25</f>
        <v>quads / year</v>
      </c>
      <c r="G123" s="224" t="s">
        <v>2556</v>
      </c>
      <c r="H123" s="78" t="s">
        <v>2557</v>
      </c>
      <c r="I123" s="224" t="s">
        <v>2896</v>
      </c>
    </row>
    <row r="124" spans="1:19" ht="30">
      <c r="A124" s="227" t="s">
        <v>2541</v>
      </c>
      <c r="B124" s="225" t="s">
        <v>2543</v>
      </c>
      <c r="C124" s="287">
        <v>1</v>
      </c>
      <c r="D124" s="224" t="s">
        <v>67</v>
      </c>
      <c r="E124" s="224" t="s">
        <v>68</v>
      </c>
      <c r="F124" s="4" t="str">
        <f>UnitControlCenter!$B$25</f>
        <v>quads / year</v>
      </c>
      <c r="G124" s="224" t="s">
        <v>2574</v>
      </c>
      <c r="H124" s="78" t="s">
        <v>2558</v>
      </c>
      <c r="I124" s="224" t="s">
        <v>2559</v>
      </c>
    </row>
    <row r="125" spans="1:19" ht="90.75" thickBot="1">
      <c r="A125" s="274" t="s">
        <v>2541</v>
      </c>
      <c r="B125" s="271" t="s">
        <v>2544</v>
      </c>
      <c r="C125" s="286">
        <v>1</v>
      </c>
      <c r="D125" s="272" t="s">
        <v>67</v>
      </c>
      <c r="E125" s="272" t="s">
        <v>68</v>
      </c>
      <c r="F125" s="275" t="str">
        <f>UnitControlCenter!$B$25</f>
        <v>quads / year</v>
      </c>
      <c r="G125" s="272" t="s">
        <v>2937</v>
      </c>
      <c r="H125" s="273" t="s">
        <v>2939</v>
      </c>
      <c r="I125" s="272" t="s">
        <v>2938</v>
      </c>
      <c r="J125" s="273"/>
      <c r="K125" s="273"/>
      <c r="L125" s="273"/>
      <c r="M125" s="273"/>
      <c r="N125" s="273"/>
      <c r="O125" s="273"/>
      <c r="P125" s="273"/>
      <c r="Q125" s="273"/>
      <c r="R125" s="273"/>
      <c r="S125" s="273"/>
    </row>
    <row r="126" spans="1:19" ht="105">
      <c r="A126" s="225" t="s">
        <v>2618</v>
      </c>
      <c r="B126" s="225" t="s">
        <v>2619</v>
      </c>
      <c r="C126" s="287">
        <v>1</v>
      </c>
      <c r="D126" s="224" t="s">
        <v>67</v>
      </c>
      <c r="E126" s="224" t="s">
        <v>68</v>
      </c>
      <c r="F126" s="4" t="str">
        <f>UnitControlCenter!$B$25</f>
        <v>quads / year</v>
      </c>
      <c r="G126" s="224" t="s">
        <v>2957</v>
      </c>
      <c r="H126" s="224" t="s">
        <v>2958</v>
      </c>
      <c r="I126" s="224" t="s">
        <v>2959</v>
      </c>
    </row>
    <row r="127" spans="1:19" ht="60">
      <c r="A127" s="225" t="s">
        <v>2618</v>
      </c>
      <c r="B127" s="225" t="s">
        <v>2620</v>
      </c>
      <c r="C127" s="287">
        <v>1</v>
      </c>
      <c r="D127" s="224" t="s">
        <v>67</v>
      </c>
      <c r="E127" s="224" t="s">
        <v>68</v>
      </c>
      <c r="F127" s="4" t="str">
        <f>UnitControlCenter!$B$25</f>
        <v>quads / year</v>
      </c>
      <c r="G127" s="224" t="s">
        <v>3108</v>
      </c>
      <c r="H127" s="224" t="s">
        <v>3109</v>
      </c>
      <c r="I127" s="224" t="s">
        <v>3110</v>
      </c>
    </row>
    <row r="128" spans="1:19">
      <c r="A128" s="225" t="s">
        <v>2618</v>
      </c>
      <c r="B128" s="225" t="s">
        <v>3242</v>
      </c>
      <c r="C128" s="287">
        <v>0</v>
      </c>
      <c r="D128" s="224" t="s">
        <v>65</v>
      </c>
      <c r="E128" s="224" t="s">
        <v>66</v>
      </c>
      <c r="F128" s="1" t="str">
        <f>UnitControlCenter!$B$26</f>
        <v>thousand BTU / 2019 dollar</v>
      </c>
      <c r="G128" s="224" t="s">
        <v>3189</v>
      </c>
      <c r="H128" s="224"/>
      <c r="I128" s="224"/>
    </row>
    <row r="129" spans="1:19">
      <c r="A129" s="225" t="s">
        <v>2618</v>
      </c>
      <c r="B129" s="225" t="s">
        <v>2621</v>
      </c>
      <c r="C129" s="287">
        <v>1</v>
      </c>
      <c r="D129" s="224" t="s">
        <v>65</v>
      </c>
      <c r="E129" s="224" t="s">
        <v>66</v>
      </c>
      <c r="F129" s="4" t="str">
        <f>UnitControlCenter!$B$15</f>
        <v>terawatt-hours (TWh) / year</v>
      </c>
      <c r="G129" s="224" t="s">
        <v>2495</v>
      </c>
      <c r="I129" s="224"/>
    </row>
    <row r="130" spans="1:19">
      <c r="A130" s="225" t="s">
        <v>2618</v>
      </c>
      <c r="B130" s="225" t="s">
        <v>2622</v>
      </c>
      <c r="C130" s="287">
        <v>1</v>
      </c>
      <c r="D130" s="224" t="s">
        <v>65</v>
      </c>
      <c r="E130" s="224" t="s">
        <v>66</v>
      </c>
      <c r="F130" s="4" t="str">
        <f>UnitControlCenter!$B$27</f>
        <v>millions of short tons / year</v>
      </c>
      <c r="G130" s="224" t="s">
        <v>2494</v>
      </c>
      <c r="I130" s="224"/>
    </row>
    <row r="131" spans="1:19">
      <c r="A131" s="225" t="s">
        <v>2618</v>
      </c>
      <c r="B131" s="225" t="s">
        <v>2623</v>
      </c>
      <c r="C131" s="287">
        <v>1</v>
      </c>
      <c r="D131" s="224" t="s">
        <v>65</v>
      </c>
      <c r="E131" s="224" t="s">
        <v>66</v>
      </c>
      <c r="F131" s="4" t="str">
        <f>UnitControlCenter!$B$27</f>
        <v>millions of short tons / year</v>
      </c>
      <c r="G131" s="224" t="s">
        <v>2493</v>
      </c>
      <c r="I131" s="224"/>
    </row>
    <row r="132" spans="1:19">
      <c r="A132" s="225" t="s">
        <v>2618</v>
      </c>
      <c r="B132" s="225" t="s">
        <v>2624</v>
      </c>
      <c r="C132" s="287">
        <v>1</v>
      </c>
      <c r="D132" s="224" t="s">
        <v>65</v>
      </c>
      <c r="E132" s="224" t="s">
        <v>66</v>
      </c>
      <c r="F132" s="4" t="str">
        <f>UnitControlCenter!$B$28</f>
        <v>trillion cubic feet / year</v>
      </c>
      <c r="G132" s="224" t="s">
        <v>2492</v>
      </c>
      <c r="I132" s="224"/>
    </row>
    <row r="133" spans="1:19" ht="30">
      <c r="A133" s="225" t="s">
        <v>2618</v>
      </c>
      <c r="B133" s="225" t="s">
        <v>2625</v>
      </c>
      <c r="C133" s="287">
        <v>1</v>
      </c>
      <c r="D133" s="224" t="s">
        <v>65</v>
      </c>
      <c r="E133" s="224" t="s">
        <v>66</v>
      </c>
      <c r="F133" s="4" t="str">
        <f>UnitControlCenter!$B$29</f>
        <v>million barrels / year</v>
      </c>
      <c r="G133" s="224" t="s">
        <v>2491</v>
      </c>
      <c r="I133" s="224"/>
    </row>
    <row r="134" spans="1:19">
      <c r="A134" s="225" t="s">
        <v>2618</v>
      </c>
      <c r="B134" s="225" t="s">
        <v>2626</v>
      </c>
      <c r="C134" s="287">
        <v>1</v>
      </c>
      <c r="D134" s="224" t="s">
        <v>65</v>
      </c>
      <c r="E134" s="224" t="s">
        <v>66</v>
      </c>
      <c r="F134" s="4" t="str">
        <f>UnitControlCenter!$B$29</f>
        <v>million barrels / year</v>
      </c>
      <c r="G134" s="224" t="s">
        <v>2562</v>
      </c>
      <c r="I134" s="224"/>
    </row>
    <row r="135" spans="1:19">
      <c r="A135" s="225" t="s">
        <v>2618</v>
      </c>
      <c r="B135" s="225" t="s">
        <v>2627</v>
      </c>
      <c r="C135" s="287">
        <v>1</v>
      </c>
      <c r="D135" s="224" t="s">
        <v>65</v>
      </c>
      <c r="E135" s="224" t="s">
        <v>66</v>
      </c>
      <c r="F135" s="4" t="str">
        <f>UnitControlCenter!$B$27</f>
        <v>millions of short tons / year</v>
      </c>
      <c r="G135" s="224" t="s">
        <v>2563</v>
      </c>
      <c r="I135" s="224"/>
    </row>
    <row r="136" spans="1:19" ht="30">
      <c r="A136" s="225" t="s">
        <v>2618</v>
      </c>
      <c r="B136" s="225" t="s">
        <v>2940</v>
      </c>
      <c r="C136" s="287">
        <v>1</v>
      </c>
      <c r="D136" s="224" t="s">
        <v>65</v>
      </c>
      <c r="E136" s="224" t="s">
        <v>66</v>
      </c>
      <c r="F136" s="4" t="str">
        <f>UnitControlCenter!$B$30</f>
        <v>million gallons / year</v>
      </c>
      <c r="G136" s="224" t="s">
        <v>2944</v>
      </c>
      <c r="I136" s="224"/>
    </row>
    <row r="137" spans="1:19" ht="30">
      <c r="A137" s="225" t="s">
        <v>2618</v>
      </c>
      <c r="B137" s="225" t="s">
        <v>2941</v>
      </c>
      <c r="C137" s="287">
        <v>1</v>
      </c>
      <c r="D137" s="224" t="s">
        <v>65</v>
      </c>
      <c r="E137" s="224" t="s">
        <v>66</v>
      </c>
      <c r="F137" s="4" t="str">
        <f>UnitControlCenter!$B$27</f>
        <v>millions of short tons / year</v>
      </c>
      <c r="G137" s="224" t="s">
        <v>2945</v>
      </c>
      <c r="I137" s="224"/>
    </row>
    <row r="138" spans="1:19" ht="15.75" thickBot="1">
      <c r="A138" s="271" t="s">
        <v>2618</v>
      </c>
      <c r="B138" s="271" t="s">
        <v>2942</v>
      </c>
      <c r="C138" s="286">
        <v>1</v>
      </c>
      <c r="D138" s="272" t="s">
        <v>65</v>
      </c>
      <c r="E138" s="272" t="s">
        <v>66</v>
      </c>
      <c r="F138" s="275" t="str">
        <f>UnitControlCenter!$B$5</f>
        <v>thousand metric tons / year</v>
      </c>
      <c r="G138" s="272" t="s">
        <v>2946</v>
      </c>
      <c r="H138" s="273"/>
      <c r="I138" s="272"/>
      <c r="J138" s="273"/>
      <c r="K138" s="273"/>
      <c r="L138" s="273"/>
      <c r="M138" s="273"/>
      <c r="N138" s="273"/>
      <c r="O138" s="273"/>
      <c r="P138" s="273"/>
      <c r="Q138" s="273"/>
      <c r="R138" s="273"/>
      <c r="S138" s="273"/>
    </row>
    <row r="139" spans="1:19" ht="60">
      <c r="A139" s="225" t="s">
        <v>3093</v>
      </c>
      <c r="B139" s="225" t="s">
        <v>2952</v>
      </c>
      <c r="C139" s="287">
        <v>1</v>
      </c>
      <c r="D139" s="224" t="s">
        <v>67</v>
      </c>
      <c r="E139" s="224" t="s">
        <v>68</v>
      </c>
      <c r="F139" s="4" t="str">
        <f>UnitControlCenter!$B$31</f>
        <v>trillion BTU / year</v>
      </c>
      <c r="G139" s="224" t="s">
        <v>2960</v>
      </c>
      <c r="H139" s="78" t="s">
        <v>2961</v>
      </c>
      <c r="I139" s="224" t="s">
        <v>2962</v>
      </c>
    </row>
    <row r="140" spans="1:19" ht="60">
      <c r="A140" s="225" t="s">
        <v>3093</v>
      </c>
      <c r="B140" s="225" t="s">
        <v>2628</v>
      </c>
      <c r="C140" s="287">
        <v>1</v>
      </c>
      <c r="D140" s="224" t="s">
        <v>67</v>
      </c>
      <c r="E140" s="224" t="s">
        <v>66</v>
      </c>
      <c r="F140" s="4" t="str">
        <f>UnitControlCenter!$B$31</f>
        <v>trillion BTU / year</v>
      </c>
      <c r="G140" s="224" t="s">
        <v>2963</v>
      </c>
      <c r="H140" s="78" t="s">
        <v>2961</v>
      </c>
      <c r="I140" s="224" t="s">
        <v>2962</v>
      </c>
    </row>
    <row r="141" spans="1:19" ht="60">
      <c r="A141" s="225" t="s">
        <v>3093</v>
      </c>
      <c r="B141" s="225" t="s">
        <v>2953</v>
      </c>
      <c r="C141" s="287">
        <v>1</v>
      </c>
      <c r="D141" s="224" t="s">
        <v>67</v>
      </c>
      <c r="E141" s="224" t="s">
        <v>68</v>
      </c>
      <c r="F141" s="4" t="str">
        <f>UnitControlCenter!$B$8</f>
        <v>billion 2019 dollars / year</v>
      </c>
      <c r="G141" s="224" t="s">
        <v>2964</v>
      </c>
      <c r="H141" s="78" t="s">
        <v>2961</v>
      </c>
      <c r="I141" s="224" t="s">
        <v>2962</v>
      </c>
    </row>
    <row r="142" spans="1:19" ht="75">
      <c r="A142" s="225" t="s">
        <v>3093</v>
      </c>
      <c r="B142" s="225" t="s">
        <v>2950</v>
      </c>
      <c r="C142" s="287">
        <v>1</v>
      </c>
      <c r="D142" s="224" t="s">
        <v>67</v>
      </c>
      <c r="E142" s="224" t="s">
        <v>66</v>
      </c>
      <c r="F142" s="4" t="str">
        <f>UnitControlCenter!$B$8</f>
        <v>billion 2019 dollars / year</v>
      </c>
      <c r="G142" s="224" t="s">
        <v>2965</v>
      </c>
      <c r="H142" s="78" t="s">
        <v>2961</v>
      </c>
      <c r="I142" s="224" t="s">
        <v>2962</v>
      </c>
    </row>
    <row r="143" spans="1:19" ht="60">
      <c r="A143" s="225" t="s">
        <v>3093</v>
      </c>
      <c r="B143" s="225" t="s">
        <v>3266</v>
      </c>
      <c r="C143" s="287">
        <v>1</v>
      </c>
      <c r="D143" s="224" t="s">
        <v>67</v>
      </c>
      <c r="E143" s="224" t="s">
        <v>68</v>
      </c>
      <c r="F143" s="4" t="str">
        <f>UnitControlCenter!B3</f>
        <v>million metric tons / year</v>
      </c>
      <c r="G143" s="224" t="s">
        <v>3270</v>
      </c>
      <c r="H143" s="78" t="s">
        <v>3268</v>
      </c>
      <c r="I143" s="224" t="s">
        <v>3269</v>
      </c>
    </row>
    <row r="144" spans="1:19" ht="60">
      <c r="A144" s="225" t="s">
        <v>3093</v>
      </c>
      <c r="B144" s="225" t="s">
        <v>3267</v>
      </c>
      <c r="C144" s="287">
        <v>1</v>
      </c>
      <c r="D144" s="224" t="s">
        <v>67</v>
      </c>
      <c r="E144" s="224" t="s">
        <v>66</v>
      </c>
      <c r="F144" s="4" t="str">
        <f>UnitControlCenter!B3</f>
        <v>million metric tons / year</v>
      </c>
      <c r="G144" s="224" t="s">
        <v>3271</v>
      </c>
      <c r="H144" s="78" t="s">
        <v>3268</v>
      </c>
      <c r="I144" s="224" t="s">
        <v>3269</v>
      </c>
    </row>
    <row r="145" spans="1:19" ht="60">
      <c r="A145" s="225" t="s">
        <v>3093</v>
      </c>
      <c r="B145" s="225" t="s">
        <v>2954</v>
      </c>
      <c r="C145" s="287">
        <v>1</v>
      </c>
      <c r="D145" s="224" t="s">
        <v>67</v>
      </c>
      <c r="E145" s="224" t="s">
        <v>68</v>
      </c>
      <c r="F145" s="4" t="str">
        <f>UnitControlCenter!$B$31</f>
        <v>trillion BTU / year</v>
      </c>
      <c r="G145" s="224" t="s">
        <v>3062</v>
      </c>
      <c r="H145" s="78" t="s">
        <v>3057</v>
      </c>
      <c r="I145" s="224" t="s">
        <v>3058</v>
      </c>
    </row>
    <row r="146" spans="1:19" ht="75">
      <c r="A146" s="225" t="s">
        <v>3093</v>
      </c>
      <c r="B146" s="225" t="s">
        <v>2629</v>
      </c>
      <c r="C146" s="287">
        <v>1</v>
      </c>
      <c r="D146" s="224" t="s">
        <v>67</v>
      </c>
      <c r="E146" s="224" t="s">
        <v>66</v>
      </c>
      <c r="F146" s="4" t="str">
        <f>UnitControlCenter!$B$31</f>
        <v>trillion BTU / year</v>
      </c>
      <c r="G146" s="224" t="s">
        <v>3063</v>
      </c>
      <c r="H146" s="78" t="s">
        <v>3057</v>
      </c>
      <c r="I146" s="224" t="s">
        <v>3059</v>
      </c>
    </row>
    <row r="147" spans="1:19" ht="75">
      <c r="A147" s="225" t="s">
        <v>3093</v>
      </c>
      <c r="B147" s="225" t="s">
        <v>2955</v>
      </c>
      <c r="C147" s="287">
        <v>1</v>
      </c>
      <c r="D147" s="224" t="s">
        <v>67</v>
      </c>
      <c r="E147" s="224" t="s">
        <v>68</v>
      </c>
      <c r="F147" s="4" t="str">
        <f>UnitControlCenter!$B$8</f>
        <v>billion 2019 dollars / year</v>
      </c>
      <c r="G147" s="224" t="s">
        <v>3064</v>
      </c>
      <c r="H147" s="78" t="s">
        <v>3057</v>
      </c>
      <c r="I147" s="224" t="s">
        <v>3060</v>
      </c>
    </row>
    <row r="148" spans="1:19" ht="90">
      <c r="A148" s="225" t="s">
        <v>3093</v>
      </c>
      <c r="B148" s="225" t="s">
        <v>2951</v>
      </c>
      <c r="C148" s="287">
        <v>1</v>
      </c>
      <c r="D148" s="224" t="s">
        <v>67</v>
      </c>
      <c r="E148" s="224" t="s">
        <v>66</v>
      </c>
      <c r="F148" s="4" t="str">
        <f>UnitControlCenter!$B$8</f>
        <v>billion 2019 dollars / year</v>
      </c>
      <c r="G148" s="224" t="s">
        <v>3065</v>
      </c>
      <c r="H148" s="78" t="s">
        <v>3057</v>
      </c>
      <c r="I148" s="224" t="s">
        <v>3061</v>
      </c>
    </row>
    <row r="149" spans="1:19" ht="105">
      <c r="A149" s="225" t="s">
        <v>3093</v>
      </c>
      <c r="B149" s="225" t="s">
        <v>3094</v>
      </c>
      <c r="C149" s="287">
        <v>1</v>
      </c>
      <c r="D149" s="224" t="s">
        <v>67</v>
      </c>
      <c r="E149" s="224" t="s">
        <v>68</v>
      </c>
      <c r="F149" s="4" t="str">
        <f>UnitControlCenter!$B$25</f>
        <v>quads / year</v>
      </c>
      <c r="G149" s="224" t="s">
        <v>3096</v>
      </c>
      <c r="H149" s="78" t="s">
        <v>3098</v>
      </c>
      <c r="I149" s="224" t="s">
        <v>3099</v>
      </c>
    </row>
    <row r="150" spans="1:19" ht="120.75" thickBot="1">
      <c r="A150" s="271" t="s">
        <v>3093</v>
      </c>
      <c r="B150" s="271" t="s">
        <v>3095</v>
      </c>
      <c r="C150" s="286">
        <v>1</v>
      </c>
      <c r="D150" s="272" t="s">
        <v>67</v>
      </c>
      <c r="E150" s="272" t="s">
        <v>66</v>
      </c>
      <c r="F150" s="275" t="str">
        <f>UnitControlCenter!$B$25</f>
        <v>quads / year</v>
      </c>
      <c r="G150" s="272" t="s">
        <v>3097</v>
      </c>
      <c r="H150" s="273" t="s">
        <v>3098</v>
      </c>
      <c r="I150" s="272" t="s">
        <v>3099</v>
      </c>
      <c r="J150" s="273"/>
      <c r="K150" s="273"/>
      <c r="L150" s="273"/>
      <c r="M150" s="273"/>
      <c r="N150" s="273"/>
      <c r="O150" s="273"/>
      <c r="P150" s="273"/>
      <c r="Q150" s="273"/>
      <c r="R150" s="273"/>
      <c r="S150" s="273"/>
    </row>
    <row r="151" spans="1:19" ht="75">
      <c r="A151" s="227" t="s">
        <v>2545</v>
      </c>
      <c r="B151" s="225" t="s">
        <v>98</v>
      </c>
      <c r="C151" s="287">
        <v>1</v>
      </c>
      <c r="D151" s="224" t="s">
        <v>67</v>
      </c>
      <c r="E151" s="224" t="s">
        <v>2552</v>
      </c>
      <c r="F151" s="4" t="str">
        <f>UnitControlCenter!$B$17</f>
        <v>2019 dollars / megawatt-hour (MWh)</v>
      </c>
      <c r="G151" s="224" t="s">
        <v>2966</v>
      </c>
      <c r="H151" s="78" t="s">
        <v>3198</v>
      </c>
      <c r="I151" s="224" t="s">
        <v>2967</v>
      </c>
    </row>
    <row r="152" spans="1:19" ht="45">
      <c r="A152" s="227" t="s">
        <v>2545</v>
      </c>
      <c r="B152" s="225" t="s">
        <v>485</v>
      </c>
      <c r="C152" s="287">
        <v>1</v>
      </c>
      <c r="D152" s="224" t="s">
        <v>67</v>
      </c>
      <c r="E152" s="224" t="s">
        <v>2552</v>
      </c>
      <c r="F152" s="4" t="str">
        <f>UnitControlCenter!$B$32</f>
        <v>2019 dollars / short ton</v>
      </c>
      <c r="G152" s="224" t="s">
        <v>2976</v>
      </c>
      <c r="H152" s="78" t="s">
        <v>2977</v>
      </c>
      <c r="I152" s="224" t="s">
        <v>2978</v>
      </c>
    </row>
    <row r="153" spans="1:19">
      <c r="A153" s="227" t="s">
        <v>2545</v>
      </c>
      <c r="B153" s="225" t="s">
        <v>482</v>
      </c>
      <c r="C153" s="287">
        <v>1</v>
      </c>
      <c r="D153" s="224" t="s">
        <v>67</v>
      </c>
      <c r="E153" s="224" t="s">
        <v>2552</v>
      </c>
      <c r="F153" s="4" t="str">
        <f>UnitControlCenter!$B$32</f>
        <v>2019 dollars / short ton</v>
      </c>
      <c r="G153" s="224" t="s">
        <v>2565</v>
      </c>
      <c r="H153" s="78" t="s">
        <v>374</v>
      </c>
      <c r="I153" s="224" t="s">
        <v>2849</v>
      </c>
    </row>
    <row r="154" spans="1:19" ht="75">
      <c r="A154" s="227" t="s">
        <v>2545</v>
      </c>
      <c r="B154" s="225" t="s">
        <v>92</v>
      </c>
      <c r="C154" s="287">
        <v>1</v>
      </c>
      <c r="D154" s="224" t="s">
        <v>67</v>
      </c>
      <c r="E154" s="224" t="s">
        <v>2552</v>
      </c>
      <c r="F154" s="4" t="str">
        <f>UnitControlCenter!$B$33</f>
        <v>2019 dollars / thousand cubic feet</v>
      </c>
      <c r="G154" s="224" t="s">
        <v>2968</v>
      </c>
      <c r="H154" s="78" t="s">
        <v>2969</v>
      </c>
      <c r="I154" s="224" t="s">
        <v>2970</v>
      </c>
    </row>
    <row r="155" spans="1:19">
      <c r="A155" s="227" t="s">
        <v>2545</v>
      </c>
      <c r="B155" s="225" t="s">
        <v>100</v>
      </c>
      <c r="C155" s="287">
        <v>1</v>
      </c>
      <c r="D155" s="224" t="s">
        <v>67</v>
      </c>
      <c r="E155" s="224" t="s">
        <v>2552</v>
      </c>
      <c r="F155" s="4" t="str">
        <f>UnitControlCenter!$B$34</f>
        <v>2019 dollars / gallon</v>
      </c>
      <c r="G155" s="224" t="s">
        <v>2567</v>
      </c>
      <c r="H155" s="78" t="s">
        <v>369</v>
      </c>
      <c r="I155" s="54">
        <v>969696</v>
      </c>
    </row>
    <row r="156" spans="1:19" ht="90">
      <c r="A156" s="227" t="s">
        <v>2545</v>
      </c>
      <c r="B156" s="225" t="s">
        <v>101</v>
      </c>
      <c r="C156" s="287">
        <v>1</v>
      </c>
      <c r="D156" s="224" t="s">
        <v>67</v>
      </c>
      <c r="E156" s="224" t="s">
        <v>2552</v>
      </c>
      <c r="F156" s="4" t="str">
        <f>UnitControlCenter!$B$34</f>
        <v>2019 dollars / gallon</v>
      </c>
      <c r="G156" s="224" t="s">
        <v>2971</v>
      </c>
      <c r="H156" s="78" t="s">
        <v>2969</v>
      </c>
      <c r="I156" s="224" t="s">
        <v>2970</v>
      </c>
    </row>
    <row r="157" spans="1:19" ht="60">
      <c r="A157" s="227" t="s">
        <v>2545</v>
      </c>
      <c r="B157" s="225" t="s">
        <v>97</v>
      </c>
      <c r="C157" s="287">
        <v>1</v>
      </c>
      <c r="D157" s="224" t="s">
        <v>67</v>
      </c>
      <c r="E157" s="224" t="s">
        <v>2552</v>
      </c>
      <c r="F157" s="4" t="str">
        <f>UnitControlCenter!$B$32</f>
        <v>2019 dollars / short ton</v>
      </c>
      <c r="G157" s="224" t="s">
        <v>2972</v>
      </c>
      <c r="H157" s="78" t="s">
        <v>2973</v>
      </c>
      <c r="I157" s="224" t="s">
        <v>2974</v>
      </c>
    </row>
    <row r="158" spans="1:19" ht="60">
      <c r="A158" s="227" t="s">
        <v>2545</v>
      </c>
      <c r="B158" s="225" t="s">
        <v>2899</v>
      </c>
      <c r="C158" s="287">
        <v>1</v>
      </c>
      <c r="D158" s="224" t="s">
        <v>67</v>
      </c>
      <c r="E158" s="224" t="s">
        <v>2552</v>
      </c>
      <c r="F158" s="4" t="str">
        <f>UnitControlCenter!$B$35</f>
        <v>2019 dollars / barrel</v>
      </c>
      <c r="G158" s="224" t="s">
        <v>3054</v>
      </c>
      <c r="H158" s="78" t="s">
        <v>3055</v>
      </c>
      <c r="I158" s="224" t="s">
        <v>3056</v>
      </c>
    </row>
    <row r="159" spans="1:19" ht="60">
      <c r="A159" s="227" t="s">
        <v>2545</v>
      </c>
      <c r="B159" s="225" t="s">
        <v>2975</v>
      </c>
      <c r="C159" s="287">
        <v>1</v>
      </c>
      <c r="D159" s="224" t="s">
        <v>67</v>
      </c>
      <c r="E159" s="224" t="s">
        <v>2552</v>
      </c>
      <c r="F159" s="4" t="str">
        <f>UnitControlCenter!$B$34</f>
        <v>2019 dollars / gallon</v>
      </c>
      <c r="G159" s="224" t="s">
        <v>2979</v>
      </c>
      <c r="H159" s="78" t="s">
        <v>2564</v>
      </c>
      <c r="I159" s="224" t="s">
        <v>2895</v>
      </c>
    </row>
    <row r="160" spans="1:19" ht="30.75" thickBot="1">
      <c r="A160" s="274" t="s">
        <v>2545</v>
      </c>
      <c r="B160" s="271" t="s">
        <v>2753</v>
      </c>
      <c r="C160" s="286">
        <v>1</v>
      </c>
      <c r="D160" s="272" t="s">
        <v>67</v>
      </c>
      <c r="E160" s="272" t="s">
        <v>2552</v>
      </c>
      <c r="F160" s="275" t="str">
        <f>UnitControlCenter!$B$36</f>
        <v>2019 dollars / kg</v>
      </c>
      <c r="G160" s="272" t="s">
        <v>3105</v>
      </c>
      <c r="H160" s="273" t="s">
        <v>3106</v>
      </c>
      <c r="I160" s="272" t="s">
        <v>3107</v>
      </c>
      <c r="J160" s="273"/>
      <c r="K160" s="273"/>
      <c r="L160" s="273"/>
      <c r="M160" s="273"/>
      <c r="N160" s="273"/>
      <c r="O160" s="273"/>
      <c r="P160" s="273"/>
      <c r="Q160" s="273"/>
      <c r="R160" s="273"/>
      <c r="S160" s="273"/>
    </row>
    <row r="161" spans="1:19">
      <c r="A161" s="227" t="s">
        <v>2546</v>
      </c>
      <c r="B161" s="225" t="s">
        <v>2547</v>
      </c>
      <c r="C161" s="287">
        <v>1</v>
      </c>
      <c r="D161" s="224" t="s">
        <v>65</v>
      </c>
      <c r="E161" s="224" t="s">
        <v>66</v>
      </c>
      <c r="F161" s="4" t="str">
        <f>UnitControlCenter!$B$37</f>
        <v>2019 dollars / kilowatt-hour (kWh)</v>
      </c>
      <c r="G161" s="224" t="s">
        <v>2568</v>
      </c>
      <c r="I161" s="224"/>
    </row>
    <row r="162" spans="1:19" ht="30">
      <c r="A162" s="227" t="s">
        <v>2546</v>
      </c>
      <c r="B162" s="225" t="s">
        <v>2548</v>
      </c>
      <c r="C162" s="287">
        <v>1</v>
      </c>
      <c r="D162" s="224" t="s">
        <v>67</v>
      </c>
      <c r="E162" s="224" t="s">
        <v>66</v>
      </c>
      <c r="F162" s="4" t="str">
        <f>UnitControlCenter!$B$38</f>
        <v>cost of eqpt. to capture 1 metric ton CO2e/yr (2019 dollars)</v>
      </c>
      <c r="G162" s="224" t="s">
        <v>2572</v>
      </c>
      <c r="H162" s="78" t="s">
        <v>2573</v>
      </c>
      <c r="I162" s="224" t="s">
        <v>2856</v>
      </c>
    </row>
    <row r="163" spans="1:19" ht="30">
      <c r="A163" s="227" t="s">
        <v>2546</v>
      </c>
      <c r="B163" s="225" t="s">
        <v>2549</v>
      </c>
      <c r="C163" s="287">
        <v>1</v>
      </c>
      <c r="D163" s="224" t="s">
        <v>65</v>
      </c>
      <c r="E163" s="224" t="s">
        <v>66</v>
      </c>
      <c r="F163" s="4" t="str">
        <f>UnitControlCenter!$B$39</f>
        <v>million 2019 dollars / megawatt (MW)</v>
      </c>
      <c r="G163" s="224" t="s">
        <v>2569</v>
      </c>
      <c r="I163" s="224"/>
    </row>
    <row r="164" spans="1:19" ht="30">
      <c r="A164" s="227" t="s">
        <v>2546</v>
      </c>
      <c r="B164" s="225" t="s">
        <v>2550</v>
      </c>
      <c r="C164" s="287">
        <v>1</v>
      </c>
      <c r="D164" s="224" t="s">
        <v>65</v>
      </c>
      <c r="E164" s="224" t="s">
        <v>66</v>
      </c>
      <c r="F164" s="4" t="str">
        <f>UnitControlCenter!$B$39</f>
        <v>million 2019 dollars / megawatt (MW)</v>
      </c>
      <c r="G164" s="224" t="s">
        <v>2570</v>
      </c>
      <c r="I164" s="224"/>
    </row>
    <row r="165" spans="1:19" ht="30">
      <c r="A165" s="227" t="s">
        <v>2546</v>
      </c>
      <c r="B165" s="225" t="s">
        <v>2551</v>
      </c>
      <c r="C165" s="287">
        <v>1</v>
      </c>
      <c r="D165" s="224" t="s">
        <v>65</v>
      </c>
      <c r="E165" s="224" t="s">
        <v>66</v>
      </c>
      <c r="F165" s="4" t="str">
        <f>UnitControlCenter!$B$39</f>
        <v>million 2019 dollars / megawatt (MW)</v>
      </c>
      <c r="G165" s="224" t="s">
        <v>2571</v>
      </c>
      <c r="I165" s="224"/>
    </row>
    <row r="166" spans="1:19" ht="30.75" thickBot="1">
      <c r="A166" s="274" t="s">
        <v>2546</v>
      </c>
      <c r="B166" s="271" t="s">
        <v>2770</v>
      </c>
      <c r="C166" s="286">
        <v>1</v>
      </c>
      <c r="D166" s="272" t="s">
        <v>65</v>
      </c>
      <c r="E166" s="272" t="s">
        <v>66</v>
      </c>
      <c r="F166" s="275" t="str">
        <f>UnitControlCenter!$B$40</f>
        <v>cost of eqpt. to produce 1 kg H2/yr (2019 dollars)</v>
      </c>
      <c r="G166" s="272" t="s">
        <v>2771</v>
      </c>
      <c r="H166" s="273"/>
      <c r="I166" s="272"/>
      <c r="J166" s="273"/>
      <c r="K166" s="273"/>
      <c r="L166" s="273"/>
      <c r="M166" s="273"/>
      <c r="N166" s="273"/>
      <c r="O166" s="273"/>
      <c r="P166" s="273"/>
      <c r="Q166" s="273"/>
      <c r="R166" s="273"/>
      <c r="S166" s="273"/>
    </row>
  </sheetData>
  <conditionalFormatting sqref="C2:C43 C62:C166 C47:C59">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3 F136 F24 F104 F47 F79 F60 F63 F44 F49: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2" workbookViewId="0">
      <selection activeCell="A101" sqref="A101"/>
    </sheetView>
  </sheetViews>
  <sheetFormatPr defaultColWidth="8.85546875" defaultRowHeight="15"/>
  <cols>
    <col min="1" max="1" width="13.28515625" customWidth="1"/>
    <col min="2" max="2" width="9.140625" style="247"/>
    <col min="4" max="4" width="46"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3662</v>
      </c>
      <c r="B86" s="245"/>
      <c r="C86" s="211"/>
      <c r="D86" s="211"/>
    </row>
    <row r="87" spans="1:4" s="223" customFormat="1">
      <c r="A87" s="244" t="s">
        <v>2807</v>
      </c>
      <c r="B87" s="246" t="s">
        <v>2808</v>
      </c>
      <c r="C87" s="244" t="s">
        <v>2809</v>
      </c>
      <c r="D87" s="244" t="s">
        <v>2810</v>
      </c>
    </row>
    <row r="88" spans="1:4" s="223" customFormat="1">
      <c r="A88" s="223" t="s">
        <v>2854</v>
      </c>
      <c r="B88" s="247" t="s">
        <v>2848</v>
      </c>
      <c r="C88" s="263"/>
      <c r="D88" s="223" t="s">
        <v>3663</v>
      </c>
    </row>
    <row r="89" spans="1:4" s="223" customFormat="1">
      <c r="A89" s="223" t="s">
        <v>2825</v>
      </c>
      <c r="B89" s="248" t="s">
        <v>2826</v>
      </c>
      <c r="C89" s="252"/>
      <c r="D89" s="223" t="s">
        <v>3664</v>
      </c>
    </row>
    <row r="90" spans="1:4" s="223" customFormat="1">
      <c r="B90" s="247"/>
    </row>
    <row r="91" spans="1:4" s="223" customFormat="1">
      <c r="A91" s="213" t="s">
        <v>3665</v>
      </c>
      <c r="B91" s="245"/>
      <c r="C91" s="211"/>
      <c r="D91" s="211"/>
    </row>
    <row r="92" spans="1:4" s="223" customFormat="1">
      <c r="A92" s="244" t="s">
        <v>2807</v>
      </c>
      <c r="B92" s="246" t="s">
        <v>2808</v>
      </c>
      <c r="C92" s="244" t="s">
        <v>2809</v>
      </c>
      <c r="D92" s="244" t="s">
        <v>2810</v>
      </c>
    </row>
    <row r="93" spans="1:4" s="223" customFormat="1">
      <c r="A93" s="223" t="s">
        <v>2818</v>
      </c>
      <c r="B93" s="248" t="s">
        <v>2823</v>
      </c>
      <c r="C93" s="251"/>
      <c r="D93" s="223" t="s">
        <v>3666</v>
      </c>
    </row>
    <row r="94" spans="1:4" s="223" customFormat="1">
      <c r="A94" s="223" t="s">
        <v>2832</v>
      </c>
      <c r="B94" s="247" t="s">
        <v>2849</v>
      </c>
      <c r="C94" s="257"/>
      <c r="D94" s="223" t="s">
        <v>3667</v>
      </c>
    </row>
    <row r="95" spans="1:4" s="223" customFormat="1">
      <c r="A95" s="223" t="s">
        <v>2825</v>
      </c>
      <c r="B95" s="248" t="s">
        <v>2826</v>
      </c>
      <c r="C95" s="252"/>
      <c r="D95" s="223" t="s">
        <v>3668</v>
      </c>
    </row>
    <row r="96" spans="1:4" s="223" customFormat="1">
      <c r="A96" s="223" t="s">
        <v>2833</v>
      </c>
      <c r="B96" s="247" t="s">
        <v>2829</v>
      </c>
      <c r="C96" s="256"/>
      <c r="D96" s="223" t="s">
        <v>3669</v>
      </c>
    </row>
    <row r="97" spans="1:4" s="223" customFormat="1">
      <c r="B97" s="247"/>
    </row>
    <row r="98" spans="1:4" s="223" customFormat="1">
      <c r="A98" s="213" t="s">
        <v>3670</v>
      </c>
      <c r="B98" s="245"/>
      <c r="C98" s="211"/>
      <c r="D98" s="211"/>
    </row>
    <row r="99" spans="1:4" s="223" customFormat="1">
      <c r="A99" s="244" t="s">
        <v>2807</v>
      </c>
      <c r="B99" s="246" t="s">
        <v>2808</v>
      </c>
      <c r="C99" s="244" t="s">
        <v>2809</v>
      </c>
      <c r="D99" s="244" t="s">
        <v>2810</v>
      </c>
    </row>
    <row r="100" spans="1:4" s="223" customFormat="1">
      <c r="A100" s="223" t="s">
        <v>2858</v>
      </c>
      <c r="B100" s="247" t="s">
        <v>2852</v>
      </c>
      <c r="C100" s="266"/>
      <c r="D100" s="223" t="s">
        <v>3671</v>
      </c>
    </row>
    <row r="101" spans="1:4" s="223" customFormat="1">
      <c r="A101" s="223" t="s">
        <v>2834</v>
      </c>
      <c r="B101" s="247" t="s">
        <v>2830</v>
      </c>
      <c r="C101" s="258"/>
      <c r="D101" s="223" t="s">
        <v>3672</v>
      </c>
    </row>
    <row r="102" spans="1:4" s="223" customFormat="1">
      <c r="B102" s="247"/>
    </row>
    <row r="103" spans="1:4" s="223" customFormat="1">
      <c r="A103" s="213" t="s">
        <v>3673</v>
      </c>
      <c r="B103" s="245"/>
      <c r="C103" s="211"/>
      <c r="D103" s="211"/>
    </row>
    <row r="104" spans="1:4" s="223" customFormat="1">
      <c r="A104" s="244" t="s">
        <v>2807</v>
      </c>
      <c r="B104" s="246" t="s">
        <v>2808</v>
      </c>
      <c r="C104" s="244" t="s">
        <v>2809</v>
      </c>
      <c r="D104" s="244" t="s">
        <v>2810</v>
      </c>
    </row>
    <row r="105" spans="1:4" s="223" customFormat="1">
      <c r="A105" s="223" t="s">
        <v>2854</v>
      </c>
      <c r="B105" s="247" t="s">
        <v>2848</v>
      </c>
      <c r="C105" s="263"/>
      <c r="D105" s="223" t="s">
        <v>3674</v>
      </c>
    </row>
    <row r="106" spans="1:4" s="223" customFormat="1">
      <c r="A106" s="223" t="s">
        <v>2833</v>
      </c>
      <c r="B106" s="247" t="s">
        <v>2829</v>
      </c>
      <c r="C106" s="256"/>
      <c r="D106" s="223" t="s">
        <v>3675</v>
      </c>
    </row>
    <row r="107" spans="1:4" s="223" customFormat="1">
      <c r="A107" s="223" t="s">
        <v>2835</v>
      </c>
      <c r="B107" s="247" t="s">
        <v>2831</v>
      </c>
      <c r="C107" s="259"/>
      <c r="D107" s="223" t="s">
        <v>3676</v>
      </c>
    </row>
    <row r="108" spans="1:4" s="223" customFormat="1">
      <c r="A108" s="223" t="s">
        <v>2825</v>
      </c>
      <c r="B108" s="248" t="s">
        <v>2826</v>
      </c>
      <c r="C108" s="252"/>
      <c r="D108" s="223" t="s">
        <v>3677</v>
      </c>
    </row>
    <row r="109" spans="1:4" s="223" customFormat="1">
      <c r="A109" s="223" t="s">
        <v>2832</v>
      </c>
      <c r="B109" s="247" t="s">
        <v>2849</v>
      </c>
      <c r="C109" s="257"/>
      <c r="D109" s="223" t="s">
        <v>3678</v>
      </c>
    </row>
    <row r="110" spans="1:4" s="223" customFormat="1">
      <c r="A110" s="223" t="s">
        <v>2812</v>
      </c>
      <c r="B110" s="248" t="s">
        <v>2822</v>
      </c>
      <c r="C110" s="250"/>
      <c r="D110" s="223" t="s">
        <v>3679</v>
      </c>
    </row>
    <row r="111" spans="1:4" s="223" customFormat="1">
      <c r="A111" s="223" t="s">
        <v>2818</v>
      </c>
      <c r="B111" s="248" t="s">
        <v>2823</v>
      </c>
      <c r="C111" s="251"/>
      <c r="D111" s="223" t="s">
        <v>3680</v>
      </c>
    </row>
    <row r="112" spans="1:4" s="223" customFormat="1">
      <c r="B112" s="247"/>
    </row>
    <row r="113" spans="1:4" s="223" customFormat="1">
      <c r="A113" s="213" t="s">
        <v>3247</v>
      </c>
      <c r="B113" s="245"/>
      <c r="C113" s="211"/>
      <c r="D113" s="211"/>
    </row>
    <row r="114" spans="1:4" s="223" customFormat="1">
      <c r="A114" s="244" t="s">
        <v>2807</v>
      </c>
      <c r="B114" s="246" t="s">
        <v>2808</v>
      </c>
      <c r="C114" s="244" t="s">
        <v>2809</v>
      </c>
      <c r="D114" s="244" t="s">
        <v>2810</v>
      </c>
    </row>
    <row r="115" spans="1:4" s="223" customFormat="1">
      <c r="A115" s="223" t="s">
        <v>2833</v>
      </c>
      <c r="B115" s="247" t="s">
        <v>2829</v>
      </c>
      <c r="C115" s="256"/>
      <c r="D115" s="239" t="s">
        <v>3248</v>
      </c>
    </row>
    <row r="116" spans="1:4" s="223" customFormat="1">
      <c r="A116" s="223" t="s">
        <v>2825</v>
      </c>
      <c r="B116" s="248" t="s">
        <v>2826</v>
      </c>
      <c r="C116" s="252"/>
      <c r="D116" s="239" t="s">
        <v>3249</v>
      </c>
    </row>
    <row r="117" spans="1:4" s="223" customFormat="1">
      <c r="A117" s="223" t="s">
        <v>2819</v>
      </c>
      <c r="B117" s="248" t="s">
        <v>2820</v>
      </c>
      <c r="C117" s="242"/>
      <c r="D117" s="239" t="s">
        <v>2874</v>
      </c>
    </row>
    <row r="118" spans="1:4" s="223" customFormat="1">
      <c r="B118" s="248"/>
      <c r="C118" s="239"/>
      <c r="D118" s="239"/>
    </row>
    <row r="119" spans="1:4" s="223" customFormat="1">
      <c r="A119" s="213" t="s">
        <v>3306</v>
      </c>
      <c r="B119" s="245"/>
      <c r="C119" s="211"/>
      <c r="D119" s="211"/>
    </row>
    <row r="120" spans="1:4" s="223" customFormat="1">
      <c r="A120" s="244" t="s">
        <v>2807</v>
      </c>
      <c r="B120" s="246" t="s">
        <v>2808</v>
      </c>
      <c r="C120" s="244" t="s">
        <v>2809</v>
      </c>
      <c r="D120" s="244" t="s">
        <v>2810</v>
      </c>
    </row>
    <row r="121" spans="1:4" s="223" customFormat="1">
      <c r="A121" s="223" t="s">
        <v>2818</v>
      </c>
      <c r="B121" s="248" t="s">
        <v>2823</v>
      </c>
      <c r="C121" s="251"/>
      <c r="D121" s="239" t="s">
        <v>3307</v>
      </c>
    </row>
    <row r="122" spans="1:4" s="223" customFormat="1">
      <c r="A122" s="223" t="s">
        <v>2858</v>
      </c>
      <c r="B122" s="247" t="s">
        <v>2852</v>
      </c>
      <c r="C122" s="266"/>
      <c r="D122" s="239" t="s">
        <v>3308</v>
      </c>
    </row>
    <row r="123" spans="1:4" s="223" customFormat="1">
      <c r="A123" s="223" t="s">
        <v>2835</v>
      </c>
      <c r="B123" s="247" t="s">
        <v>2831</v>
      </c>
      <c r="C123" s="259"/>
      <c r="D123" s="239" t="s">
        <v>3309</v>
      </c>
    </row>
    <row r="124" spans="1:4" s="223" customFormat="1">
      <c r="A124" s="223" t="s">
        <v>2819</v>
      </c>
      <c r="B124" s="248" t="s">
        <v>2820</v>
      </c>
      <c r="C124" s="242"/>
      <c r="D124" s="239" t="s">
        <v>2874</v>
      </c>
    </row>
    <row r="125" spans="1:4" s="223" customFormat="1">
      <c r="B125" s="247"/>
    </row>
    <row r="126" spans="1:4" s="223" customFormat="1">
      <c r="A126" s="213" t="s">
        <v>2876</v>
      </c>
      <c r="B126" s="245"/>
      <c r="C126" s="211"/>
      <c r="D126" s="211"/>
    </row>
    <row r="127" spans="1:4" s="223" customFormat="1">
      <c r="A127" s="244" t="s">
        <v>2807</v>
      </c>
      <c r="B127" s="246" t="s">
        <v>2808</v>
      </c>
      <c r="C127" s="244" t="s">
        <v>2809</v>
      </c>
      <c r="D127" s="244" t="s">
        <v>2810</v>
      </c>
    </row>
    <row r="128" spans="1:4" s="223" customFormat="1">
      <c r="A128" s="223" t="s">
        <v>2819</v>
      </c>
      <c r="B128" s="248" t="s">
        <v>2820</v>
      </c>
      <c r="C128" s="242"/>
      <c r="D128" s="223" t="s">
        <v>2877</v>
      </c>
    </row>
    <row r="129" spans="1:4" s="223" customFormat="1">
      <c r="A129" s="223" t="s">
        <v>2833</v>
      </c>
      <c r="B129" s="247" t="s">
        <v>2829</v>
      </c>
      <c r="C129" s="256"/>
      <c r="D129" s="223" t="s">
        <v>2878</v>
      </c>
    </row>
    <row r="130" spans="1:4" s="223" customFormat="1">
      <c r="A130" s="223" t="s">
        <v>2835</v>
      </c>
      <c r="B130" s="247" t="s">
        <v>2831</v>
      </c>
      <c r="C130" s="259"/>
      <c r="D130" s="223" t="s">
        <v>2984</v>
      </c>
    </row>
    <row r="131" spans="1:4" s="223" customFormat="1">
      <c r="A131" s="223" t="s">
        <v>2834</v>
      </c>
      <c r="B131" s="247" t="s">
        <v>2830</v>
      </c>
      <c r="C131" s="258"/>
      <c r="D131" s="223" t="s">
        <v>2879</v>
      </c>
    </row>
    <row r="132" spans="1:4" s="223" customFormat="1">
      <c r="A132" s="223" t="s">
        <v>2832</v>
      </c>
      <c r="B132" s="247" t="s">
        <v>2849</v>
      </c>
      <c r="C132" s="257"/>
      <c r="D132" s="223" t="s">
        <v>2880</v>
      </c>
    </row>
    <row r="133" spans="1:4" s="223" customFormat="1">
      <c r="A133" s="223" t="s">
        <v>2812</v>
      </c>
      <c r="B133" s="248" t="s">
        <v>2822</v>
      </c>
      <c r="C133" s="250"/>
      <c r="D133" s="223" t="s">
        <v>2881</v>
      </c>
    </row>
    <row r="134" spans="1:4" s="223" customFormat="1">
      <c r="A134" s="223" t="s">
        <v>2818</v>
      </c>
      <c r="B134" s="248" t="s">
        <v>2823</v>
      </c>
      <c r="C134" s="251"/>
      <c r="D134" s="223" t="s">
        <v>2882</v>
      </c>
    </row>
    <row r="135" spans="1:4" s="223" customFormat="1">
      <c r="A135" s="223" t="s">
        <v>2825</v>
      </c>
      <c r="B135" s="248" t="s">
        <v>2826</v>
      </c>
      <c r="C135" s="252"/>
      <c r="D135" s="223" t="s">
        <v>2883</v>
      </c>
    </row>
    <row r="136" spans="1:4" s="223" customFormat="1">
      <c r="A136" s="223" t="s">
        <v>2817</v>
      </c>
      <c r="B136" s="247" t="s">
        <v>2828</v>
      </c>
      <c r="C136" s="255"/>
      <c r="D136" s="223" t="s">
        <v>2884</v>
      </c>
    </row>
    <row r="137" spans="1:4" s="223" customFormat="1">
      <c r="B137" s="247"/>
      <c r="C137" s="239"/>
    </row>
    <row r="138" spans="1:4" s="223" customFormat="1">
      <c r="A138" s="213" t="s">
        <v>2875</v>
      </c>
      <c r="B138" s="245"/>
      <c r="C138" s="211"/>
      <c r="D138" s="211"/>
    </row>
    <row r="139" spans="1:4" s="223" customFormat="1">
      <c r="A139" s="244" t="s">
        <v>2807</v>
      </c>
      <c r="B139" s="246" t="s">
        <v>2808</v>
      </c>
      <c r="C139" s="244" t="s">
        <v>2809</v>
      </c>
      <c r="D139" s="244" t="s">
        <v>2810</v>
      </c>
    </row>
    <row r="140" spans="1:4" s="223" customFormat="1">
      <c r="A140" s="223" t="s">
        <v>2825</v>
      </c>
      <c r="B140" s="248" t="s">
        <v>2826</v>
      </c>
      <c r="C140" s="252"/>
      <c r="D140" s="223" t="s">
        <v>3002</v>
      </c>
    </row>
    <row r="141" spans="1:4" s="223" customFormat="1">
      <c r="A141" s="223" t="s">
        <v>2832</v>
      </c>
      <c r="B141" s="247" t="s">
        <v>2849</v>
      </c>
      <c r="C141" s="257"/>
      <c r="D141" s="239" t="s">
        <v>3003</v>
      </c>
    </row>
    <row r="142" spans="1:4" s="223" customFormat="1">
      <c r="A142" s="223" t="s">
        <v>2818</v>
      </c>
      <c r="B142" s="248" t="s">
        <v>2823</v>
      </c>
      <c r="C142" s="251"/>
      <c r="D142" s="223" t="s">
        <v>2993</v>
      </c>
    </row>
    <row r="143" spans="1:4" s="223" customFormat="1">
      <c r="A143" s="223" t="s">
        <v>2833</v>
      </c>
      <c r="B143" s="247" t="s">
        <v>2829</v>
      </c>
      <c r="C143" s="256"/>
      <c r="D143" s="223" t="s">
        <v>2994</v>
      </c>
    </row>
    <row r="144" spans="1:4" s="223" customFormat="1">
      <c r="A144" s="223" t="s">
        <v>2819</v>
      </c>
      <c r="B144" s="248" t="s">
        <v>2820</v>
      </c>
      <c r="C144" s="242"/>
      <c r="D144" s="239" t="s">
        <v>2874</v>
      </c>
    </row>
    <row r="145" spans="1:4" s="223" customFormat="1">
      <c r="B145" s="247"/>
      <c r="C145" s="239"/>
    </row>
    <row r="146" spans="1:4">
      <c r="A146" s="213" t="s">
        <v>2811</v>
      </c>
      <c r="B146" s="245"/>
      <c r="C146" s="211"/>
      <c r="D146" s="211"/>
    </row>
    <row r="147" spans="1:4">
      <c r="A147" s="244" t="s">
        <v>2807</v>
      </c>
      <c r="B147" s="246" t="s">
        <v>2808</v>
      </c>
      <c r="C147" s="244" t="s">
        <v>2809</v>
      </c>
      <c r="D147" s="244" t="s">
        <v>2810</v>
      </c>
    </row>
    <row r="148" spans="1:4">
      <c r="A148" s="223" t="s">
        <v>2832</v>
      </c>
      <c r="B148" s="247" t="s">
        <v>2849</v>
      </c>
      <c r="C148" s="257"/>
      <c r="D148" t="s">
        <v>2327</v>
      </c>
    </row>
    <row r="149" spans="1:4">
      <c r="A149" t="s">
        <v>2812</v>
      </c>
      <c r="B149" s="248" t="s">
        <v>2822</v>
      </c>
      <c r="C149" s="250"/>
      <c r="D149" t="s">
        <v>2329</v>
      </c>
    </row>
    <row r="150" spans="1:4">
      <c r="A150" t="s">
        <v>2818</v>
      </c>
      <c r="B150" s="248" t="s">
        <v>2823</v>
      </c>
      <c r="C150" s="251"/>
      <c r="D150" t="s">
        <v>2328</v>
      </c>
    </row>
    <row r="151" spans="1:4">
      <c r="A151" t="s">
        <v>2817</v>
      </c>
      <c r="B151" s="247" t="s">
        <v>2828</v>
      </c>
      <c r="C151" s="253"/>
      <c r="D151" t="s">
        <v>2814</v>
      </c>
    </row>
    <row r="152" spans="1:4">
      <c r="A152" s="223" t="s">
        <v>2833</v>
      </c>
      <c r="B152" s="247" t="s">
        <v>2829</v>
      </c>
      <c r="C152" s="256"/>
      <c r="D152" t="s">
        <v>2815</v>
      </c>
    </row>
    <row r="153" spans="1:4">
      <c r="A153" t="s">
        <v>2819</v>
      </c>
      <c r="B153" s="248" t="s">
        <v>2820</v>
      </c>
      <c r="C153" s="242"/>
      <c r="D153" t="s">
        <v>2330</v>
      </c>
    </row>
    <row r="154" spans="1:4">
      <c r="A154" t="s">
        <v>2825</v>
      </c>
      <c r="B154" s="248" t="s">
        <v>2826</v>
      </c>
      <c r="C154" s="252"/>
      <c r="D154" t="s">
        <v>2824</v>
      </c>
    </row>
    <row r="156" spans="1:4">
      <c r="A156" s="213" t="s">
        <v>2859</v>
      </c>
      <c r="B156" s="245"/>
      <c r="C156" s="211"/>
      <c r="D156" s="211"/>
    </row>
    <row r="157" spans="1:4">
      <c r="A157" s="244" t="s">
        <v>2807</v>
      </c>
      <c r="B157" s="246" t="s">
        <v>2808</v>
      </c>
      <c r="C157" s="244" t="s">
        <v>2809</v>
      </c>
      <c r="D157" s="244" t="s">
        <v>2810</v>
      </c>
    </row>
    <row r="158" spans="1:4">
      <c r="A158" s="223" t="s">
        <v>2818</v>
      </c>
      <c r="B158" s="248" t="s">
        <v>2823</v>
      </c>
      <c r="C158" s="251"/>
      <c r="D158" t="s">
        <v>152</v>
      </c>
    </row>
    <row r="159" spans="1:4">
      <c r="A159" s="223" t="s">
        <v>2806</v>
      </c>
      <c r="B159" s="249" t="s">
        <v>2813</v>
      </c>
      <c r="C159" s="243"/>
      <c r="D159" t="s">
        <v>2861</v>
      </c>
    </row>
    <row r="160" spans="1:4">
      <c r="A160" s="223" t="s">
        <v>2858</v>
      </c>
      <c r="B160" s="247" t="s">
        <v>2852</v>
      </c>
      <c r="C160" s="266"/>
      <c r="D160" t="s">
        <v>2868</v>
      </c>
    </row>
    <row r="161" spans="1:4">
      <c r="A161" s="223" t="s">
        <v>2825</v>
      </c>
      <c r="B161" s="248" t="s">
        <v>2826</v>
      </c>
      <c r="C161" s="252"/>
      <c r="D161" t="s">
        <v>2862</v>
      </c>
    </row>
    <row r="162" spans="1:4">
      <c r="A162" s="223" t="s">
        <v>2834</v>
      </c>
      <c r="B162" s="247" t="s">
        <v>2830</v>
      </c>
      <c r="C162" s="258"/>
      <c r="D162" t="s">
        <v>2863</v>
      </c>
    </row>
    <row r="163" spans="1:4">
      <c r="A163" s="223" t="s">
        <v>2833</v>
      </c>
      <c r="B163" s="247" t="s">
        <v>2829</v>
      </c>
      <c r="C163" s="256"/>
      <c r="D163" t="s">
        <v>2864</v>
      </c>
    </row>
    <row r="164" spans="1:4">
      <c r="A164" s="223" t="s">
        <v>2853</v>
      </c>
      <c r="B164" s="247" t="s">
        <v>2850</v>
      </c>
      <c r="C164" s="265"/>
      <c r="D164" t="s">
        <v>2865</v>
      </c>
    </row>
    <row r="165" spans="1:4">
      <c r="A165" s="223" t="s">
        <v>2819</v>
      </c>
      <c r="B165" s="248" t="s">
        <v>2820</v>
      </c>
      <c r="C165" s="242"/>
      <c r="D165" t="s">
        <v>2869</v>
      </c>
    </row>
    <row r="166" spans="1:4">
      <c r="A166" s="223" t="s">
        <v>2832</v>
      </c>
      <c r="B166" s="247" t="s">
        <v>2849</v>
      </c>
      <c r="C166" s="257"/>
      <c r="D166" t="s">
        <v>2537</v>
      </c>
    </row>
    <row r="167" spans="1:4">
      <c r="A167" s="223" t="s">
        <v>2835</v>
      </c>
      <c r="B167" s="247" t="s">
        <v>2831</v>
      </c>
      <c r="C167" s="259"/>
      <c r="D167" t="s">
        <v>3614</v>
      </c>
    </row>
    <row r="168" spans="1:4">
      <c r="A168" s="223" t="s">
        <v>2812</v>
      </c>
      <c r="B168" s="248" t="s">
        <v>2822</v>
      </c>
      <c r="C168" s="250"/>
      <c r="D168" t="s">
        <v>2860</v>
      </c>
    </row>
    <row r="170" spans="1:4">
      <c r="A170" s="213" t="s">
        <v>2885</v>
      </c>
      <c r="B170" s="245"/>
      <c r="C170" s="211"/>
      <c r="D170" s="211"/>
    </row>
    <row r="171" spans="1:4">
      <c r="A171" s="244" t="s">
        <v>2807</v>
      </c>
      <c r="B171" s="246" t="s">
        <v>2808</v>
      </c>
      <c r="C171" s="244" t="s">
        <v>2809</v>
      </c>
      <c r="D171" s="244" t="s">
        <v>2810</v>
      </c>
    </row>
    <row r="172" spans="1:4">
      <c r="A172" s="223" t="s">
        <v>2812</v>
      </c>
      <c r="B172" s="248" t="s">
        <v>2822</v>
      </c>
      <c r="C172" s="250"/>
      <c r="D172" s="223" t="s">
        <v>3104</v>
      </c>
    </row>
    <row r="173" spans="1:4">
      <c r="A173" s="223" t="s">
        <v>2818</v>
      </c>
      <c r="B173" s="248" t="s">
        <v>2823</v>
      </c>
      <c r="C173" s="251"/>
      <c r="D173" s="223" t="s">
        <v>3495</v>
      </c>
    </row>
    <row r="174" spans="1:4">
      <c r="A174" s="223" t="s">
        <v>2817</v>
      </c>
      <c r="B174" s="247" t="s">
        <v>2828</v>
      </c>
      <c r="C174" s="253"/>
      <c r="D174" s="223" t="s">
        <v>3496</v>
      </c>
    </row>
    <row r="175" spans="1:4">
      <c r="A175" s="223" t="s">
        <v>2854</v>
      </c>
      <c r="B175" s="247" t="s">
        <v>2848</v>
      </c>
      <c r="C175" s="263"/>
      <c r="D175" s="223" t="s">
        <v>3497</v>
      </c>
    </row>
    <row r="176" spans="1:4">
      <c r="A176" s="223" t="s">
        <v>2855</v>
      </c>
      <c r="B176" s="247" t="s">
        <v>2566</v>
      </c>
      <c r="C176" s="262"/>
      <c r="D176" s="223" t="s">
        <v>3498</v>
      </c>
    </row>
    <row r="177" spans="1:4">
      <c r="A177" s="223" t="s">
        <v>2825</v>
      </c>
      <c r="B177" s="248" t="s">
        <v>2826</v>
      </c>
      <c r="C177" s="252"/>
      <c r="D177" s="223" t="s">
        <v>3499</v>
      </c>
    </row>
    <row r="178" spans="1:4">
      <c r="A178" s="223" t="s">
        <v>2834</v>
      </c>
      <c r="B178" s="247" t="s">
        <v>2830</v>
      </c>
      <c r="C178" s="258"/>
      <c r="D178" s="223" t="s">
        <v>3500</v>
      </c>
    </row>
    <row r="179" spans="1:4">
      <c r="A179" s="223" t="s">
        <v>2819</v>
      </c>
      <c r="B179" s="248" t="s">
        <v>2820</v>
      </c>
      <c r="C179" s="242"/>
      <c r="D179" s="223" t="s">
        <v>3501</v>
      </c>
    </row>
    <row r="180" spans="1:4">
      <c r="A180" s="223" t="s">
        <v>2832</v>
      </c>
      <c r="B180" s="247" t="s">
        <v>2849</v>
      </c>
      <c r="C180" s="257"/>
      <c r="D180" s="223" t="s">
        <v>2886</v>
      </c>
    </row>
    <row r="181" spans="1:4">
      <c r="A181" s="223" t="s">
        <v>2857</v>
      </c>
      <c r="B181" s="247" t="s">
        <v>2851</v>
      </c>
      <c r="C181" s="264"/>
      <c r="D181" s="223" t="s">
        <v>3502</v>
      </c>
    </row>
    <row r="182" spans="1:4">
      <c r="A182" s="223" t="s">
        <v>2900</v>
      </c>
      <c r="B182" s="248" t="s">
        <v>2902</v>
      </c>
      <c r="C182" s="268"/>
      <c r="D182" s="223" t="s">
        <v>3503</v>
      </c>
    </row>
    <row r="183" spans="1:4">
      <c r="A183" s="223" t="s">
        <v>2853</v>
      </c>
      <c r="B183" s="247" t="s">
        <v>2850</v>
      </c>
      <c r="C183" s="265"/>
      <c r="D183" s="223" t="s">
        <v>3504</v>
      </c>
    </row>
    <row r="184" spans="1:4">
      <c r="A184" s="223" t="s">
        <v>2806</v>
      </c>
      <c r="B184" s="249" t="s">
        <v>2813</v>
      </c>
      <c r="C184" s="243"/>
      <c r="D184" s="223" t="s">
        <v>2887</v>
      </c>
    </row>
    <row r="185" spans="1:4">
      <c r="A185" s="223" t="s">
        <v>2833</v>
      </c>
      <c r="B185" s="247" t="s">
        <v>2829</v>
      </c>
      <c r="C185" s="256"/>
      <c r="D185" s="223" t="s">
        <v>3505</v>
      </c>
    </row>
    <row r="186" spans="1:4">
      <c r="A186" s="223" t="s">
        <v>2901</v>
      </c>
      <c r="B186" s="248">
        <v>740000</v>
      </c>
      <c r="C186" s="269"/>
      <c r="D186" s="223" t="s">
        <v>3506</v>
      </c>
    </row>
    <row r="187" spans="1:4">
      <c r="A187" s="223" t="s">
        <v>2835</v>
      </c>
      <c r="B187" s="247" t="s">
        <v>2831</v>
      </c>
      <c r="C187" s="259"/>
      <c r="D187" s="223" t="s">
        <v>3507</v>
      </c>
    </row>
    <row r="188" spans="1:4">
      <c r="A188" s="239" t="s">
        <v>2842</v>
      </c>
      <c r="B188" s="260" t="s">
        <v>2841</v>
      </c>
      <c r="C188" s="261"/>
      <c r="D188" s="223" t="s">
        <v>3508</v>
      </c>
    </row>
    <row r="189" spans="1:4">
      <c r="A189" s="223" t="s">
        <v>2858</v>
      </c>
      <c r="B189" s="247" t="s">
        <v>2852</v>
      </c>
      <c r="C189" s="266"/>
      <c r="D189" s="223" t="s">
        <v>3509</v>
      </c>
    </row>
    <row r="190" spans="1:4">
      <c r="A190" s="223" t="s">
        <v>2816</v>
      </c>
      <c r="B190" s="248" t="s">
        <v>2821</v>
      </c>
      <c r="C190" s="254"/>
      <c r="D190" s="223" t="s">
        <v>3510</v>
      </c>
    </row>
    <row r="191" spans="1:4">
      <c r="A191" t="s">
        <v>3522</v>
      </c>
      <c r="B191" s="334" t="s">
        <v>3515</v>
      </c>
      <c r="C191" s="333"/>
      <c r="D191" s="223" t="s">
        <v>3511</v>
      </c>
    </row>
    <row r="192" spans="1:4">
      <c r="A192" s="223" t="s">
        <v>3519</v>
      </c>
      <c r="B192" s="248" t="s">
        <v>3516</v>
      </c>
      <c r="C192" s="335"/>
      <c r="D192" s="223" t="s">
        <v>3512</v>
      </c>
    </row>
    <row r="193" spans="1:4" s="223" customFormat="1">
      <c r="A193" s="223" t="s">
        <v>3520</v>
      </c>
      <c r="B193" s="223" t="s">
        <v>3517</v>
      </c>
      <c r="C193" s="336"/>
      <c r="D193" s="223" t="s">
        <v>3513</v>
      </c>
    </row>
    <row r="194" spans="1:4" s="223" customFormat="1">
      <c r="A194" s="339" t="s">
        <v>3521</v>
      </c>
      <c r="B194" s="338" t="s">
        <v>3518</v>
      </c>
      <c r="C194" s="337"/>
      <c r="D194" s="223" t="s">
        <v>3514</v>
      </c>
    </row>
    <row r="195" spans="1:4" s="223" customFormat="1">
      <c r="B195" s="247"/>
    </row>
    <row r="196" spans="1:4" s="223" customFormat="1">
      <c r="A196" s="213" t="s">
        <v>2888</v>
      </c>
      <c r="B196" s="245"/>
      <c r="C196" s="211"/>
      <c r="D196" s="211"/>
    </row>
    <row r="197" spans="1:4" s="223" customFormat="1">
      <c r="A197" s="244" t="s">
        <v>2807</v>
      </c>
      <c r="B197" s="246" t="s">
        <v>2808</v>
      </c>
      <c r="C197" s="244" t="s">
        <v>2809</v>
      </c>
      <c r="D197" s="244" t="s">
        <v>2810</v>
      </c>
    </row>
    <row r="198" spans="1:4" s="223" customFormat="1">
      <c r="A198" s="223" t="s">
        <v>2819</v>
      </c>
      <c r="B198" s="248" t="s">
        <v>2820</v>
      </c>
      <c r="C198" s="242"/>
      <c r="D198" t="s">
        <v>131</v>
      </c>
    </row>
    <row r="199" spans="1:4" s="223" customFormat="1">
      <c r="A199" s="223" t="s">
        <v>2825</v>
      </c>
      <c r="B199" s="248" t="s">
        <v>2826</v>
      </c>
      <c r="C199" s="252"/>
      <c r="D199" t="s">
        <v>130</v>
      </c>
    </row>
    <row r="200" spans="1:4" s="223" customFormat="1">
      <c r="A200" s="223" t="s">
        <v>2832</v>
      </c>
      <c r="B200" s="247" t="s">
        <v>2849</v>
      </c>
      <c r="C200" s="257"/>
      <c r="D200" t="s">
        <v>129</v>
      </c>
    </row>
    <row r="201" spans="1:4" s="223" customFormat="1">
      <c r="A201" s="223" t="s">
        <v>2833</v>
      </c>
      <c r="B201" s="247" t="s">
        <v>2829</v>
      </c>
      <c r="C201" s="256"/>
      <c r="D201" t="s">
        <v>127</v>
      </c>
    </row>
    <row r="202" spans="1:4" s="223" customFormat="1">
      <c r="A202" s="223" t="s">
        <v>2818</v>
      </c>
      <c r="B202" s="248" t="s">
        <v>2823</v>
      </c>
      <c r="C202" s="251"/>
      <c r="D202" t="s">
        <v>126</v>
      </c>
    </row>
    <row r="203" spans="1:4" s="223" customFormat="1">
      <c r="A203"/>
      <c r="B203" s="247"/>
      <c r="C203"/>
      <c r="D203"/>
    </row>
    <row r="204" spans="1:4" s="223" customFormat="1">
      <c r="A204" s="213" t="s">
        <v>2889</v>
      </c>
      <c r="B204" s="245"/>
      <c r="C204" s="211"/>
      <c r="D204" s="211"/>
    </row>
    <row r="205" spans="1:4" s="223" customFormat="1">
      <c r="A205" s="244" t="s">
        <v>2807</v>
      </c>
      <c r="B205" s="246" t="s">
        <v>2808</v>
      </c>
      <c r="C205" s="244" t="s">
        <v>2809</v>
      </c>
      <c r="D205" s="244" t="s">
        <v>2810</v>
      </c>
    </row>
    <row r="206" spans="1:4" s="223" customFormat="1">
      <c r="A206" s="223" t="s">
        <v>2806</v>
      </c>
      <c r="B206" s="249" t="s">
        <v>2813</v>
      </c>
      <c r="C206" s="243"/>
      <c r="D206" t="s">
        <v>176</v>
      </c>
    </row>
    <row r="207" spans="1:4" s="223" customFormat="1">
      <c r="A207" s="223" t="s">
        <v>2825</v>
      </c>
      <c r="B207" s="248" t="s">
        <v>2826</v>
      </c>
      <c r="C207" s="252"/>
      <c r="D207" t="s">
        <v>302</v>
      </c>
    </row>
    <row r="208" spans="1:4" s="223" customFormat="1">
      <c r="A208" s="223" t="s">
        <v>2812</v>
      </c>
      <c r="B208" s="248" t="s">
        <v>2822</v>
      </c>
      <c r="C208" s="250"/>
      <c r="D208" t="s">
        <v>303</v>
      </c>
    </row>
    <row r="209" spans="1:4" s="223" customFormat="1">
      <c r="A209"/>
      <c r="B209" s="247"/>
      <c r="C209"/>
      <c r="D209"/>
    </row>
    <row r="210" spans="1:4" s="223" customFormat="1">
      <c r="A210" s="213" t="s">
        <v>2930</v>
      </c>
      <c r="B210" s="245"/>
      <c r="C210" s="211"/>
      <c r="D210" s="211"/>
    </row>
    <row r="211" spans="1:4" s="223" customFormat="1">
      <c r="A211" s="244" t="s">
        <v>2807</v>
      </c>
      <c r="B211" s="246" t="s">
        <v>2808</v>
      </c>
      <c r="C211" s="244" t="s">
        <v>2809</v>
      </c>
      <c r="D211" s="244" t="s">
        <v>2810</v>
      </c>
    </row>
    <row r="212" spans="1:4" s="223" customFormat="1">
      <c r="A212" s="223" t="s">
        <v>2817</v>
      </c>
      <c r="B212" s="247" t="s">
        <v>2828</v>
      </c>
      <c r="C212" s="253"/>
      <c r="D212" s="223" t="s">
        <v>2753</v>
      </c>
    </row>
    <row r="213" spans="1:4" s="223" customFormat="1">
      <c r="A213" s="223" t="s">
        <v>2832</v>
      </c>
      <c r="B213" s="247" t="s">
        <v>2849</v>
      </c>
      <c r="C213" s="257"/>
      <c r="D213" s="223" t="s">
        <v>98</v>
      </c>
    </row>
    <row r="214" spans="1:4" s="223" customFormat="1">
      <c r="A214" s="223" t="s">
        <v>2818</v>
      </c>
      <c r="B214" s="248" t="s">
        <v>2823</v>
      </c>
      <c r="C214" s="251"/>
      <c r="D214" s="223" t="s">
        <v>92</v>
      </c>
    </row>
    <row r="215" spans="1:4" s="223" customFormat="1">
      <c r="A215" s="223" t="s">
        <v>2853</v>
      </c>
      <c r="B215" s="247" t="s">
        <v>2850</v>
      </c>
      <c r="C215" s="265"/>
      <c r="D215" s="223" t="s">
        <v>2931</v>
      </c>
    </row>
    <row r="216" spans="1:4" s="223" customFormat="1">
      <c r="A216" s="223" t="s">
        <v>2833</v>
      </c>
      <c r="B216" s="247" t="s">
        <v>2829</v>
      </c>
      <c r="C216" s="256"/>
      <c r="D216" s="223" t="s">
        <v>2932</v>
      </c>
    </row>
    <row r="217" spans="1:4" s="223" customFormat="1">
      <c r="A217" s="223" t="s">
        <v>2825</v>
      </c>
      <c r="B217" s="248" t="s">
        <v>2826</v>
      </c>
      <c r="C217" s="252"/>
      <c r="D217" s="223" t="s">
        <v>103</v>
      </c>
    </row>
    <row r="218" spans="1:4" s="223" customFormat="1">
      <c r="A218" s="223" t="s">
        <v>2834</v>
      </c>
      <c r="B218" s="247" t="s">
        <v>2830</v>
      </c>
      <c r="C218" s="258"/>
      <c r="D218" s="223" t="s">
        <v>102</v>
      </c>
    </row>
    <row r="219" spans="1:4" s="223" customFormat="1">
      <c r="A219" s="223" t="s">
        <v>2819</v>
      </c>
      <c r="B219" s="248" t="s">
        <v>2820</v>
      </c>
      <c r="C219" s="242"/>
      <c r="D219" s="223" t="s">
        <v>101</v>
      </c>
    </row>
    <row r="220" spans="1:4" s="223" customFormat="1">
      <c r="A220" s="223" t="s">
        <v>2812</v>
      </c>
      <c r="B220" s="248" t="s">
        <v>2822</v>
      </c>
      <c r="C220" s="250"/>
      <c r="D220" s="223" t="s">
        <v>100</v>
      </c>
    </row>
    <row r="221" spans="1:4" s="223" customFormat="1">
      <c r="B221" s="247"/>
    </row>
    <row r="222" spans="1:4" s="223" customFormat="1">
      <c r="A222" s="213" t="s">
        <v>2935</v>
      </c>
      <c r="B222" s="245"/>
      <c r="C222" s="211"/>
      <c r="D222" s="211"/>
    </row>
    <row r="223" spans="1:4" s="223" customFormat="1">
      <c r="A223" s="244" t="s">
        <v>2807</v>
      </c>
      <c r="B223" s="246" t="s">
        <v>2808</v>
      </c>
      <c r="C223" s="244" t="s">
        <v>2809</v>
      </c>
      <c r="D223" s="244" t="s">
        <v>2810</v>
      </c>
    </row>
    <row r="224" spans="1:4" s="223" customFormat="1">
      <c r="A224" s="223" t="s">
        <v>2817</v>
      </c>
      <c r="B224" s="247" t="s">
        <v>2828</v>
      </c>
      <c r="C224" s="253"/>
      <c r="D224" s="223" t="s">
        <v>2753</v>
      </c>
    </row>
    <row r="225" spans="1:4" s="223" customFormat="1">
      <c r="A225" s="223" t="s">
        <v>2835</v>
      </c>
      <c r="B225" s="247" t="s">
        <v>2831</v>
      </c>
      <c r="C225" s="259"/>
      <c r="D225" s="223" t="s">
        <v>2891</v>
      </c>
    </row>
    <row r="226" spans="1:4" s="223" customFormat="1">
      <c r="A226" s="223" t="s">
        <v>2825</v>
      </c>
      <c r="B226" s="248" t="s">
        <v>2826</v>
      </c>
      <c r="C226" s="252"/>
      <c r="D226" s="223" t="s">
        <v>97</v>
      </c>
    </row>
    <row r="227" spans="1:4" s="223" customFormat="1">
      <c r="A227" s="223" t="s">
        <v>2832</v>
      </c>
      <c r="B227" s="247" t="s">
        <v>2849</v>
      </c>
      <c r="C227" s="257"/>
      <c r="D227" s="223" t="s">
        <v>98</v>
      </c>
    </row>
    <row r="228" spans="1:4" s="223" customFormat="1">
      <c r="A228" s="223" t="s">
        <v>2818</v>
      </c>
      <c r="B228" s="248" t="s">
        <v>2823</v>
      </c>
      <c r="C228" s="251"/>
      <c r="D228" s="223" t="s">
        <v>92</v>
      </c>
    </row>
    <row r="229" spans="1:4" s="223" customFormat="1">
      <c r="A229" s="223" t="s">
        <v>2833</v>
      </c>
      <c r="B229" s="247" t="s">
        <v>2829</v>
      </c>
      <c r="C229" s="256"/>
      <c r="D229" s="223" t="s">
        <v>2933</v>
      </c>
    </row>
    <row r="230" spans="1:4" s="223" customFormat="1">
      <c r="A230" s="223" t="s">
        <v>2812</v>
      </c>
      <c r="B230" s="248" t="s">
        <v>2822</v>
      </c>
      <c r="C230" s="250"/>
      <c r="D230" s="223" t="s">
        <v>485</v>
      </c>
    </row>
    <row r="231" spans="1:4">
      <c r="A231" s="223" t="s">
        <v>2900</v>
      </c>
      <c r="B231" s="248" t="s">
        <v>2902</v>
      </c>
      <c r="C231" s="268"/>
      <c r="D231" s="223" t="s">
        <v>2899</v>
      </c>
    </row>
    <row r="232" spans="1:4">
      <c r="A232" s="223" t="s">
        <v>2901</v>
      </c>
      <c r="B232" s="248">
        <v>740000</v>
      </c>
      <c r="C232" s="269"/>
      <c r="D232" s="223" t="s">
        <v>2750</v>
      </c>
    </row>
    <row r="233" spans="1:4">
      <c r="A233" s="223" t="s">
        <v>2819</v>
      </c>
      <c r="B233" s="248" t="s">
        <v>2820</v>
      </c>
      <c r="C233" s="242"/>
      <c r="D233" s="223" t="s">
        <v>2934</v>
      </c>
    </row>
    <row r="234" spans="1:4">
      <c r="A234" s="223"/>
      <c r="C234" s="223"/>
      <c r="D234" s="223"/>
    </row>
    <row r="235" spans="1:4" s="223" customFormat="1">
      <c r="A235" s="213" t="s">
        <v>2936</v>
      </c>
      <c r="B235" s="245"/>
      <c r="C235" s="211"/>
      <c r="D235" s="211"/>
    </row>
    <row r="236" spans="1:4">
      <c r="A236" s="244" t="s">
        <v>2807</v>
      </c>
      <c r="B236" s="246" t="s">
        <v>2808</v>
      </c>
      <c r="C236" s="244" t="s">
        <v>2809</v>
      </c>
      <c r="D236" s="244" t="s">
        <v>2810</v>
      </c>
    </row>
    <row r="237" spans="1:4">
      <c r="A237" s="223" t="s">
        <v>2817</v>
      </c>
      <c r="B237" s="247" t="s">
        <v>2828</v>
      </c>
      <c r="C237" s="253"/>
      <c r="D237" s="223" t="s">
        <v>2753</v>
      </c>
    </row>
    <row r="238" spans="1:4">
      <c r="A238" s="223" t="s">
        <v>2812</v>
      </c>
      <c r="B238" s="248" t="s">
        <v>2822</v>
      </c>
      <c r="C238" s="250"/>
      <c r="D238" s="223" t="s">
        <v>485</v>
      </c>
    </row>
    <row r="239" spans="1:4">
      <c r="A239" s="223" t="s">
        <v>2835</v>
      </c>
      <c r="B239" s="247" t="s">
        <v>2831</v>
      </c>
      <c r="C239" s="259"/>
      <c r="D239" s="223" t="s">
        <v>2891</v>
      </c>
    </row>
    <row r="240" spans="1:4">
      <c r="A240" s="223" t="s">
        <v>2825</v>
      </c>
      <c r="B240" s="248" t="s">
        <v>2826</v>
      </c>
      <c r="C240" s="252"/>
      <c r="D240" s="223" t="s">
        <v>97</v>
      </c>
    </row>
    <row r="241" spans="1:4">
      <c r="A241" s="223" t="s">
        <v>2853</v>
      </c>
      <c r="B241" s="247" t="s">
        <v>2850</v>
      </c>
      <c r="C241" s="265"/>
      <c r="D241" s="223" t="s">
        <v>2929</v>
      </c>
    </row>
    <row r="242" spans="1:4">
      <c r="A242" s="223" t="s">
        <v>2900</v>
      </c>
      <c r="B242" s="248" t="s">
        <v>2902</v>
      </c>
      <c r="C242" s="268"/>
      <c r="D242" s="223" t="s">
        <v>2899</v>
      </c>
    </row>
    <row r="243" spans="1:4">
      <c r="A243" s="223" t="s">
        <v>2819</v>
      </c>
      <c r="B243" s="248" t="s">
        <v>2820</v>
      </c>
      <c r="C243" s="242"/>
      <c r="D243" s="223" t="s">
        <v>2934</v>
      </c>
    </row>
    <row r="244" spans="1:4">
      <c r="A244" s="223" t="s">
        <v>2833</v>
      </c>
      <c r="B244" s="247" t="s">
        <v>2829</v>
      </c>
      <c r="C244" s="256"/>
      <c r="D244" s="223" t="s">
        <v>2933</v>
      </c>
    </row>
    <row r="245" spans="1:4" s="223" customFormat="1">
      <c r="A245" s="223" t="s">
        <v>2818</v>
      </c>
      <c r="B245" s="248" t="s">
        <v>2823</v>
      </c>
      <c r="C245" s="251"/>
      <c r="D245" s="223" t="s">
        <v>92</v>
      </c>
    </row>
    <row r="246" spans="1:4" s="223" customFormat="1">
      <c r="A246" s="223" t="s">
        <v>2832</v>
      </c>
      <c r="B246" s="247" t="s">
        <v>2849</v>
      </c>
      <c r="C246" s="257"/>
      <c r="D246" s="223" t="s">
        <v>98</v>
      </c>
    </row>
    <row r="247" spans="1:4">
      <c r="A247" s="223"/>
      <c r="C247" s="223"/>
      <c r="D247" s="223"/>
    </row>
    <row r="248" spans="1:4">
      <c r="A248" s="213" t="s">
        <v>2910</v>
      </c>
      <c r="B248" s="245"/>
      <c r="C248" s="211"/>
      <c r="D248" s="211"/>
    </row>
    <row r="249" spans="1:4">
      <c r="A249" s="244" t="s">
        <v>2807</v>
      </c>
      <c r="B249" s="246" t="s">
        <v>2808</v>
      </c>
      <c r="C249" s="244" t="s">
        <v>2809</v>
      </c>
      <c r="D249" s="244" t="s">
        <v>2810</v>
      </c>
    </row>
    <row r="250" spans="1:4">
      <c r="A250" s="223" t="s">
        <v>2817</v>
      </c>
      <c r="B250" s="247" t="s">
        <v>2828</v>
      </c>
      <c r="C250" s="253"/>
      <c r="D250" s="223" t="s">
        <v>474</v>
      </c>
    </row>
    <row r="251" spans="1:4" s="223" customFormat="1">
      <c r="A251" s="223" t="s">
        <v>2858</v>
      </c>
      <c r="B251" s="247" t="s">
        <v>2852</v>
      </c>
      <c r="C251" s="266"/>
      <c r="D251" t="s">
        <v>2890</v>
      </c>
    </row>
    <row r="252" spans="1:4">
      <c r="A252" s="223" t="s">
        <v>2857</v>
      </c>
      <c r="B252" s="247" t="s">
        <v>2851</v>
      </c>
      <c r="C252" s="264"/>
      <c r="D252" s="223" t="s">
        <v>2752</v>
      </c>
    </row>
    <row r="253" spans="1:4">
      <c r="A253" s="223" t="s">
        <v>2825</v>
      </c>
      <c r="B253" s="248" t="s">
        <v>2826</v>
      </c>
      <c r="C253" s="252"/>
      <c r="D253" t="s">
        <v>97</v>
      </c>
    </row>
    <row r="254" spans="1:4">
      <c r="A254" s="223" t="s">
        <v>2832</v>
      </c>
      <c r="B254" s="247" t="s">
        <v>2849</v>
      </c>
      <c r="C254" s="257"/>
      <c r="D254" t="s">
        <v>2897</v>
      </c>
    </row>
    <row r="255" spans="1:4">
      <c r="A255" s="223" t="s">
        <v>2853</v>
      </c>
      <c r="B255" s="247" t="s">
        <v>2850</v>
      </c>
      <c r="C255" s="265"/>
      <c r="D255" t="s">
        <v>2898</v>
      </c>
    </row>
    <row r="256" spans="1:4">
      <c r="A256" s="223" t="s">
        <v>2806</v>
      </c>
      <c r="B256" s="249" t="s">
        <v>2813</v>
      </c>
      <c r="C256" s="243"/>
      <c r="D256" t="s">
        <v>94</v>
      </c>
    </row>
    <row r="257" spans="1:4">
      <c r="A257" s="223" t="s">
        <v>2834</v>
      </c>
      <c r="B257" s="247" t="s">
        <v>2830</v>
      </c>
      <c r="C257" s="258"/>
      <c r="D257" t="s">
        <v>93</v>
      </c>
    </row>
    <row r="258" spans="1:4">
      <c r="A258" s="223" t="s">
        <v>2819</v>
      </c>
      <c r="B258" s="248" t="s">
        <v>2820</v>
      </c>
      <c r="C258" s="242"/>
      <c r="D258" t="s">
        <v>2947</v>
      </c>
    </row>
    <row r="259" spans="1:4">
      <c r="A259" s="223" t="s">
        <v>2818</v>
      </c>
      <c r="B259" s="248" t="s">
        <v>2823</v>
      </c>
      <c r="C259" s="251"/>
      <c r="D259" t="s">
        <v>92</v>
      </c>
    </row>
    <row r="260" spans="1:4">
      <c r="A260" s="239" t="s">
        <v>2842</v>
      </c>
      <c r="B260" s="260" t="s">
        <v>2841</v>
      </c>
      <c r="C260" s="261"/>
      <c r="D260" t="s">
        <v>482</v>
      </c>
    </row>
    <row r="261" spans="1:4">
      <c r="A261" s="223" t="s">
        <v>2812</v>
      </c>
      <c r="B261" s="248" t="s">
        <v>2822</v>
      </c>
      <c r="C261" s="250"/>
      <c r="D261" t="s">
        <v>485</v>
      </c>
    </row>
    <row r="262" spans="1:4">
      <c r="A262" s="223" t="s">
        <v>2901</v>
      </c>
      <c r="B262" s="248">
        <v>740000</v>
      </c>
      <c r="C262" s="269"/>
      <c r="D262" s="223" t="s">
        <v>2750</v>
      </c>
    </row>
    <row r="263" spans="1:4">
      <c r="A263" s="223"/>
      <c r="B263" s="223"/>
      <c r="C263" s="223"/>
      <c r="D263" s="223"/>
    </row>
    <row r="264" spans="1:4">
      <c r="A264" s="213" t="s">
        <v>3092</v>
      </c>
      <c r="B264" s="245"/>
      <c r="C264" s="211"/>
      <c r="D264" s="211"/>
    </row>
    <row r="265" spans="1:4">
      <c r="A265" s="244" t="s">
        <v>2807</v>
      </c>
      <c r="B265" s="246" t="s">
        <v>2808</v>
      </c>
      <c r="C265" s="244" t="s">
        <v>2809</v>
      </c>
      <c r="D265" s="244" t="s">
        <v>2810</v>
      </c>
    </row>
    <row r="266" spans="1:4">
      <c r="A266" s="223" t="s">
        <v>2817</v>
      </c>
      <c r="B266" s="247" t="s">
        <v>2828</v>
      </c>
      <c r="C266" s="253"/>
      <c r="D266" s="223" t="s">
        <v>2753</v>
      </c>
    </row>
    <row r="267" spans="1:4">
      <c r="A267" s="223" t="s">
        <v>2832</v>
      </c>
      <c r="B267" s="247" t="s">
        <v>2849</v>
      </c>
      <c r="C267" s="257"/>
      <c r="D267" s="223" t="s">
        <v>98</v>
      </c>
    </row>
    <row r="268" spans="1:4">
      <c r="A268" s="223" t="s">
        <v>2835</v>
      </c>
      <c r="B268" s="247" t="s">
        <v>2831</v>
      </c>
      <c r="C268" s="259"/>
      <c r="D268" s="223" t="s">
        <v>2891</v>
      </c>
    </row>
    <row r="269" spans="1:4">
      <c r="A269" s="223" t="s">
        <v>2857</v>
      </c>
      <c r="B269" s="247" t="s">
        <v>2851</v>
      </c>
      <c r="C269" s="264"/>
      <c r="D269" s="223" t="s">
        <v>2752</v>
      </c>
    </row>
    <row r="270" spans="1:4">
      <c r="A270" s="223" t="s">
        <v>2858</v>
      </c>
      <c r="B270" s="247" t="s">
        <v>2852</v>
      </c>
      <c r="C270" s="266"/>
      <c r="D270" s="223" t="s">
        <v>2890</v>
      </c>
    </row>
    <row r="271" spans="1:4">
      <c r="A271" s="223" t="s">
        <v>2825</v>
      </c>
      <c r="B271" s="248" t="s">
        <v>2826</v>
      </c>
      <c r="C271" s="252"/>
      <c r="D271" s="223" t="s">
        <v>97</v>
      </c>
    </row>
    <row r="272" spans="1:4">
      <c r="A272" s="223" t="s">
        <v>2834</v>
      </c>
      <c r="B272" s="247" t="s">
        <v>2830</v>
      </c>
      <c r="C272" s="258"/>
      <c r="D272" s="223" t="s">
        <v>2949</v>
      </c>
    </row>
    <row r="273" spans="1:4">
      <c r="A273" s="223" t="s">
        <v>2812</v>
      </c>
      <c r="B273" s="248" t="s">
        <v>2822</v>
      </c>
      <c r="C273" s="250"/>
      <c r="D273" s="223" t="s">
        <v>2948</v>
      </c>
    </row>
    <row r="274" spans="1:4">
      <c r="A274" s="223" t="s">
        <v>2818</v>
      </c>
      <c r="B274" s="248" t="s">
        <v>2823</v>
      </c>
      <c r="C274" s="251"/>
      <c r="D274" s="223" t="s">
        <v>92</v>
      </c>
    </row>
    <row r="275" spans="1:4">
      <c r="A275" s="223" t="s">
        <v>2819</v>
      </c>
      <c r="B275" s="248" t="s">
        <v>2820</v>
      </c>
      <c r="C275" s="242"/>
      <c r="D275" s="223" t="s">
        <v>2947</v>
      </c>
    </row>
    <row r="276" spans="1:4">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80" t="s">
        <v>521</v>
      </c>
      <c r="B2" s="480"/>
      <c r="C2" s="353"/>
      <c r="D2" s="353"/>
      <c r="E2" s="353"/>
      <c r="F2" s="353"/>
      <c r="G2" s="353"/>
      <c r="H2" s="354" t="s">
        <v>522</v>
      </c>
    </row>
    <row r="3" spans="1:8" ht="15.75">
      <c r="A3" s="353" t="s">
        <v>796</v>
      </c>
      <c r="B3" s="353"/>
      <c r="C3" s="353"/>
      <c r="D3" s="353"/>
      <c r="E3" s="353"/>
      <c r="F3" s="353"/>
      <c r="G3" s="353"/>
      <c r="H3" s="354" t="s">
        <v>3640</v>
      </c>
    </row>
    <row r="4" spans="1:8">
      <c r="A4" s="355"/>
      <c r="B4" s="355"/>
      <c r="C4" s="355"/>
      <c r="D4" s="355"/>
      <c r="E4" s="355"/>
      <c r="F4" s="355"/>
      <c r="G4" s="354"/>
      <c r="H4" s="354" t="s">
        <v>523</v>
      </c>
    </row>
    <row r="5" spans="1:8">
      <c r="A5" s="355"/>
      <c r="B5" s="355"/>
      <c r="C5" s="355"/>
      <c r="D5" s="355"/>
      <c r="E5" s="355"/>
      <c r="F5" s="355"/>
      <c r="G5" s="355"/>
      <c r="H5" s="355"/>
    </row>
    <row r="6" spans="1:8">
      <c r="A6" s="485" t="s">
        <v>524</v>
      </c>
      <c r="B6" s="356" t="s">
        <v>525</v>
      </c>
      <c r="C6" s="356" t="s">
        <v>526</v>
      </c>
      <c r="D6" s="356" t="s">
        <v>527</v>
      </c>
      <c r="E6" s="356" t="s">
        <v>528</v>
      </c>
      <c r="F6" s="356" t="s">
        <v>529</v>
      </c>
      <c r="G6" s="356" t="s">
        <v>530</v>
      </c>
      <c r="H6" s="356" t="s">
        <v>531</v>
      </c>
    </row>
    <row r="7" spans="1:8" ht="15.75" thickBot="1">
      <c r="A7" s="486"/>
      <c r="B7" s="487" t="s">
        <v>532</v>
      </c>
      <c r="C7" s="488"/>
      <c r="D7" s="488"/>
      <c r="E7" s="488"/>
      <c r="F7" s="488"/>
      <c r="G7" s="488"/>
      <c r="H7" s="489"/>
    </row>
    <row r="8" spans="1:8" ht="15.75" thickTop="1">
      <c r="A8" s="357" t="s">
        <v>533</v>
      </c>
      <c r="B8" s="358">
        <v>5930296.1219164925</v>
      </c>
      <c r="C8" s="358">
        <v>11680.314653448919</v>
      </c>
      <c r="D8" s="358">
        <v>241.82385069808674</v>
      </c>
      <c r="E8" s="358">
        <v>16601.736021301014</v>
      </c>
      <c r="F8" s="358">
        <v>64984.511311122282</v>
      </c>
      <c r="G8" s="358">
        <v>7190.5073165207414</v>
      </c>
      <c r="H8" s="358">
        <v>12364.091048770906</v>
      </c>
    </row>
    <row r="9" spans="1:8">
      <c r="A9" s="359" t="s">
        <v>534</v>
      </c>
      <c r="B9" s="358">
        <v>5892835.3474403387</v>
      </c>
      <c r="C9" s="358">
        <v>695.99837844098715</v>
      </c>
      <c r="D9" s="358">
        <v>241.72816603476392</v>
      </c>
      <c r="E9" s="358">
        <v>16392.841699559172</v>
      </c>
      <c r="F9" s="358">
        <v>64879.039506516223</v>
      </c>
      <c r="G9" s="358">
        <v>6834.5332094970663</v>
      </c>
      <c r="H9" s="358">
        <v>12298.979757295287</v>
      </c>
    </row>
    <row r="10" spans="1:8">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c r="A12" s="361" t="s">
        <v>537</v>
      </c>
      <c r="B12" s="358">
        <v>89578.792405533546</v>
      </c>
      <c r="C12" s="358">
        <v>1.6345405414604099</v>
      </c>
      <c r="D12" s="358">
        <v>0.17231925364087</v>
      </c>
      <c r="E12" s="362">
        <v>111.9076723617019</v>
      </c>
      <c r="F12" s="362">
        <v>212.82703429437495</v>
      </c>
      <c r="G12" s="362">
        <v>154.03970449388117</v>
      </c>
      <c r="H12" s="362">
        <v>115.10746171582606</v>
      </c>
    </row>
    <row r="13" spans="1:8">
      <c r="A13" s="361" t="s">
        <v>539</v>
      </c>
      <c r="B13" s="358">
        <v>47126.717764792986</v>
      </c>
      <c r="C13" s="358">
        <v>1.5609557470384801</v>
      </c>
      <c r="D13" s="358">
        <v>0.19995097838258999</v>
      </c>
      <c r="E13" s="362" t="s">
        <v>540</v>
      </c>
      <c r="F13" s="362" t="s">
        <v>540</v>
      </c>
      <c r="G13" s="362" t="s">
        <v>540</v>
      </c>
      <c r="H13" s="362" t="s">
        <v>540</v>
      </c>
    </row>
    <row r="14" spans="1:8">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c r="A15" s="361" t="s">
        <v>542</v>
      </c>
      <c r="B15" s="358">
        <v>14557.892343983722</v>
      </c>
      <c r="C15" s="358">
        <v>0.26317951055388</v>
      </c>
      <c r="D15" s="358">
        <v>2.7123042493630001E-2</v>
      </c>
      <c r="E15" s="362" t="s">
        <v>540</v>
      </c>
      <c r="F15" s="362" t="s">
        <v>540</v>
      </c>
      <c r="G15" s="362" t="s">
        <v>540</v>
      </c>
      <c r="H15" s="362" t="s">
        <v>540</v>
      </c>
    </row>
    <row r="16" spans="1:8">
      <c r="A16" s="361" t="s">
        <v>543</v>
      </c>
      <c r="B16" s="358">
        <v>4301.288425718365</v>
      </c>
      <c r="C16" s="358">
        <v>0.21923855140064</v>
      </c>
      <c r="D16" s="358">
        <v>3.0582001960579999E-2</v>
      </c>
      <c r="E16" s="362" t="s">
        <v>540</v>
      </c>
      <c r="F16" s="362" t="s">
        <v>540</v>
      </c>
      <c r="G16" s="362" t="s">
        <v>540</v>
      </c>
      <c r="H16" s="362" t="s">
        <v>540</v>
      </c>
    </row>
    <row r="17" spans="1:8">
      <c r="A17" s="361" t="s">
        <v>544</v>
      </c>
      <c r="B17" s="358">
        <v>68073.138623483959</v>
      </c>
      <c r="C17" s="358">
        <v>2.1517258633080698</v>
      </c>
      <c r="D17" s="358">
        <v>0.27548151682647998</v>
      </c>
      <c r="E17" s="362" t="s">
        <v>540</v>
      </c>
      <c r="F17" s="362" t="s">
        <v>540</v>
      </c>
      <c r="G17" s="362" t="s">
        <v>540</v>
      </c>
      <c r="H17" s="362" t="s">
        <v>540</v>
      </c>
    </row>
    <row r="18" spans="1:8">
      <c r="A18" s="361" t="s">
        <v>545</v>
      </c>
      <c r="B18" s="358">
        <v>42633.805165146805</v>
      </c>
      <c r="C18" s="358">
        <v>2.8955545920770498</v>
      </c>
      <c r="D18" s="358">
        <v>0.42389215784265999</v>
      </c>
      <c r="E18" s="362" t="s">
        <v>540</v>
      </c>
      <c r="F18" s="362" t="s">
        <v>540</v>
      </c>
      <c r="G18" s="362" t="s">
        <v>540</v>
      </c>
      <c r="H18" s="362" t="s">
        <v>540</v>
      </c>
    </row>
    <row r="19" spans="1:8">
      <c r="A19" s="361" t="s">
        <v>546</v>
      </c>
      <c r="B19" s="358">
        <v>32685.4901927684</v>
      </c>
      <c r="C19" s="358">
        <v>2.16834444582144</v>
      </c>
      <c r="D19" s="358">
        <v>0.31353116092703998</v>
      </c>
      <c r="E19" s="362" t="s">
        <v>540</v>
      </c>
      <c r="F19" s="362" t="s">
        <v>540</v>
      </c>
      <c r="G19" s="362" t="s">
        <v>540</v>
      </c>
      <c r="H19" s="362" t="s">
        <v>540</v>
      </c>
    </row>
    <row r="20" spans="1:8">
      <c r="A20" s="361" t="s">
        <v>547</v>
      </c>
      <c r="B20" s="358">
        <v>39511.014394589867</v>
      </c>
      <c r="C20" s="358">
        <v>2.8015978527018199</v>
      </c>
      <c r="D20" s="358">
        <v>0.40874362170021</v>
      </c>
      <c r="E20" s="362" t="s">
        <v>540</v>
      </c>
      <c r="F20" s="362" t="s">
        <v>540</v>
      </c>
      <c r="G20" s="362" t="s">
        <v>540</v>
      </c>
      <c r="H20" s="362" t="s">
        <v>540</v>
      </c>
    </row>
    <row r="21" spans="1:8">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c r="A23" s="361" t="s">
        <v>549</v>
      </c>
      <c r="B23" s="358">
        <v>171223.03700227189</v>
      </c>
      <c r="C23" s="358">
        <v>2.0771880881664</v>
      </c>
      <c r="D23" s="358">
        <v>5.2994341437007098</v>
      </c>
      <c r="E23" s="362">
        <v>40.811932568812999</v>
      </c>
      <c r="F23" s="362">
        <v>207.24271059858924</v>
      </c>
      <c r="G23" s="362">
        <v>20.972782413204179</v>
      </c>
      <c r="H23" s="362">
        <v>7.9863698191035404</v>
      </c>
    </row>
    <row r="24" spans="1:8">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c r="A25" s="361" t="s">
        <v>551</v>
      </c>
      <c r="B25" s="358">
        <v>45547.793861224309</v>
      </c>
      <c r="C25" s="358">
        <v>3.5201759225</v>
      </c>
      <c r="D25" s="358">
        <v>1.1264562951999999</v>
      </c>
      <c r="E25" s="362">
        <v>504.06504986911966</v>
      </c>
      <c r="F25" s="362">
        <v>79.731529299018959</v>
      </c>
      <c r="G25" s="362">
        <v>38.628071801561717</v>
      </c>
      <c r="H25" s="362">
        <v>59.549191471448658</v>
      </c>
    </row>
    <row r="26" spans="1:8">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c r="A29" s="361" t="s">
        <v>555</v>
      </c>
      <c r="B29" s="358">
        <v>226866.9427948774</v>
      </c>
      <c r="C29" s="358">
        <v>43.150270149195428</v>
      </c>
      <c r="D29" s="358">
        <v>1.16238895563411</v>
      </c>
      <c r="E29" s="362">
        <v>490.17465541376572</v>
      </c>
      <c r="F29" s="362">
        <v>165.62633435353089</v>
      </c>
      <c r="G29" s="362">
        <v>33.353786412534873</v>
      </c>
      <c r="H29" s="362">
        <v>369.97578072655716</v>
      </c>
    </row>
    <row r="30" spans="1:8">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c r="A31" s="361" t="s">
        <v>557</v>
      </c>
      <c r="B31" s="358">
        <v>291.62299592948989</v>
      </c>
      <c r="C31" s="358">
        <v>1.858908022867E-2</v>
      </c>
      <c r="D31" s="358">
        <v>2.66620550743E-3</v>
      </c>
      <c r="E31" s="362" t="s">
        <v>540</v>
      </c>
      <c r="F31" s="362" t="s">
        <v>540</v>
      </c>
      <c r="G31" s="362" t="s">
        <v>540</v>
      </c>
      <c r="H31" s="362" t="s">
        <v>540</v>
      </c>
    </row>
    <row r="32" spans="1:8">
      <c r="A32" s="363" t="s">
        <v>3642</v>
      </c>
      <c r="B32" s="358">
        <v>229440.8426077723</v>
      </c>
      <c r="C32" s="358">
        <v>3.6543317864553502</v>
      </c>
      <c r="D32" s="358">
        <v>2.50434899470156</v>
      </c>
      <c r="E32" s="358">
        <v>128.24903986696705</v>
      </c>
      <c r="F32" s="358">
        <v>1403.092346692003</v>
      </c>
      <c r="G32" s="358">
        <v>241.28268231324299</v>
      </c>
      <c r="H32" s="358">
        <v>24.535279992929539</v>
      </c>
    </row>
    <row r="33" spans="1:8">
      <c r="A33" s="361" t="s">
        <v>558</v>
      </c>
      <c r="B33" s="358">
        <v>201874.90561390531</v>
      </c>
      <c r="C33" s="358">
        <v>3.1660650078853498</v>
      </c>
      <c r="D33" s="358">
        <v>1.72273936070324</v>
      </c>
      <c r="E33" s="362">
        <v>128.24903986696705</v>
      </c>
      <c r="F33" s="362">
        <v>1403.092346692003</v>
      </c>
      <c r="G33" s="362">
        <v>241.28268231324299</v>
      </c>
      <c r="H33" s="362">
        <v>24.535279992929539</v>
      </c>
    </row>
    <row r="34" spans="1:8">
      <c r="A34" s="361" t="s">
        <v>559</v>
      </c>
      <c r="B34" s="358">
        <v>27565.936993866992</v>
      </c>
      <c r="C34" s="358">
        <v>0.48826677857</v>
      </c>
      <c r="D34" s="358">
        <v>0.78160963399831995</v>
      </c>
      <c r="E34" s="362" t="s">
        <v>538</v>
      </c>
      <c r="F34" s="362" t="s">
        <v>538</v>
      </c>
      <c r="G34" s="362" t="s">
        <v>538</v>
      </c>
      <c r="H34" s="362" t="s">
        <v>538</v>
      </c>
    </row>
    <row r="35" spans="1:8">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c r="A36" s="363" t="s">
        <v>562</v>
      </c>
      <c r="B36" s="358" t="s">
        <v>3643</v>
      </c>
      <c r="C36" s="358">
        <v>2828.7199595292841</v>
      </c>
      <c r="D36" s="358" t="s">
        <v>538</v>
      </c>
      <c r="E36" s="358" t="s">
        <v>538</v>
      </c>
      <c r="F36" s="358" t="s">
        <v>538</v>
      </c>
      <c r="G36" s="358" t="s">
        <v>538</v>
      </c>
      <c r="H36" s="358" t="s">
        <v>538</v>
      </c>
    </row>
    <row r="37" spans="1:8">
      <c r="A37" s="361" t="s">
        <v>564</v>
      </c>
      <c r="B37" s="358" t="s">
        <v>565</v>
      </c>
      <c r="C37" s="358">
        <v>2828.7199595292841</v>
      </c>
      <c r="D37" s="362" t="s">
        <v>538</v>
      </c>
      <c r="E37" s="362" t="s">
        <v>538</v>
      </c>
      <c r="F37" s="362" t="s">
        <v>538</v>
      </c>
      <c r="G37" s="362" t="s">
        <v>538</v>
      </c>
      <c r="H37" s="367" t="s">
        <v>202</v>
      </c>
    </row>
    <row r="38" spans="1:8">
      <c r="A38" s="361" t="s">
        <v>566</v>
      </c>
      <c r="B38" s="358" t="s">
        <v>540</v>
      </c>
      <c r="C38" s="358" t="s">
        <v>540</v>
      </c>
      <c r="D38" s="362" t="s">
        <v>538</v>
      </c>
      <c r="E38" s="362" t="s">
        <v>538</v>
      </c>
      <c r="F38" s="362" t="s">
        <v>538</v>
      </c>
      <c r="G38" s="362" t="s">
        <v>538</v>
      </c>
      <c r="H38" s="362" t="s">
        <v>538</v>
      </c>
    </row>
    <row r="39" spans="1:8">
      <c r="A39" s="361" t="s">
        <v>3644</v>
      </c>
      <c r="B39" s="358" t="s">
        <v>567</v>
      </c>
      <c r="C39" s="358" t="s">
        <v>567</v>
      </c>
      <c r="D39" s="362" t="s">
        <v>538</v>
      </c>
      <c r="E39" s="358" t="s">
        <v>538</v>
      </c>
      <c r="F39" s="358" t="s">
        <v>538</v>
      </c>
      <c r="G39" s="358" t="s">
        <v>538</v>
      </c>
      <c r="H39" s="358" t="s">
        <v>538</v>
      </c>
    </row>
    <row r="40" spans="1:8">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c r="A41" s="361" t="s">
        <v>569</v>
      </c>
      <c r="B41" s="358">
        <v>12168.038610800344</v>
      </c>
      <c r="C41" s="358">
        <v>1788.8236553929905</v>
      </c>
      <c r="D41" s="358">
        <v>3.540251501813E-2</v>
      </c>
      <c r="E41" s="362" t="s">
        <v>540</v>
      </c>
      <c r="F41" s="362" t="s">
        <v>540</v>
      </c>
      <c r="G41" s="362" t="s">
        <v>540</v>
      </c>
      <c r="H41" s="362" t="s">
        <v>540</v>
      </c>
    </row>
    <row r="42" spans="1:8">
      <c r="A42" s="361" t="s">
        <v>570</v>
      </c>
      <c r="B42" s="358">
        <v>25292.735865353654</v>
      </c>
      <c r="C42" s="358">
        <v>6366.7726600856577</v>
      </c>
      <c r="D42" s="367" t="s">
        <v>202</v>
      </c>
      <c r="E42" s="367" t="s">
        <v>202</v>
      </c>
      <c r="F42" s="367" t="s">
        <v>202</v>
      </c>
      <c r="G42" s="362" t="s">
        <v>540</v>
      </c>
      <c r="H42" s="362" t="s">
        <v>540</v>
      </c>
    </row>
    <row r="43" spans="1:8">
      <c r="A43" s="361" t="s">
        <v>571</v>
      </c>
      <c r="B43" s="358" t="s">
        <v>540</v>
      </c>
      <c r="C43" s="358" t="s">
        <v>540</v>
      </c>
      <c r="D43" s="358">
        <v>6.0282148304690003E-2</v>
      </c>
      <c r="E43" s="362" t="s">
        <v>540</v>
      </c>
      <c r="F43" s="362" t="s">
        <v>540</v>
      </c>
      <c r="G43" s="362" t="s">
        <v>540</v>
      </c>
      <c r="H43" s="362" t="s">
        <v>540</v>
      </c>
    </row>
    <row r="44" spans="1:8">
      <c r="A44" s="361" t="s">
        <v>3645</v>
      </c>
      <c r="B44" s="358" t="s">
        <v>567</v>
      </c>
      <c r="C44" s="358" t="s">
        <v>567</v>
      </c>
      <c r="D44" s="358" t="s">
        <v>567</v>
      </c>
      <c r="E44" s="358">
        <v>208.89432174184356</v>
      </c>
      <c r="F44" s="358">
        <v>105.47180460606191</v>
      </c>
      <c r="G44" s="358">
        <v>355.97410702367489</v>
      </c>
      <c r="H44" s="358">
        <v>65.111291475618813</v>
      </c>
    </row>
    <row r="45" spans="1:8">
      <c r="A45" s="368" t="s">
        <v>3646</v>
      </c>
      <c r="B45" s="358" t="s">
        <v>572</v>
      </c>
      <c r="C45" s="367" t="s">
        <v>202</v>
      </c>
      <c r="D45" s="367" t="s">
        <v>202</v>
      </c>
      <c r="E45" s="367" t="s">
        <v>202</v>
      </c>
      <c r="F45" s="367" t="s">
        <v>202</v>
      </c>
      <c r="G45" s="367" t="s">
        <v>202</v>
      </c>
      <c r="H45" s="367" t="s">
        <v>202</v>
      </c>
    </row>
    <row r="46" spans="1:8">
      <c r="A46" s="369" t="s">
        <v>3647</v>
      </c>
      <c r="B46" s="358" t="s">
        <v>540</v>
      </c>
      <c r="C46" s="367" t="s">
        <v>202</v>
      </c>
      <c r="D46" s="367" t="s">
        <v>202</v>
      </c>
      <c r="E46" s="367" t="s">
        <v>202</v>
      </c>
      <c r="F46" s="367" t="s">
        <v>202</v>
      </c>
      <c r="G46" s="367" t="s">
        <v>202</v>
      </c>
      <c r="H46" s="367" t="s">
        <v>202</v>
      </c>
    </row>
    <row r="47" spans="1:8">
      <c r="A47" s="369" t="s">
        <v>573</v>
      </c>
      <c r="B47" s="358" t="s">
        <v>540</v>
      </c>
      <c r="C47" s="367" t="s">
        <v>202</v>
      </c>
      <c r="D47" s="367" t="s">
        <v>202</v>
      </c>
      <c r="E47" s="367" t="s">
        <v>202</v>
      </c>
      <c r="F47" s="367" t="s">
        <v>202</v>
      </c>
      <c r="G47" s="367" t="s">
        <v>202</v>
      </c>
      <c r="H47" s="367" t="s">
        <v>202</v>
      </c>
    </row>
    <row r="48" spans="1:8">
      <c r="A48" s="370" t="s">
        <v>574</v>
      </c>
      <c r="B48" s="358" t="s">
        <v>572</v>
      </c>
      <c r="C48" s="367" t="s">
        <v>202</v>
      </c>
      <c r="D48" s="367" t="s">
        <v>202</v>
      </c>
      <c r="E48" s="367" t="s">
        <v>202</v>
      </c>
      <c r="F48" s="367" t="s">
        <v>202</v>
      </c>
      <c r="G48" s="367" t="s">
        <v>202</v>
      </c>
      <c r="H48" s="367" t="s">
        <v>202</v>
      </c>
    </row>
    <row r="49" spans="1:8">
      <c r="A49" s="368" t="s">
        <v>3648</v>
      </c>
      <c r="B49" s="367" t="s">
        <v>202</v>
      </c>
      <c r="C49" s="367" t="s">
        <v>202</v>
      </c>
      <c r="D49" s="367" t="s">
        <v>202</v>
      </c>
      <c r="E49" s="367" t="s">
        <v>202</v>
      </c>
      <c r="F49" s="367" t="s">
        <v>202</v>
      </c>
      <c r="G49" s="367" t="s">
        <v>202</v>
      </c>
      <c r="H49" s="367" t="s">
        <v>202</v>
      </c>
    </row>
    <row r="50" spans="1:8">
      <c r="A50" s="360" t="s">
        <v>575</v>
      </c>
      <c r="B50" s="358">
        <v>113139.25013540372</v>
      </c>
      <c r="C50" s="358">
        <v>5.2928930187330101</v>
      </c>
      <c r="D50" s="358">
        <v>3.2815608782569399</v>
      </c>
      <c r="E50" s="358">
        <v>1704.0134032501867</v>
      </c>
      <c r="F50" s="358">
        <v>132.66675861432418</v>
      </c>
      <c r="G50" s="358">
        <v>53.948263992089871</v>
      </c>
      <c r="H50" s="358" t="s">
        <v>565</v>
      </c>
    </row>
    <row r="51" spans="1:8">
      <c r="A51" s="371" t="s">
        <v>576</v>
      </c>
      <c r="B51" s="358">
        <v>60125.445140869939</v>
      </c>
      <c r="C51" s="358" t="s">
        <v>602</v>
      </c>
      <c r="D51" s="358">
        <v>1.9373340798485601</v>
      </c>
      <c r="E51" s="362">
        <v>242.16675998106996</v>
      </c>
      <c r="F51" s="362">
        <v>100.74137215212509</v>
      </c>
      <c r="G51" s="362">
        <v>15.11120582281877</v>
      </c>
      <c r="H51" s="362" t="s">
        <v>565</v>
      </c>
    </row>
    <row r="52" spans="1:8">
      <c r="A52" s="371" t="s">
        <v>577</v>
      </c>
      <c r="B52" s="358">
        <v>53013.804994533784</v>
      </c>
      <c r="C52" s="358">
        <v>5.2928930187330101</v>
      </c>
      <c r="D52" s="358">
        <v>1.34422679840838</v>
      </c>
      <c r="E52" s="362">
        <v>1461.8466432691168</v>
      </c>
      <c r="F52" s="362">
        <v>31.9253864621991</v>
      </c>
      <c r="G52" s="362">
        <v>38.837058169271103</v>
      </c>
      <c r="H52" s="362" t="s">
        <v>565</v>
      </c>
    </row>
    <row r="53" spans="1:8">
      <c r="A53" s="360" t="s">
        <v>578</v>
      </c>
      <c r="B53" s="358" t="s">
        <v>540</v>
      </c>
      <c r="C53" s="358" t="s">
        <v>540</v>
      </c>
      <c r="D53" s="358" t="s">
        <v>540</v>
      </c>
      <c r="E53" s="362" t="s">
        <v>540</v>
      </c>
      <c r="F53" s="362" t="s">
        <v>540</v>
      </c>
      <c r="G53" s="362" t="s">
        <v>540</v>
      </c>
      <c r="H53" s="362" t="s">
        <v>565</v>
      </c>
    </row>
    <row r="54" spans="1:8">
      <c r="A54" s="372" t="s">
        <v>3649</v>
      </c>
      <c r="B54" s="358">
        <v>230699.51036740557</v>
      </c>
      <c r="C54" s="367" t="s">
        <v>202</v>
      </c>
      <c r="D54" s="367" t="s">
        <v>202</v>
      </c>
      <c r="E54" s="367" t="s">
        <v>202</v>
      </c>
      <c r="F54" s="367" t="s">
        <v>202</v>
      </c>
      <c r="G54" s="367" t="s">
        <v>202</v>
      </c>
      <c r="H54" s="367" t="s">
        <v>202</v>
      </c>
    </row>
    <row r="55" spans="1:8">
      <c r="A55" s="373" t="s">
        <v>3650</v>
      </c>
      <c r="B55" s="358" t="s">
        <v>602</v>
      </c>
      <c r="C55" s="367" t="s">
        <v>202</v>
      </c>
      <c r="D55" s="367" t="s">
        <v>202</v>
      </c>
      <c r="E55" s="367" t="s">
        <v>202</v>
      </c>
      <c r="F55" s="367" t="s">
        <v>202</v>
      </c>
      <c r="G55" s="367" t="s">
        <v>202</v>
      </c>
      <c r="H55" s="367" t="s">
        <v>202</v>
      </c>
    </row>
    <row r="56" spans="1:8">
      <c r="A56" s="374" t="s">
        <v>579</v>
      </c>
      <c r="B56" s="362" t="s">
        <v>538</v>
      </c>
      <c r="C56" s="367" t="s">
        <v>202</v>
      </c>
      <c r="D56" s="367" t="s">
        <v>202</v>
      </c>
      <c r="E56" s="367" t="s">
        <v>202</v>
      </c>
      <c r="F56" s="367" t="s">
        <v>202</v>
      </c>
      <c r="G56" s="367" t="s">
        <v>202</v>
      </c>
      <c r="H56" s="367" t="s">
        <v>202</v>
      </c>
    </row>
    <row r="57" spans="1:8">
      <c r="A57" s="374" t="s">
        <v>580</v>
      </c>
      <c r="B57" s="362" t="s">
        <v>538</v>
      </c>
      <c r="C57" s="367" t="s">
        <v>202</v>
      </c>
      <c r="D57" s="367" t="s">
        <v>202</v>
      </c>
      <c r="E57" s="367" t="s">
        <v>202</v>
      </c>
      <c r="F57" s="367" t="s">
        <v>202</v>
      </c>
      <c r="G57" s="367" t="s">
        <v>202</v>
      </c>
      <c r="H57" s="367"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90" t="s">
        <v>582</v>
      </c>
      <c r="B68" s="491"/>
      <c r="C68" s="375"/>
      <c r="D68" s="375"/>
      <c r="E68" s="375"/>
      <c r="F68" s="375"/>
      <c r="G68" s="375"/>
      <c r="H68" s="375"/>
      <c r="I68" s="86"/>
      <c r="J68" s="376" t="s">
        <v>522</v>
      </c>
    </row>
    <row r="69" spans="1:10" ht="15.75">
      <c r="A69" s="377" t="s">
        <v>583</v>
      </c>
      <c r="B69" s="378"/>
      <c r="C69" s="379"/>
      <c r="D69" s="379"/>
      <c r="E69" s="379"/>
      <c r="F69" s="379"/>
      <c r="G69" s="379"/>
      <c r="H69" s="379"/>
      <c r="I69" s="86"/>
      <c r="J69" s="354" t="s">
        <v>3640</v>
      </c>
    </row>
    <row r="70" spans="1:10" ht="16.5" thickBot="1">
      <c r="A70" s="80"/>
      <c r="B70" s="84"/>
      <c r="C70" s="85"/>
      <c r="D70" s="85"/>
      <c r="E70" s="85"/>
      <c r="F70" s="85"/>
      <c r="G70" s="85"/>
      <c r="H70" s="81"/>
      <c r="I70" s="86"/>
      <c r="J70" s="87" t="s">
        <v>523</v>
      </c>
    </row>
    <row r="71" spans="1:10">
      <c r="A71" s="492" t="s">
        <v>524</v>
      </c>
      <c r="B71" s="495" t="s">
        <v>584</v>
      </c>
      <c r="C71" s="496"/>
      <c r="D71" s="495" t="s">
        <v>585</v>
      </c>
      <c r="E71" s="497"/>
      <c r="F71" s="498"/>
      <c r="G71" s="495" t="s">
        <v>586</v>
      </c>
      <c r="H71" s="499"/>
      <c r="I71" s="499"/>
      <c r="J71" s="496"/>
    </row>
    <row r="72" spans="1:10">
      <c r="A72" s="493"/>
      <c r="B72" s="500" t="s">
        <v>587</v>
      </c>
      <c r="C72" s="501"/>
      <c r="D72" s="504" t="s">
        <v>588</v>
      </c>
      <c r="E72" s="500" t="s">
        <v>526</v>
      </c>
      <c r="F72" s="501" t="s">
        <v>527</v>
      </c>
      <c r="G72" s="504" t="s">
        <v>589</v>
      </c>
      <c r="H72" s="504" t="s">
        <v>526</v>
      </c>
      <c r="I72" s="504" t="s">
        <v>527</v>
      </c>
      <c r="J72" s="88" t="s">
        <v>525</v>
      </c>
    </row>
    <row r="73" spans="1:10">
      <c r="A73" s="493"/>
      <c r="B73" s="502"/>
      <c r="C73" s="503"/>
      <c r="D73" s="505"/>
      <c r="E73" s="502"/>
      <c r="F73" s="503"/>
      <c r="G73" s="506"/>
      <c r="H73" s="505"/>
      <c r="I73" s="505"/>
      <c r="J73" s="88" t="s">
        <v>590</v>
      </c>
    </row>
    <row r="74" spans="1:10" ht="15.75" thickBot="1">
      <c r="A74" s="494"/>
      <c r="B74" s="352" t="s">
        <v>591</v>
      </c>
      <c r="C74" s="89" t="s">
        <v>592</v>
      </c>
      <c r="D74" s="89" t="s">
        <v>593</v>
      </c>
      <c r="E74" s="483" t="s">
        <v>594</v>
      </c>
      <c r="F74" s="484"/>
      <c r="G74" s="483" t="s">
        <v>532</v>
      </c>
      <c r="H74" s="481"/>
      <c r="I74" s="481"/>
      <c r="J74" s="482"/>
    </row>
    <row r="75" spans="1:10" ht="15.75" thickTop="1">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c r="A80" s="381" t="s">
        <v>601</v>
      </c>
      <c r="B80" s="380" t="s">
        <v>567</v>
      </c>
      <c r="C80" s="380" t="s">
        <v>596</v>
      </c>
      <c r="D80" s="380" t="s">
        <v>567</v>
      </c>
      <c r="E80" s="380" t="s">
        <v>567</v>
      </c>
      <c r="F80" s="380" t="s">
        <v>567</v>
      </c>
      <c r="G80" s="380" t="s">
        <v>567</v>
      </c>
      <c r="H80" s="380" t="s">
        <v>567</v>
      </c>
      <c r="I80" s="380" t="s">
        <v>567</v>
      </c>
      <c r="J80" s="380" t="s">
        <v>567</v>
      </c>
    </row>
    <row r="81" spans="1:10">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c r="A87" s="383" t="s">
        <v>601</v>
      </c>
      <c r="B87" s="380" t="s">
        <v>567</v>
      </c>
      <c r="C87" s="380" t="s">
        <v>596</v>
      </c>
      <c r="D87" s="380" t="s">
        <v>567</v>
      </c>
      <c r="E87" s="380" t="s">
        <v>567</v>
      </c>
      <c r="F87" s="380" t="s">
        <v>567</v>
      </c>
      <c r="G87" s="380" t="s">
        <v>567</v>
      </c>
      <c r="H87" s="380" t="s">
        <v>567</v>
      </c>
      <c r="I87" s="380" t="s">
        <v>567</v>
      </c>
      <c r="J87" s="380" t="s">
        <v>567</v>
      </c>
    </row>
    <row r="88" spans="1:10">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c r="A94" s="383" t="s">
        <v>601</v>
      </c>
      <c r="B94" s="380" t="s">
        <v>567</v>
      </c>
      <c r="C94" s="380" t="s">
        <v>596</v>
      </c>
      <c r="D94" s="380" t="s">
        <v>567</v>
      </c>
      <c r="E94" s="380" t="s">
        <v>567</v>
      </c>
      <c r="F94" s="380" t="s">
        <v>567</v>
      </c>
      <c r="G94" s="380" t="s">
        <v>567</v>
      </c>
      <c r="H94" s="380" t="s">
        <v>567</v>
      </c>
      <c r="I94" s="380" t="s">
        <v>567</v>
      </c>
      <c r="J94" s="380" t="s">
        <v>567</v>
      </c>
    </row>
    <row r="95" spans="1:10">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c r="A101" s="385" t="s">
        <v>611</v>
      </c>
      <c r="B101" s="362" t="s">
        <v>567</v>
      </c>
      <c r="C101" s="380" t="s">
        <v>596</v>
      </c>
      <c r="D101" s="380" t="s">
        <v>567</v>
      </c>
      <c r="E101" s="380" t="s">
        <v>567</v>
      </c>
      <c r="F101" s="380" t="s">
        <v>567</v>
      </c>
      <c r="G101" s="362" t="s">
        <v>567</v>
      </c>
      <c r="H101" s="362" t="s">
        <v>567</v>
      </c>
      <c r="I101" s="362" t="s">
        <v>567</v>
      </c>
      <c r="J101" s="362" t="s">
        <v>567</v>
      </c>
    </row>
    <row r="102" spans="1:10">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c r="A103" s="384" t="s">
        <v>612</v>
      </c>
      <c r="B103" s="380" t="s">
        <v>3652</v>
      </c>
      <c r="C103" s="380" t="s">
        <v>596</v>
      </c>
      <c r="D103" s="367" t="s">
        <v>202</v>
      </c>
      <c r="E103" s="367" t="s">
        <v>202</v>
      </c>
      <c r="F103" s="367" t="s">
        <v>202</v>
      </c>
      <c r="G103" s="380" t="s">
        <v>3652</v>
      </c>
      <c r="H103" s="380" t="s">
        <v>617</v>
      </c>
      <c r="I103" s="380" t="s">
        <v>617</v>
      </c>
      <c r="J103" s="380" t="s">
        <v>602</v>
      </c>
    </row>
    <row r="104" spans="1:10">
      <c r="A104" s="385" t="s">
        <v>607</v>
      </c>
      <c r="B104" s="362" t="s">
        <v>540</v>
      </c>
      <c r="C104" s="380" t="s">
        <v>596</v>
      </c>
      <c r="D104" s="380" t="s">
        <v>572</v>
      </c>
      <c r="E104" s="380" t="s">
        <v>540</v>
      </c>
      <c r="F104" s="380" t="s">
        <v>540</v>
      </c>
      <c r="G104" s="362" t="s">
        <v>540</v>
      </c>
      <c r="H104" s="362" t="s">
        <v>540</v>
      </c>
      <c r="I104" s="362" t="s">
        <v>540</v>
      </c>
      <c r="J104" s="362" t="s">
        <v>538</v>
      </c>
    </row>
    <row r="105" spans="1:10">
      <c r="A105" s="385" t="s">
        <v>608</v>
      </c>
      <c r="B105" s="362" t="s">
        <v>540</v>
      </c>
      <c r="C105" s="380" t="s">
        <v>596</v>
      </c>
      <c r="D105" s="380" t="s">
        <v>572</v>
      </c>
      <c r="E105" s="380" t="s">
        <v>540</v>
      </c>
      <c r="F105" s="380" t="s">
        <v>540</v>
      </c>
      <c r="G105" s="362" t="s">
        <v>540</v>
      </c>
      <c r="H105" s="362" t="s">
        <v>540</v>
      </c>
      <c r="I105" s="362" t="s">
        <v>540</v>
      </c>
      <c r="J105" s="362" t="s">
        <v>538</v>
      </c>
    </row>
    <row r="106" spans="1:10">
      <c r="A106" s="385" t="s">
        <v>609</v>
      </c>
      <c r="B106" s="362" t="s">
        <v>540</v>
      </c>
      <c r="C106" s="380" t="s">
        <v>596</v>
      </c>
      <c r="D106" s="380" t="s">
        <v>572</v>
      </c>
      <c r="E106" s="380" t="s">
        <v>540</v>
      </c>
      <c r="F106" s="380" t="s">
        <v>540</v>
      </c>
      <c r="G106" s="362" t="s">
        <v>540</v>
      </c>
      <c r="H106" s="362" t="s">
        <v>540</v>
      </c>
      <c r="I106" s="362" t="s">
        <v>540</v>
      </c>
      <c r="J106" s="362" t="s">
        <v>538</v>
      </c>
    </row>
    <row r="107" spans="1:10">
      <c r="A107" s="385" t="s">
        <v>610</v>
      </c>
      <c r="B107" s="362" t="s">
        <v>540</v>
      </c>
      <c r="C107" s="380" t="s">
        <v>596</v>
      </c>
      <c r="D107" s="380" t="s">
        <v>572</v>
      </c>
      <c r="E107" s="380" t="s">
        <v>540</v>
      </c>
      <c r="F107" s="380" t="s">
        <v>540</v>
      </c>
      <c r="G107" s="362" t="s">
        <v>540</v>
      </c>
      <c r="H107" s="362" t="s">
        <v>540</v>
      </c>
      <c r="I107" s="362" t="s">
        <v>540</v>
      </c>
      <c r="J107" s="362" t="s">
        <v>538</v>
      </c>
    </row>
    <row r="108" spans="1:10">
      <c r="A108" s="385" t="s">
        <v>611</v>
      </c>
      <c r="B108" s="362" t="s">
        <v>567</v>
      </c>
      <c r="C108" s="380" t="s">
        <v>596</v>
      </c>
      <c r="D108" s="380" t="s">
        <v>567</v>
      </c>
      <c r="E108" s="380" t="s">
        <v>567</v>
      </c>
      <c r="F108" s="380" t="s">
        <v>567</v>
      </c>
      <c r="G108" s="362" t="s">
        <v>567</v>
      </c>
      <c r="H108" s="362" t="s">
        <v>567</v>
      </c>
      <c r="I108" s="362" t="s">
        <v>567</v>
      </c>
      <c r="J108" s="362" t="s">
        <v>567</v>
      </c>
    </row>
    <row r="109" spans="1:10">
      <c r="A109" s="385" t="s">
        <v>97</v>
      </c>
      <c r="B109" s="362" t="s">
        <v>540</v>
      </c>
      <c r="C109" s="380" t="s">
        <v>596</v>
      </c>
      <c r="D109" s="380" t="s">
        <v>572</v>
      </c>
      <c r="E109" s="380" t="s">
        <v>540</v>
      </c>
      <c r="F109" s="380" t="s">
        <v>540</v>
      </c>
      <c r="G109" s="362" t="s">
        <v>540</v>
      </c>
      <c r="H109" s="362" t="s">
        <v>540</v>
      </c>
      <c r="I109" s="362" t="s">
        <v>540</v>
      </c>
      <c r="J109" s="362" t="s">
        <v>538</v>
      </c>
    </row>
    <row r="110" spans="1:10">
      <c r="A110" s="384" t="s">
        <v>613</v>
      </c>
      <c r="B110" s="380" t="s">
        <v>3652</v>
      </c>
      <c r="C110" s="380" t="s">
        <v>596</v>
      </c>
      <c r="D110" s="367" t="s">
        <v>202</v>
      </c>
      <c r="E110" s="367" t="s">
        <v>202</v>
      </c>
      <c r="F110" s="367" t="s">
        <v>202</v>
      </c>
      <c r="G110" s="380" t="s">
        <v>617</v>
      </c>
      <c r="H110" s="380" t="s">
        <v>3652</v>
      </c>
      <c r="I110" s="380" t="s">
        <v>617</v>
      </c>
      <c r="J110" s="380" t="s">
        <v>602</v>
      </c>
    </row>
    <row r="111" spans="1:10">
      <c r="A111" s="385" t="s">
        <v>607</v>
      </c>
      <c r="B111" s="362" t="s">
        <v>540</v>
      </c>
      <c r="C111" s="380" t="s">
        <v>596</v>
      </c>
      <c r="D111" s="380" t="s">
        <v>572</v>
      </c>
      <c r="E111" s="380" t="s">
        <v>540</v>
      </c>
      <c r="F111" s="380" t="s">
        <v>540</v>
      </c>
      <c r="G111" s="362" t="s">
        <v>540</v>
      </c>
      <c r="H111" s="362" t="s">
        <v>540</v>
      </c>
      <c r="I111" s="362" t="s">
        <v>540</v>
      </c>
      <c r="J111" s="362" t="s">
        <v>538</v>
      </c>
    </row>
    <row r="112" spans="1:10">
      <c r="A112" s="385" t="s">
        <v>608</v>
      </c>
      <c r="B112" s="362" t="s">
        <v>540</v>
      </c>
      <c r="C112" s="380" t="s">
        <v>596</v>
      </c>
      <c r="D112" s="380" t="s">
        <v>572</v>
      </c>
      <c r="E112" s="380" t="s">
        <v>540</v>
      </c>
      <c r="F112" s="380" t="s">
        <v>540</v>
      </c>
      <c r="G112" s="362" t="s">
        <v>540</v>
      </c>
      <c r="H112" s="362" t="s">
        <v>540</v>
      </c>
      <c r="I112" s="362" t="s">
        <v>540</v>
      </c>
      <c r="J112" s="362" t="s">
        <v>538</v>
      </c>
    </row>
    <row r="113" spans="1:10">
      <c r="A113" s="385" t="s">
        <v>609</v>
      </c>
      <c r="B113" s="362" t="s">
        <v>540</v>
      </c>
      <c r="C113" s="380" t="s">
        <v>596</v>
      </c>
      <c r="D113" s="380" t="s">
        <v>572</v>
      </c>
      <c r="E113" s="380" t="s">
        <v>540</v>
      </c>
      <c r="F113" s="380" t="s">
        <v>540</v>
      </c>
      <c r="G113" s="362" t="s">
        <v>540</v>
      </c>
      <c r="H113" s="362" t="s">
        <v>540</v>
      </c>
      <c r="I113" s="362" t="s">
        <v>540</v>
      </c>
      <c r="J113" s="362" t="s">
        <v>538</v>
      </c>
    </row>
    <row r="114" spans="1:10">
      <c r="A114" s="385" t="s">
        <v>610</v>
      </c>
      <c r="B114" s="362" t="s">
        <v>540</v>
      </c>
      <c r="C114" s="380" t="s">
        <v>596</v>
      </c>
      <c r="D114" s="380" t="s">
        <v>572</v>
      </c>
      <c r="E114" s="380" t="s">
        <v>540</v>
      </c>
      <c r="F114" s="380" t="s">
        <v>540</v>
      </c>
      <c r="G114" s="362" t="s">
        <v>540</v>
      </c>
      <c r="H114" s="362" t="s">
        <v>540</v>
      </c>
      <c r="I114" s="362" t="s">
        <v>540</v>
      </c>
      <c r="J114" s="362" t="s">
        <v>538</v>
      </c>
    </row>
    <row r="115" spans="1:10">
      <c r="A115" s="385" t="s">
        <v>611</v>
      </c>
      <c r="B115" s="362" t="s">
        <v>567</v>
      </c>
      <c r="C115" s="380" t="s">
        <v>596</v>
      </c>
      <c r="D115" s="380" t="s">
        <v>567</v>
      </c>
      <c r="E115" s="380" t="s">
        <v>567</v>
      </c>
      <c r="F115" s="380" t="s">
        <v>567</v>
      </c>
      <c r="G115" s="362" t="s">
        <v>567</v>
      </c>
      <c r="H115" s="362" t="s">
        <v>567</v>
      </c>
      <c r="I115" s="362" t="s">
        <v>567</v>
      </c>
      <c r="J115" s="362" t="s">
        <v>567</v>
      </c>
    </row>
    <row r="116" spans="1:10">
      <c r="A116" s="385" t="s">
        <v>97</v>
      </c>
      <c r="B116" s="362" t="s">
        <v>540</v>
      </c>
      <c r="C116" s="380" t="s">
        <v>596</v>
      </c>
      <c r="D116" s="380" t="s">
        <v>572</v>
      </c>
      <c r="E116" s="380" t="s">
        <v>540</v>
      </c>
      <c r="F116" s="380" t="s">
        <v>540</v>
      </c>
      <c r="G116" s="362" t="s">
        <v>540</v>
      </c>
      <c r="H116" s="362" t="s">
        <v>540</v>
      </c>
      <c r="I116" s="362" t="s">
        <v>540</v>
      </c>
      <c r="J116" s="362" t="s">
        <v>538</v>
      </c>
    </row>
    <row r="117" spans="1:10">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c r="A121" s="383" t="s">
        <v>600</v>
      </c>
      <c r="B121" s="362" t="s">
        <v>567</v>
      </c>
      <c r="C121" s="380" t="s">
        <v>596</v>
      </c>
      <c r="D121" s="380" t="s">
        <v>567</v>
      </c>
      <c r="E121" s="380" t="s">
        <v>567</v>
      </c>
      <c r="F121" s="380" t="s">
        <v>567</v>
      </c>
      <c r="G121" s="362" t="s">
        <v>567</v>
      </c>
      <c r="H121" s="362" t="s">
        <v>567</v>
      </c>
      <c r="I121" s="362" t="s">
        <v>567</v>
      </c>
      <c r="J121" s="362" t="s">
        <v>567</v>
      </c>
    </row>
    <row r="122" spans="1:10">
      <c r="A122" s="383" t="s">
        <v>601</v>
      </c>
      <c r="B122" s="362" t="s">
        <v>567</v>
      </c>
      <c r="C122" s="380" t="s">
        <v>596</v>
      </c>
      <c r="D122" s="380" t="s">
        <v>567</v>
      </c>
      <c r="E122" s="380" t="s">
        <v>567</v>
      </c>
      <c r="F122" s="380" t="s">
        <v>567</v>
      </c>
      <c r="G122" s="362" t="s">
        <v>567</v>
      </c>
      <c r="H122" s="362" t="s">
        <v>567</v>
      </c>
      <c r="I122" s="362" t="s">
        <v>567</v>
      </c>
      <c r="J122" s="362" t="s">
        <v>567</v>
      </c>
    </row>
    <row r="123" spans="1:10">
      <c r="A123" s="383" t="s">
        <v>603</v>
      </c>
      <c r="B123" s="362" t="s">
        <v>540</v>
      </c>
      <c r="C123" s="380" t="s">
        <v>596</v>
      </c>
      <c r="D123" s="380" t="s">
        <v>572</v>
      </c>
      <c r="E123" s="380" t="s">
        <v>540</v>
      </c>
      <c r="F123" s="380" t="s">
        <v>540</v>
      </c>
      <c r="G123" s="362" t="s">
        <v>540</v>
      </c>
      <c r="H123" s="362" t="s">
        <v>540</v>
      </c>
      <c r="I123" s="362" t="s">
        <v>540</v>
      </c>
      <c r="J123" s="362" t="s">
        <v>538</v>
      </c>
    </row>
    <row r="124" spans="1:10">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c r="A128" s="381" t="s">
        <v>600</v>
      </c>
      <c r="B128" s="380" t="s">
        <v>567</v>
      </c>
      <c r="C128" s="380" t="s">
        <v>596</v>
      </c>
      <c r="D128" s="380" t="s">
        <v>567</v>
      </c>
      <c r="E128" s="380" t="s">
        <v>567</v>
      </c>
      <c r="F128" s="380" t="s">
        <v>567</v>
      </c>
      <c r="G128" s="380" t="s">
        <v>567</v>
      </c>
      <c r="H128" s="380" t="s">
        <v>567</v>
      </c>
      <c r="I128" s="380" t="s">
        <v>567</v>
      </c>
      <c r="J128" s="380" t="s">
        <v>567</v>
      </c>
    </row>
    <row r="129" spans="1:10">
      <c r="A129" s="381" t="s">
        <v>601</v>
      </c>
      <c r="B129" s="380" t="s">
        <v>567</v>
      </c>
      <c r="C129" s="380" t="s">
        <v>596</v>
      </c>
      <c r="D129" s="380" t="s">
        <v>567</v>
      </c>
      <c r="E129" s="380" t="s">
        <v>567</v>
      </c>
      <c r="F129" s="380" t="s">
        <v>567</v>
      </c>
      <c r="G129" s="380" t="s">
        <v>567</v>
      </c>
      <c r="H129" s="380" t="s">
        <v>567</v>
      </c>
      <c r="I129" s="380" t="s">
        <v>567</v>
      </c>
      <c r="J129" s="380" t="s">
        <v>567</v>
      </c>
    </row>
    <row r="130" spans="1:10">
      <c r="A130" s="381" t="s">
        <v>603</v>
      </c>
      <c r="B130" s="380" t="s">
        <v>540</v>
      </c>
      <c r="C130" s="380" t="s">
        <v>596</v>
      </c>
      <c r="D130" s="380" t="s">
        <v>572</v>
      </c>
      <c r="E130" s="380" t="s">
        <v>540</v>
      </c>
      <c r="F130" s="380" t="s">
        <v>540</v>
      </c>
      <c r="G130" s="380" t="s">
        <v>540</v>
      </c>
      <c r="H130" s="380" t="s">
        <v>540</v>
      </c>
      <c r="I130" s="380" t="s">
        <v>540</v>
      </c>
      <c r="J130" s="380" t="s">
        <v>538</v>
      </c>
    </row>
    <row r="131" spans="1:10">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c r="A135" s="385" t="s">
        <v>610</v>
      </c>
      <c r="B135" s="362" t="s">
        <v>567</v>
      </c>
      <c r="C135" s="380" t="s">
        <v>596</v>
      </c>
      <c r="D135" s="380" t="s">
        <v>567</v>
      </c>
      <c r="E135" s="380" t="s">
        <v>567</v>
      </c>
      <c r="F135" s="380" t="s">
        <v>567</v>
      </c>
      <c r="G135" s="362" t="s">
        <v>567</v>
      </c>
      <c r="H135" s="362" t="s">
        <v>567</v>
      </c>
      <c r="I135" s="362" t="s">
        <v>567</v>
      </c>
      <c r="J135" s="362" t="s">
        <v>567</v>
      </c>
    </row>
    <row r="136" spans="1:10">
      <c r="A136" s="385" t="s">
        <v>611</v>
      </c>
      <c r="B136" s="362" t="s">
        <v>567</v>
      </c>
      <c r="C136" s="380" t="s">
        <v>596</v>
      </c>
      <c r="D136" s="380" t="s">
        <v>567</v>
      </c>
      <c r="E136" s="380" t="s">
        <v>567</v>
      </c>
      <c r="F136" s="380" t="s">
        <v>567</v>
      </c>
      <c r="G136" s="362" t="s">
        <v>567</v>
      </c>
      <c r="H136" s="362" t="s">
        <v>567</v>
      </c>
      <c r="I136" s="362" t="s">
        <v>567</v>
      </c>
      <c r="J136" s="362" t="s">
        <v>567</v>
      </c>
    </row>
    <row r="137" spans="1:10">
      <c r="A137" s="385" t="s">
        <v>97</v>
      </c>
      <c r="B137" s="362" t="s">
        <v>540</v>
      </c>
      <c r="C137" s="380" t="s">
        <v>596</v>
      </c>
      <c r="D137" s="380" t="s">
        <v>572</v>
      </c>
      <c r="E137" s="380" t="s">
        <v>540</v>
      </c>
      <c r="F137" s="380" t="s">
        <v>540</v>
      </c>
      <c r="G137" s="362" t="s">
        <v>540</v>
      </c>
      <c r="H137" s="362" t="s">
        <v>540</v>
      </c>
      <c r="I137" s="362" t="s">
        <v>540</v>
      </c>
      <c r="J137" s="362" t="s">
        <v>538</v>
      </c>
    </row>
    <row r="138" spans="1:10">
      <c r="A138" s="384" t="s">
        <v>616</v>
      </c>
      <c r="B138" s="380" t="s">
        <v>617</v>
      </c>
      <c r="C138" s="380" t="s">
        <v>596</v>
      </c>
      <c r="D138" s="367" t="s">
        <v>202</v>
      </c>
      <c r="E138" s="367" t="s">
        <v>202</v>
      </c>
      <c r="F138" s="367" t="s">
        <v>202</v>
      </c>
      <c r="G138" s="380" t="s">
        <v>617</v>
      </c>
      <c r="H138" s="380" t="s">
        <v>617</v>
      </c>
      <c r="I138" s="380" t="s">
        <v>617</v>
      </c>
      <c r="J138" s="380" t="s">
        <v>602</v>
      </c>
    </row>
    <row r="139" spans="1:10">
      <c r="A139" s="385" t="s">
        <v>607</v>
      </c>
      <c r="B139" s="362" t="s">
        <v>540</v>
      </c>
      <c r="C139" s="380" t="s">
        <v>596</v>
      </c>
      <c r="D139" s="380" t="s">
        <v>572</v>
      </c>
      <c r="E139" s="380" t="s">
        <v>540</v>
      </c>
      <c r="F139" s="380" t="s">
        <v>540</v>
      </c>
      <c r="G139" s="362" t="s">
        <v>540</v>
      </c>
      <c r="H139" s="362" t="s">
        <v>540</v>
      </c>
      <c r="I139" s="362" t="s">
        <v>540</v>
      </c>
      <c r="J139" s="362" t="s">
        <v>538</v>
      </c>
    </row>
    <row r="140" spans="1:10">
      <c r="A140" s="385" t="s">
        <v>608</v>
      </c>
      <c r="B140" s="362" t="s">
        <v>540</v>
      </c>
      <c r="C140" s="380" t="s">
        <v>596</v>
      </c>
      <c r="D140" s="380" t="s">
        <v>572</v>
      </c>
      <c r="E140" s="380" t="s">
        <v>540</v>
      </c>
      <c r="F140" s="380" t="s">
        <v>540</v>
      </c>
      <c r="G140" s="362" t="s">
        <v>540</v>
      </c>
      <c r="H140" s="362" t="s">
        <v>540</v>
      </c>
      <c r="I140" s="362" t="s">
        <v>540</v>
      </c>
      <c r="J140" s="362" t="s">
        <v>538</v>
      </c>
    </row>
    <row r="141" spans="1:10">
      <c r="A141" s="385" t="s">
        <v>609</v>
      </c>
      <c r="B141" s="362" t="s">
        <v>540</v>
      </c>
      <c r="C141" s="380" t="s">
        <v>596</v>
      </c>
      <c r="D141" s="380" t="s">
        <v>572</v>
      </c>
      <c r="E141" s="380" t="s">
        <v>540</v>
      </c>
      <c r="F141" s="380" t="s">
        <v>540</v>
      </c>
      <c r="G141" s="362" t="s">
        <v>540</v>
      </c>
      <c r="H141" s="362" t="s">
        <v>540</v>
      </c>
      <c r="I141" s="362" t="s">
        <v>540</v>
      </c>
      <c r="J141" s="362" t="s">
        <v>538</v>
      </c>
    </row>
    <row r="142" spans="1:10">
      <c r="A142" s="385" t="s">
        <v>610</v>
      </c>
      <c r="B142" s="362" t="s">
        <v>567</v>
      </c>
      <c r="C142" s="380" t="s">
        <v>596</v>
      </c>
      <c r="D142" s="380" t="s">
        <v>567</v>
      </c>
      <c r="E142" s="380" t="s">
        <v>567</v>
      </c>
      <c r="F142" s="380" t="s">
        <v>567</v>
      </c>
      <c r="G142" s="362" t="s">
        <v>567</v>
      </c>
      <c r="H142" s="362" t="s">
        <v>567</v>
      </c>
      <c r="I142" s="362" t="s">
        <v>567</v>
      </c>
      <c r="J142" s="362" t="s">
        <v>567</v>
      </c>
    </row>
    <row r="143" spans="1:10">
      <c r="A143" s="385" t="s">
        <v>611</v>
      </c>
      <c r="B143" s="362" t="s">
        <v>567</v>
      </c>
      <c r="C143" s="380" t="s">
        <v>596</v>
      </c>
      <c r="D143" s="380" t="s">
        <v>567</v>
      </c>
      <c r="E143" s="380" t="s">
        <v>567</v>
      </c>
      <c r="F143" s="380" t="s">
        <v>567</v>
      </c>
      <c r="G143" s="362" t="s">
        <v>567</v>
      </c>
      <c r="H143" s="362" t="s">
        <v>567</v>
      </c>
      <c r="I143" s="362" t="s">
        <v>567</v>
      </c>
      <c r="J143" s="362" t="s">
        <v>567</v>
      </c>
    </row>
    <row r="144" spans="1:10">
      <c r="A144" s="385" t="s">
        <v>97</v>
      </c>
      <c r="B144" s="362" t="s">
        <v>540</v>
      </c>
      <c r="C144" s="380" t="s">
        <v>596</v>
      </c>
      <c r="D144" s="380" t="s">
        <v>572</v>
      </c>
      <c r="E144" s="380" t="s">
        <v>540</v>
      </c>
      <c r="F144" s="380" t="s">
        <v>540</v>
      </c>
      <c r="G144" s="362" t="s">
        <v>540</v>
      </c>
      <c r="H144" s="362" t="s">
        <v>540</v>
      </c>
      <c r="I144" s="362" t="s">
        <v>540</v>
      </c>
      <c r="J144" s="362" t="s">
        <v>538</v>
      </c>
    </row>
    <row r="145" spans="1:10">
      <c r="A145" s="384" t="s">
        <v>618</v>
      </c>
      <c r="B145" s="380" t="s">
        <v>617</v>
      </c>
      <c r="C145" s="380" t="s">
        <v>596</v>
      </c>
      <c r="D145" s="367" t="s">
        <v>202</v>
      </c>
      <c r="E145" s="367" t="s">
        <v>202</v>
      </c>
      <c r="F145" s="367" t="s">
        <v>202</v>
      </c>
      <c r="G145" s="380" t="s">
        <v>617</v>
      </c>
      <c r="H145" s="380" t="s">
        <v>617</v>
      </c>
      <c r="I145" s="380" t="s">
        <v>617</v>
      </c>
      <c r="J145" s="380" t="s">
        <v>602</v>
      </c>
    </row>
    <row r="146" spans="1:10">
      <c r="A146" s="385" t="s">
        <v>607</v>
      </c>
      <c r="B146" s="362" t="s">
        <v>540</v>
      </c>
      <c r="C146" s="380" t="s">
        <v>596</v>
      </c>
      <c r="D146" s="380" t="s">
        <v>572</v>
      </c>
      <c r="E146" s="380" t="s">
        <v>540</v>
      </c>
      <c r="F146" s="380" t="s">
        <v>540</v>
      </c>
      <c r="G146" s="362" t="s">
        <v>540</v>
      </c>
      <c r="H146" s="362" t="s">
        <v>540</v>
      </c>
      <c r="I146" s="362" t="s">
        <v>540</v>
      </c>
      <c r="J146" s="362" t="s">
        <v>538</v>
      </c>
    </row>
    <row r="147" spans="1:10">
      <c r="A147" s="385" t="s">
        <v>608</v>
      </c>
      <c r="B147" s="362" t="s">
        <v>540</v>
      </c>
      <c r="C147" s="380" t="s">
        <v>596</v>
      </c>
      <c r="D147" s="380" t="s">
        <v>572</v>
      </c>
      <c r="E147" s="380" t="s">
        <v>540</v>
      </c>
      <c r="F147" s="380" t="s">
        <v>540</v>
      </c>
      <c r="G147" s="362" t="s">
        <v>540</v>
      </c>
      <c r="H147" s="362" t="s">
        <v>540</v>
      </c>
      <c r="I147" s="362" t="s">
        <v>540</v>
      </c>
      <c r="J147" s="362" t="s">
        <v>538</v>
      </c>
    </row>
    <row r="148" spans="1:10">
      <c r="A148" s="385" t="s">
        <v>609</v>
      </c>
      <c r="B148" s="362" t="s">
        <v>540</v>
      </c>
      <c r="C148" s="380" t="s">
        <v>596</v>
      </c>
      <c r="D148" s="380" t="s">
        <v>572</v>
      </c>
      <c r="E148" s="380" t="s">
        <v>540</v>
      </c>
      <c r="F148" s="380" t="s">
        <v>540</v>
      </c>
      <c r="G148" s="362" t="s">
        <v>540</v>
      </c>
      <c r="H148" s="362" t="s">
        <v>540</v>
      </c>
      <c r="I148" s="362" t="s">
        <v>540</v>
      </c>
      <c r="J148" s="362" t="s">
        <v>538</v>
      </c>
    </row>
    <row r="149" spans="1:10">
      <c r="A149" s="385" t="s">
        <v>610</v>
      </c>
      <c r="B149" s="362" t="s">
        <v>567</v>
      </c>
      <c r="C149" s="380" t="s">
        <v>596</v>
      </c>
      <c r="D149" s="380" t="s">
        <v>567</v>
      </c>
      <c r="E149" s="380" t="s">
        <v>567</v>
      </c>
      <c r="F149" s="380" t="s">
        <v>567</v>
      </c>
      <c r="G149" s="362" t="s">
        <v>567</v>
      </c>
      <c r="H149" s="362" t="s">
        <v>567</v>
      </c>
      <c r="I149" s="362" t="s">
        <v>567</v>
      </c>
      <c r="J149" s="362" t="s">
        <v>567</v>
      </c>
    </row>
    <row r="150" spans="1:10">
      <c r="A150" s="385" t="s">
        <v>611</v>
      </c>
      <c r="B150" s="362" t="s">
        <v>567</v>
      </c>
      <c r="C150" s="380" t="s">
        <v>596</v>
      </c>
      <c r="D150" s="380" t="s">
        <v>567</v>
      </c>
      <c r="E150" s="380" t="s">
        <v>567</v>
      </c>
      <c r="F150" s="380" t="s">
        <v>567</v>
      </c>
      <c r="G150" s="362" t="s">
        <v>567</v>
      </c>
      <c r="H150" s="362" t="s">
        <v>567</v>
      </c>
      <c r="I150" s="362" t="s">
        <v>567</v>
      </c>
      <c r="J150" s="362" t="s">
        <v>567</v>
      </c>
    </row>
    <row r="151" spans="1:10">
      <c r="A151" s="385" t="s">
        <v>97</v>
      </c>
      <c r="B151" s="362" t="s">
        <v>540</v>
      </c>
      <c r="C151" s="380" t="s">
        <v>596</v>
      </c>
      <c r="D151" s="380" t="s">
        <v>572</v>
      </c>
      <c r="E151" s="380" t="s">
        <v>540</v>
      </c>
      <c r="F151" s="380" t="s">
        <v>540</v>
      </c>
      <c r="G151" s="362" t="s">
        <v>540</v>
      </c>
      <c r="H151" s="362" t="s">
        <v>540</v>
      </c>
      <c r="I151" s="362" t="s">
        <v>540</v>
      </c>
      <c r="J151" s="362" t="s">
        <v>538</v>
      </c>
    </row>
    <row r="152" spans="1:10">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c r="A156" s="388" t="s">
        <v>620</v>
      </c>
      <c r="B156" s="380" t="s">
        <v>567</v>
      </c>
      <c r="C156" s="380" t="s">
        <v>596</v>
      </c>
      <c r="D156" s="380" t="s">
        <v>567</v>
      </c>
      <c r="E156" s="380" t="s">
        <v>567</v>
      </c>
      <c r="F156" s="380" t="s">
        <v>567</v>
      </c>
      <c r="G156" s="380" t="s">
        <v>567</v>
      </c>
      <c r="H156" s="380" t="s">
        <v>567</v>
      </c>
      <c r="I156" s="380" t="s">
        <v>567</v>
      </c>
      <c r="J156" s="380" t="s">
        <v>567</v>
      </c>
    </row>
    <row r="157" spans="1:10">
      <c r="A157" s="388" t="s">
        <v>621</v>
      </c>
      <c r="B157" s="380" t="s">
        <v>567</v>
      </c>
      <c r="C157" s="380" t="s">
        <v>596</v>
      </c>
      <c r="D157" s="380" t="s">
        <v>567</v>
      </c>
      <c r="E157" s="380" t="s">
        <v>567</v>
      </c>
      <c r="F157" s="380" t="s">
        <v>567</v>
      </c>
      <c r="G157" s="380" t="s">
        <v>567</v>
      </c>
      <c r="H157" s="380" t="s">
        <v>567</v>
      </c>
      <c r="I157" s="380" t="s">
        <v>567</v>
      </c>
      <c r="J157" s="380" t="s">
        <v>567</v>
      </c>
    </row>
    <row r="158" spans="1:10">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c r="A163" s="388" t="s">
        <v>620</v>
      </c>
      <c r="B163" s="362" t="s">
        <v>567</v>
      </c>
      <c r="C163" s="380" t="s">
        <v>596</v>
      </c>
      <c r="D163" s="380" t="s">
        <v>567</v>
      </c>
      <c r="E163" s="380" t="s">
        <v>567</v>
      </c>
      <c r="F163" s="380" t="s">
        <v>567</v>
      </c>
      <c r="G163" s="362" t="s">
        <v>567</v>
      </c>
      <c r="H163" s="362" t="s">
        <v>567</v>
      </c>
      <c r="I163" s="362" t="s">
        <v>567</v>
      </c>
      <c r="J163" s="362" t="s">
        <v>567</v>
      </c>
    </row>
    <row r="164" spans="1:10">
      <c r="A164" s="388" t="s">
        <v>621</v>
      </c>
      <c r="B164" s="362" t="s">
        <v>567</v>
      </c>
      <c r="C164" s="380" t="s">
        <v>596</v>
      </c>
      <c r="D164" s="380" t="s">
        <v>567</v>
      </c>
      <c r="E164" s="380" t="s">
        <v>567</v>
      </c>
      <c r="F164" s="380" t="s">
        <v>567</v>
      </c>
      <c r="G164" s="362" t="s">
        <v>567</v>
      </c>
      <c r="H164" s="362" t="s">
        <v>567</v>
      </c>
      <c r="I164" s="362" t="s">
        <v>567</v>
      </c>
      <c r="J164" s="362" t="s">
        <v>567</v>
      </c>
    </row>
    <row r="165" spans="1:10">
      <c r="A165" s="388" t="s">
        <v>622</v>
      </c>
      <c r="B165" s="362" t="s">
        <v>540</v>
      </c>
      <c r="C165" s="380" t="s">
        <v>596</v>
      </c>
      <c r="D165" s="380" t="s">
        <v>572</v>
      </c>
      <c r="E165" s="380" t="s">
        <v>540</v>
      </c>
      <c r="F165" s="380" t="s">
        <v>540</v>
      </c>
      <c r="G165" s="362" t="s">
        <v>540</v>
      </c>
      <c r="H165" s="362" t="s">
        <v>540</v>
      </c>
      <c r="I165" s="362" t="s">
        <v>540</v>
      </c>
      <c r="J165" s="362" t="s">
        <v>538</v>
      </c>
    </row>
    <row r="166" spans="1:10">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c r="A170" s="388" t="s">
        <v>620</v>
      </c>
      <c r="B170" s="362" t="s">
        <v>567</v>
      </c>
      <c r="C170" s="380" t="s">
        <v>596</v>
      </c>
      <c r="D170" s="380" t="s">
        <v>567</v>
      </c>
      <c r="E170" s="380" t="s">
        <v>567</v>
      </c>
      <c r="F170" s="380" t="s">
        <v>567</v>
      </c>
      <c r="G170" s="362" t="s">
        <v>567</v>
      </c>
      <c r="H170" s="362" t="s">
        <v>567</v>
      </c>
      <c r="I170" s="362" t="s">
        <v>567</v>
      </c>
      <c r="J170" s="362" t="s">
        <v>567</v>
      </c>
    </row>
    <row r="171" spans="1:10">
      <c r="A171" s="388" t="s">
        <v>621</v>
      </c>
      <c r="B171" s="362" t="s">
        <v>567</v>
      </c>
      <c r="C171" s="380" t="s">
        <v>596</v>
      </c>
      <c r="D171" s="380" t="s">
        <v>567</v>
      </c>
      <c r="E171" s="380" t="s">
        <v>567</v>
      </c>
      <c r="F171" s="380" t="s">
        <v>567</v>
      </c>
      <c r="G171" s="362" t="s">
        <v>567</v>
      </c>
      <c r="H171" s="362" t="s">
        <v>567</v>
      </c>
      <c r="I171" s="362" t="s">
        <v>567</v>
      </c>
      <c r="J171" s="362" t="s">
        <v>567</v>
      </c>
    </row>
    <row r="172" spans="1:10">
      <c r="A172" s="388" t="s">
        <v>622</v>
      </c>
      <c r="B172" s="362" t="s">
        <v>540</v>
      </c>
      <c r="C172" s="380" t="s">
        <v>596</v>
      </c>
      <c r="D172" s="380" t="s">
        <v>572</v>
      </c>
      <c r="E172" s="380" t="s">
        <v>540</v>
      </c>
      <c r="F172" s="380" t="s">
        <v>540</v>
      </c>
      <c r="G172" s="362" t="s">
        <v>540</v>
      </c>
      <c r="H172" s="362" t="s">
        <v>540</v>
      </c>
      <c r="I172" s="362" t="s">
        <v>540</v>
      </c>
      <c r="J172" s="362" t="s">
        <v>538</v>
      </c>
    </row>
    <row r="173" spans="1:10">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c r="A177" s="388" t="s">
        <v>620</v>
      </c>
      <c r="B177" s="362" t="s">
        <v>567</v>
      </c>
      <c r="C177" s="380" t="s">
        <v>596</v>
      </c>
      <c r="D177" s="380" t="s">
        <v>567</v>
      </c>
      <c r="E177" s="380" t="s">
        <v>567</v>
      </c>
      <c r="F177" s="380" t="s">
        <v>567</v>
      </c>
      <c r="G177" s="362" t="s">
        <v>567</v>
      </c>
      <c r="H177" s="362" t="s">
        <v>567</v>
      </c>
      <c r="I177" s="362" t="s">
        <v>567</v>
      </c>
      <c r="J177" s="362" t="s">
        <v>567</v>
      </c>
    </row>
    <row r="178" spans="1:10">
      <c r="A178" s="388" t="s">
        <v>621</v>
      </c>
      <c r="B178" s="362" t="s">
        <v>567</v>
      </c>
      <c r="C178" s="380" t="s">
        <v>596</v>
      </c>
      <c r="D178" s="380" t="s">
        <v>567</v>
      </c>
      <c r="E178" s="380" t="s">
        <v>567</v>
      </c>
      <c r="F178" s="380" t="s">
        <v>567</v>
      </c>
      <c r="G178" s="362" t="s">
        <v>567</v>
      </c>
      <c r="H178" s="362" t="s">
        <v>567</v>
      </c>
      <c r="I178" s="362" t="s">
        <v>567</v>
      </c>
      <c r="J178" s="362" t="s">
        <v>567</v>
      </c>
    </row>
    <row r="179" spans="1:10">
      <c r="A179" s="388" t="s">
        <v>622</v>
      </c>
      <c r="B179" s="362" t="s">
        <v>540</v>
      </c>
      <c r="C179" s="380" t="s">
        <v>596</v>
      </c>
      <c r="D179" s="380" t="s">
        <v>572</v>
      </c>
      <c r="E179" s="380" t="s">
        <v>540</v>
      </c>
      <c r="F179" s="380" t="s">
        <v>540</v>
      </c>
      <c r="G179" s="362" t="s">
        <v>540</v>
      </c>
      <c r="H179" s="362" t="s">
        <v>540</v>
      </c>
      <c r="I179" s="362" t="s">
        <v>540</v>
      </c>
      <c r="J179" s="362" t="s">
        <v>538</v>
      </c>
    </row>
    <row r="180" spans="1:10">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c r="A184" s="388" t="s">
        <v>620</v>
      </c>
      <c r="B184" s="362" t="s">
        <v>567</v>
      </c>
      <c r="C184" s="380" t="s">
        <v>596</v>
      </c>
      <c r="D184" s="380" t="s">
        <v>567</v>
      </c>
      <c r="E184" s="380" t="s">
        <v>567</v>
      </c>
      <c r="F184" s="380" t="s">
        <v>567</v>
      </c>
      <c r="G184" s="362" t="s">
        <v>567</v>
      </c>
      <c r="H184" s="362" t="s">
        <v>567</v>
      </c>
      <c r="I184" s="362" t="s">
        <v>567</v>
      </c>
      <c r="J184" s="362" t="s">
        <v>567</v>
      </c>
    </row>
    <row r="185" spans="1:10">
      <c r="A185" s="388" t="s">
        <v>621</v>
      </c>
      <c r="B185" s="362" t="s">
        <v>567</v>
      </c>
      <c r="C185" s="380" t="s">
        <v>596</v>
      </c>
      <c r="D185" s="380" t="s">
        <v>567</v>
      </c>
      <c r="E185" s="380" t="s">
        <v>567</v>
      </c>
      <c r="F185" s="380" t="s">
        <v>567</v>
      </c>
      <c r="G185" s="362" t="s">
        <v>567</v>
      </c>
      <c r="H185" s="362" t="s">
        <v>567</v>
      </c>
      <c r="I185" s="362" t="s">
        <v>567</v>
      </c>
      <c r="J185" s="362" t="s">
        <v>567</v>
      </c>
    </row>
    <row r="186" spans="1:10">
      <c r="A186" s="388" t="s">
        <v>622</v>
      </c>
      <c r="B186" s="362" t="s">
        <v>540</v>
      </c>
      <c r="C186" s="380" t="s">
        <v>596</v>
      </c>
      <c r="D186" s="380" t="s">
        <v>572</v>
      </c>
      <c r="E186" s="380" t="s">
        <v>540</v>
      </c>
      <c r="F186" s="380" t="s">
        <v>540</v>
      </c>
      <c r="G186" s="362" t="s">
        <v>540</v>
      </c>
      <c r="H186" s="362" t="s">
        <v>540</v>
      </c>
      <c r="I186" s="362" t="s">
        <v>540</v>
      </c>
      <c r="J186" s="362" t="s">
        <v>538</v>
      </c>
    </row>
    <row r="187" spans="1:10">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c r="A191" s="388" t="s">
        <v>620</v>
      </c>
      <c r="B191" s="362" t="s">
        <v>567</v>
      </c>
      <c r="C191" s="380" t="s">
        <v>596</v>
      </c>
      <c r="D191" s="380" t="s">
        <v>567</v>
      </c>
      <c r="E191" s="380" t="s">
        <v>567</v>
      </c>
      <c r="F191" s="380" t="s">
        <v>567</v>
      </c>
      <c r="G191" s="362" t="s">
        <v>567</v>
      </c>
      <c r="H191" s="362" t="s">
        <v>567</v>
      </c>
      <c r="I191" s="362" t="s">
        <v>567</v>
      </c>
      <c r="J191" s="362" t="s">
        <v>567</v>
      </c>
    </row>
    <row r="192" spans="1:10">
      <c r="A192" s="388" t="s">
        <v>621</v>
      </c>
      <c r="B192" s="362" t="s">
        <v>567</v>
      </c>
      <c r="C192" s="380" t="s">
        <v>596</v>
      </c>
      <c r="D192" s="380" t="s">
        <v>567</v>
      </c>
      <c r="E192" s="380" t="s">
        <v>567</v>
      </c>
      <c r="F192" s="380" t="s">
        <v>567</v>
      </c>
      <c r="G192" s="362" t="s">
        <v>567</v>
      </c>
      <c r="H192" s="362" t="s">
        <v>567</v>
      </c>
      <c r="I192" s="362" t="s">
        <v>567</v>
      </c>
      <c r="J192" s="362" t="s">
        <v>567</v>
      </c>
    </row>
    <row r="193" spans="1:10">
      <c r="A193" s="388" t="s">
        <v>622</v>
      </c>
      <c r="B193" s="362" t="s">
        <v>540</v>
      </c>
      <c r="C193" s="380" t="s">
        <v>596</v>
      </c>
      <c r="D193" s="380" t="s">
        <v>572</v>
      </c>
      <c r="E193" s="380" t="s">
        <v>540</v>
      </c>
      <c r="F193" s="380" t="s">
        <v>540</v>
      </c>
      <c r="G193" s="362" t="s">
        <v>540</v>
      </c>
      <c r="H193" s="362" t="s">
        <v>540</v>
      </c>
      <c r="I193" s="362" t="s">
        <v>540</v>
      </c>
      <c r="J193" s="362" t="s">
        <v>538</v>
      </c>
    </row>
    <row r="194" spans="1:10">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c r="A198" s="388" t="s">
        <v>620</v>
      </c>
      <c r="B198" s="362" t="s">
        <v>567</v>
      </c>
      <c r="C198" s="380" t="s">
        <v>596</v>
      </c>
      <c r="D198" s="380" t="s">
        <v>567</v>
      </c>
      <c r="E198" s="380" t="s">
        <v>567</v>
      </c>
      <c r="F198" s="380" t="s">
        <v>567</v>
      </c>
      <c r="G198" s="362" t="s">
        <v>567</v>
      </c>
      <c r="H198" s="362" t="s">
        <v>567</v>
      </c>
      <c r="I198" s="362" t="s">
        <v>567</v>
      </c>
      <c r="J198" s="362" t="s">
        <v>567</v>
      </c>
    </row>
    <row r="199" spans="1:10">
      <c r="A199" s="389" t="s">
        <v>621</v>
      </c>
      <c r="B199" s="362" t="s">
        <v>567</v>
      </c>
      <c r="C199" s="380" t="s">
        <v>596</v>
      </c>
      <c r="D199" s="380" t="s">
        <v>567</v>
      </c>
      <c r="E199" s="380" t="s">
        <v>567</v>
      </c>
      <c r="F199" s="380" t="s">
        <v>567</v>
      </c>
      <c r="G199" s="362" t="s">
        <v>567</v>
      </c>
      <c r="H199" s="362" t="s">
        <v>567</v>
      </c>
      <c r="I199" s="362" t="s">
        <v>567</v>
      </c>
      <c r="J199" s="362" t="s">
        <v>567</v>
      </c>
    </row>
    <row r="200" spans="1:10">
      <c r="A200" s="388" t="s">
        <v>622</v>
      </c>
      <c r="B200" s="362" t="s">
        <v>540</v>
      </c>
      <c r="C200" s="380" t="s">
        <v>596</v>
      </c>
      <c r="D200" s="380" t="s">
        <v>572</v>
      </c>
      <c r="E200" s="380" t="s">
        <v>540</v>
      </c>
      <c r="F200" s="380" t="s">
        <v>540</v>
      </c>
      <c r="G200" s="362" t="s">
        <v>540</v>
      </c>
      <c r="H200" s="362" t="s">
        <v>540</v>
      </c>
      <c r="I200" s="362" t="s">
        <v>540</v>
      </c>
      <c r="J200" s="362" t="s">
        <v>538</v>
      </c>
    </row>
    <row r="201" spans="1:10">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c r="A207" s="390" t="s">
        <v>610</v>
      </c>
      <c r="B207" s="362" t="s">
        <v>567</v>
      </c>
      <c r="C207" s="380" t="s">
        <v>596</v>
      </c>
      <c r="D207" s="380" t="s">
        <v>567</v>
      </c>
      <c r="E207" s="380" t="s">
        <v>567</v>
      </c>
      <c r="F207" s="380" t="s">
        <v>567</v>
      </c>
      <c r="G207" s="362" t="s">
        <v>567</v>
      </c>
      <c r="H207" s="362" t="s">
        <v>567</v>
      </c>
      <c r="I207" s="362" t="s">
        <v>567</v>
      </c>
      <c r="J207" s="362" t="s">
        <v>567</v>
      </c>
    </row>
    <row r="208" spans="1:10">
      <c r="A208" s="390" t="s">
        <v>611</v>
      </c>
      <c r="B208" s="362" t="s">
        <v>567</v>
      </c>
      <c r="C208" s="380" t="s">
        <v>596</v>
      </c>
      <c r="D208" s="380" t="s">
        <v>567</v>
      </c>
      <c r="E208" s="380" t="s">
        <v>567</v>
      </c>
      <c r="F208" s="380" t="s">
        <v>567</v>
      </c>
      <c r="G208" s="362" t="s">
        <v>567</v>
      </c>
      <c r="H208" s="362" t="s">
        <v>567</v>
      </c>
      <c r="I208" s="362" t="s">
        <v>567</v>
      </c>
      <c r="J208" s="362" t="s">
        <v>567</v>
      </c>
    </row>
    <row r="209" spans="1:10">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c r="A212" s="381" t="s">
        <v>598</v>
      </c>
      <c r="B212" s="380" t="s">
        <v>567</v>
      </c>
      <c r="C212" s="380" t="s">
        <v>596</v>
      </c>
      <c r="D212" s="380" t="s">
        <v>567</v>
      </c>
      <c r="E212" s="380" t="s">
        <v>567</v>
      </c>
      <c r="F212" s="380" t="s">
        <v>567</v>
      </c>
      <c r="G212" s="380" t="s">
        <v>567</v>
      </c>
      <c r="H212" s="380" t="s">
        <v>567</v>
      </c>
      <c r="I212" s="380" t="s">
        <v>567</v>
      </c>
    </row>
    <row r="213" spans="1:10">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c r="A214" s="381" t="s">
        <v>600</v>
      </c>
      <c r="B214" s="380" t="s">
        <v>617</v>
      </c>
      <c r="C214" s="380" t="s">
        <v>596</v>
      </c>
      <c r="D214" s="380" t="s">
        <v>617</v>
      </c>
      <c r="E214" s="380" t="s">
        <v>3651</v>
      </c>
      <c r="F214" s="380" t="s">
        <v>3651</v>
      </c>
      <c r="G214" s="380" t="s">
        <v>617</v>
      </c>
      <c r="H214" s="380" t="s">
        <v>3651</v>
      </c>
      <c r="I214" s="380" t="s">
        <v>3651</v>
      </c>
    </row>
    <row r="215" spans="1:10">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c r="A219" s="381" t="s">
        <v>97</v>
      </c>
      <c r="B219" s="362" t="s">
        <v>567</v>
      </c>
      <c r="C219" s="380" t="s">
        <v>596</v>
      </c>
      <c r="D219" s="380" t="s">
        <v>567</v>
      </c>
      <c r="E219" s="380" t="s">
        <v>567</v>
      </c>
      <c r="F219" s="380" t="s">
        <v>567</v>
      </c>
      <c r="G219" s="362" t="s">
        <v>567</v>
      </c>
      <c r="H219" s="362" t="s">
        <v>567</v>
      </c>
      <c r="I219" s="362" t="s">
        <v>567</v>
      </c>
    </row>
    <row r="220" spans="1:10">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c r="A224" s="381" t="s">
        <v>634</v>
      </c>
      <c r="B224" s="380" t="s">
        <v>617</v>
      </c>
      <c r="C224" s="380" t="s">
        <v>596</v>
      </c>
      <c r="D224" s="367" t="s">
        <v>202</v>
      </c>
      <c r="E224" s="367" t="s">
        <v>202</v>
      </c>
      <c r="F224" s="367" t="s">
        <v>202</v>
      </c>
      <c r="G224" s="380" t="s">
        <v>617</v>
      </c>
      <c r="H224" s="380">
        <v>1.1155517503383201</v>
      </c>
      <c r="I224" s="380">
        <v>1.5879024829000001E-4</v>
      </c>
    </row>
    <row r="225" spans="1:9">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c r="A227" s="381" t="s">
        <v>635</v>
      </c>
      <c r="B227" s="380" t="s">
        <v>617</v>
      </c>
      <c r="C227" s="380" t="s">
        <v>596</v>
      </c>
      <c r="D227" s="367" t="s">
        <v>202</v>
      </c>
      <c r="E227" s="367" t="s">
        <v>202</v>
      </c>
      <c r="F227" s="367" t="s">
        <v>202</v>
      </c>
      <c r="G227" s="380" t="s">
        <v>617</v>
      </c>
      <c r="H227" s="380" t="s">
        <v>3651</v>
      </c>
      <c r="I227" s="380" t="s">
        <v>3651</v>
      </c>
    </row>
    <row r="228" spans="1:9">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c r="A232" s="381" t="s">
        <v>634</v>
      </c>
      <c r="B232" s="380" t="s">
        <v>540</v>
      </c>
      <c r="C232" s="380" t="s">
        <v>596</v>
      </c>
      <c r="D232" s="367" t="s">
        <v>202</v>
      </c>
      <c r="E232" s="367" t="s">
        <v>202</v>
      </c>
      <c r="F232" s="367" t="s">
        <v>202</v>
      </c>
      <c r="G232" s="380" t="s">
        <v>540</v>
      </c>
      <c r="H232" s="380" t="s">
        <v>567</v>
      </c>
      <c r="I232" s="380" t="s">
        <v>567</v>
      </c>
    </row>
    <row r="233" spans="1:9">
      <c r="A233" s="390" t="s">
        <v>637</v>
      </c>
      <c r="B233" s="362" t="s">
        <v>540</v>
      </c>
      <c r="C233" s="380" t="s">
        <v>596</v>
      </c>
      <c r="D233" s="380" t="s">
        <v>540</v>
      </c>
      <c r="E233" s="380" t="s">
        <v>567</v>
      </c>
      <c r="F233" s="380" t="s">
        <v>567</v>
      </c>
      <c r="G233" s="362" t="s">
        <v>540</v>
      </c>
      <c r="H233" s="362" t="s">
        <v>567</v>
      </c>
      <c r="I233" s="362" t="s">
        <v>567</v>
      </c>
    </row>
    <row r="234" spans="1:9">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c r="A236" s="381" t="s">
        <v>635</v>
      </c>
      <c r="B236" s="380" t="s">
        <v>540</v>
      </c>
      <c r="C236" s="380" t="s">
        <v>596</v>
      </c>
      <c r="D236" s="367" t="s">
        <v>202</v>
      </c>
      <c r="E236" s="367" t="s">
        <v>202</v>
      </c>
      <c r="F236" s="367" t="s">
        <v>202</v>
      </c>
      <c r="G236" s="380" t="s">
        <v>540</v>
      </c>
      <c r="H236" s="380" t="s">
        <v>540</v>
      </c>
      <c r="I236" s="380" t="s">
        <v>540</v>
      </c>
    </row>
    <row r="237" spans="1:9">
      <c r="A237" s="390" t="s">
        <v>92</v>
      </c>
      <c r="B237" s="362" t="s">
        <v>540</v>
      </c>
      <c r="C237" s="380" t="s">
        <v>596</v>
      </c>
      <c r="D237" s="380" t="s">
        <v>540</v>
      </c>
      <c r="E237" s="380" t="s">
        <v>540</v>
      </c>
      <c r="F237" s="380" t="s">
        <v>540</v>
      </c>
      <c r="G237" s="362" t="s">
        <v>540</v>
      </c>
      <c r="H237" s="362" t="s">
        <v>540</v>
      </c>
      <c r="I237" s="362" t="s">
        <v>540</v>
      </c>
    </row>
    <row r="238" spans="1:9">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c r="A242" s="381" t="s">
        <v>634</v>
      </c>
      <c r="B242" s="380" t="s">
        <v>540</v>
      </c>
      <c r="C242" s="380" t="s">
        <v>596</v>
      </c>
      <c r="D242" s="367" t="s">
        <v>202</v>
      </c>
      <c r="E242" s="367" t="s">
        <v>202</v>
      </c>
      <c r="F242" s="367" t="s">
        <v>202</v>
      </c>
      <c r="G242" s="380" t="s">
        <v>540</v>
      </c>
      <c r="H242" s="380">
        <v>1.0519629843E-4</v>
      </c>
      <c r="I242" s="380">
        <v>1.355960522E-5</v>
      </c>
    </row>
    <row r="243" spans="1:9">
      <c r="A243" s="390" t="s">
        <v>637</v>
      </c>
      <c r="B243" s="362" t="s">
        <v>540</v>
      </c>
      <c r="C243" s="380" t="s">
        <v>596</v>
      </c>
      <c r="D243" s="380" t="s">
        <v>540</v>
      </c>
      <c r="E243" s="380" t="s">
        <v>540</v>
      </c>
      <c r="F243" s="380" t="s">
        <v>540</v>
      </c>
      <c r="G243" s="362" t="s">
        <v>540</v>
      </c>
      <c r="H243" s="362">
        <v>1.0519629843E-4</v>
      </c>
      <c r="I243" s="362">
        <v>1.355960522E-5</v>
      </c>
    </row>
    <row r="244" spans="1:9">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c r="A245" s="381" t="s">
        <v>603</v>
      </c>
      <c r="B245" s="362" t="s">
        <v>540</v>
      </c>
      <c r="C245" s="380" t="s">
        <v>596</v>
      </c>
      <c r="D245" s="380" t="s">
        <v>540</v>
      </c>
      <c r="E245" s="380" t="s">
        <v>540</v>
      </c>
      <c r="F245" s="380" t="s">
        <v>540</v>
      </c>
      <c r="G245" s="362" t="s">
        <v>540</v>
      </c>
      <c r="H245" s="362">
        <v>1.8589818869899999E-3</v>
      </c>
      <c r="I245" s="362">
        <v>2.8303269886699998E-3</v>
      </c>
    </row>
    <row r="246" spans="1:9">
      <c r="A246" s="381" t="s">
        <v>635</v>
      </c>
      <c r="B246" s="380" t="s">
        <v>567</v>
      </c>
      <c r="C246" s="380" t="s">
        <v>596</v>
      </c>
      <c r="D246" s="367" t="s">
        <v>202</v>
      </c>
      <c r="E246" s="367" t="s">
        <v>202</v>
      </c>
      <c r="F246" s="367" t="s">
        <v>202</v>
      </c>
      <c r="G246" s="380" t="s">
        <v>567</v>
      </c>
      <c r="H246" s="380" t="s">
        <v>567</v>
      </c>
      <c r="I246" s="380" t="s">
        <v>567</v>
      </c>
    </row>
    <row r="247" spans="1:9">
      <c r="A247" s="393" t="s">
        <v>639</v>
      </c>
      <c r="B247" s="380">
        <v>5826448.2089474062</v>
      </c>
      <c r="C247" s="380" t="s">
        <v>596</v>
      </c>
      <c r="D247" s="367" t="s">
        <v>202</v>
      </c>
      <c r="E247" s="367" t="s">
        <v>202</v>
      </c>
      <c r="F247" s="367" t="s">
        <v>202</v>
      </c>
      <c r="G247" s="380">
        <v>406464.06341850274</v>
      </c>
      <c r="H247" s="380">
        <v>13.10142251180992</v>
      </c>
      <c r="I247" s="380">
        <v>4.03740544415776</v>
      </c>
    </row>
    <row r="248" spans="1:9">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c r="A251" s="381" t="s">
        <v>640</v>
      </c>
      <c r="B251" s="380" t="s">
        <v>540</v>
      </c>
      <c r="C251" s="380" t="s">
        <v>596</v>
      </c>
      <c r="D251" s="367" t="s">
        <v>202</v>
      </c>
      <c r="E251" s="367" t="s">
        <v>202</v>
      </c>
      <c r="F251" s="367" t="s">
        <v>202</v>
      </c>
      <c r="G251" s="380" t="s">
        <v>540</v>
      </c>
      <c r="H251" s="380">
        <v>1.1154465540398899</v>
      </c>
      <c r="I251" s="380">
        <v>1.4523064306999999E-4</v>
      </c>
    </row>
    <row r="252" spans="1:9">
      <c r="A252" s="390" t="s">
        <v>637</v>
      </c>
      <c r="B252" s="362" t="s">
        <v>540</v>
      </c>
      <c r="C252" s="380" t="s">
        <v>596</v>
      </c>
      <c r="D252" s="380" t="s">
        <v>540</v>
      </c>
      <c r="E252" s="380" t="s">
        <v>540</v>
      </c>
      <c r="F252" s="380" t="s">
        <v>540</v>
      </c>
      <c r="G252" s="362" t="s">
        <v>540</v>
      </c>
      <c r="H252" s="362">
        <v>1.1154465540398899</v>
      </c>
      <c r="I252" s="362">
        <v>1.4523064306999999E-4</v>
      </c>
    </row>
    <row r="253" spans="1:9">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c r="A254" s="381" t="s">
        <v>603</v>
      </c>
      <c r="B254" s="362" t="s">
        <v>540</v>
      </c>
      <c r="C254" s="380" t="s">
        <v>596</v>
      </c>
      <c r="D254" s="380" t="s">
        <v>540</v>
      </c>
      <c r="E254" s="380" t="s">
        <v>540</v>
      </c>
      <c r="F254" s="380" t="s">
        <v>540</v>
      </c>
      <c r="G254" s="362" t="s">
        <v>540</v>
      </c>
      <c r="H254" s="362">
        <v>2.3299869973900001E-3</v>
      </c>
      <c r="I254" s="362">
        <v>1.2988955705600001E-3</v>
      </c>
    </row>
    <row r="255" spans="1:9">
      <c r="A255" s="381" t="s">
        <v>635</v>
      </c>
      <c r="B255" s="380" t="s">
        <v>567</v>
      </c>
      <c r="C255" s="380" t="s">
        <v>596</v>
      </c>
      <c r="D255" s="367" t="s">
        <v>202</v>
      </c>
      <c r="E255" s="367" t="s">
        <v>202</v>
      </c>
      <c r="F255" s="367" t="s">
        <v>202</v>
      </c>
      <c r="G255" s="380" t="s">
        <v>567</v>
      </c>
      <c r="H255" s="380" t="s">
        <v>567</v>
      </c>
      <c r="I255" s="380" t="s">
        <v>567</v>
      </c>
    </row>
    <row r="256" spans="1:9">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c r="A258" s="381" t="s">
        <v>632</v>
      </c>
      <c r="B258" s="362" t="s">
        <v>567</v>
      </c>
      <c r="C258" s="380" t="s">
        <v>596</v>
      </c>
      <c r="D258" s="380" t="s">
        <v>567</v>
      </c>
      <c r="E258" s="380" t="s">
        <v>567</v>
      </c>
      <c r="F258" s="380" t="s">
        <v>567</v>
      </c>
      <c r="G258" s="362" t="s">
        <v>567</v>
      </c>
      <c r="H258" s="362" t="s">
        <v>567</v>
      </c>
      <c r="I258" s="362" t="s">
        <v>567</v>
      </c>
    </row>
    <row r="259" spans="1:9">
      <c r="A259" s="381" t="s">
        <v>633</v>
      </c>
      <c r="B259" s="362" t="s">
        <v>567</v>
      </c>
      <c r="C259" s="380" t="s">
        <v>596</v>
      </c>
      <c r="D259" s="380" t="s">
        <v>567</v>
      </c>
      <c r="E259" s="380" t="s">
        <v>567</v>
      </c>
      <c r="F259" s="380" t="s">
        <v>567</v>
      </c>
      <c r="G259" s="362" t="s">
        <v>567</v>
      </c>
      <c r="H259" s="362" t="s">
        <v>567</v>
      </c>
      <c r="I259" s="362" t="s">
        <v>567</v>
      </c>
    </row>
    <row r="260" spans="1:9">
      <c r="A260" s="381" t="s">
        <v>634</v>
      </c>
      <c r="B260" s="380" t="s">
        <v>567</v>
      </c>
      <c r="C260" s="380" t="s">
        <v>596</v>
      </c>
      <c r="D260" s="367" t="s">
        <v>202</v>
      </c>
      <c r="E260" s="367" t="s">
        <v>202</v>
      </c>
      <c r="F260" s="367" t="s">
        <v>202</v>
      </c>
      <c r="G260" s="380" t="s">
        <v>567</v>
      </c>
      <c r="H260" s="380" t="s">
        <v>567</v>
      </c>
      <c r="I260" s="380" t="s">
        <v>567</v>
      </c>
    </row>
    <row r="261" spans="1:9">
      <c r="A261" s="381" t="s">
        <v>599</v>
      </c>
      <c r="B261" s="362" t="s">
        <v>567</v>
      </c>
      <c r="C261" s="380" t="s">
        <v>596</v>
      </c>
      <c r="D261" s="380" t="s">
        <v>567</v>
      </c>
      <c r="E261" s="380" t="s">
        <v>567</v>
      </c>
      <c r="F261" s="380" t="s">
        <v>567</v>
      </c>
      <c r="G261" s="362" t="s">
        <v>567</v>
      </c>
      <c r="H261" s="362" t="s">
        <v>567</v>
      </c>
      <c r="I261" s="362" t="s">
        <v>567</v>
      </c>
    </row>
    <row r="262" spans="1:9">
      <c r="A262" s="381" t="s">
        <v>603</v>
      </c>
      <c r="B262" s="362" t="s">
        <v>540</v>
      </c>
      <c r="C262" s="380" t="s">
        <v>596</v>
      </c>
      <c r="D262" s="380" t="s">
        <v>540</v>
      </c>
      <c r="E262" s="380" t="s">
        <v>565</v>
      </c>
      <c r="F262" s="380" t="s">
        <v>565</v>
      </c>
      <c r="G262" s="362" t="s">
        <v>540</v>
      </c>
      <c r="H262" s="362" t="s">
        <v>565</v>
      </c>
      <c r="I262" s="362" t="s">
        <v>565</v>
      </c>
    </row>
    <row r="263" spans="1:9">
      <c r="A263" s="381" t="s">
        <v>635</v>
      </c>
      <c r="B263" s="380" t="s">
        <v>567</v>
      </c>
      <c r="C263" s="380" t="s">
        <v>596</v>
      </c>
      <c r="D263" s="367" t="s">
        <v>202</v>
      </c>
      <c r="E263" s="367" t="s">
        <v>202</v>
      </c>
      <c r="F263" s="367" t="s">
        <v>202</v>
      </c>
      <c r="G263" s="380" t="s">
        <v>567</v>
      </c>
      <c r="H263" s="380" t="s">
        <v>567</v>
      </c>
      <c r="I263" s="380" t="s">
        <v>567</v>
      </c>
    </row>
    <row r="264" spans="1:9">
      <c r="A264" s="393" t="s">
        <v>642</v>
      </c>
      <c r="B264" s="380" t="s">
        <v>567</v>
      </c>
      <c r="C264" s="380" t="s">
        <v>596</v>
      </c>
      <c r="D264" s="367" t="s">
        <v>202</v>
      </c>
      <c r="E264" s="367" t="s">
        <v>202</v>
      </c>
      <c r="F264" s="367" t="s">
        <v>202</v>
      </c>
      <c r="G264" s="380" t="s">
        <v>567</v>
      </c>
      <c r="H264" s="380" t="s">
        <v>572</v>
      </c>
      <c r="I264" s="380" t="s">
        <v>572</v>
      </c>
    </row>
    <row r="265" spans="1:9">
      <c r="A265" s="385" t="s">
        <v>643</v>
      </c>
      <c r="B265" s="380" t="s">
        <v>567</v>
      </c>
      <c r="C265" s="380" t="s">
        <v>596</v>
      </c>
      <c r="D265" s="367" t="s">
        <v>202</v>
      </c>
      <c r="E265" s="367" t="s">
        <v>202</v>
      </c>
      <c r="F265" s="367" t="s">
        <v>202</v>
      </c>
      <c r="G265" s="380" t="s">
        <v>567</v>
      </c>
      <c r="H265" s="380" t="s">
        <v>572</v>
      </c>
      <c r="I265" s="380" t="s">
        <v>572</v>
      </c>
    </row>
    <row r="266" spans="1:9">
      <c r="A266" s="390" t="s">
        <v>631</v>
      </c>
      <c r="B266" s="362" t="s">
        <v>567</v>
      </c>
      <c r="C266" s="380" t="s">
        <v>596</v>
      </c>
      <c r="D266" s="380" t="s">
        <v>567</v>
      </c>
      <c r="E266" s="380" t="s">
        <v>540</v>
      </c>
      <c r="F266" s="380" t="s">
        <v>540</v>
      </c>
      <c r="G266" s="362" t="s">
        <v>567</v>
      </c>
      <c r="H266" s="362" t="s">
        <v>540</v>
      </c>
      <c r="I266" s="362" t="s">
        <v>540</v>
      </c>
    </row>
    <row r="267" spans="1:9">
      <c r="A267" s="390" t="s">
        <v>644</v>
      </c>
      <c r="B267" s="362" t="s">
        <v>567</v>
      </c>
      <c r="C267" s="380" t="s">
        <v>596</v>
      </c>
      <c r="D267" s="380" t="s">
        <v>567</v>
      </c>
      <c r="E267" s="380" t="s">
        <v>540</v>
      </c>
      <c r="F267" s="380" t="s">
        <v>540</v>
      </c>
      <c r="G267" s="362" t="s">
        <v>567</v>
      </c>
      <c r="H267" s="362" t="s">
        <v>540</v>
      </c>
      <c r="I267" s="362" t="s">
        <v>540</v>
      </c>
    </row>
    <row r="268" spans="1:9">
      <c r="A268" s="390" t="s">
        <v>645</v>
      </c>
      <c r="B268" s="362" t="s">
        <v>567</v>
      </c>
      <c r="C268" s="380" t="s">
        <v>596</v>
      </c>
      <c r="D268" s="380" t="s">
        <v>567</v>
      </c>
      <c r="E268" s="380" t="s">
        <v>540</v>
      </c>
      <c r="F268" s="380" t="s">
        <v>540</v>
      </c>
      <c r="G268" s="362" t="s">
        <v>567</v>
      </c>
      <c r="H268" s="362" t="s">
        <v>540</v>
      </c>
      <c r="I268" s="362" t="s">
        <v>540</v>
      </c>
    </row>
    <row r="269" spans="1:9">
      <c r="A269" s="390" t="s">
        <v>646</v>
      </c>
      <c r="B269" s="380" t="s">
        <v>567</v>
      </c>
      <c r="C269" s="380" t="s">
        <v>596</v>
      </c>
      <c r="D269" s="367" t="s">
        <v>202</v>
      </c>
      <c r="E269" s="367" t="s">
        <v>202</v>
      </c>
      <c r="F269" s="367" t="s">
        <v>202</v>
      </c>
      <c r="G269" s="380" t="s">
        <v>567</v>
      </c>
      <c r="H269" s="380" t="s">
        <v>540</v>
      </c>
      <c r="I269" s="380" t="s">
        <v>540</v>
      </c>
    </row>
    <row r="270" spans="1:9">
      <c r="A270" s="390" t="s">
        <v>609</v>
      </c>
      <c r="B270" s="362" t="s">
        <v>567</v>
      </c>
      <c r="C270" s="380" t="s">
        <v>596</v>
      </c>
      <c r="D270" s="380" t="s">
        <v>567</v>
      </c>
      <c r="E270" s="380" t="s">
        <v>540</v>
      </c>
      <c r="F270" s="380" t="s">
        <v>540</v>
      </c>
      <c r="G270" s="362" t="s">
        <v>567</v>
      </c>
      <c r="H270" s="362" t="s">
        <v>540</v>
      </c>
      <c r="I270" s="362" t="s">
        <v>540</v>
      </c>
    </row>
    <row r="271" spans="1:9">
      <c r="A271" s="390" t="s">
        <v>97</v>
      </c>
      <c r="B271" s="362" t="s">
        <v>567</v>
      </c>
      <c r="C271" s="380" t="s">
        <v>596</v>
      </c>
      <c r="D271" s="380" t="s">
        <v>567</v>
      </c>
      <c r="E271" s="380" t="s">
        <v>540</v>
      </c>
      <c r="F271" s="380" t="s">
        <v>540</v>
      </c>
      <c r="G271" s="362" t="s">
        <v>567</v>
      </c>
      <c r="H271" s="362" t="s">
        <v>540</v>
      </c>
      <c r="I271" s="362" t="s">
        <v>540</v>
      </c>
    </row>
    <row r="272" spans="1:9">
      <c r="A272" s="390" t="s">
        <v>647</v>
      </c>
      <c r="B272" s="380" t="s">
        <v>567</v>
      </c>
      <c r="C272" s="380" t="s">
        <v>596</v>
      </c>
      <c r="D272" s="367" t="s">
        <v>202</v>
      </c>
      <c r="E272" s="367" t="s">
        <v>202</v>
      </c>
      <c r="F272" s="367" t="s">
        <v>202</v>
      </c>
      <c r="G272" s="380" t="s">
        <v>567</v>
      </c>
      <c r="H272" s="380" t="s">
        <v>538</v>
      </c>
      <c r="I272" s="380" t="s">
        <v>538</v>
      </c>
    </row>
    <row r="273" spans="1:10">
      <c r="A273" s="392" t="s">
        <v>551</v>
      </c>
      <c r="B273" s="380">
        <v>649778.69681183586</v>
      </c>
      <c r="C273" s="380" t="s">
        <v>596</v>
      </c>
      <c r="D273" s="367" t="s">
        <v>202</v>
      </c>
      <c r="E273" s="367" t="s">
        <v>202</v>
      </c>
      <c r="F273" s="367" t="s">
        <v>202</v>
      </c>
      <c r="G273" s="380">
        <v>45547.793861224309</v>
      </c>
      <c r="H273" s="380">
        <v>3.5201759225</v>
      </c>
      <c r="I273" s="380">
        <v>1.1264562951999999</v>
      </c>
    </row>
    <row r="274" spans="1:10">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c r="A275" s="381" t="s">
        <v>598</v>
      </c>
      <c r="B275" s="362" t="s">
        <v>567</v>
      </c>
      <c r="C275" s="380" t="s">
        <v>596</v>
      </c>
      <c r="D275" s="380" t="s">
        <v>567</v>
      </c>
      <c r="E275" s="380" t="s">
        <v>567</v>
      </c>
      <c r="F275" s="380" t="s">
        <v>567</v>
      </c>
      <c r="G275" s="362" t="s">
        <v>567</v>
      </c>
      <c r="H275" s="362" t="s">
        <v>567</v>
      </c>
      <c r="I275" s="362" t="s">
        <v>567</v>
      </c>
    </row>
    <row r="276" spans="1:10">
      <c r="A276" s="381" t="s">
        <v>599</v>
      </c>
      <c r="B276" s="362" t="s">
        <v>540</v>
      </c>
      <c r="C276" s="380" t="s">
        <v>596</v>
      </c>
      <c r="D276" s="380" t="s">
        <v>540</v>
      </c>
      <c r="E276" s="380" t="s">
        <v>540</v>
      </c>
      <c r="F276" s="380" t="s">
        <v>540</v>
      </c>
      <c r="G276" s="362" t="s">
        <v>540</v>
      </c>
      <c r="H276" s="362" t="s">
        <v>540</v>
      </c>
      <c r="I276" s="362" t="s">
        <v>540</v>
      </c>
    </row>
    <row r="277" spans="1:10">
      <c r="A277" s="381" t="s">
        <v>603</v>
      </c>
      <c r="B277" s="362" t="s">
        <v>540</v>
      </c>
      <c r="C277" s="380" t="s">
        <v>596</v>
      </c>
      <c r="D277" s="380" t="s">
        <v>540</v>
      </c>
      <c r="E277" s="380" t="s">
        <v>565</v>
      </c>
      <c r="F277" s="380" t="s">
        <v>565</v>
      </c>
      <c r="G277" s="362" t="s">
        <v>540</v>
      </c>
      <c r="H277" s="362" t="s">
        <v>565</v>
      </c>
      <c r="I277" s="362" t="s">
        <v>565</v>
      </c>
    </row>
    <row r="278" spans="1:10">
      <c r="A278" s="381" t="s">
        <v>648</v>
      </c>
      <c r="B278" s="380" t="s">
        <v>540</v>
      </c>
      <c r="C278" s="380" t="s">
        <v>596</v>
      </c>
      <c r="D278" s="367" t="s">
        <v>202</v>
      </c>
      <c r="E278" s="367" t="s">
        <v>202</v>
      </c>
      <c r="F278" s="367" t="s">
        <v>202</v>
      </c>
      <c r="G278" s="380" t="s">
        <v>540</v>
      </c>
      <c r="H278" s="380" t="s">
        <v>538</v>
      </c>
      <c r="I278" s="380" t="s">
        <v>538</v>
      </c>
    </row>
    <row r="279" spans="1:10">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c r="A282" s="381" t="s">
        <v>631</v>
      </c>
      <c r="B282" s="362" t="s">
        <v>540</v>
      </c>
      <c r="C282" s="380" t="s">
        <v>596</v>
      </c>
      <c r="D282" s="380" t="s">
        <v>540</v>
      </c>
      <c r="E282" s="380" t="s">
        <v>540</v>
      </c>
      <c r="F282" s="380" t="s">
        <v>540</v>
      </c>
      <c r="G282" s="362" t="s">
        <v>540</v>
      </c>
      <c r="H282" s="362" t="s">
        <v>540</v>
      </c>
      <c r="I282" s="362" t="s">
        <v>540</v>
      </c>
    </row>
    <row r="283" spans="1:10">
      <c r="A283" s="381" t="s">
        <v>652</v>
      </c>
      <c r="B283" s="380" t="s">
        <v>567</v>
      </c>
      <c r="C283" s="380" t="s">
        <v>596</v>
      </c>
      <c r="D283" s="367" t="s">
        <v>202</v>
      </c>
      <c r="E283" s="367" t="s">
        <v>202</v>
      </c>
      <c r="F283" s="367" t="s">
        <v>202</v>
      </c>
      <c r="G283" s="380" t="s">
        <v>567</v>
      </c>
      <c r="H283" s="380" t="s">
        <v>538</v>
      </c>
      <c r="I283" s="380" t="s">
        <v>538</v>
      </c>
    </row>
    <row r="284" spans="1:10">
      <c r="A284" s="381" t="s">
        <v>599</v>
      </c>
      <c r="B284" s="362" t="s">
        <v>565</v>
      </c>
      <c r="C284" s="380" t="s">
        <v>596</v>
      </c>
      <c r="D284" s="380" t="s">
        <v>565</v>
      </c>
      <c r="E284" s="380" t="s">
        <v>540</v>
      </c>
      <c r="F284" s="380" t="s">
        <v>540</v>
      </c>
      <c r="G284" s="362" t="s">
        <v>565</v>
      </c>
      <c r="H284" s="362" t="s">
        <v>540</v>
      </c>
      <c r="I284" s="362" t="s">
        <v>540</v>
      </c>
      <c r="J284" s="91" t="s">
        <v>538</v>
      </c>
    </row>
    <row r="285" spans="1:10">
      <c r="A285" s="381" t="s">
        <v>603</v>
      </c>
      <c r="B285" s="362" t="s">
        <v>540</v>
      </c>
      <c r="C285" s="380" t="s">
        <v>596</v>
      </c>
      <c r="D285" s="380" t="s">
        <v>540</v>
      </c>
      <c r="E285" s="380" t="s">
        <v>565</v>
      </c>
      <c r="F285" s="380" t="s">
        <v>565</v>
      </c>
      <c r="G285" s="362" t="s">
        <v>540</v>
      </c>
      <c r="H285" s="362" t="s">
        <v>565</v>
      </c>
      <c r="I285" s="362" t="s">
        <v>565</v>
      </c>
      <c r="J285" s="91" t="s">
        <v>538</v>
      </c>
    </row>
    <row r="286" spans="1:10">
      <c r="A286" s="381" t="s">
        <v>653</v>
      </c>
      <c r="B286" s="380" t="s">
        <v>567</v>
      </c>
      <c r="C286" s="380" t="s">
        <v>596</v>
      </c>
      <c r="D286" s="367" t="s">
        <v>202</v>
      </c>
      <c r="E286" s="367" t="s">
        <v>202</v>
      </c>
      <c r="F286" s="367" t="s">
        <v>202</v>
      </c>
      <c r="G286" s="380" t="s">
        <v>567</v>
      </c>
      <c r="H286" s="380" t="s">
        <v>538</v>
      </c>
      <c r="I286" s="380" t="s">
        <v>538</v>
      </c>
      <c r="J286" s="91" t="s">
        <v>538</v>
      </c>
    </row>
    <row r="287" spans="1:10">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c r="A289" s="388" t="s">
        <v>598</v>
      </c>
      <c r="B289" s="380" t="s">
        <v>567</v>
      </c>
      <c r="C289" s="380" t="s">
        <v>596</v>
      </c>
      <c r="D289" s="380" t="s">
        <v>567</v>
      </c>
      <c r="E289" s="380" t="s">
        <v>567</v>
      </c>
      <c r="F289" s="380" t="s">
        <v>567</v>
      </c>
      <c r="G289" s="380" t="s">
        <v>567</v>
      </c>
      <c r="H289" s="380" t="s">
        <v>567</v>
      </c>
      <c r="I289" s="380" t="s">
        <v>567</v>
      </c>
      <c r="J289" s="91" t="s">
        <v>538</v>
      </c>
    </row>
    <row r="290" spans="1:10">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c r="A291" s="388" t="s">
        <v>620</v>
      </c>
      <c r="B291" s="380" t="s">
        <v>617</v>
      </c>
      <c r="C291" s="380" t="s">
        <v>596</v>
      </c>
      <c r="D291" s="380" t="s">
        <v>617</v>
      </c>
      <c r="E291" s="380" t="s">
        <v>567</v>
      </c>
      <c r="F291" s="380" t="s">
        <v>567</v>
      </c>
      <c r="G291" s="380" t="s">
        <v>617</v>
      </c>
      <c r="H291" s="380" t="s">
        <v>567</v>
      </c>
      <c r="I291" s="380" t="s">
        <v>567</v>
      </c>
      <c r="J291" s="91" t="s">
        <v>538</v>
      </c>
    </row>
    <row r="292" spans="1:10">
      <c r="A292" s="388" t="s">
        <v>622</v>
      </c>
      <c r="B292" s="380" t="s">
        <v>540</v>
      </c>
      <c r="C292" s="380" t="s">
        <v>596</v>
      </c>
      <c r="D292" s="380" t="s">
        <v>540</v>
      </c>
      <c r="E292" s="380" t="s">
        <v>656</v>
      </c>
      <c r="F292" s="380" t="s">
        <v>656</v>
      </c>
      <c r="G292" s="380" t="s">
        <v>540</v>
      </c>
      <c r="H292" s="380" t="s">
        <v>656</v>
      </c>
      <c r="I292" s="380" t="s">
        <v>656</v>
      </c>
      <c r="J292" s="91" t="s">
        <v>538</v>
      </c>
    </row>
    <row r="293" spans="1:10">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c r="A294" s="388" t="s">
        <v>597</v>
      </c>
      <c r="B294" s="362" t="s">
        <v>565</v>
      </c>
      <c r="C294" s="380" t="s">
        <v>596</v>
      </c>
      <c r="D294" s="380" t="s">
        <v>565</v>
      </c>
      <c r="E294" s="380" t="s">
        <v>565</v>
      </c>
      <c r="F294" s="380" t="s">
        <v>565</v>
      </c>
      <c r="G294" s="362" t="s">
        <v>565</v>
      </c>
      <c r="H294" s="362" t="s">
        <v>565</v>
      </c>
      <c r="I294" s="362" t="s">
        <v>565</v>
      </c>
      <c r="J294" s="91" t="s">
        <v>538</v>
      </c>
    </row>
    <row r="295" spans="1:10">
      <c r="A295" s="388" t="s">
        <v>598</v>
      </c>
      <c r="B295" s="362" t="s">
        <v>567</v>
      </c>
      <c r="C295" s="380" t="s">
        <v>596</v>
      </c>
      <c r="D295" s="380" t="s">
        <v>567</v>
      </c>
      <c r="E295" s="380" t="s">
        <v>567</v>
      </c>
      <c r="F295" s="380" t="s">
        <v>567</v>
      </c>
      <c r="G295" s="362" t="s">
        <v>567</v>
      </c>
      <c r="H295" s="362" t="s">
        <v>567</v>
      </c>
      <c r="I295" s="362" t="s">
        <v>567</v>
      </c>
      <c r="J295" s="91" t="s">
        <v>538</v>
      </c>
    </row>
    <row r="296" spans="1:10">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c r="A297" s="388" t="s">
        <v>620</v>
      </c>
      <c r="B297" s="362" t="s">
        <v>540</v>
      </c>
      <c r="C297" s="380" t="s">
        <v>596</v>
      </c>
      <c r="D297" s="380" t="s">
        <v>540</v>
      </c>
      <c r="E297" s="380" t="s">
        <v>567</v>
      </c>
      <c r="F297" s="380" t="s">
        <v>567</v>
      </c>
      <c r="G297" s="362" t="s">
        <v>540</v>
      </c>
      <c r="H297" s="362" t="s">
        <v>567</v>
      </c>
      <c r="I297" s="362" t="s">
        <v>567</v>
      </c>
      <c r="J297" s="91" t="s">
        <v>538</v>
      </c>
    </row>
    <row r="298" spans="1:10">
      <c r="A298" s="388" t="s">
        <v>622</v>
      </c>
      <c r="B298" s="362" t="s">
        <v>540</v>
      </c>
      <c r="C298" s="380" t="s">
        <v>596</v>
      </c>
      <c r="D298" s="380" t="s">
        <v>540</v>
      </c>
      <c r="E298" s="380" t="s">
        <v>567</v>
      </c>
      <c r="F298" s="380" t="s">
        <v>567</v>
      </c>
      <c r="G298" s="362" t="s">
        <v>540</v>
      </c>
      <c r="H298" s="362" t="s">
        <v>567</v>
      </c>
      <c r="I298" s="362" t="s">
        <v>567</v>
      </c>
      <c r="J298" s="91" t="s">
        <v>538</v>
      </c>
    </row>
    <row r="299" spans="1:10">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c r="A302" s="385" t="s">
        <v>608</v>
      </c>
      <c r="B302" s="362" t="s">
        <v>567</v>
      </c>
      <c r="C302" s="380" t="s">
        <v>596</v>
      </c>
      <c r="D302" s="380" t="s">
        <v>567</v>
      </c>
      <c r="E302" s="380" t="s">
        <v>567</v>
      </c>
      <c r="F302" s="380" t="s">
        <v>567</v>
      </c>
      <c r="G302" s="362" t="s">
        <v>567</v>
      </c>
      <c r="H302" s="362" t="s">
        <v>567</v>
      </c>
      <c r="I302" s="362" t="s">
        <v>567</v>
      </c>
      <c r="J302" s="91" t="s">
        <v>538</v>
      </c>
    </row>
    <row r="303" spans="1:10">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c r="A304" s="385" t="s">
        <v>610</v>
      </c>
      <c r="B304" s="362" t="s">
        <v>567</v>
      </c>
      <c r="C304" s="380" t="s">
        <v>596</v>
      </c>
      <c r="D304" s="380" t="s">
        <v>567</v>
      </c>
      <c r="E304" s="380" t="s">
        <v>567</v>
      </c>
      <c r="F304" s="380" t="s">
        <v>567</v>
      </c>
      <c r="G304" s="362" t="s">
        <v>567</v>
      </c>
      <c r="H304" s="362" t="s">
        <v>567</v>
      </c>
      <c r="I304" s="362" t="s">
        <v>567</v>
      </c>
      <c r="J304" s="91" t="s">
        <v>538</v>
      </c>
    </row>
    <row r="305" spans="1:10">
      <c r="A305" s="385" t="s">
        <v>97</v>
      </c>
      <c r="B305" s="362" t="s">
        <v>540</v>
      </c>
      <c r="C305" s="380" t="s">
        <v>596</v>
      </c>
      <c r="D305" s="380" t="s">
        <v>540</v>
      </c>
      <c r="E305" s="380" t="s">
        <v>565</v>
      </c>
      <c r="F305" s="380" t="s">
        <v>565</v>
      </c>
      <c r="G305" s="362" t="s">
        <v>540</v>
      </c>
      <c r="H305" s="362" t="s">
        <v>565</v>
      </c>
      <c r="I305" s="362" t="s">
        <v>565</v>
      </c>
      <c r="J305" s="91" t="s">
        <v>538</v>
      </c>
    </row>
    <row r="306" spans="1:10">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c r="A310" s="381" t="s">
        <v>600</v>
      </c>
      <c r="B310" s="380" t="s">
        <v>567</v>
      </c>
      <c r="C310" s="380" t="s">
        <v>596</v>
      </c>
      <c r="D310" s="380" t="s">
        <v>567</v>
      </c>
      <c r="E310" s="380" t="s">
        <v>567</v>
      </c>
      <c r="F310" s="380" t="s">
        <v>567</v>
      </c>
      <c r="G310" s="380" t="s">
        <v>567</v>
      </c>
      <c r="H310" s="380" t="s">
        <v>567</v>
      </c>
      <c r="I310" s="380" t="s">
        <v>567</v>
      </c>
      <c r="J310" s="380" t="s">
        <v>567</v>
      </c>
    </row>
    <row r="311" spans="1:10">
      <c r="A311" s="381" t="s">
        <v>601</v>
      </c>
      <c r="B311" s="380" t="s">
        <v>567</v>
      </c>
      <c r="C311" s="380" t="s">
        <v>596</v>
      </c>
      <c r="D311" s="380" t="s">
        <v>567</v>
      </c>
      <c r="E311" s="380" t="s">
        <v>567</v>
      </c>
      <c r="F311" s="380" t="s">
        <v>567</v>
      </c>
      <c r="G311" s="380" t="s">
        <v>567</v>
      </c>
      <c r="H311" s="380" t="s">
        <v>567</v>
      </c>
      <c r="I311" s="380" t="s">
        <v>567</v>
      </c>
      <c r="J311" s="380" t="s">
        <v>567</v>
      </c>
    </row>
    <row r="312" spans="1:10">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c r="A317" s="381" t="s">
        <v>600</v>
      </c>
      <c r="B317" s="380" t="s">
        <v>567</v>
      </c>
      <c r="C317" s="380" t="s">
        <v>596</v>
      </c>
      <c r="D317" s="380" t="s">
        <v>567</v>
      </c>
      <c r="E317" s="380" t="s">
        <v>567</v>
      </c>
      <c r="F317" s="380" t="s">
        <v>567</v>
      </c>
      <c r="G317" s="380" t="s">
        <v>567</v>
      </c>
      <c r="H317" s="380" t="s">
        <v>567</v>
      </c>
      <c r="I317" s="380" t="s">
        <v>567</v>
      </c>
      <c r="J317" s="380" t="s">
        <v>567</v>
      </c>
    </row>
    <row r="318" spans="1:10">
      <c r="A318" s="381" t="s">
        <v>601</v>
      </c>
      <c r="B318" s="380" t="s">
        <v>567</v>
      </c>
      <c r="C318" s="380" t="s">
        <v>596</v>
      </c>
      <c r="D318" s="380" t="s">
        <v>567</v>
      </c>
      <c r="E318" s="380" t="s">
        <v>567</v>
      </c>
      <c r="F318" s="380" t="s">
        <v>567</v>
      </c>
      <c r="G318" s="380" t="s">
        <v>567</v>
      </c>
      <c r="H318" s="380" t="s">
        <v>567</v>
      </c>
      <c r="I318" s="380" t="s">
        <v>567</v>
      </c>
      <c r="J318" s="380" t="s">
        <v>567</v>
      </c>
    </row>
    <row r="319" spans="1:10">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c r="A324" s="390" t="s">
        <v>610</v>
      </c>
      <c r="B324" s="362" t="s">
        <v>567</v>
      </c>
      <c r="C324" s="380" t="s">
        <v>596</v>
      </c>
      <c r="D324" s="380" t="s">
        <v>567</v>
      </c>
      <c r="E324" s="380" t="s">
        <v>567</v>
      </c>
      <c r="F324" s="380" t="s">
        <v>567</v>
      </c>
      <c r="G324" s="362" t="s">
        <v>567</v>
      </c>
      <c r="H324" s="362" t="s">
        <v>567</v>
      </c>
      <c r="I324" s="362" t="s">
        <v>567</v>
      </c>
      <c r="J324" s="362" t="s">
        <v>567</v>
      </c>
    </row>
    <row r="325" spans="1:10">
      <c r="A325" s="390" t="s">
        <v>611</v>
      </c>
      <c r="B325" s="362" t="s">
        <v>567</v>
      </c>
      <c r="C325" s="380" t="s">
        <v>596</v>
      </c>
      <c r="D325" s="380" t="s">
        <v>567</v>
      </c>
      <c r="E325" s="380" t="s">
        <v>567</v>
      </c>
      <c r="F325" s="380" t="s">
        <v>567</v>
      </c>
      <c r="G325" s="362" t="s">
        <v>567</v>
      </c>
      <c r="H325" s="362" t="s">
        <v>567</v>
      </c>
      <c r="I325" s="362" t="s">
        <v>567</v>
      </c>
      <c r="J325" s="362" t="s">
        <v>567</v>
      </c>
    </row>
    <row r="326" spans="1:10">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c r="A331" s="381" t="s">
        <v>600</v>
      </c>
      <c r="B331" s="380" t="s">
        <v>567</v>
      </c>
      <c r="C331" s="380" t="s">
        <v>596</v>
      </c>
      <c r="D331" s="380" t="s">
        <v>567</v>
      </c>
      <c r="E331" s="380" t="s">
        <v>567</v>
      </c>
      <c r="F331" s="380" t="s">
        <v>567</v>
      </c>
      <c r="G331" s="380" t="s">
        <v>567</v>
      </c>
      <c r="H331" s="380" t="s">
        <v>567</v>
      </c>
      <c r="I331" s="380" t="s">
        <v>567</v>
      </c>
      <c r="J331" s="380" t="s">
        <v>567</v>
      </c>
    </row>
    <row r="332" spans="1:10">
      <c r="A332" s="381" t="s">
        <v>601</v>
      </c>
      <c r="B332" s="380" t="s">
        <v>567</v>
      </c>
      <c r="C332" s="380" t="s">
        <v>596</v>
      </c>
      <c r="D332" s="380" t="s">
        <v>567</v>
      </c>
      <c r="E332" s="380" t="s">
        <v>567</v>
      </c>
      <c r="F332" s="380" t="s">
        <v>567</v>
      </c>
      <c r="G332" s="380" t="s">
        <v>567</v>
      </c>
      <c r="H332" s="380" t="s">
        <v>567</v>
      </c>
      <c r="I332" s="380" t="s">
        <v>567</v>
      </c>
      <c r="J332" s="380" t="s">
        <v>567</v>
      </c>
    </row>
    <row r="333" spans="1:10">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c r="A339" s="390" t="s">
        <v>610</v>
      </c>
      <c r="B339" s="362" t="s">
        <v>567</v>
      </c>
      <c r="C339" s="380" t="s">
        <v>596</v>
      </c>
      <c r="D339" s="380" t="s">
        <v>567</v>
      </c>
      <c r="E339" s="380" t="s">
        <v>567</v>
      </c>
      <c r="F339" s="380" t="s">
        <v>567</v>
      </c>
      <c r="G339" s="362" t="s">
        <v>567</v>
      </c>
      <c r="H339" s="362" t="s">
        <v>567</v>
      </c>
      <c r="I339" s="362" t="s">
        <v>567</v>
      </c>
      <c r="J339" s="362" t="s">
        <v>567</v>
      </c>
    </row>
    <row r="340" spans="1:10">
      <c r="A340" s="390" t="s">
        <v>611</v>
      </c>
      <c r="B340" s="362" t="s">
        <v>567</v>
      </c>
      <c r="C340" s="380" t="s">
        <v>596</v>
      </c>
      <c r="D340" s="380" t="s">
        <v>567</v>
      </c>
      <c r="E340" s="380" t="s">
        <v>567</v>
      </c>
      <c r="F340" s="380" t="s">
        <v>567</v>
      </c>
      <c r="G340" s="362" t="s">
        <v>567</v>
      </c>
      <c r="H340" s="362" t="s">
        <v>567</v>
      </c>
      <c r="I340" s="362" t="s">
        <v>567</v>
      </c>
      <c r="J340" s="362" t="s">
        <v>567</v>
      </c>
    </row>
    <row r="341" spans="1:10">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c r="A346" s="381" t="s">
        <v>600</v>
      </c>
      <c r="B346" s="380" t="s">
        <v>567</v>
      </c>
      <c r="C346" s="380" t="s">
        <v>596</v>
      </c>
      <c r="D346" s="380" t="s">
        <v>567</v>
      </c>
      <c r="E346" s="380" t="s">
        <v>567</v>
      </c>
      <c r="F346" s="380" t="s">
        <v>567</v>
      </c>
      <c r="G346" s="380" t="s">
        <v>567</v>
      </c>
      <c r="H346" s="380" t="s">
        <v>567</v>
      </c>
      <c r="I346" s="380" t="s">
        <v>567</v>
      </c>
      <c r="J346" s="380" t="s">
        <v>567</v>
      </c>
    </row>
    <row r="347" spans="1:10">
      <c r="A347" s="381" t="s">
        <v>601</v>
      </c>
      <c r="B347" s="380" t="s">
        <v>567</v>
      </c>
      <c r="C347" s="380" t="s">
        <v>596</v>
      </c>
      <c r="D347" s="380" t="s">
        <v>567</v>
      </c>
      <c r="E347" s="380" t="s">
        <v>567</v>
      </c>
      <c r="F347" s="380" t="s">
        <v>567</v>
      </c>
      <c r="G347" s="380" t="s">
        <v>567</v>
      </c>
      <c r="H347" s="380" t="s">
        <v>567</v>
      </c>
      <c r="I347" s="380" t="s">
        <v>567</v>
      </c>
      <c r="J347" s="380" t="s">
        <v>567</v>
      </c>
    </row>
    <row r="348" spans="1:10">
      <c r="A348" s="381" t="s">
        <v>603</v>
      </c>
      <c r="B348" s="380" t="s">
        <v>540</v>
      </c>
      <c r="C348" s="380" t="s">
        <v>596</v>
      </c>
      <c r="D348" s="380" t="s">
        <v>572</v>
      </c>
      <c r="E348" s="380" t="s">
        <v>538</v>
      </c>
      <c r="F348" s="380" t="s">
        <v>538</v>
      </c>
      <c r="G348" s="380" t="s">
        <v>540</v>
      </c>
      <c r="H348" s="380" t="s">
        <v>538</v>
      </c>
      <c r="I348" s="380" t="s">
        <v>538</v>
      </c>
      <c r="J348" s="380" t="s">
        <v>538</v>
      </c>
    </row>
    <row r="349" spans="1:10">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c r="A353" s="381" t="s">
        <v>600</v>
      </c>
      <c r="B353" s="362" t="s">
        <v>567</v>
      </c>
      <c r="C353" s="380" t="s">
        <v>596</v>
      </c>
      <c r="D353" s="380" t="s">
        <v>567</v>
      </c>
      <c r="E353" s="380" t="s">
        <v>567</v>
      </c>
      <c r="F353" s="380" t="s">
        <v>567</v>
      </c>
      <c r="G353" s="362" t="s">
        <v>567</v>
      </c>
      <c r="H353" s="362" t="s">
        <v>567</v>
      </c>
      <c r="I353" s="362" t="s">
        <v>567</v>
      </c>
      <c r="J353" s="362" t="s">
        <v>567</v>
      </c>
    </row>
    <row r="354" spans="1:10">
      <c r="A354" s="381" t="s">
        <v>601</v>
      </c>
      <c r="B354" s="362" t="s">
        <v>567</v>
      </c>
      <c r="C354" s="380" t="s">
        <v>596</v>
      </c>
      <c r="D354" s="380" t="s">
        <v>567</v>
      </c>
      <c r="E354" s="380" t="s">
        <v>567</v>
      </c>
      <c r="F354" s="380" t="s">
        <v>567</v>
      </c>
      <c r="G354" s="362" t="s">
        <v>567</v>
      </c>
      <c r="H354" s="362" t="s">
        <v>567</v>
      </c>
      <c r="I354" s="362" t="s">
        <v>567</v>
      </c>
      <c r="J354" s="362" t="s">
        <v>567</v>
      </c>
    </row>
    <row r="355" spans="1:10">
      <c r="A355" s="381" t="s">
        <v>603</v>
      </c>
      <c r="B355" s="362" t="s">
        <v>540</v>
      </c>
      <c r="C355" s="380" t="s">
        <v>596</v>
      </c>
      <c r="D355" s="380" t="s">
        <v>572</v>
      </c>
      <c r="E355" s="380" t="s">
        <v>538</v>
      </c>
      <c r="F355" s="380" t="s">
        <v>538</v>
      </c>
      <c r="G355" s="362" t="s">
        <v>540</v>
      </c>
      <c r="H355" s="362" t="s">
        <v>538</v>
      </c>
      <c r="I355" s="362" t="s">
        <v>538</v>
      </c>
      <c r="J355" s="362" t="s">
        <v>538</v>
      </c>
    </row>
    <row r="356" spans="1:10">
      <c r="A356" s="93" t="s">
        <v>667</v>
      </c>
      <c r="B356" s="380" t="s">
        <v>617</v>
      </c>
      <c r="C356" s="380" t="s">
        <v>596</v>
      </c>
      <c r="D356" s="367" t="s">
        <v>202</v>
      </c>
      <c r="E356" s="367" t="s">
        <v>202</v>
      </c>
      <c r="F356" s="367" t="s">
        <v>202</v>
      </c>
      <c r="G356" s="380" t="s">
        <v>617</v>
      </c>
      <c r="H356" s="380" t="s">
        <v>3651</v>
      </c>
      <c r="I356" s="380" t="s">
        <v>3651</v>
      </c>
      <c r="J356" s="367" t="s">
        <v>202</v>
      </c>
    </row>
    <row r="357" spans="1:10">
      <c r="A357" s="381" t="s">
        <v>631</v>
      </c>
      <c r="B357" s="362" t="s">
        <v>540</v>
      </c>
      <c r="C357" s="380" t="s">
        <v>596</v>
      </c>
      <c r="D357" s="380" t="s">
        <v>540</v>
      </c>
      <c r="E357" s="380" t="s">
        <v>540</v>
      </c>
      <c r="F357" s="380" t="s">
        <v>540</v>
      </c>
      <c r="G357" s="362" t="s">
        <v>540</v>
      </c>
      <c r="H357" s="362" t="s">
        <v>540</v>
      </c>
      <c r="I357" s="362" t="s">
        <v>540</v>
      </c>
      <c r="J357" s="367" t="s">
        <v>202</v>
      </c>
    </row>
    <row r="358" spans="1:10">
      <c r="A358" s="381" t="s">
        <v>632</v>
      </c>
      <c r="B358" s="362" t="s">
        <v>540</v>
      </c>
      <c r="C358" s="380" t="s">
        <v>596</v>
      </c>
      <c r="D358" s="380" t="s">
        <v>540</v>
      </c>
      <c r="E358" s="380" t="s">
        <v>540</v>
      </c>
      <c r="F358" s="380" t="s">
        <v>540</v>
      </c>
      <c r="G358" s="362" t="s">
        <v>540</v>
      </c>
      <c r="H358" s="362" t="s">
        <v>540</v>
      </c>
      <c r="I358" s="362" t="s">
        <v>540</v>
      </c>
      <c r="J358" s="367" t="s">
        <v>202</v>
      </c>
    </row>
    <row r="359" spans="1:10">
      <c r="A359" s="381" t="s">
        <v>633</v>
      </c>
      <c r="B359" s="362" t="s">
        <v>540</v>
      </c>
      <c r="C359" s="380" t="s">
        <v>596</v>
      </c>
      <c r="D359" s="380" t="s">
        <v>540</v>
      </c>
      <c r="E359" s="380" t="s">
        <v>540</v>
      </c>
      <c r="F359" s="380" t="s">
        <v>540</v>
      </c>
      <c r="G359" s="362" t="s">
        <v>540</v>
      </c>
      <c r="H359" s="362" t="s">
        <v>540</v>
      </c>
      <c r="I359" s="362" t="s">
        <v>540</v>
      </c>
      <c r="J359" s="367" t="s">
        <v>202</v>
      </c>
    </row>
    <row r="360" spans="1:10">
      <c r="A360" s="381" t="s">
        <v>634</v>
      </c>
      <c r="B360" s="380" t="s">
        <v>540</v>
      </c>
      <c r="C360" s="380" t="s">
        <v>596</v>
      </c>
      <c r="D360" s="367" t="s">
        <v>202</v>
      </c>
      <c r="E360" s="367" t="s">
        <v>202</v>
      </c>
      <c r="F360" s="367" t="s">
        <v>202</v>
      </c>
      <c r="G360" s="380" t="s">
        <v>540</v>
      </c>
      <c r="H360" s="380" t="s">
        <v>567</v>
      </c>
      <c r="I360" s="380" t="s">
        <v>567</v>
      </c>
      <c r="J360" s="367" t="s">
        <v>202</v>
      </c>
    </row>
    <row r="361" spans="1:10">
      <c r="A361" s="381" t="s">
        <v>599</v>
      </c>
      <c r="B361" s="362" t="s">
        <v>540</v>
      </c>
      <c r="C361" s="380" t="s">
        <v>596</v>
      </c>
      <c r="D361" s="380" t="s">
        <v>540</v>
      </c>
      <c r="E361" s="380" t="s">
        <v>540</v>
      </c>
      <c r="F361" s="380" t="s">
        <v>540</v>
      </c>
      <c r="G361" s="362" t="s">
        <v>540</v>
      </c>
      <c r="H361" s="362" t="s">
        <v>540</v>
      </c>
      <c r="I361" s="362" t="s">
        <v>540</v>
      </c>
      <c r="J361" s="367" t="s">
        <v>202</v>
      </c>
    </row>
    <row r="362" spans="1:10">
      <c r="A362" s="381" t="s">
        <v>603</v>
      </c>
      <c r="B362" s="362" t="s">
        <v>540</v>
      </c>
      <c r="C362" s="380" t="s">
        <v>596</v>
      </c>
      <c r="D362" s="380" t="s">
        <v>540</v>
      </c>
      <c r="E362" s="380" t="s">
        <v>538</v>
      </c>
      <c r="F362" s="380" t="s">
        <v>538</v>
      </c>
      <c r="G362" s="362" t="s">
        <v>540</v>
      </c>
      <c r="H362" s="362" t="s">
        <v>538</v>
      </c>
      <c r="I362" s="362" t="s">
        <v>538</v>
      </c>
      <c r="J362" s="367" t="s">
        <v>202</v>
      </c>
    </row>
    <row r="363" spans="1:10">
      <c r="A363" s="381" t="s">
        <v>635</v>
      </c>
      <c r="B363" s="380" t="s">
        <v>567</v>
      </c>
      <c r="C363" s="380" t="s">
        <v>596</v>
      </c>
      <c r="D363" s="367" t="s">
        <v>202</v>
      </c>
      <c r="E363" s="367" t="s">
        <v>202</v>
      </c>
      <c r="F363" s="367" t="s">
        <v>202</v>
      </c>
      <c r="G363" s="380" t="s">
        <v>567</v>
      </c>
      <c r="H363" s="380" t="s">
        <v>567</v>
      </c>
      <c r="I363" s="380" t="s">
        <v>567</v>
      </c>
      <c r="J363" s="367" t="s">
        <v>202</v>
      </c>
    </row>
    <row r="364" spans="1:10">
      <c r="A364" s="93" t="s">
        <v>668</v>
      </c>
      <c r="B364" s="380" t="s">
        <v>617</v>
      </c>
      <c r="C364" s="380" t="s">
        <v>596</v>
      </c>
      <c r="D364" s="367" t="s">
        <v>202</v>
      </c>
      <c r="E364" s="367" t="s">
        <v>202</v>
      </c>
      <c r="F364" s="367" t="s">
        <v>202</v>
      </c>
      <c r="G364" s="380" t="s">
        <v>617</v>
      </c>
      <c r="H364" s="380" t="s">
        <v>3651</v>
      </c>
      <c r="I364" s="380" t="s">
        <v>3651</v>
      </c>
      <c r="J364" s="367" t="s">
        <v>202</v>
      </c>
    </row>
    <row r="365" spans="1:10">
      <c r="A365" s="381" t="s">
        <v>650</v>
      </c>
      <c r="B365" s="362" t="s">
        <v>540</v>
      </c>
      <c r="C365" s="380" t="s">
        <v>596</v>
      </c>
      <c r="D365" s="380" t="s">
        <v>540</v>
      </c>
      <c r="E365" s="380" t="s">
        <v>540</v>
      </c>
      <c r="F365" s="380" t="s">
        <v>540</v>
      </c>
      <c r="G365" s="362" t="s">
        <v>540</v>
      </c>
      <c r="H365" s="362" t="s">
        <v>540</v>
      </c>
      <c r="I365" s="362" t="s">
        <v>540</v>
      </c>
      <c r="J365" s="367" t="s">
        <v>202</v>
      </c>
    </row>
    <row r="366" spans="1:10">
      <c r="A366" s="381" t="s">
        <v>651</v>
      </c>
      <c r="B366" s="362" t="s">
        <v>540</v>
      </c>
      <c r="C366" s="380" t="s">
        <v>596</v>
      </c>
      <c r="D366" s="380" t="s">
        <v>540</v>
      </c>
      <c r="E366" s="380" t="s">
        <v>540</v>
      </c>
      <c r="F366" s="380" t="s">
        <v>540</v>
      </c>
      <c r="G366" s="362" t="s">
        <v>540</v>
      </c>
      <c r="H366" s="362" t="s">
        <v>540</v>
      </c>
      <c r="I366" s="362" t="s">
        <v>540</v>
      </c>
      <c r="J366" s="367" t="s">
        <v>202</v>
      </c>
    </row>
    <row r="367" spans="1:10">
      <c r="A367" s="381" t="s">
        <v>631</v>
      </c>
      <c r="B367" s="362" t="s">
        <v>540</v>
      </c>
      <c r="C367" s="380" t="s">
        <v>596</v>
      </c>
      <c r="D367" s="380" t="s">
        <v>540</v>
      </c>
      <c r="E367" s="380" t="s">
        <v>540</v>
      </c>
      <c r="F367" s="380" t="s">
        <v>540</v>
      </c>
      <c r="G367" s="362" t="s">
        <v>540</v>
      </c>
      <c r="H367" s="362" t="s">
        <v>540</v>
      </c>
      <c r="I367" s="362" t="s">
        <v>540</v>
      </c>
      <c r="J367" s="367" t="s">
        <v>202</v>
      </c>
    </row>
    <row r="368" spans="1:10">
      <c r="A368" s="381" t="s">
        <v>652</v>
      </c>
      <c r="B368" s="380" t="s">
        <v>540</v>
      </c>
      <c r="C368" s="380" t="s">
        <v>596</v>
      </c>
      <c r="D368" s="367" t="s">
        <v>202</v>
      </c>
      <c r="E368" s="367" t="s">
        <v>202</v>
      </c>
      <c r="F368" s="367" t="s">
        <v>202</v>
      </c>
      <c r="G368" s="380" t="s">
        <v>540</v>
      </c>
      <c r="H368" s="380" t="s">
        <v>540</v>
      </c>
      <c r="I368" s="380" t="s">
        <v>540</v>
      </c>
      <c r="J368" s="367" t="s">
        <v>202</v>
      </c>
    </row>
    <row r="369" spans="1:10">
      <c r="A369" s="381" t="s">
        <v>599</v>
      </c>
      <c r="B369" s="362" t="s">
        <v>540</v>
      </c>
      <c r="C369" s="380" t="s">
        <v>596</v>
      </c>
      <c r="D369" s="380" t="s">
        <v>540</v>
      </c>
      <c r="E369" s="380" t="s">
        <v>540</v>
      </c>
      <c r="F369" s="380" t="s">
        <v>540</v>
      </c>
      <c r="G369" s="362" t="s">
        <v>540</v>
      </c>
      <c r="H369" s="362" t="s">
        <v>540</v>
      </c>
      <c r="I369" s="362" t="s">
        <v>540</v>
      </c>
      <c r="J369" s="367" t="s">
        <v>202</v>
      </c>
    </row>
    <row r="370" spans="1:10">
      <c r="A370" s="381" t="s">
        <v>603</v>
      </c>
      <c r="B370" s="362" t="s">
        <v>540</v>
      </c>
      <c r="C370" s="380" t="s">
        <v>596</v>
      </c>
      <c r="D370" s="380" t="s">
        <v>540</v>
      </c>
      <c r="E370" s="380" t="s">
        <v>538</v>
      </c>
      <c r="F370" s="380" t="s">
        <v>538</v>
      </c>
      <c r="G370" s="362" t="s">
        <v>540</v>
      </c>
      <c r="H370" s="362" t="s">
        <v>538</v>
      </c>
      <c r="I370" s="362" t="s">
        <v>538</v>
      </c>
      <c r="J370" s="367" t="s">
        <v>202</v>
      </c>
    </row>
    <row r="371" spans="1:10">
      <c r="A371" s="381" t="s">
        <v>653</v>
      </c>
      <c r="B371" s="380" t="s">
        <v>567</v>
      </c>
      <c r="C371" s="380" t="s">
        <v>596</v>
      </c>
      <c r="D371" s="367" t="s">
        <v>202</v>
      </c>
      <c r="E371" s="367" t="s">
        <v>202</v>
      </c>
      <c r="F371" s="367" t="s">
        <v>202</v>
      </c>
      <c r="G371" s="380" t="s">
        <v>567</v>
      </c>
      <c r="H371" s="380" t="s">
        <v>567</v>
      </c>
      <c r="I371" s="380" t="s">
        <v>567</v>
      </c>
      <c r="J371" s="367" t="s">
        <v>202</v>
      </c>
    </row>
    <row r="372" spans="1:10">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c r="A375" s="385" t="s">
        <v>607</v>
      </c>
      <c r="B375" s="362" t="s">
        <v>538</v>
      </c>
      <c r="C375" s="380" t="s">
        <v>596</v>
      </c>
      <c r="D375" s="380" t="s">
        <v>538</v>
      </c>
      <c r="E375" s="380" t="s">
        <v>538</v>
      </c>
      <c r="F375" s="380" t="s">
        <v>538</v>
      </c>
      <c r="G375" s="362" t="s">
        <v>538</v>
      </c>
      <c r="H375" s="362" t="s">
        <v>538</v>
      </c>
      <c r="I375" s="362" t="s">
        <v>538</v>
      </c>
      <c r="J375" s="362" t="s">
        <v>538</v>
      </c>
    </row>
    <row r="376" spans="1:10">
      <c r="A376" s="385" t="s">
        <v>608</v>
      </c>
      <c r="B376" s="362" t="s">
        <v>538</v>
      </c>
      <c r="C376" s="380" t="s">
        <v>596</v>
      </c>
      <c r="D376" s="380" t="s">
        <v>538</v>
      </c>
      <c r="E376" s="380" t="s">
        <v>538</v>
      </c>
      <c r="F376" s="380" t="s">
        <v>538</v>
      </c>
      <c r="G376" s="362" t="s">
        <v>538</v>
      </c>
      <c r="H376" s="362" t="s">
        <v>538</v>
      </c>
      <c r="I376" s="362" t="s">
        <v>538</v>
      </c>
      <c r="J376" s="362" t="s">
        <v>538</v>
      </c>
    </row>
    <row r="377" spans="1:10">
      <c r="A377" s="385" t="s">
        <v>609</v>
      </c>
      <c r="B377" s="362" t="s">
        <v>538</v>
      </c>
      <c r="C377" s="380" t="s">
        <v>596</v>
      </c>
      <c r="D377" s="380" t="s">
        <v>538</v>
      </c>
      <c r="E377" s="380" t="s">
        <v>538</v>
      </c>
      <c r="F377" s="380" t="s">
        <v>538</v>
      </c>
      <c r="G377" s="362" t="s">
        <v>538</v>
      </c>
      <c r="H377" s="362" t="s">
        <v>538</v>
      </c>
      <c r="I377" s="362" t="s">
        <v>538</v>
      </c>
      <c r="J377" s="362" t="s">
        <v>538</v>
      </c>
    </row>
    <row r="378" spans="1:10">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c r="A379" s="385" t="s">
        <v>611</v>
      </c>
      <c r="B379" s="362" t="s">
        <v>567</v>
      </c>
      <c r="C379" s="380" t="s">
        <v>596</v>
      </c>
      <c r="D379" s="380" t="s">
        <v>567</v>
      </c>
      <c r="E379" s="380" t="s">
        <v>567</v>
      </c>
      <c r="F379" s="380" t="s">
        <v>567</v>
      </c>
      <c r="G379" s="362" t="s">
        <v>567</v>
      </c>
      <c r="H379" s="362" t="s">
        <v>567</v>
      </c>
      <c r="I379" s="362" t="s">
        <v>567</v>
      </c>
      <c r="J379" s="362" t="s">
        <v>567</v>
      </c>
    </row>
    <row r="380" spans="1:10">
      <c r="A380" s="385" t="s">
        <v>97</v>
      </c>
      <c r="B380" s="362" t="s">
        <v>538</v>
      </c>
      <c r="C380" s="380" t="s">
        <v>596</v>
      </c>
      <c r="D380" s="380" t="s">
        <v>538</v>
      </c>
      <c r="E380" s="380" t="s">
        <v>538</v>
      </c>
      <c r="F380" s="380" t="s">
        <v>538</v>
      </c>
      <c r="G380" s="362" t="s">
        <v>538</v>
      </c>
      <c r="H380" s="362" t="s">
        <v>538</v>
      </c>
      <c r="I380" s="362" t="s">
        <v>538</v>
      </c>
      <c r="J380" s="362" t="s">
        <v>538</v>
      </c>
    </row>
    <row r="381" spans="1:10">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c r="A385" s="385" t="s">
        <v>610</v>
      </c>
      <c r="B385" s="362" t="s">
        <v>567</v>
      </c>
      <c r="C385" s="380" t="s">
        <v>596</v>
      </c>
      <c r="D385" s="3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386" s="380" t="s">
        <v>567</v>
      </c>
      <c r="F386" s="380" t="s">
        <v>567</v>
      </c>
      <c r="G386" s="362" t="s">
        <v>567</v>
      </c>
      <c r="H386" s="362" t="s">
        <v>567</v>
      </c>
      <c r="I386" s="362" t="s">
        <v>567</v>
      </c>
      <c r="J386" s="362" t="s">
        <v>567</v>
      </c>
    </row>
    <row r="387" spans="1:10">
      <c r="A387" s="385" t="s">
        <v>97</v>
      </c>
      <c r="B387" s="362" t="s">
        <v>565</v>
      </c>
      <c r="C387" s="380" t="s">
        <v>596</v>
      </c>
      <c r="D387" s="380" t="s">
        <v>561</v>
      </c>
      <c r="E387" s="380" t="s">
        <v>565</v>
      </c>
      <c r="F387" s="380" t="s">
        <v>565</v>
      </c>
      <c r="G387" s="362" t="s">
        <v>565</v>
      </c>
      <c r="H387" s="362" t="s">
        <v>565</v>
      </c>
      <c r="I387" s="362" t="s">
        <v>565</v>
      </c>
      <c r="J387" s="362" t="s">
        <v>538</v>
      </c>
    </row>
    <row r="388" spans="1:10">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c r="A392" s="385" t="s">
        <v>610</v>
      </c>
      <c r="B392" s="362" t="s">
        <v>567</v>
      </c>
      <c r="C392" s="380" t="s">
        <v>596</v>
      </c>
      <c r="D392" s="380" t="s">
        <v>567</v>
      </c>
      <c r="E392" s="380" t="s">
        <v>567</v>
      </c>
      <c r="F392" s="380" t="s">
        <v>567</v>
      </c>
      <c r="G392" s="362" t="s">
        <v>567</v>
      </c>
      <c r="H392" s="362" t="s">
        <v>567</v>
      </c>
      <c r="I392" s="362" t="s">
        <v>567</v>
      </c>
      <c r="J392" s="362" t="s">
        <v>567</v>
      </c>
    </row>
    <row r="393" spans="1:10">
      <c r="A393" s="385" t="s">
        <v>611</v>
      </c>
      <c r="B393" s="362" t="s">
        <v>567</v>
      </c>
      <c r="C393" s="380" t="s">
        <v>596</v>
      </c>
      <c r="D393" s="380" t="s">
        <v>567</v>
      </c>
      <c r="E393" s="380" t="s">
        <v>567</v>
      </c>
      <c r="F393" s="380" t="s">
        <v>567</v>
      </c>
      <c r="G393" s="362" t="s">
        <v>567</v>
      </c>
      <c r="H393" s="362" t="s">
        <v>567</v>
      </c>
      <c r="I393" s="362" t="s">
        <v>567</v>
      </c>
      <c r="J393" s="362" t="s">
        <v>567</v>
      </c>
    </row>
    <row r="394" spans="1:10">
      <c r="A394" s="385" t="s">
        <v>97</v>
      </c>
      <c r="B394" s="362" t="s">
        <v>538</v>
      </c>
      <c r="C394" s="380" t="s">
        <v>596</v>
      </c>
      <c r="D394" s="380" t="s">
        <v>538</v>
      </c>
      <c r="E394" s="380" t="s">
        <v>538</v>
      </c>
      <c r="F394" s="380" t="s">
        <v>538</v>
      </c>
      <c r="G394" s="362" t="s">
        <v>538</v>
      </c>
      <c r="H394" s="362" t="s">
        <v>538</v>
      </c>
      <c r="I394" s="362" t="s">
        <v>538</v>
      </c>
      <c r="J394" s="362" t="s">
        <v>538</v>
      </c>
    </row>
    <row r="395" spans="1:10">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c r="A398" s="385" t="s">
        <v>608</v>
      </c>
      <c r="B398" s="362" t="s">
        <v>567</v>
      </c>
      <c r="C398" s="380" t="s">
        <v>596</v>
      </c>
      <c r="D398" s="380" t="s">
        <v>567</v>
      </c>
      <c r="E398" s="380" t="s">
        <v>567</v>
      </c>
      <c r="F398" s="380" t="s">
        <v>567</v>
      </c>
      <c r="G398" s="362" t="s">
        <v>567</v>
      </c>
      <c r="H398" s="362" t="s">
        <v>567</v>
      </c>
      <c r="I398" s="362" t="s">
        <v>567</v>
      </c>
      <c r="J398" s="367" t="s">
        <v>202</v>
      </c>
    </row>
    <row r="399" spans="1:10">
      <c r="A399" s="385" t="s">
        <v>609</v>
      </c>
      <c r="B399" s="362" t="s">
        <v>567</v>
      </c>
      <c r="C399" s="380" t="s">
        <v>596</v>
      </c>
      <c r="D399" s="380" t="s">
        <v>567</v>
      </c>
      <c r="E399" s="380" t="s">
        <v>567</v>
      </c>
      <c r="F399" s="380" t="s">
        <v>567</v>
      </c>
      <c r="G399" s="362" t="s">
        <v>567</v>
      </c>
      <c r="H399" s="362" t="s">
        <v>567</v>
      </c>
      <c r="I399" s="362" t="s">
        <v>567</v>
      </c>
      <c r="J399" s="367" t="s">
        <v>202</v>
      </c>
    </row>
    <row r="400" spans="1:10">
      <c r="A400" s="385" t="s">
        <v>610</v>
      </c>
      <c r="B400" s="362" t="s">
        <v>538</v>
      </c>
      <c r="C400" s="380" t="s">
        <v>596</v>
      </c>
      <c r="D400" s="380" t="s">
        <v>538</v>
      </c>
      <c r="E400" s="380" t="s">
        <v>538</v>
      </c>
      <c r="F400" s="380" t="s">
        <v>538</v>
      </c>
      <c r="G400" s="362" t="s">
        <v>538</v>
      </c>
      <c r="H400" s="362" t="s">
        <v>538</v>
      </c>
      <c r="I400" s="362" t="s">
        <v>538</v>
      </c>
      <c r="J400" s="367" t="s">
        <v>202</v>
      </c>
    </row>
    <row r="401" spans="1:13">
      <c r="A401" s="385" t="s">
        <v>97</v>
      </c>
      <c r="B401" s="362" t="s">
        <v>567</v>
      </c>
      <c r="C401" s="380" t="s">
        <v>596</v>
      </c>
      <c r="D401" s="380" t="s">
        <v>567</v>
      </c>
      <c r="E401" s="380" t="s">
        <v>567</v>
      </c>
      <c r="F401" s="380" t="s">
        <v>567</v>
      </c>
      <c r="G401" s="362" t="s">
        <v>567</v>
      </c>
      <c r="H401" s="362" t="s">
        <v>567</v>
      </c>
      <c r="I401" s="362" t="s">
        <v>567</v>
      </c>
      <c r="J401" s="367" t="s">
        <v>202</v>
      </c>
    </row>
    <row r="402" spans="1:13">
      <c r="A402" s="99" t="s">
        <v>676</v>
      </c>
      <c r="B402" s="394"/>
      <c r="C402" s="394"/>
      <c r="D402" s="394"/>
      <c r="E402" s="394"/>
      <c r="F402" s="394"/>
      <c r="G402" s="394"/>
      <c r="H402" s="394"/>
      <c r="I402" s="394"/>
      <c r="J402" s="394"/>
    </row>
    <row r="403" spans="1:13">
      <c r="A403" s="100" t="s">
        <v>677</v>
      </c>
      <c r="B403" s="367" t="s">
        <v>202</v>
      </c>
      <c r="C403" s="367" t="s">
        <v>202</v>
      </c>
      <c r="D403" s="367" t="s">
        <v>202</v>
      </c>
      <c r="E403" s="367" t="s">
        <v>202</v>
      </c>
      <c r="F403" s="367" t="s">
        <v>202</v>
      </c>
      <c r="G403" s="367" t="s">
        <v>202</v>
      </c>
      <c r="H403" s="367" t="s">
        <v>202</v>
      </c>
      <c r="I403" s="367" t="s">
        <v>202</v>
      </c>
      <c r="J403" s="367" t="s">
        <v>202</v>
      </c>
    </row>
    <row r="404" spans="1:13">
      <c r="A404" s="93" t="s">
        <v>603</v>
      </c>
      <c r="B404" s="362" t="s">
        <v>538</v>
      </c>
      <c r="C404" s="380" t="s">
        <v>596</v>
      </c>
      <c r="D404" s="380" t="s">
        <v>538</v>
      </c>
      <c r="E404" s="380" t="s">
        <v>538</v>
      </c>
      <c r="F404" s="380" t="s">
        <v>538</v>
      </c>
      <c r="G404" s="362" t="s">
        <v>538</v>
      </c>
      <c r="H404" s="362" t="s">
        <v>538</v>
      </c>
      <c r="I404" s="362" t="s">
        <v>538</v>
      </c>
      <c r="J404" s="362" t="s">
        <v>538</v>
      </c>
    </row>
    <row r="405" spans="1:13">
      <c r="A405" s="93" t="s">
        <v>678</v>
      </c>
      <c r="B405" s="362" t="s">
        <v>538</v>
      </c>
      <c r="C405" s="380" t="s">
        <v>596</v>
      </c>
      <c r="D405" s="380" t="s">
        <v>538</v>
      </c>
      <c r="E405" s="380" t="s">
        <v>538</v>
      </c>
      <c r="F405" s="380" t="s">
        <v>538</v>
      </c>
      <c r="G405" s="362" t="s">
        <v>538</v>
      </c>
      <c r="H405" s="362" t="s">
        <v>538</v>
      </c>
      <c r="I405" s="362" t="s">
        <v>538</v>
      </c>
      <c r="J405" s="362"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80" t="s">
        <v>680</v>
      </c>
      <c r="B409" s="480"/>
      <c r="C409" s="480"/>
      <c r="D409" s="480"/>
      <c r="E409" s="480"/>
      <c r="F409" s="480"/>
      <c r="G409" s="480"/>
      <c r="H409" s="395"/>
      <c r="I409" s="395"/>
      <c r="J409" s="395"/>
      <c r="K409" s="395"/>
      <c r="L409" s="395"/>
      <c r="M409" s="396" t="s">
        <v>522</v>
      </c>
    </row>
    <row r="410" spans="1:13" ht="15.75">
      <c r="A410" s="353" t="s">
        <v>796</v>
      </c>
      <c r="B410" s="378"/>
      <c r="C410" s="378"/>
      <c r="D410" s="378"/>
      <c r="E410" s="378"/>
      <c r="F410" s="378"/>
      <c r="G410" s="378"/>
      <c r="H410" s="395"/>
      <c r="I410" s="395"/>
      <c r="J410" s="395"/>
      <c r="K410" s="395"/>
      <c r="L410" s="395"/>
      <c r="M410" s="396" t="s">
        <v>3640</v>
      </c>
    </row>
    <row r="411" spans="1:13">
      <c r="A411" s="397"/>
      <c r="B411" s="395"/>
      <c r="C411" s="395"/>
      <c r="D411" s="395"/>
      <c r="E411" s="395"/>
      <c r="F411" s="395"/>
      <c r="G411" s="395"/>
      <c r="H411" s="395"/>
      <c r="I411" s="395"/>
      <c r="J411" s="395"/>
      <c r="K411" s="395"/>
      <c r="L411" s="396"/>
      <c r="M411" s="396" t="s">
        <v>523</v>
      </c>
    </row>
    <row r="412" spans="1:13">
      <c r="A412" s="395"/>
      <c r="B412" s="395"/>
      <c r="C412" s="395"/>
      <c r="D412" s="395"/>
      <c r="E412" s="395"/>
      <c r="F412" s="395"/>
      <c r="G412" s="395"/>
      <c r="H412" s="395"/>
      <c r="I412" s="395"/>
      <c r="J412" s="395"/>
      <c r="K412" s="395"/>
      <c r="L412" s="395"/>
      <c r="M412" s="398"/>
    </row>
    <row r="413" spans="1:13" ht="5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c r="A414" s="405"/>
      <c r="B414" s="474" t="s">
        <v>532</v>
      </c>
      <c r="C414" s="474"/>
      <c r="D414" s="475"/>
      <c r="E414" s="473" t="s">
        <v>688</v>
      </c>
      <c r="F414" s="474"/>
      <c r="G414" s="475"/>
      <c r="H414" s="473" t="s">
        <v>532</v>
      </c>
      <c r="I414" s="481"/>
      <c r="J414" s="481"/>
      <c r="K414" s="481"/>
      <c r="L414" s="481"/>
      <c r="M414" s="482"/>
    </row>
    <row r="415" spans="1:13" ht="15.75" thickTop="1">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77" t="s">
        <v>738</v>
      </c>
      <c r="B466" s="477"/>
      <c r="C466" s="477"/>
      <c r="D466" s="477"/>
      <c r="E466" s="477"/>
      <c r="F466" s="477"/>
      <c r="G466" s="477"/>
      <c r="H466" s="477"/>
      <c r="I466" s="477"/>
      <c r="J466" s="477"/>
      <c r="K466" s="477"/>
      <c r="L466" s="477"/>
      <c r="M466" s="477"/>
      <c r="N466" s="477"/>
      <c r="O466" s="477"/>
      <c r="P466" s="477"/>
      <c r="Q466" s="477"/>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c r="A470" s="471"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c r="A471" s="472"/>
      <c r="B471" s="473" t="s">
        <v>3653</v>
      </c>
      <c r="C471" s="474"/>
      <c r="D471" s="474"/>
      <c r="E471" s="474"/>
      <c r="F471" s="474"/>
      <c r="G471" s="474"/>
      <c r="H471" s="474"/>
      <c r="I471" s="474"/>
      <c r="J471" s="474"/>
      <c r="K471" s="474"/>
      <c r="L471" s="474"/>
      <c r="M471" s="474"/>
      <c r="N471" s="474"/>
      <c r="O471" s="474"/>
      <c r="P471" s="474"/>
      <c r="Q471" s="474"/>
      <c r="R471" s="475"/>
      <c r="S471" s="412"/>
      <c r="T471" s="412"/>
      <c r="U471" s="464" t="s">
        <v>773</v>
      </c>
      <c r="V471" s="465"/>
      <c r="W471" s="473" t="s">
        <v>3653</v>
      </c>
      <c r="X471" s="474"/>
      <c r="Y471" s="474"/>
      <c r="Z471" s="474"/>
      <c r="AA471" s="474"/>
      <c r="AB471" s="474"/>
      <c r="AC471" s="475"/>
      <c r="AD471" s="412"/>
      <c r="AE471" s="412"/>
      <c r="AF471" s="464" t="s">
        <v>773</v>
      </c>
      <c r="AG471" s="465"/>
      <c r="AH471" s="426" t="s">
        <v>688</v>
      </c>
      <c r="AI471" s="413" t="s">
        <v>3653</v>
      </c>
      <c r="AJ471" s="427" t="s">
        <v>3653</v>
      </c>
    </row>
    <row r="472" spans="1:36" ht="15.75" thickTop="1">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c r="A501" s="432" t="s">
        <v>786</v>
      </c>
      <c r="B501" s="464" t="s">
        <v>773</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8" t="s">
        <v>795</v>
      </c>
      <c r="B513" s="395"/>
      <c r="C513" s="395"/>
      <c r="D513" s="395"/>
      <c r="E513" s="395"/>
      <c r="F513" s="396"/>
      <c r="G513" s="396" t="s">
        <v>522</v>
      </c>
    </row>
    <row r="514" spans="1:7" ht="15.75">
      <c r="A514" s="418" t="s">
        <v>796</v>
      </c>
      <c r="B514" s="395"/>
      <c r="C514" s="395"/>
      <c r="D514" s="395"/>
      <c r="E514" s="395"/>
      <c r="F514" s="396"/>
      <c r="G514" s="396" t="s">
        <v>3640</v>
      </c>
    </row>
    <row r="515" spans="1:7">
      <c r="A515" s="395"/>
      <c r="B515" s="395"/>
      <c r="C515" s="395"/>
      <c r="D515" s="395"/>
      <c r="E515" s="395"/>
      <c r="F515" s="396"/>
      <c r="G515" s="396" t="s">
        <v>523</v>
      </c>
    </row>
    <row r="516" spans="1:7">
      <c r="A516" s="395"/>
      <c r="B516" s="395"/>
      <c r="C516" s="395"/>
      <c r="D516" s="395"/>
      <c r="E516" s="395"/>
      <c r="F516" s="417"/>
      <c r="G516" s="395"/>
    </row>
    <row r="517" spans="1:7">
      <c r="A517" s="437" t="s">
        <v>797</v>
      </c>
      <c r="B517" s="438" t="s">
        <v>525</v>
      </c>
      <c r="C517" s="404" t="s">
        <v>526</v>
      </c>
      <c r="D517" s="404" t="s">
        <v>527</v>
      </c>
      <c r="E517" s="404" t="s">
        <v>686</v>
      </c>
      <c r="F517" s="439" t="s">
        <v>529</v>
      </c>
      <c r="G517" s="439" t="s">
        <v>530</v>
      </c>
    </row>
    <row r="518" spans="1:7" ht="15.75" thickBot="1">
      <c r="A518" s="440" t="s">
        <v>798</v>
      </c>
      <c r="B518" s="473" t="s">
        <v>532</v>
      </c>
      <c r="C518" s="474"/>
      <c r="D518" s="474"/>
      <c r="E518" s="474"/>
      <c r="F518" s="474"/>
      <c r="G518" s="475"/>
    </row>
    <row r="519" spans="1:7" ht="15.75" thickTop="1">
      <c r="A519" s="441" t="s">
        <v>799</v>
      </c>
      <c r="B519" s="358">
        <v>7498.9627746858669</v>
      </c>
      <c r="C519" s="358">
        <v>9552.616389239789</v>
      </c>
      <c r="D519" s="358">
        <v>1105.9903994233835</v>
      </c>
      <c r="E519" s="358">
        <v>13.575054185759781</v>
      </c>
      <c r="F519" s="358">
        <v>331.92264776727751</v>
      </c>
      <c r="G519" s="358" t="s">
        <v>538</v>
      </c>
    </row>
    <row r="520" spans="1:7">
      <c r="A520" s="415" t="s">
        <v>800</v>
      </c>
      <c r="B520" s="367" t="s">
        <v>202</v>
      </c>
      <c r="C520" s="358">
        <v>8816.9752463396107</v>
      </c>
      <c r="D520" s="358">
        <v>54.911513816245709</v>
      </c>
      <c r="E520" s="367" t="s">
        <v>202</v>
      </c>
      <c r="F520" s="367" t="s">
        <v>202</v>
      </c>
      <c r="G520" s="358" t="s">
        <v>538</v>
      </c>
    </row>
    <row r="521" spans="1:7">
      <c r="A521" s="415" t="s">
        <v>801</v>
      </c>
      <c r="B521" s="367" t="s">
        <v>202</v>
      </c>
      <c r="C521" s="358">
        <v>6754.7612768982417</v>
      </c>
      <c r="D521" s="367" t="s">
        <v>202</v>
      </c>
      <c r="E521" s="367" t="s">
        <v>202</v>
      </c>
      <c r="F521" s="367" t="s">
        <v>202</v>
      </c>
      <c r="G521" s="367" t="s">
        <v>202</v>
      </c>
    </row>
    <row r="522" spans="1:7">
      <c r="A522" s="408" t="s">
        <v>802</v>
      </c>
      <c r="B522" s="367" t="s">
        <v>202</v>
      </c>
      <c r="C522" s="358">
        <v>6510.3132861119175</v>
      </c>
      <c r="D522" s="367" t="s">
        <v>202</v>
      </c>
      <c r="E522" s="367" t="s">
        <v>202</v>
      </c>
      <c r="F522" s="367" t="s">
        <v>202</v>
      </c>
      <c r="G522" s="367" t="s">
        <v>202</v>
      </c>
    </row>
    <row r="523" spans="1:7">
      <c r="A523" s="111" t="s">
        <v>803</v>
      </c>
      <c r="B523" s="367" t="s">
        <v>202</v>
      </c>
      <c r="C523" s="367" t="s">
        <v>202</v>
      </c>
      <c r="D523" s="367" t="s">
        <v>202</v>
      </c>
      <c r="E523" s="367" t="s">
        <v>202</v>
      </c>
      <c r="F523" s="367" t="s">
        <v>202</v>
      </c>
      <c r="G523" s="367" t="s">
        <v>202</v>
      </c>
    </row>
    <row r="524" spans="1:7">
      <c r="A524" s="442" t="s">
        <v>804</v>
      </c>
      <c r="B524" s="367" t="s">
        <v>202</v>
      </c>
      <c r="C524" s="358" t="s">
        <v>202</v>
      </c>
      <c r="D524" s="367" t="s">
        <v>202</v>
      </c>
      <c r="E524" s="367" t="s">
        <v>202</v>
      </c>
      <c r="F524" s="367" t="s">
        <v>202</v>
      </c>
      <c r="G524" s="367" t="s">
        <v>202</v>
      </c>
    </row>
    <row r="525" spans="1:7">
      <c r="A525" s="442" t="s">
        <v>805</v>
      </c>
      <c r="B525" s="367" t="s">
        <v>202</v>
      </c>
      <c r="C525" s="358" t="s">
        <v>202</v>
      </c>
      <c r="D525" s="367" t="s">
        <v>202</v>
      </c>
      <c r="E525" s="367" t="s">
        <v>202</v>
      </c>
      <c r="F525" s="367" t="s">
        <v>202</v>
      </c>
      <c r="G525" s="367" t="s">
        <v>202</v>
      </c>
    </row>
    <row r="526" spans="1:7">
      <c r="A526" s="111" t="s">
        <v>806</v>
      </c>
      <c r="B526" s="367" t="s">
        <v>202</v>
      </c>
      <c r="C526" s="367" t="s">
        <v>202</v>
      </c>
      <c r="D526" s="367" t="s">
        <v>202</v>
      </c>
      <c r="E526" s="367" t="s">
        <v>202</v>
      </c>
      <c r="F526" s="367" t="s">
        <v>202</v>
      </c>
      <c r="G526" s="367" t="s">
        <v>202</v>
      </c>
    </row>
    <row r="527" spans="1:7">
      <c r="A527" s="442" t="s">
        <v>807</v>
      </c>
      <c r="B527" s="367" t="s">
        <v>202</v>
      </c>
      <c r="C527" s="358" t="s">
        <v>202</v>
      </c>
      <c r="D527" s="367" t="s">
        <v>202</v>
      </c>
      <c r="E527" s="367" t="s">
        <v>202</v>
      </c>
      <c r="F527" s="367" t="s">
        <v>202</v>
      </c>
      <c r="G527" s="367" t="s">
        <v>202</v>
      </c>
    </row>
    <row r="528" spans="1:7">
      <c r="A528" s="442" t="s">
        <v>808</v>
      </c>
      <c r="B528" s="367" t="s">
        <v>202</v>
      </c>
      <c r="C528" s="358" t="s">
        <v>202</v>
      </c>
      <c r="D528" s="367" t="s">
        <v>202</v>
      </c>
      <c r="E528" s="367" t="s">
        <v>202</v>
      </c>
      <c r="F528" s="367" t="s">
        <v>202</v>
      </c>
      <c r="G528" s="367" t="s">
        <v>202</v>
      </c>
    </row>
    <row r="529" spans="1:7">
      <c r="A529" s="442" t="s">
        <v>809</v>
      </c>
      <c r="B529" s="367" t="s">
        <v>202</v>
      </c>
      <c r="C529" s="358" t="s">
        <v>202</v>
      </c>
      <c r="D529" s="367" t="s">
        <v>202</v>
      </c>
      <c r="E529" s="367" t="s">
        <v>202</v>
      </c>
      <c r="F529" s="367" t="s">
        <v>202</v>
      </c>
      <c r="G529" s="367" t="s">
        <v>202</v>
      </c>
    </row>
    <row r="530" spans="1:7">
      <c r="A530" s="111" t="s">
        <v>810</v>
      </c>
      <c r="B530" s="367" t="s">
        <v>202</v>
      </c>
      <c r="C530" s="367" t="s">
        <v>202</v>
      </c>
      <c r="D530" s="367" t="s">
        <v>202</v>
      </c>
      <c r="E530" s="367" t="s">
        <v>202</v>
      </c>
      <c r="F530" s="367" t="s">
        <v>202</v>
      </c>
      <c r="G530" s="367" t="s">
        <v>202</v>
      </c>
    </row>
    <row r="531" spans="1:7">
      <c r="A531" s="442" t="s">
        <v>811</v>
      </c>
      <c r="B531" s="367" t="s">
        <v>202</v>
      </c>
      <c r="C531" s="358">
        <v>6510.3132861119175</v>
      </c>
      <c r="D531" s="367" t="s">
        <v>202</v>
      </c>
      <c r="E531" s="367" t="s">
        <v>202</v>
      </c>
      <c r="F531" s="367" t="s">
        <v>202</v>
      </c>
      <c r="G531" s="367" t="s">
        <v>202</v>
      </c>
    </row>
    <row r="532" spans="1:7">
      <c r="A532" s="443" t="s">
        <v>814</v>
      </c>
      <c r="B532" s="367" t="s">
        <v>202</v>
      </c>
      <c r="C532" s="358">
        <v>473.19623090020355</v>
      </c>
      <c r="D532" s="367"/>
      <c r="E532" s="367" t="s">
        <v>202</v>
      </c>
      <c r="F532" s="367" t="s">
        <v>202</v>
      </c>
      <c r="G532" s="367"/>
    </row>
    <row r="533" spans="1:7">
      <c r="A533" s="443" t="s">
        <v>815</v>
      </c>
      <c r="B533" s="367" t="s">
        <v>202</v>
      </c>
      <c r="C533" s="358">
        <v>299.39799460361405</v>
      </c>
      <c r="D533" s="367"/>
      <c r="E533" s="367" t="s">
        <v>202</v>
      </c>
      <c r="F533" s="367" t="s">
        <v>202</v>
      </c>
      <c r="G533" s="367"/>
    </row>
    <row r="534" spans="1:7">
      <c r="A534" s="443" t="s">
        <v>816</v>
      </c>
      <c r="B534" s="367" t="s">
        <v>202</v>
      </c>
      <c r="C534" s="358">
        <v>3056.1321125619293</v>
      </c>
      <c r="D534" s="367"/>
      <c r="E534" s="367" t="s">
        <v>202</v>
      </c>
      <c r="F534" s="367" t="s">
        <v>202</v>
      </c>
      <c r="G534" s="367"/>
    </row>
    <row r="535" spans="1:7">
      <c r="A535" s="443" t="s">
        <v>817</v>
      </c>
      <c r="B535" s="367" t="s">
        <v>202</v>
      </c>
      <c r="C535" s="358">
        <v>251.93525163617798</v>
      </c>
      <c r="D535" s="367"/>
      <c r="E535" s="367" t="s">
        <v>202</v>
      </c>
      <c r="F535" s="367" t="s">
        <v>202</v>
      </c>
      <c r="G535" s="367"/>
    </row>
    <row r="536" spans="1:7">
      <c r="A536" s="443" t="s">
        <v>818</v>
      </c>
      <c r="B536" s="367" t="s">
        <v>202</v>
      </c>
      <c r="C536" s="358">
        <v>297.36246326322032</v>
      </c>
      <c r="D536" s="367"/>
      <c r="E536" s="367" t="s">
        <v>202</v>
      </c>
      <c r="F536" s="367" t="s">
        <v>202</v>
      </c>
      <c r="G536" s="367"/>
    </row>
    <row r="537" spans="1:7">
      <c r="A537" s="443" t="s">
        <v>819</v>
      </c>
      <c r="B537" s="367" t="s">
        <v>202</v>
      </c>
      <c r="C537" s="358">
        <v>309.95636595734669</v>
      </c>
      <c r="D537" s="367"/>
      <c r="E537" s="367" t="s">
        <v>202</v>
      </c>
      <c r="F537" s="367" t="s">
        <v>202</v>
      </c>
      <c r="G537" s="367"/>
    </row>
    <row r="538" spans="1:7">
      <c r="A538" s="443" t="s">
        <v>820</v>
      </c>
      <c r="B538" s="367" t="s">
        <v>202</v>
      </c>
      <c r="C538" s="358">
        <v>178.40438707912745</v>
      </c>
      <c r="D538" s="367"/>
      <c r="E538" s="367" t="s">
        <v>202</v>
      </c>
      <c r="F538" s="367" t="s">
        <v>202</v>
      </c>
      <c r="G538" s="367"/>
    </row>
    <row r="539" spans="1:7">
      <c r="A539" s="443" t="s">
        <v>821</v>
      </c>
      <c r="B539" s="367" t="s">
        <v>202</v>
      </c>
      <c r="C539" s="358">
        <v>214.11005793654462</v>
      </c>
      <c r="D539" s="367"/>
      <c r="E539" s="367" t="s">
        <v>202</v>
      </c>
      <c r="F539" s="367" t="s">
        <v>202</v>
      </c>
      <c r="G539" s="367"/>
    </row>
    <row r="540" spans="1:7">
      <c r="A540" s="443" t="s">
        <v>822</v>
      </c>
      <c r="B540" s="367" t="s">
        <v>202</v>
      </c>
      <c r="C540" s="358">
        <v>1196.7876680440343</v>
      </c>
      <c r="D540" s="367"/>
      <c r="E540" s="367" t="s">
        <v>202</v>
      </c>
      <c r="F540" s="367" t="s">
        <v>202</v>
      </c>
      <c r="G540" s="367"/>
    </row>
    <row r="541" spans="1:7">
      <c r="A541" s="443" t="s">
        <v>3654</v>
      </c>
      <c r="B541" s="367" t="s">
        <v>202</v>
      </c>
      <c r="C541" s="358">
        <v>178.70274178817721</v>
      </c>
      <c r="D541" s="367"/>
      <c r="E541" s="367" t="s">
        <v>202</v>
      </c>
      <c r="F541" s="367" t="s">
        <v>202</v>
      </c>
      <c r="G541" s="367"/>
    </row>
    <row r="542" spans="1:7">
      <c r="A542" s="443" t="s">
        <v>3655</v>
      </c>
      <c r="B542" s="367" t="s">
        <v>202</v>
      </c>
      <c r="C542" s="358">
        <v>54.328012341541672</v>
      </c>
      <c r="D542" s="367"/>
      <c r="E542" s="367" t="s">
        <v>202</v>
      </c>
      <c r="F542" s="367" t="s">
        <v>202</v>
      </c>
      <c r="G542" s="367"/>
    </row>
    <row r="543" spans="1:7">
      <c r="A543" s="408" t="s">
        <v>823</v>
      </c>
      <c r="B543" s="367" t="s">
        <v>202</v>
      </c>
      <c r="C543" s="358">
        <v>49.08</v>
      </c>
      <c r="D543" s="367" t="s">
        <v>202</v>
      </c>
      <c r="E543" s="367" t="s">
        <v>202</v>
      </c>
      <c r="F543" s="367" t="s">
        <v>202</v>
      </c>
      <c r="G543" s="367" t="s">
        <v>202</v>
      </c>
    </row>
    <row r="544" spans="1:7">
      <c r="A544" s="408" t="s">
        <v>824</v>
      </c>
      <c r="B544" s="367" t="s">
        <v>202</v>
      </c>
      <c r="C544" s="358">
        <v>91.609200000000001</v>
      </c>
      <c r="D544" s="367" t="s">
        <v>202</v>
      </c>
      <c r="E544" s="367" t="s">
        <v>202</v>
      </c>
      <c r="F544" s="367" t="s">
        <v>202</v>
      </c>
      <c r="G544" s="367" t="s">
        <v>202</v>
      </c>
    </row>
    <row r="545" spans="1:7">
      <c r="A545" s="408" t="s">
        <v>825</v>
      </c>
      <c r="B545" s="367" t="s">
        <v>202</v>
      </c>
      <c r="C545" s="358">
        <v>103.75879078632427</v>
      </c>
      <c r="D545" s="367" t="s">
        <v>202</v>
      </c>
      <c r="E545" s="367" t="s">
        <v>202</v>
      </c>
      <c r="F545" s="367" t="s">
        <v>202</v>
      </c>
      <c r="G545" s="367" t="s">
        <v>202</v>
      </c>
    </row>
    <row r="546" spans="1:7">
      <c r="A546" s="444" t="s">
        <v>826</v>
      </c>
      <c r="B546" s="367" t="s">
        <v>202</v>
      </c>
      <c r="C546" s="358" t="s">
        <v>565</v>
      </c>
      <c r="D546" s="367"/>
      <c r="E546" s="367" t="s">
        <v>202</v>
      </c>
      <c r="F546" s="367" t="s">
        <v>202</v>
      </c>
      <c r="G546" s="367"/>
    </row>
    <row r="547" spans="1:7">
      <c r="A547" s="444" t="s">
        <v>827</v>
      </c>
      <c r="B547" s="367" t="s">
        <v>202</v>
      </c>
      <c r="C547" s="358">
        <v>14.482519</v>
      </c>
      <c r="D547" s="367"/>
      <c r="E547" s="367" t="s">
        <v>202</v>
      </c>
      <c r="F547" s="367" t="s">
        <v>202</v>
      </c>
      <c r="G547" s="367"/>
    </row>
    <row r="548" spans="1:7">
      <c r="A548" s="444" t="s">
        <v>828</v>
      </c>
      <c r="B548" s="367" t="s">
        <v>202</v>
      </c>
      <c r="C548" s="358">
        <v>69.750133199999993</v>
      </c>
      <c r="D548" s="367"/>
      <c r="E548" s="367" t="s">
        <v>202</v>
      </c>
      <c r="F548" s="367" t="s">
        <v>202</v>
      </c>
      <c r="G548" s="367"/>
    </row>
    <row r="549" spans="1:7">
      <c r="A549" s="444" t="s">
        <v>829</v>
      </c>
      <c r="B549" s="367" t="s">
        <v>202</v>
      </c>
      <c r="C549" s="358">
        <v>2.1242679999999998</v>
      </c>
      <c r="D549" s="367"/>
      <c r="E549" s="367" t="s">
        <v>202</v>
      </c>
      <c r="F549" s="367" t="s">
        <v>202</v>
      </c>
      <c r="G549" s="367"/>
    </row>
    <row r="550" spans="1:7">
      <c r="A550" s="444" t="s">
        <v>830</v>
      </c>
      <c r="B550" s="367" t="s">
        <v>202</v>
      </c>
      <c r="C550" s="358" t="s">
        <v>565</v>
      </c>
      <c r="D550" s="367"/>
      <c r="E550" s="367" t="s">
        <v>202</v>
      </c>
      <c r="F550" s="367" t="s">
        <v>202</v>
      </c>
      <c r="G550" s="367"/>
    </row>
    <row r="551" spans="1:7">
      <c r="A551" s="112" t="s">
        <v>831</v>
      </c>
      <c r="B551" s="367" t="s">
        <v>202</v>
      </c>
      <c r="C551" s="358">
        <v>17.401870586324279</v>
      </c>
      <c r="D551" s="367" t="s">
        <v>202</v>
      </c>
      <c r="E551" s="367" t="s">
        <v>202</v>
      </c>
      <c r="F551" s="367" t="s">
        <v>202</v>
      </c>
      <c r="G551" s="367" t="s">
        <v>202</v>
      </c>
    </row>
    <row r="552" spans="1:7">
      <c r="A552" s="445" t="s">
        <v>832</v>
      </c>
      <c r="B552" s="367" t="s">
        <v>202</v>
      </c>
      <c r="C552" s="358">
        <v>17.401870586324279</v>
      </c>
      <c r="D552" s="367"/>
      <c r="E552" s="367" t="s">
        <v>202</v>
      </c>
      <c r="F552" s="367" t="s">
        <v>202</v>
      </c>
      <c r="G552" s="367"/>
    </row>
    <row r="553" spans="1:7">
      <c r="A553" s="415" t="s">
        <v>833</v>
      </c>
      <c r="B553" s="367" t="s">
        <v>202</v>
      </c>
      <c r="C553" s="358">
        <v>2062.213969441369</v>
      </c>
      <c r="D553" s="358">
        <v>54.911513816245709</v>
      </c>
      <c r="E553" s="367" t="s">
        <v>202</v>
      </c>
      <c r="F553" s="367" t="s">
        <v>202</v>
      </c>
      <c r="G553" s="358" t="s">
        <v>538</v>
      </c>
    </row>
    <row r="554" spans="1:7">
      <c r="A554" s="410" t="s">
        <v>834</v>
      </c>
      <c r="B554" s="367" t="s">
        <v>202</v>
      </c>
      <c r="C554" s="358">
        <v>1103.3068171277257</v>
      </c>
      <c r="D554" s="358">
        <v>42.371474794155858</v>
      </c>
      <c r="E554" s="367" t="s">
        <v>202</v>
      </c>
      <c r="F554" s="367" t="s">
        <v>202</v>
      </c>
      <c r="G554" s="358" t="s">
        <v>538</v>
      </c>
    </row>
    <row r="555" spans="1:7">
      <c r="A555" s="111" t="s">
        <v>803</v>
      </c>
      <c r="B555" s="367" t="s">
        <v>202</v>
      </c>
      <c r="C555" s="367" t="s">
        <v>202</v>
      </c>
      <c r="D555" s="367" t="s">
        <v>202</v>
      </c>
      <c r="E555" s="367" t="s">
        <v>202</v>
      </c>
      <c r="F555" s="367" t="s">
        <v>202</v>
      </c>
      <c r="G555" s="367" t="s">
        <v>202</v>
      </c>
    </row>
    <row r="556" spans="1:7">
      <c r="A556" s="442" t="s">
        <v>804</v>
      </c>
      <c r="B556" s="367" t="s">
        <v>202</v>
      </c>
      <c r="C556" s="358" t="s">
        <v>202</v>
      </c>
      <c r="D556" s="358" t="s">
        <v>202</v>
      </c>
      <c r="E556" s="367" t="s">
        <v>202</v>
      </c>
      <c r="F556" s="367" t="s">
        <v>202</v>
      </c>
      <c r="G556" s="362" t="s">
        <v>202</v>
      </c>
    </row>
    <row r="557" spans="1:7">
      <c r="A557" s="442" t="s">
        <v>805</v>
      </c>
      <c r="B557" s="367" t="s">
        <v>202</v>
      </c>
      <c r="C557" s="358" t="s">
        <v>202</v>
      </c>
      <c r="D557" s="358" t="s">
        <v>202</v>
      </c>
      <c r="E557" s="367" t="s">
        <v>202</v>
      </c>
      <c r="F557" s="367" t="s">
        <v>202</v>
      </c>
      <c r="G557" s="362" t="s">
        <v>202</v>
      </c>
    </row>
    <row r="558" spans="1:7">
      <c r="A558" s="111" t="s">
        <v>806</v>
      </c>
      <c r="B558" s="367" t="s">
        <v>202</v>
      </c>
      <c r="C558" s="367" t="s">
        <v>202</v>
      </c>
      <c r="D558" s="367" t="s">
        <v>202</v>
      </c>
      <c r="E558" s="367" t="s">
        <v>202</v>
      </c>
      <c r="F558" s="367" t="s">
        <v>202</v>
      </c>
      <c r="G558" s="367" t="s">
        <v>202</v>
      </c>
    </row>
    <row r="559" spans="1:7">
      <c r="A559" s="442" t="s">
        <v>807</v>
      </c>
      <c r="B559" s="367" t="s">
        <v>202</v>
      </c>
      <c r="C559" s="358" t="s">
        <v>202</v>
      </c>
      <c r="D559" s="358" t="s">
        <v>202</v>
      </c>
      <c r="E559" s="367" t="s">
        <v>202</v>
      </c>
      <c r="F559" s="367" t="s">
        <v>202</v>
      </c>
      <c r="G559" s="362" t="s">
        <v>202</v>
      </c>
    </row>
    <row r="560" spans="1:7">
      <c r="A560" s="442" t="s">
        <v>808</v>
      </c>
      <c r="B560" s="367" t="s">
        <v>202</v>
      </c>
      <c r="C560" s="358" t="s">
        <v>202</v>
      </c>
      <c r="D560" s="358" t="s">
        <v>202</v>
      </c>
      <c r="E560" s="367" t="s">
        <v>202</v>
      </c>
      <c r="F560" s="367" t="s">
        <v>202</v>
      </c>
      <c r="G560" s="362" t="s">
        <v>202</v>
      </c>
    </row>
    <row r="561" spans="1:7">
      <c r="A561" s="442" t="s">
        <v>809</v>
      </c>
      <c r="B561" s="367" t="s">
        <v>202</v>
      </c>
      <c r="C561" s="358" t="s">
        <v>202</v>
      </c>
      <c r="D561" s="358" t="s">
        <v>202</v>
      </c>
      <c r="E561" s="367" t="s">
        <v>202</v>
      </c>
      <c r="F561" s="367" t="s">
        <v>202</v>
      </c>
      <c r="G561" s="362" t="s">
        <v>202</v>
      </c>
    </row>
    <row r="562" spans="1:7">
      <c r="A562" s="111" t="s">
        <v>810</v>
      </c>
      <c r="B562" s="367" t="s">
        <v>202</v>
      </c>
      <c r="C562" s="367" t="s">
        <v>202</v>
      </c>
      <c r="D562" s="367" t="s">
        <v>202</v>
      </c>
      <c r="E562" s="367" t="s">
        <v>202</v>
      </c>
      <c r="F562" s="367" t="s">
        <v>202</v>
      </c>
      <c r="G562" s="367" t="s">
        <v>202</v>
      </c>
    </row>
    <row r="563" spans="1:7">
      <c r="A563" s="442" t="s">
        <v>835</v>
      </c>
      <c r="B563" s="367" t="s">
        <v>202</v>
      </c>
      <c r="C563" s="358">
        <v>1103.3068171277257</v>
      </c>
      <c r="D563" s="358">
        <v>42.371474794155858</v>
      </c>
      <c r="E563" s="367" t="s">
        <v>202</v>
      </c>
      <c r="F563" s="367" t="s">
        <v>202</v>
      </c>
      <c r="G563" s="362" t="s">
        <v>538</v>
      </c>
    </row>
    <row r="564" spans="1:7">
      <c r="A564" s="443" t="s">
        <v>812</v>
      </c>
      <c r="B564" s="367" t="s">
        <v>202</v>
      </c>
      <c r="C564" s="358" t="s">
        <v>540</v>
      </c>
      <c r="D564" s="358" t="s">
        <v>540</v>
      </c>
      <c r="E564" s="367" t="s">
        <v>202</v>
      </c>
      <c r="F564" s="367" t="s">
        <v>202</v>
      </c>
      <c r="G564" s="362" t="s">
        <v>538</v>
      </c>
    </row>
    <row r="565" spans="1:7">
      <c r="A565" s="443" t="s">
        <v>813</v>
      </c>
      <c r="B565" s="367" t="s">
        <v>202</v>
      </c>
      <c r="C565" s="358" t="s">
        <v>540</v>
      </c>
      <c r="D565" s="358" t="s">
        <v>540</v>
      </c>
      <c r="E565" s="367" t="s">
        <v>202</v>
      </c>
      <c r="F565" s="367" t="s">
        <v>202</v>
      </c>
      <c r="G565" s="362" t="s">
        <v>538</v>
      </c>
    </row>
    <row r="566" spans="1:7">
      <c r="A566" s="443" t="s">
        <v>814</v>
      </c>
      <c r="B566" s="367" t="s">
        <v>202</v>
      </c>
      <c r="C566" s="358">
        <v>10.4339141813269</v>
      </c>
      <c r="D566" s="358" t="s">
        <v>540</v>
      </c>
      <c r="E566" s="367" t="s">
        <v>202</v>
      </c>
      <c r="F566" s="367" t="s">
        <v>202</v>
      </c>
      <c r="G566" s="362" t="s">
        <v>538</v>
      </c>
    </row>
    <row r="567" spans="1:7">
      <c r="A567" s="443" t="s">
        <v>815</v>
      </c>
      <c r="B567" s="367" t="s">
        <v>202</v>
      </c>
      <c r="C567" s="358">
        <v>6.8670103189230298</v>
      </c>
      <c r="D567" s="358" t="s">
        <v>540</v>
      </c>
      <c r="E567" s="367" t="s">
        <v>202</v>
      </c>
      <c r="F567" s="367" t="s">
        <v>202</v>
      </c>
      <c r="G567" s="362" t="s">
        <v>538</v>
      </c>
    </row>
    <row r="568" spans="1:7">
      <c r="A568" s="443" t="s">
        <v>816</v>
      </c>
      <c r="B568" s="367" t="s">
        <v>202</v>
      </c>
      <c r="C568" s="358">
        <v>73.263053002758994</v>
      </c>
      <c r="D568" s="358" t="s">
        <v>540</v>
      </c>
      <c r="E568" s="367" t="s">
        <v>202</v>
      </c>
      <c r="F568" s="367" t="s">
        <v>202</v>
      </c>
      <c r="G568" s="362" t="s">
        <v>538</v>
      </c>
    </row>
    <row r="569" spans="1:7">
      <c r="A569" s="443" t="s">
        <v>817</v>
      </c>
      <c r="B569" s="367" t="s">
        <v>202</v>
      </c>
      <c r="C569" s="358">
        <v>6.6603451261630804</v>
      </c>
      <c r="D569" s="358">
        <v>7.8425112598720803</v>
      </c>
      <c r="E569" s="367" t="s">
        <v>202</v>
      </c>
      <c r="F569" s="367" t="s">
        <v>202</v>
      </c>
      <c r="G569" s="362" t="s">
        <v>538</v>
      </c>
    </row>
    <row r="570" spans="1:7">
      <c r="A570" s="443" t="s">
        <v>818</v>
      </c>
      <c r="B570" s="367" t="s">
        <v>202</v>
      </c>
      <c r="C570" s="358">
        <v>6.2083685766828101</v>
      </c>
      <c r="D570" s="358" t="s">
        <v>540</v>
      </c>
      <c r="E570" s="367" t="s">
        <v>202</v>
      </c>
      <c r="F570" s="367" t="s">
        <v>202</v>
      </c>
      <c r="G570" s="362" t="s">
        <v>538</v>
      </c>
    </row>
    <row r="571" spans="1:7">
      <c r="A571" s="443" t="s">
        <v>819</v>
      </c>
      <c r="B571" s="367" t="s">
        <v>202</v>
      </c>
      <c r="C571" s="358">
        <v>15.278275422757799</v>
      </c>
      <c r="D571" s="358">
        <v>15.52463493848148</v>
      </c>
      <c r="E571" s="367" t="s">
        <v>202</v>
      </c>
      <c r="F571" s="367" t="s">
        <v>202</v>
      </c>
      <c r="G571" s="362" t="s">
        <v>538</v>
      </c>
    </row>
    <row r="572" spans="1:7">
      <c r="A572" s="443" t="s">
        <v>820</v>
      </c>
      <c r="B572" s="367" t="s">
        <v>202</v>
      </c>
      <c r="C572" s="358">
        <v>8.8016924452317795</v>
      </c>
      <c r="D572" s="358">
        <v>8.48939568274767</v>
      </c>
      <c r="E572" s="367" t="s">
        <v>202</v>
      </c>
      <c r="F572" s="367" t="s">
        <v>202</v>
      </c>
      <c r="G572" s="362" t="s">
        <v>538</v>
      </c>
    </row>
    <row r="573" spans="1:7">
      <c r="A573" s="443" t="s">
        <v>821</v>
      </c>
      <c r="B573" s="367" t="s">
        <v>202</v>
      </c>
      <c r="C573" s="358">
        <v>5.1525731574840696</v>
      </c>
      <c r="D573" s="358" t="s">
        <v>540</v>
      </c>
      <c r="E573" s="367" t="s">
        <v>202</v>
      </c>
      <c r="F573" s="367" t="s">
        <v>202</v>
      </c>
      <c r="G573" s="362" t="s">
        <v>538</v>
      </c>
    </row>
    <row r="574" spans="1:7">
      <c r="A574" s="443" t="s">
        <v>822</v>
      </c>
      <c r="B574" s="367" t="s">
        <v>202</v>
      </c>
      <c r="C574" s="358">
        <v>961.657313045705</v>
      </c>
      <c r="D574" s="358">
        <v>10.514932913054629</v>
      </c>
      <c r="E574" s="367" t="s">
        <v>202</v>
      </c>
      <c r="F574" s="367" t="s">
        <v>202</v>
      </c>
      <c r="G574" s="362" t="s">
        <v>538</v>
      </c>
    </row>
    <row r="575" spans="1:7">
      <c r="A575" s="443" t="s">
        <v>3654</v>
      </c>
      <c r="B575" s="367" t="s">
        <v>202</v>
      </c>
      <c r="C575" s="358">
        <v>7.2448214116877399</v>
      </c>
      <c r="D575" s="358" t="s">
        <v>540</v>
      </c>
      <c r="E575" s="367" t="s">
        <v>202</v>
      </c>
      <c r="F575" s="367" t="s">
        <v>202</v>
      </c>
      <c r="G575" s="362" t="s">
        <v>538</v>
      </c>
    </row>
    <row r="576" spans="1:7">
      <c r="A576" s="443" t="s">
        <v>3655</v>
      </c>
      <c r="B576" s="367" t="s">
        <v>202</v>
      </c>
      <c r="C576" s="358">
        <v>1.7394504390044301</v>
      </c>
      <c r="D576" s="358" t="s">
        <v>540</v>
      </c>
      <c r="E576" s="367" t="s">
        <v>202</v>
      </c>
      <c r="F576" s="367" t="s">
        <v>202</v>
      </c>
      <c r="G576" s="362" t="s">
        <v>538</v>
      </c>
    </row>
    <row r="577" spans="1:7">
      <c r="A577" s="408" t="s">
        <v>823</v>
      </c>
      <c r="B577" s="367" t="s">
        <v>202</v>
      </c>
      <c r="C577" s="358">
        <v>3.47664809845039</v>
      </c>
      <c r="D577" s="358">
        <v>1.15882913799309</v>
      </c>
      <c r="E577" s="367" t="s">
        <v>202</v>
      </c>
      <c r="F577" s="367" t="s">
        <v>202</v>
      </c>
      <c r="G577" s="362" t="s">
        <v>538</v>
      </c>
    </row>
    <row r="578" spans="1:7">
      <c r="A578" s="408" t="s">
        <v>824</v>
      </c>
      <c r="B578" s="367" t="s">
        <v>202</v>
      </c>
      <c r="C578" s="358">
        <v>812.30140082016101</v>
      </c>
      <c r="D578" s="358">
        <v>5.4580785736261301</v>
      </c>
      <c r="E578" s="367" t="s">
        <v>202</v>
      </c>
      <c r="F578" s="367" t="s">
        <v>202</v>
      </c>
      <c r="G578" s="362" t="s">
        <v>538</v>
      </c>
    </row>
    <row r="579" spans="1:7">
      <c r="A579" s="408" t="s">
        <v>825</v>
      </c>
      <c r="B579" s="367" t="s">
        <v>202</v>
      </c>
      <c r="C579" s="358">
        <v>143.12910339503199</v>
      </c>
      <c r="D579" s="358">
        <v>5.9231313104706302</v>
      </c>
      <c r="E579" s="367" t="s">
        <v>202</v>
      </c>
      <c r="F579" s="367" t="s">
        <v>202</v>
      </c>
      <c r="G579" s="358" t="s">
        <v>538</v>
      </c>
    </row>
    <row r="580" spans="1:7">
      <c r="A580" s="444" t="s">
        <v>826</v>
      </c>
      <c r="B580" s="367" t="s">
        <v>202</v>
      </c>
      <c r="C580" s="358" t="s">
        <v>565</v>
      </c>
      <c r="D580" s="358" t="s">
        <v>565</v>
      </c>
      <c r="E580" s="367" t="s">
        <v>202</v>
      </c>
      <c r="F580" s="367" t="s">
        <v>202</v>
      </c>
      <c r="G580" s="362" t="s">
        <v>538</v>
      </c>
    </row>
    <row r="581" spans="1:7">
      <c r="A581" s="444" t="s">
        <v>827</v>
      </c>
      <c r="B581" s="367" t="s">
        <v>202</v>
      </c>
      <c r="C581" s="358">
        <v>0.97110900520321997</v>
      </c>
      <c r="D581" s="358">
        <v>8.605344306328E-2</v>
      </c>
      <c r="E581" s="367" t="s">
        <v>202</v>
      </c>
      <c r="F581" s="367" t="s">
        <v>202</v>
      </c>
      <c r="G581" s="362" t="s">
        <v>538</v>
      </c>
    </row>
    <row r="582" spans="1:7">
      <c r="A582" s="444" t="s">
        <v>828</v>
      </c>
      <c r="B582" s="367" t="s">
        <v>202</v>
      </c>
      <c r="C582" s="358">
        <v>12.102255140157601</v>
      </c>
      <c r="D582" s="358">
        <v>0.46691353425823001</v>
      </c>
      <c r="E582" s="367" t="s">
        <v>202</v>
      </c>
      <c r="F582" s="367" t="s">
        <v>202</v>
      </c>
      <c r="G582" s="362" t="s">
        <v>538</v>
      </c>
    </row>
    <row r="583" spans="1:7">
      <c r="A583" s="444" t="s">
        <v>829</v>
      </c>
      <c r="B583" s="367" t="s">
        <v>202</v>
      </c>
      <c r="C583" s="358">
        <v>0.20352704247281</v>
      </c>
      <c r="D583" s="358">
        <v>8.4830813865599992E-3</v>
      </c>
      <c r="E583" s="367" t="s">
        <v>202</v>
      </c>
      <c r="F583" s="367" t="s">
        <v>202</v>
      </c>
      <c r="G583" s="362" t="s">
        <v>538</v>
      </c>
    </row>
    <row r="584" spans="1:7">
      <c r="A584" s="444" t="s">
        <v>830</v>
      </c>
      <c r="B584" s="367" t="s">
        <v>202</v>
      </c>
      <c r="C584" s="358">
        <v>129.43079884371301</v>
      </c>
      <c r="D584" s="358">
        <v>5.3616812517625601</v>
      </c>
      <c r="E584" s="367" t="s">
        <v>202</v>
      </c>
      <c r="F584" s="367" t="s">
        <v>202</v>
      </c>
      <c r="G584" s="362" t="s">
        <v>538</v>
      </c>
    </row>
    <row r="585" spans="1:7">
      <c r="A585" s="112" t="s">
        <v>831</v>
      </c>
      <c r="B585" s="367" t="s">
        <v>202</v>
      </c>
      <c r="C585" s="358">
        <v>0.42141336348535002</v>
      </c>
      <c r="D585" s="358" t="s">
        <v>540</v>
      </c>
      <c r="E585" s="367" t="s">
        <v>202</v>
      </c>
      <c r="F585" s="367" t="s">
        <v>202</v>
      </c>
      <c r="G585" s="358" t="s">
        <v>538</v>
      </c>
    </row>
    <row r="586" spans="1:7">
      <c r="A586" s="445" t="s">
        <v>832</v>
      </c>
      <c r="B586" s="367" t="s">
        <v>202</v>
      </c>
      <c r="C586" s="358">
        <v>0.42141336348535002</v>
      </c>
      <c r="D586" s="358" t="s">
        <v>540</v>
      </c>
      <c r="E586" s="367" t="s">
        <v>202</v>
      </c>
      <c r="F586" s="367" t="s">
        <v>202</v>
      </c>
      <c r="G586" s="362" t="s">
        <v>538</v>
      </c>
    </row>
    <row r="587" spans="1:7" ht="15.75" thickBot="1">
      <c r="A587" s="408" t="s">
        <v>836</v>
      </c>
      <c r="B587" s="367" t="s">
        <v>202</v>
      </c>
      <c r="C587" s="367" t="s">
        <v>202</v>
      </c>
      <c r="D587" s="358" t="s">
        <v>540</v>
      </c>
      <c r="E587" s="367" t="s">
        <v>202</v>
      </c>
      <c r="F587" s="367" t="s">
        <v>202</v>
      </c>
      <c r="G587" s="367" t="s">
        <v>202</v>
      </c>
    </row>
    <row r="588" spans="1:7" s="446" customFormat="1" ht="12.75" customHeight="1" thickTop="1">
      <c r="A588" s="113" t="s">
        <v>837</v>
      </c>
      <c r="B588" s="367" t="s">
        <v>202</v>
      </c>
      <c r="C588" s="358">
        <v>719.88457694084161</v>
      </c>
      <c r="D588" s="367" t="s">
        <v>202</v>
      </c>
      <c r="E588" s="367" t="s">
        <v>202</v>
      </c>
      <c r="F588" s="367" t="s">
        <v>202</v>
      </c>
      <c r="G588" s="358" t="s">
        <v>538</v>
      </c>
    </row>
    <row r="589" spans="1:7" s="446" customFormat="1" ht="12.75" customHeight="1">
      <c r="A589" s="114" t="s">
        <v>838</v>
      </c>
      <c r="B589" s="367" t="s">
        <v>202</v>
      </c>
      <c r="C589" s="362" t="s">
        <v>538</v>
      </c>
      <c r="D589" s="358">
        <v>1050.4987232257683</v>
      </c>
      <c r="E589" s="362" t="s">
        <v>538</v>
      </c>
      <c r="F589" s="362" t="s">
        <v>538</v>
      </c>
      <c r="G589" s="362" t="s">
        <v>538</v>
      </c>
    </row>
    <row r="590" spans="1:7" s="446" customFormat="1" ht="12.75" customHeight="1">
      <c r="A590" s="114" t="s">
        <v>839</v>
      </c>
      <c r="B590" s="367" t="s">
        <v>202</v>
      </c>
      <c r="C590" s="358" t="s">
        <v>540</v>
      </c>
      <c r="D590" s="358" t="s">
        <v>540</v>
      </c>
      <c r="E590" s="362" t="s">
        <v>540</v>
      </c>
      <c r="F590" s="362" t="s">
        <v>540</v>
      </c>
      <c r="G590" s="362" t="s">
        <v>538</v>
      </c>
    </row>
    <row r="591" spans="1:7" s="446" customFormat="1" ht="12.75" customHeight="1">
      <c r="A591" s="114" t="s">
        <v>840</v>
      </c>
      <c r="B591" s="367" t="s">
        <v>202</v>
      </c>
      <c r="C591" s="358">
        <v>15.75656595933634</v>
      </c>
      <c r="D591" s="358">
        <v>0.58016238136954001</v>
      </c>
      <c r="E591" s="362">
        <v>13.575054185759781</v>
      </c>
      <c r="F591" s="362">
        <v>331.92264776727751</v>
      </c>
      <c r="G591" s="362" t="s">
        <v>538</v>
      </c>
    </row>
    <row r="592" spans="1:7" s="446" customFormat="1" ht="14.25" customHeight="1">
      <c r="A592" s="415" t="s">
        <v>841</v>
      </c>
      <c r="B592" s="358">
        <v>4349.248664685867</v>
      </c>
      <c r="C592" s="367" t="s">
        <v>202</v>
      </c>
      <c r="D592" s="367" t="s">
        <v>202</v>
      </c>
      <c r="E592" s="367" t="s">
        <v>202</v>
      </c>
      <c r="F592" s="367" t="s">
        <v>202</v>
      </c>
      <c r="G592" s="367" t="s">
        <v>202</v>
      </c>
    </row>
    <row r="593" spans="1:7" s="446" customFormat="1" ht="12" customHeight="1">
      <c r="A593" s="415" t="s">
        <v>842</v>
      </c>
      <c r="B593" s="358">
        <v>3149.7141100000003</v>
      </c>
      <c r="C593" s="367" t="s">
        <v>202</v>
      </c>
      <c r="D593" s="367" t="s">
        <v>202</v>
      </c>
      <c r="E593" s="367" t="s">
        <v>202</v>
      </c>
      <c r="F593" s="367" t="s">
        <v>202</v>
      </c>
      <c r="G593" s="367" t="s">
        <v>202</v>
      </c>
    </row>
    <row r="594" spans="1:7" s="446" customFormat="1" ht="12" customHeight="1">
      <c r="A594" s="414" t="s">
        <v>843</v>
      </c>
      <c r="B594" s="358" t="s">
        <v>538</v>
      </c>
      <c r="C594" s="367" t="s">
        <v>202</v>
      </c>
      <c r="D594" s="367" t="s">
        <v>202</v>
      </c>
      <c r="E594" s="367" t="s">
        <v>202</v>
      </c>
      <c r="F594" s="367" t="s">
        <v>202</v>
      </c>
      <c r="G594" s="367" t="s">
        <v>202</v>
      </c>
    </row>
    <row r="595" spans="1:7" s="446" customFormat="1" ht="13.5" customHeight="1">
      <c r="A595" s="115" t="s">
        <v>844</v>
      </c>
      <c r="B595" s="358" t="s">
        <v>538</v>
      </c>
      <c r="C595" s="358" t="s">
        <v>538</v>
      </c>
      <c r="D595" s="358" t="s">
        <v>538</v>
      </c>
      <c r="E595" s="358" t="s">
        <v>538</v>
      </c>
      <c r="F595" s="358" t="s">
        <v>538</v>
      </c>
      <c r="G595" s="358"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3" t="s">
        <v>846</v>
      </c>
      <c r="B600" s="395"/>
      <c r="C600" s="395"/>
      <c r="D600" s="395"/>
      <c r="E600" s="395"/>
      <c r="F600" s="395"/>
      <c r="G600" s="396" t="s">
        <v>522</v>
      </c>
    </row>
    <row r="601" spans="1:7" ht="15.75">
      <c r="A601" s="353" t="s">
        <v>739</v>
      </c>
      <c r="B601" s="395"/>
      <c r="C601" s="395"/>
      <c r="D601" s="395"/>
      <c r="E601" s="395"/>
      <c r="F601" s="395"/>
      <c r="G601" s="396" t="s">
        <v>3640</v>
      </c>
    </row>
    <row r="602" spans="1:7">
      <c r="A602" s="395"/>
      <c r="B602" s="395"/>
      <c r="C602" s="395"/>
      <c r="D602" s="395"/>
      <c r="E602" s="395"/>
      <c r="F602" s="395"/>
      <c r="G602" s="396" t="s">
        <v>523</v>
      </c>
    </row>
    <row r="603" spans="1:7">
      <c r="A603" s="395"/>
      <c r="B603" s="395"/>
      <c r="C603" s="395"/>
      <c r="D603" s="395"/>
      <c r="E603" s="395"/>
      <c r="F603" s="395"/>
      <c r="G603" s="447"/>
    </row>
    <row r="604" spans="1:7" ht="54" customHeight="1">
      <c r="A604" s="466" t="s">
        <v>524</v>
      </c>
      <c r="B604" s="118" t="s">
        <v>847</v>
      </c>
      <c r="C604" s="118" t="s">
        <v>848</v>
      </c>
      <c r="D604" s="118" t="s">
        <v>849</v>
      </c>
      <c r="E604" s="118" t="s">
        <v>686</v>
      </c>
      <c r="F604" s="118" t="s">
        <v>529</v>
      </c>
      <c r="G604" s="118" t="s">
        <v>530</v>
      </c>
    </row>
    <row r="605" spans="1:7" ht="15.75" thickBot="1">
      <c r="A605" s="467"/>
      <c r="B605" s="468" t="s">
        <v>532</v>
      </c>
      <c r="C605" s="469"/>
      <c r="D605" s="469"/>
      <c r="E605" s="469"/>
      <c r="F605" s="469"/>
      <c r="G605" s="470"/>
    </row>
    <row r="606" spans="1:7" ht="15.75" thickTop="1">
      <c r="A606" s="119" t="s">
        <v>850</v>
      </c>
      <c r="B606" s="358">
        <v>-830951.84504494444</v>
      </c>
      <c r="C606" s="358">
        <v>352.29552844071242</v>
      </c>
      <c r="D606" s="358">
        <v>25.04346066861428</v>
      </c>
      <c r="E606" s="358">
        <v>148.02151981631317</v>
      </c>
      <c r="F606" s="358">
        <v>4864.8428403863609</v>
      </c>
      <c r="G606" s="358" t="s">
        <v>561</v>
      </c>
    </row>
    <row r="607" spans="1:7">
      <c r="A607" s="120" t="s">
        <v>851</v>
      </c>
      <c r="B607" s="358">
        <v>-682784.0574352775</v>
      </c>
      <c r="C607" s="358">
        <v>198.90309755681778</v>
      </c>
      <c r="D607" s="358">
        <v>12.431282947371161</v>
      </c>
      <c r="E607" s="358">
        <v>126.54916881631318</v>
      </c>
      <c r="F607" s="358">
        <v>4506.9703823863611</v>
      </c>
      <c r="G607" s="358" t="s">
        <v>561</v>
      </c>
    </row>
    <row r="608" spans="1:7">
      <c r="A608" s="121" t="s">
        <v>852</v>
      </c>
      <c r="B608" s="358">
        <v>-573320.19402735587</v>
      </c>
      <c r="C608" s="358">
        <v>198.34769593615863</v>
      </c>
      <c r="D608" s="358">
        <v>12.120539004364939</v>
      </c>
      <c r="E608" s="362">
        <v>126.54916881631318</v>
      </c>
      <c r="F608" s="362">
        <v>4506.9703823863611</v>
      </c>
      <c r="G608" s="362" t="s">
        <v>565</v>
      </c>
    </row>
    <row r="609" spans="1:7">
      <c r="A609" s="122" t="s">
        <v>853</v>
      </c>
      <c r="B609" s="358">
        <v>-110219.81428564573</v>
      </c>
      <c r="C609" s="358" t="s">
        <v>540</v>
      </c>
      <c r="D609" s="358" t="s">
        <v>3656</v>
      </c>
      <c r="E609" s="362" t="s">
        <v>538</v>
      </c>
      <c r="F609" s="362" t="s">
        <v>538</v>
      </c>
      <c r="G609" s="362" t="s">
        <v>538</v>
      </c>
    </row>
    <row r="610" spans="1:7">
      <c r="A610" s="123" t="s">
        <v>854</v>
      </c>
      <c r="B610" s="358">
        <v>24814.816586917987</v>
      </c>
      <c r="C610" s="358" t="s">
        <v>3656</v>
      </c>
      <c r="D610" s="358" t="s">
        <v>3656</v>
      </c>
      <c r="E610" s="358" t="s">
        <v>538</v>
      </c>
      <c r="F610" s="358" t="s">
        <v>538</v>
      </c>
      <c r="G610" s="358" t="s">
        <v>538</v>
      </c>
    </row>
    <row r="611" spans="1:7">
      <c r="A611" s="121" t="s">
        <v>855</v>
      </c>
      <c r="B611" s="358">
        <v>-29001.50383515003</v>
      </c>
      <c r="C611" s="358" t="s">
        <v>655</v>
      </c>
      <c r="D611" s="358" t="s">
        <v>540</v>
      </c>
      <c r="E611" s="362" t="s">
        <v>538</v>
      </c>
      <c r="F611" s="362" t="s">
        <v>538</v>
      </c>
      <c r="G611" s="362" t="s">
        <v>538</v>
      </c>
    </row>
    <row r="612" spans="1:7">
      <c r="A612" s="121" t="s">
        <v>856</v>
      </c>
      <c r="B612" s="358">
        <v>53816.32042206802</v>
      </c>
      <c r="C612" s="358" t="s">
        <v>655</v>
      </c>
      <c r="D612" s="358" t="s">
        <v>655</v>
      </c>
      <c r="E612" s="362" t="s">
        <v>538</v>
      </c>
      <c r="F612" s="362" t="s">
        <v>538</v>
      </c>
      <c r="G612" s="362" t="s">
        <v>538</v>
      </c>
    </row>
    <row r="613" spans="1:7">
      <c r="A613" s="120" t="s">
        <v>857</v>
      </c>
      <c r="B613" s="358">
        <v>-29604.516526781397</v>
      </c>
      <c r="C613" s="358">
        <v>12.663181</v>
      </c>
      <c r="D613" s="358">
        <v>1.1562030000000001</v>
      </c>
      <c r="E613" s="358">
        <v>21.472351</v>
      </c>
      <c r="F613" s="358">
        <v>357.87245800000005</v>
      </c>
      <c r="G613" s="358" t="s">
        <v>538</v>
      </c>
    </row>
    <row r="614" spans="1:7">
      <c r="A614" s="121" t="s">
        <v>858</v>
      </c>
      <c r="B614" s="358">
        <v>10704.736910005491</v>
      </c>
      <c r="C614" s="358">
        <v>12.663181</v>
      </c>
      <c r="D614" s="358">
        <v>1.1562030000000001</v>
      </c>
      <c r="E614" s="362">
        <v>21.472351</v>
      </c>
      <c r="F614" s="362">
        <v>357.87245800000005</v>
      </c>
      <c r="G614" s="362" t="s">
        <v>538</v>
      </c>
    </row>
    <row r="615" spans="1:7">
      <c r="A615" s="122" t="s">
        <v>859</v>
      </c>
      <c r="B615" s="358">
        <v>-40309.253436786887</v>
      </c>
      <c r="C615" s="358" t="s">
        <v>540</v>
      </c>
      <c r="D615" s="358" t="s">
        <v>540</v>
      </c>
      <c r="E615" s="362" t="s">
        <v>538</v>
      </c>
      <c r="F615" s="362" t="s">
        <v>538</v>
      </c>
      <c r="G615" s="362" t="s">
        <v>538</v>
      </c>
    </row>
    <row r="616" spans="1:7">
      <c r="A616" s="123" t="s">
        <v>860</v>
      </c>
      <c r="B616" s="358">
        <v>-5720.1278569514234</v>
      </c>
      <c r="C616" s="358">
        <v>140.72924988389465</v>
      </c>
      <c r="D616" s="358">
        <v>0.59525414428571</v>
      </c>
      <c r="E616" s="358" t="s">
        <v>538</v>
      </c>
      <c r="F616" s="358" t="s">
        <v>538</v>
      </c>
      <c r="G616" s="358" t="s">
        <v>538</v>
      </c>
    </row>
    <row r="617" spans="1:7">
      <c r="A617" s="121" t="s">
        <v>861</v>
      </c>
      <c r="B617" s="358">
        <v>-9898.0959948593736</v>
      </c>
      <c r="C617" s="358" t="s">
        <v>565</v>
      </c>
      <c r="D617" s="358">
        <v>0.59215403</v>
      </c>
      <c r="E617" s="362" t="s">
        <v>538</v>
      </c>
      <c r="F617" s="362" t="s">
        <v>538</v>
      </c>
      <c r="G617" s="362" t="s">
        <v>538</v>
      </c>
    </row>
    <row r="618" spans="1:7">
      <c r="A618" s="121" t="s">
        <v>862</v>
      </c>
      <c r="B618" s="358">
        <v>-31.5897889193363</v>
      </c>
      <c r="C618" s="358" t="s">
        <v>565</v>
      </c>
      <c r="D618" s="358" t="s">
        <v>561</v>
      </c>
      <c r="E618" s="362" t="s">
        <v>538</v>
      </c>
      <c r="F618" s="362" t="s">
        <v>538</v>
      </c>
      <c r="G618" s="362" t="s">
        <v>538</v>
      </c>
    </row>
    <row r="619" spans="1:7">
      <c r="A619" s="120" t="s">
        <v>863</v>
      </c>
      <c r="B619" s="358">
        <v>-31610.861039128908</v>
      </c>
      <c r="C619" s="358" t="s">
        <v>565</v>
      </c>
      <c r="D619" s="358">
        <v>6.04757815668298</v>
      </c>
      <c r="E619" s="358" t="s">
        <v>565</v>
      </c>
      <c r="F619" s="358" t="s">
        <v>565</v>
      </c>
      <c r="G619" s="358" t="s">
        <v>538</v>
      </c>
    </row>
    <row r="620" spans="1:7">
      <c r="A620" s="121" t="s">
        <v>864</v>
      </c>
      <c r="B620" s="358">
        <v>-116642.3750794526</v>
      </c>
      <c r="C620" s="358" t="s">
        <v>565</v>
      </c>
      <c r="D620" s="358">
        <v>6.04757815668298</v>
      </c>
      <c r="E620" s="362" t="s">
        <v>565</v>
      </c>
      <c r="F620" s="362" t="s">
        <v>565</v>
      </c>
      <c r="G620" s="362" t="s">
        <v>538</v>
      </c>
    </row>
    <row r="621" spans="1:7">
      <c r="A621" s="122" t="s">
        <v>865</v>
      </c>
      <c r="B621" s="358">
        <v>85031.514040323702</v>
      </c>
      <c r="C621" s="358" t="s">
        <v>565</v>
      </c>
      <c r="D621" s="358" t="s">
        <v>655</v>
      </c>
      <c r="E621" s="362" t="s">
        <v>565</v>
      </c>
      <c r="F621" s="362" t="s">
        <v>565</v>
      </c>
      <c r="G621" s="362" t="s">
        <v>538</v>
      </c>
    </row>
    <row r="622" spans="1:7">
      <c r="A622" s="123" t="s">
        <v>866</v>
      </c>
      <c r="B622" s="358" t="s">
        <v>538</v>
      </c>
      <c r="C622" s="358" t="s">
        <v>538</v>
      </c>
      <c r="D622" s="358" t="s">
        <v>538</v>
      </c>
      <c r="E622" s="358" t="s">
        <v>538</v>
      </c>
      <c r="F622" s="358" t="s">
        <v>538</v>
      </c>
      <c r="G622" s="358" t="s">
        <v>538</v>
      </c>
    </row>
    <row r="623" spans="1:7">
      <c r="A623" s="121" t="s">
        <v>867</v>
      </c>
      <c r="B623" s="367" t="s">
        <v>202</v>
      </c>
      <c r="C623" s="367" t="s">
        <v>202</v>
      </c>
      <c r="D623" s="367" t="s">
        <v>202</v>
      </c>
      <c r="E623" s="367" t="s">
        <v>202</v>
      </c>
      <c r="F623" s="367" t="s">
        <v>202</v>
      </c>
      <c r="G623" s="367" t="s">
        <v>202</v>
      </c>
    </row>
    <row r="624" spans="1:7">
      <c r="A624" s="121" t="s">
        <v>868</v>
      </c>
      <c r="B624" s="358" t="s">
        <v>538</v>
      </c>
      <c r="C624" s="358" t="s">
        <v>538</v>
      </c>
      <c r="D624" s="358" t="s">
        <v>538</v>
      </c>
      <c r="E624" s="362" t="s">
        <v>538</v>
      </c>
      <c r="F624" s="362" t="s">
        <v>538</v>
      </c>
      <c r="G624" s="362" t="s">
        <v>538</v>
      </c>
    </row>
    <row r="625" spans="1:8">
      <c r="A625" s="120" t="s">
        <v>869</v>
      </c>
      <c r="B625" s="358">
        <v>-106047.09877372319</v>
      </c>
      <c r="C625" s="367" t="s">
        <v>202</v>
      </c>
      <c r="D625" s="367" t="s">
        <v>202</v>
      </c>
      <c r="E625" s="367" t="s">
        <v>202</v>
      </c>
      <c r="F625" s="367" t="s">
        <v>202</v>
      </c>
      <c r="G625" s="367" t="s">
        <v>202</v>
      </c>
    </row>
    <row r="626" spans="1:8">
      <c r="A626" s="448" t="s">
        <v>870</v>
      </c>
      <c r="B626" s="358" t="s">
        <v>3656</v>
      </c>
      <c r="C626" s="358" t="s">
        <v>561</v>
      </c>
      <c r="D626" s="358">
        <v>2.41583792</v>
      </c>
      <c r="E626" s="358" t="s">
        <v>538</v>
      </c>
      <c r="F626" s="358" t="s">
        <v>538</v>
      </c>
      <c r="G626" s="358" t="s">
        <v>538</v>
      </c>
    </row>
    <row r="627" spans="1:8">
      <c r="A627" s="431" t="s">
        <v>871</v>
      </c>
      <c r="B627" s="358" t="s">
        <v>3656</v>
      </c>
      <c r="C627" s="358" t="s">
        <v>561</v>
      </c>
      <c r="D627" s="358">
        <v>2.41583792</v>
      </c>
      <c r="E627" s="358" t="s">
        <v>538</v>
      </c>
      <c r="F627" s="358" t="s">
        <v>538</v>
      </c>
      <c r="G627" s="358"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476" t="s">
        <v>873</v>
      </c>
      <c r="B632" s="476"/>
      <c r="C632" s="395"/>
      <c r="D632" s="395"/>
      <c r="E632" s="395"/>
      <c r="F632" s="395"/>
      <c r="G632" s="395"/>
      <c r="H632" s="396" t="s">
        <v>522</v>
      </c>
    </row>
    <row r="633" spans="1:8" ht="15.75">
      <c r="A633" s="418" t="s">
        <v>739</v>
      </c>
      <c r="B633" s="378"/>
      <c r="C633" s="395"/>
      <c r="D633" s="395"/>
      <c r="E633" s="395"/>
      <c r="F633" s="395"/>
      <c r="G633" s="395"/>
      <c r="H633" s="396" t="s">
        <v>3640</v>
      </c>
    </row>
    <row r="634" spans="1:8">
      <c r="A634" s="395"/>
      <c r="B634" s="395"/>
      <c r="C634" s="395"/>
      <c r="D634" s="395"/>
      <c r="E634" s="395"/>
      <c r="F634" s="395"/>
      <c r="G634" s="395"/>
      <c r="H634" s="396" t="s">
        <v>523</v>
      </c>
    </row>
    <row r="635" spans="1:8">
      <c r="A635" s="395"/>
      <c r="B635" s="395"/>
      <c r="C635" s="395"/>
      <c r="D635" s="395"/>
      <c r="E635" s="395"/>
      <c r="F635" s="395"/>
      <c r="G635" s="395"/>
      <c r="H635" s="449"/>
    </row>
    <row r="636" spans="1:8">
      <c r="A636" s="459" t="s">
        <v>874</v>
      </c>
      <c r="B636" s="450" t="s">
        <v>875</v>
      </c>
      <c r="C636" s="451" t="s">
        <v>526</v>
      </c>
      <c r="D636" s="451" t="s">
        <v>527</v>
      </c>
      <c r="E636" s="451" t="s">
        <v>686</v>
      </c>
      <c r="F636" s="452" t="s">
        <v>529</v>
      </c>
      <c r="G636" s="453" t="s">
        <v>530</v>
      </c>
      <c r="H636" s="452" t="s">
        <v>687</v>
      </c>
    </row>
    <row r="637" spans="1:8" ht="15.75" thickBot="1">
      <c r="A637" s="460"/>
      <c r="B637" s="461" t="s">
        <v>532</v>
      </c>
      <c r="C637" s="462"/>
      <c r="D637" s="462"/>
      <c r="E637" s="462"/>
      <c r="F637" s="462"/>
      <c r="G637" s="462"/>
      <c r="H637" s="463"/>
    </row>
    <row r="638" spans="1:8" ht="15.75" thickTop="1">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c r="A639" s="455" t="s">
        <v>878</v>
      </c>
      <c r="B639" s="358" t="s">
        <v>602</v>
      </c>
      <c r="C639" s="358">
        <v>5252.843171928128</v>
      </c>
      <c r="D639" s="367" t="s">
        <v>202</v>
      </c>
      <c r="E639" s="358">
        <v>2.3460190219567099</v>
      </c>
      <c r="F639" s="358">
        <v>6.1117899358083498</v>
      </c>
      <c r="G639" s="358">
        <v>21.695718028166269</v>
      </c>
      <c r="H639" s="367" t="s">
        <v>202</v>
      </c>
    </row>
    <row r="640" spans="1:8">
      <c r="A640" s="104" t="s">
        <v>879</v>
      </c>
      <c r="B640" s="358" t="s">
        <v>602</v>
      </c>
      <c r="C640" s="358">
        <v>5252.843171928128</v>
      </c>
      <c r="D640" s="367" t="s">
        <v>202</v>
      </c>
      <c r="E640" s="362">
        <v>2.3460190219567099</v>
      </c>
      <c r="F640" s="362">
        <v>6.1117899358083498</v>
      </c>
      <c r="G640" s="362">
        <v>21.695718028166269</v>
      </c>
      <c r="H640" s="367" t="s">
        <v>202</v>
      </c>
    </row>
    <row r="641" spans="1:8">
      <c r="A641" s="104" t="s">
        <v>880</v>
      </c>
      <c r="B641" s="358" t="s">
        <v>567</v>
      </c>
      <c r="C641" s="358" t="s">
        <v>567</v>
      </c>
      <c r="D641" s="367" t="s">
        <v>202</v>
      </c>
      <c r="E641" s="362" t="s">
        <v>567</v>
      </c>
      <c r="F641" s="362" t="s">
        <v>567</v>
      </c>
      <c r="G641" s="362" t="s">
        <v>567</v>
      </c>
      <c r="H641" s="367" t="s">
        <v>202</v>
      </c>
    </row>
    <row r="642" spans="1:8">
      <c r="A642" s="124" t="s">
        <v>881</v>
      </c>
      <c r="B642" s="358" t="s">
        <v>567</v>
      </c>
      <c r="C642" s="358" t="s">
        <v>567</v>
      </c>
      <c r="D642" s="367" t="s">
        <v>202</v>
      </c>
      <c r="E642" s="358" t="s">
        <v>567</v>
      </c>
      <c r="F642" s="358" t="s">
        <v>567</v>
      </c>
      <c r="G642" s="358" t="s">
        <v>567</v>
      </c>
      <c r="H642" s="367" t="s">
        <v>202</v>
      </c>
    </row>
    <row r="643" spans="1:8">
      <c r="A643" s="455" t="s">
        <v>882</v>
      </c>
      <c r="B643" s="367" t="s">
        <v>202</v>
      </c>
      <c r="C643" s="358">
        <v>74.571839999999995</v>
      </c>
      <c r="D643" s="358">
        <v>5.5928880000000003</v>
      </c>
      <c r="E643" s="358" t="s">
        <v>565</v>
      </c>
      <c r="F643" s="358" t="s">
        <v>565</v>
      </c>
      <c r="G643" s="358" t="s">
        <v>565</v>
      </c>
      <c r="H643" s="367" t="s">
        <v>202</v>
      </c>
    </row>
    <row r="644" spans="1:8">
      <c r="A644" s="456" t="s">
        <v>883</v>
      </c>
      <c r="B644" s="367" t="s">
        <v>202</v>
      </c>
      <c r="C644" s="358">
        <v>74.571839999999995</v>
      </c>
      <c r="D644" s="358">
        <v>5.5928880000000003</v>
      </c>
      <c r="E644" s="362" t="s">
        <v>565</v>
      </c>
      <c r="F644" s="362" t="s">
        <v>565</v>
      </c>
      <c r="G644" s="362" t="s">
        <v>565</v>
      </c>
      <c r="H644" s="367" t="s">
        <v>202</v>
      </c>
    </row>
    <row r="645" spans="1:8">
      <c r="A645" s="456" t="s">
        <v>884</v>
      </c>
      <c r="B645" s="367" t="s">
        <v>202</v>
      </c>
      <c r="C645" s="358" t="s">
        <v>655</v>
      </c>
      <c r="D645" s="358" t="s">
        <v>655</v>
      </c>
      <c r="E645" s="362" t="s">
        <v>565</v>
      </c>
      <c r="F645" s="362" t="s">
        <v>565</v>
      </c>
      <c r="G645" s="362" t="s">
        <v>565</v>
      </c>
      <c r="H645" s="367" t="s">
        <v>202</v>
      </c>
    </row>
    <row r="646" spans="1:8">
      <c r="A646" s="455" t="s">
        <v>885</v>
      </c>
      <c r="B646" s="358" t="s">
        <v>572</v>
      </c>
      <c r="C646" s="358" t="s">
        <v>572</v>
      </c>
      <c r="D646" s="358" t="s">
        <v>572</v>
      </c>
      <c r="E646" s="358" t="s">
        <v>572</v>
      </c>
      <c r="F646" s="358" t="s">
        <v>572</v>
      </c>
      <c r="G646" s="358" t="s">
        <v>572</v>
      </c>
      <c r="H646" s="358" t="s">
        <v>572</v>
      </c>
    </row>
    <row r="647" spans="1:8">
      <c r="A647" s="104" t="s">
        <v>886</v>
      </c>
      <c r="B647" s="358" t="s">
        <v>540</v>
      </c>
      <c r="C647" s="358" t="s">
        <v>572</v>
      </c>
      <c r="D647" s="358" t="s">
        <v>572</v>
      </c>
      <c r="E647" s="362" t="s">
        <v>540</v>
      </c>
      <c r="F647" s="362" t="s">
        <v>540</v>
      </c>
      <c r="G647" s="362" t="s">
        <v>540</v>
      </c>
      <c r="H647" s="362" t="s">
        <v>540</v>
      </c>
    </row>
    <row r="648" spans="1:8">
      <c r="A648" s="104" t="s">
        <v>887</v>
      </c>
      <c r="B648" s="358" t="s">
        <v>538</v>
      </c>
      <c r="C648" s="358" t="s">
        <v>538</v>
      </c>
      <c r="D648" s="358" t="s">
        <v>538</v>
      </c>
      <c r="E648" s="362" t="s">
        <v>538</v>
      </c>
      <c r="F648" s="362" t="s">
        <v>538</v>
      </c>
      <c r="G648" s="362" t="s">
        <v>538</v>
      </c>
      <c r="H648" s="362" t="s">
        <v>538</v>
      </c>
    </row>
    <row r="649" spans="1:8">
      <c r="A649" s="455" t="s">
        <v>888</v>
      </c>
      <c r="B649" s="367" t="s">
        <v>202</v>
      </c>
      <c r="C649" s="358">
        <v>617.71471298737617</v>
      </c>
      <c r="D649" s="358">
        <v>14.72618785642306</v>
      </c>
      <c r="E649" s="358" t="s">
        <v>617</v>
      </c>
      <c r="F649" s="358">
        <v>0.43655642398631</v>
      </c>
      <c r="G649" s="358">
        <v>49.308450064014231</v>
      </c>
      <c r="H649" s="367" t="s">
        <v>202</v>
      </c>
    </row>
    <row r="650" spans="1:8">
      <c r="A650" s="104" t="s">
        <v>889</v>
      </c>
      <c r="B650" s="367" t="s">
        <v>202</v>
      </c>
      <c r="C650" s="358">
        <v>398.49813134839275</v>
      </c>
      <c r="D650" s="358">
        <v>14.72618785642306</v>
      </c>
      <c r="E650" s="362" t="s">
        <v>567</v>
      </c>
      <c r="F650" s="362">
        <v>0.43655642398631</v>
      </c>
      <c r="G650" s="362">
        <v>33.529746043529677</v>
      </c>
      <c r="H650" s="367" t="s">
        <v>202</v>
      </c>
    </row>
    <row r="651" spans="1:8">
      <c r="A651" s="104" t="s">
        <v>890</v>
      </c>
      <c r="B651" s="367" t="s">
        <v>202</v>
      </c>
      <c r="C651" s="358">
        <v>219.21658163898346</v>
      </c>
      <c r="D651" s="358" t="s">
        <v>565</v>
      </c>
      <c r="E651" s="362" t="s">
        <v>567</v>
      </c>
      <c r="F651" s="362" t="s">
        <v>567</v>
      </c>
      <c r="G651" s="362">
        <v>15.77870402048455</v>
      </c>
      <c r="H651" s="367" t="s">
        <v>202</v>
      </c>
    </row>
    <row r="652" spans="1:8">
      <c r="A652" s="104" t="s">
        <v>3657</v>
      </c>
      <c r="B652" s="367" t="s">
        <v>202</v>
      </c>
      <c r="C652" s="358" t="s">
        <v>540</v>
      </c>
      <c r="D652" s="358" t="s">
        <v>540</v>
      </c>
      <c r="E652" s="358" t="s">
        <v>540</v>
      </c>
      <c r="F652" s="358" t="s">
        <v>540</v>
      </c>
      <c r="G652" s="358" t="s">
        <v>540</v>
      </c>
      <c r="H652" s="367" t="s">
        <v>202</v>
      </c>
    </row>
    <row r="653" spans="1:8">
      <c r="A653" s="455" t="s">
        <v>891</v>
      </c>
      <c r="B653" s="358" t="s">
        <v>538</v>
      </c>
      <c r="C653" s="358" t="s">
        <v>538</v>
      </c>
      <c r="D653" s="358" t="s">
        <v>538</v>
      </c>
      <c r="E653" s="358" t="s">
        <v>567</v>
      </c>
      <c r="F653" s="358" t="s">
        <v>567</v>
      </c>
      <c r="G653" s="358">
        <v>43.391436056332523</v>
      </c>
      <c r="H653" s="358">
        <v>0.74349333311907995</v>
      </c>
    </row>
    <row r="654" spans="1:8">
      <c r="A654" s="431" t="s">
        <v>625</v>
      </c>
      <c r="B654" s="362" t="s">
        <v>538</v>
      </c>
      <c r="C654" s="362" t="s">
        <v>538</v>
      </c>
      <c r="D654" s="362" t="s">
        <v>538</v>
      </c>
      <c r="E654" s="362" t="s">
        <v>567</v>
      </c>
      <c r="F654" s="362" t="s">
        <v>567</v>
      </c>
      <c r="G654" s="362">
        <v>43.391436056332523</v>
      </c>
      <c r="H654" s="362">
        <v>0.74349333311907995</v>
      </c>
    </row>
    <row r="655" spans="1:8">
      <c r="A655" s="455" t="s">
        <v>892</v>
      </c>
      <c r="B655" s="367" t="s">
        <v>202</v>
      </c>
      <c r="C655" s="367" t="s">
        <v>202</v>
      </c>
      <c r="D655" s="367" t="s">
        <v>202</v>
      </c>
      <c r="E655" s="367" t="s">
        <v>202</v>
      </c>
      <c r="F655" s="367" t="s">
        <v>202</v>
      </c>
      <c r="G655" s="367" t="s">
        <v>202</v>
      </c>
      <c r="H655" s="367" t="s">
        <v>202</v>
      </c>
    </row>
    <row r="656" spans="1:8">
      <c r="A656" s="456" t="s">
        <v>893</v>
      </c>
      <c r="B656" s="362" t="s">
        <v>538</v>
      </c>
      <c r="C656" s="367" t="s">
        <v>202</v>
      </c>
      <c r="D656" s="367" t="s">
        <v>202</v>
      </c>
      <c r="E656" s="367" t="s">
        <v>202</v>
      </c>
      <c r="F656" s="367" t="s">
        <v>202</v>
      </c>
      <c r="G656" s="367" t="s">
        <v>202</v>
      </c>
      <c r="H656" s="367" t="s">
        <v>202</v>
      </c>
    </row>
    <row r="657" spans="1:8">
      <c r="A657" s="456" t="s">
        <v>894</v>
      </c>
      <c r="B657" s="362" t="s">
        <v>538</v>
      </c>
      <c r="C657" s="367" t="s">
        <v>202</v>
      </c>
      <c r="D657" s="367" t="s">
        <v>202</v>
      </c>
      <c r="E657" s="367" t="s">
        <v>202</v>
      </c>
      <c r="F657" s="367" t="s">
        <v>202</v>
      </c>
      <c r="G657" s="367" t="s">
        <v>202</v>
      </c>
      <c r="H657" s="367" t="s">
        <v>202</v>
      </c>
    </row>
    <row r="658" spans="1:8">
      <c r="A658" s="457" t="s">
        <v>895</v>
      </c>
      <c r="B658" s="362" t="s">
        <v>538</v>
      </c>
      <c r="C658" s="367" t="s">
        <v>202</v>
      </c>
      <c r="D658" s="367" t="s">
        <v>202</v>
      </c>
      <c r="E658" s="367" t="s">
        <v>202</v>
      </c>
      <c r="F658" s="367" t="s">
        <v>202</v>
      </c>
      <c r="G658" s="367" t="s">
        <v>202</v>
      </c>
      <c r="H658" s="367"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0" t="s">
        <v>904</v>
      </c>
      <c r="B671" s="127">
        <f>G407</f>
        <v>22472.091478849856</v>
      </c>
      <c r="C671" s="127">
        <f>H407</f>
        <v>4.8078038835700004E-3</v>
      </c>
      <c r="D671" s="127">
        <f>I407</f>
        <v>5.0498744759699997E-3</v>
      </c>
      <c r="E671" s="127"/>
      <c r="F671" s="128"/>
      <c r="G671" s="128"/>
      <c r="H671" s="128"/>
    </row>
    <row r="672" spans="1:8">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20">SUM(B687:I687)</f>
        <v>2012.7303202349544</v>
      </c>
    </row>
    <row r="699" spans="1:9">
      <c r="A699" s="135" t="s">
        <v>2673</v>
      </c>
      <c r="B699" s="6">
        <f t="shared" si="20"/>
        <v>592.38840211179286</v>
      </c>
    </row>
    <row r="700" spans="1:9">
      <c r="A700" s="135" t="s">
        <v>9</v>
      </c>
      <c r="B700" s="6">
        <f t="shared" si="20"/>
        <v>1822.4505427037991</v>
      </c>
    </row>
    <row r="701" spans="1:9">
      <c r="A701" s="135" t="s">
        <v>140</v>
      </c>
      <c r="B701" s="6">
        <f t="shared" si="20"/>
        <v>568.83867287688975</v>
      </c>
    </row>
    <row r="702" spans="1:9">
      <c r="A702" s="135" t="s">
        <v>2683</v>
      </c>
      <c r="B702" s="6">
        <f t="shared" si="20"/>
        <v>184.88143194254428</v>
      </c>
    </row>
    <row r="703" spans="1:9">
      <c r="A703" s="135" t="s">
        <v>3618</v>
      </c>
      <c r="B703" s="6">
        <f t="shared" si="20"/>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1" t="s">
        <v>11</v>
      </c>
      <c r="B1" s="511"/>
      <c r="C1" s="511"/>
      <c r="D1" s="511"/>
      <c r="E1" s="511"/>
    </row>
    <row r="2" spans="1:5">
      <c r="A2" s="512" t="s">
        <v>165</v>
      </c>
      <c r="B2" s="512"/>
      <c r="C2" s="512"/>
      <c r="D2" s="512"/>
      <c r="E2" s="512"/>
    </row>
    <row r="19" spans="1:5">
      <c r="A19" s="8" t="s">
        <v>166</v>
      </c>
    </row>
    <row r="20" spans="1:5">
      <c r="A20" s="8">
        <v>155400</v>
      </c>
      <c r="B20" s="8" t="s">
        <v>167</v>
      </c>
    </row>
    <row r="21" spans="1:5">
      <c r="A21" s="512" t="s">
        <v>168</v>
      </c>
      <c r="B21" s="512"/>
      <c r="C21" s="512"/>
      <c r="D21" s="512"/>
      <c r="E21" s="512"/>
    </row>
    <row r="38" spans="1:5">
      <c r="A38" s="8" t="s">
        <v>166</v>
      </c>
    </row>
    <row r="39" spans="1:5">
      <c r="A39" s="8">
        <v>100800</v>
      </c>
      <c r="B39" s="8" t="s">
        <v>167</v>
      </c>
    </row>
    <row r="40" spans="1:5">
      <c r="A40" s="512" t="s">
        <v>169</v>
      </c>
      <c r="B40" s="512"/>
      <c r="C40" s="512"/>
      <c r="D40" s="512"/>
      <c r="E40" s="512"/>
    </row>
    <row r="57" spans="1:5" ht="15.75" thickBot="1">
      <c r="A57" s="8" t="s">
        <v>166</v>
      </c>
    </row>
    <row r="58" spans="1:5" ht="15.75" thickBot="1">
      <c r="A58" s="10">
        <v>194000</v>
      </c>
      <c r="B58" s="8" t="s">
        <v>170</v>
      </c>
    </row>
    <row r="60" spans="1:5">
      <c r="A60" s="511" t="s">
        <v>171</v>
      </c>
      <c r="B60" s="511"/>
      <c r="C60" s="511"/>
      <c r="D60" s="511"/>
      <c r="E60" s="511"/>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11" t="s">
        <v>172</v>
      </c>
      <c r="B89" s="511"/>
      <c r="C89" s="511"/>
      <c r="D89" s="511"/>
      <c r="E89" s="511"/>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11" t="s">
        <v>173</v>
      </c>
      <c r="B98" s="511"/>
      <c r="C98" s="511"/>
      <c r="D98" s="511"/>
      <c r="E98" s="511"/>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11" t="s">
        <v>175</v>
      </c>
      <c r="B109" s="511"/>
      <c r="C109" s="511"/>
      <c r="D109" s="511"/>
      <c r="E109" s="511"/>
    </row>
    <row r="110" spans="1:5" ht="15.75" thickBot="1"/>
    <row r="111" spans="1:5" ht="15.75" thickBot="1">
      <c r="A111" s="18">
        <f>A122</f>
        <v>0.20481927710843381</v>
      </c>
      <c r="B111" s="8" t="s">
        <v>418</v>
      </c>
    </row>
    <row r="113" spans="1:12">
      <c r="A113" s="511" t="s">
        <v>174</v>
      </c>
      <c r="B113" s="511"/>
      <c r="C113" s="511"/>
      <c r="D113" s="511"/>
      <c r="E113" s="511"/>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11" t="s">
        <v>419</v>
      </c>
      <c r="B124" s="511"/>
      <c r="C124" s="511"/>
      <c r="D124" s="511"/>
      <c r="E124" s="511"/>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11" t="s">
        <v>105</v>
      </c>
      <c r="B134" s="511"/>
      <c r="C134" s="511"/>
      <c r="D134" s="511"/>
      <c r="E134" s="511"/>
    </row>
    <row r="135" spans="1:12">
      <c r="A135" s="25" t="s">
        <v>437</v>
      </c>
      <c r="B135" s="26"/>
      <c r="C135" s="26"/>
      <c r="D135" s="26"/>
      <c r="E135" s="26"/>
      <c r="F135" s="26"/>
      <c r="G135" s="26"/>
    </row>
    <row r="136" spans="1:12" ht="15.75">
      <c r="A136" s="27"/>
      <c r="B136" s="508" t="s">
        <v>438</v>
      </c>
      <c r="C136" s="509"/>
      <c r="D136" s="509"/>
      <c r="E136" s="510"/>
      <c r="F136" s="26"/>
      <c r="G136" s="26"/>
    </row>
    <row r="137" spans="1:12" ht="15.75">
      <c r="A137" s="28"/>
      <c r="B137" s="508" t="s">
        <v>439</v>
      </c>
      <c r="C137" s="510"/>
      <c r="D137" s="508" t="s">
        <v>440</v>
      </c>
      <c r="E137" s="510"/>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1" t="s">
        <v>178</v>
      </c>
      <c r="B165" s="511"/>
      <c r="C165" s="511"/>
      <c r="D165" s="511"/>
      <c r="E165" s="511"/>
    </row>
    <row r="166" spans="1:7" ht="15.75" thickBot="1">
      <c r="A166" s="22" t="s">
        <v>179</v>
      </c>
      <c r="B166" s="16">
        <v>0.4</v>
      </c>
    </row>
    <row r="167" spans="1:7" ht="15.75" thickBot="1">
      <c r="A167" s="8" t="s">
        <v>180</v>
      </c>
      <c r="B167" s="43">
        <f>(1+B166)^(1/(2020-2010))-1</f>
        <v>3.4219694129380196E-2</v>
      </c>
    </row>
    <row r="168" spans="1:7">
      <c r="B168" s="44"/>
    </row>
    <row r="169" spans="1:7">
      <c r="A169" s="511" t="s">
        <v>426</v>
      </c>
      <c r="B169" s="511"/>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11" t="s">
        <v>187</v>
      </c>
      <c r="B174" s="511"/>
      <c r="C174" s="511"/>
      <c r="D174" s="511"/>
      <c r="E174" s="511"/>
    </row>
    <row r="175" spans="1:7" ht="15.75" thickBot="1">
      <c r="A175" s="22" t="s">
        <v>436</v>
      </c>
      <c r="B175" s="44">
        <v>0.1246</v>
      </c>
    </row>
    <row r="176" spans="1:7" ht="15.75" thickBot="1">
      <c r="A176" s="22" t="s">
        <v>431</v>
      </c>
      <c r="B176" s="43">
        <f>1-B175</f>
        <v>0.87539999999999996</v>
      </c>
    </row>
    <row r="178" spans="1:5">
      <c r="A178" s="511" t="s">
        <v>181</v>
      </c>
      <c r="B178" s="511"/>
      <c r="C178" s="511"/>
      <c r="D178" s="511"/>
      <c r="E178" s="511"/>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11" t="s">
        <v>183</v>
      </c>
      <c r="B183" s="511"/>
      <c r="C183" s="511"/>
      <c r="D183" s="511"/>
      <c r="E183" s="511"/>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11" t="s">
        <v>197</v>
      </c>
      <c r="B191" s="511"/>
      <c r="C191" s="511"/>
      <c r="D191" s="511"/>
      <c r="E191" s="511"/>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07" t="s">
        <v>3426</v>
      </c>
      <c r="C201" s="507"/>
      <c r="D201" s="507"/>
      <c r="E201" s="507"/>
      <c r="F201" s="507"/>
      <c r="G201" s="507"/>
      <c r="H201" s="507"/>
      <c r="I201" s="507"/>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07" t="s">
        <v>3426</v>
      </c>
      <c r="C209" s="507"/>
      <c r="D209" s="507"/>
      <c r="E209" s="507"/>
      <c r="F209" s="507"/>
      <c r="G209" s="507"/>
      <c r="H209" s="507"/>
      <c r="I209" s="507"/>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07" t="s">
        <v>3426</v>
      </c>
      <c r="C217" s="507"/>
      <c r="D217" s="507"/>
      <c r="E217" s="507"/>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2021-04-27T03:42:06Z</dcterms:modified>
</cp:coreProperties>
</file>