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ccs\BCS\"/>
    </mc:Choice>
  </mc:AlternateContent>
  <xr:revisionPtr revIDLastSave="0" documentId="13_ncr:1_{97EB2AB3-FE1A-4C06-98D6-C7F0874829B0}" xr6:coauthVersionLast="47" xr6:coauthVersionMax="47" xr10:uidLastSave="{00000000-0000-0000-0000-000000000000}"/>
  <bookViews>
    <workbookView xWindow="29670" yWindow="2655" windowWidth="26940" windowHeight="17250" xr2:uid="{00000000-000D-0000-FFFF-FFFF00000000}"/>
  </bookViews>
  <sheets>
    <sheet name="About" sheetId="1" r:id="rId1"/>
    <sheet name="Electricity Calculations" sheetId="5" r:id="rId2"/>
    <sheet name="BCS" sheetId="4" r:id="rId3"/>
  </sheets>
  <definedNames>
    <definedName name="solver_adj" localSheetId="0" hidden="1">About!$A$11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5" l="1"/>
  <c r="B4" i="5" s="1"/>
  <c r="E3" i="4"/>
  <c r="F3" i="4"/>
  <c r="G3" i="4"/>
  <c r="H3" i="4"/>
  <c r="I3" i="4"/>
  <c r="J3" i="4"/>
  <c r="K3" i="4"/>
  <c r="L3" i="4"/>
  <c r="M3" i="4"/>
  <c r="D3" i="4"/>
  <c r="E2" i="4" l="1"/>
  <c r="F2" i="4"/>
  <c r="D2" i="4"/>
  <c r="J2" i="4"/>
  <c r="M2" i="4"/>
  <c r="G2" i="4"/>
  <c r="H2" i="4"/>
  <c r="I2" i="4"/>
  <c r="K2" i="4"/>
  <c r="L2" i="4"/>
</calcChain>
</file>

<file path=xl/sharedStrings.xml><?xml version="1.0" encoding="utf-8"?>
<sst xmlns="http://schemas.openxmlformats.org/spreadsheetml/2006/main" count="15" uniqueCount="15">
  <si>
    <t>Source:</t>
  </si>
  <si>
    <t>Notes:</t>
  </si>
  <si>
    <t>electricity sector</t>
  </si>
  <si>
    <t>industry sector</t>
  </si>
  <si>
    <t>None needed</t>
  </si>
  <si>
    <t>2022 to 2012 USD</t>
  </si>
  <si>
    <t>This variable captures any BAU subsidies for CCS, specified in dollars per ton captured.</t>
  </si>
  <si>
    <t>BCS BAU CCS Subsidy</t>
  </si>
  <si>
    <t>$ / metric ton</t>
  </si>
  <si>
    <t>45Q Tax Credit Amount</t>
  </si>
  <si>
    <t>Credit Amount</t>
  </si>
  <si>
    <t>Repayment Period for Financing</t>
  </si>
  <si>
    <t>45Q Credit Duration</t>
  </si>
  <si>
    <t>Credit Value</t>
  </si>
  <si>
    <t>For electricity, adjust the credit value based on its duration relative to the financing repayment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</si>
</sst>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30.28515625" customWidth="1"/>
    <col min="2" max="2" width="55.85546875" customWidth="1"/>
    <col min="4" max="4" width="30.570312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t="s">
        <v>4</v>
      </c>
    </row>
    <row r="5" spans="1:2" x14ac:dyDescent="0.25">
      <c r="A5" s="1" t="s">
        <v>1</v>
      </c>
    </row>
    <row r="6" spans="1:2" x14ac:dyDescent="0.25">
      <c r="A6" t="s">
        <v>6</v>
      </c>
    </row>
    <row r="7" spans="1:2" x14ac:dyDescent="0.25">
      <c r="A7" t="s">
        <v>14</v>
      </c>
    </row>
    <row r="9" spans="1:2" x14ac:dyDescent="0.25">
      <c r="A9" s="5">
        <v>0.78500000000000003</v>
      </c>
      <c r="B9" t="s">
        <v>5</v>
      </c>
    </row>
    <row r="11" spans="1:2" x14ac:dyDescent="0.25">
      <c r="A11" s="3" t="s">
        <v>9</v>
      </c>
      <c r="B11" s="6">
        <v>85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5C55-7F27-44A6-A8A7-496D78F28576}">
  <dimension ref="A1:B4"/>
  <sheetViews>
    <sheetView workbookViewId="0">
      <selection activeCell="B4" sqref="B4"/>
    </sheetView>
  </sheetViews>
  <sheetFormatPr defaultRowHeight="15" x14ac:dyDescent="0.25"/>
  <cols>
    <col min="1" max="1" width="30" bestFit="1" customWidth="1"/>
  </cols>
  <sheetData>
    <row r="1" spans="1:2" x14ac:dyDescent="0.25">
      <c r="A1" t="s">
        <v>10</v>
      </c>
      <c r="B1" s="7">
        <f>About!B11</f>
        <v>85</v>
      </c>
    </row>
    <row r="2" spans="1:2" x14ac:dyDescent="0.25">
      <c r="A2" t="s">
        <v>11</v>
      </c>
      <c r="B2">
        <v>20</v>
      </c>
    </row>
    <row r="3" spans="1:2" x14ac:dyDescent="0.25">
      <c r="A3" t="s">
        <v>12</v>
      </c>
      <c r="B3">
        <v>12</v>
      </c>
    </row>
    <row r="4" spans="1:2" x14ac:dyDescent="0.25">
      <c r="A4" t="s">
        <v>13</v>
      </c>
      <c r="B4" s="7">
        <f>B1*B3/B2</f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workbookViewId="0">
      <selection activeCell="D2" sqref="D2:M2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31" x14ac:dyDescent="0.25">
      <c r="A1" t="s">
        <v>8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ht="14.45" x14ac:dyDescent="0.25">
      <c r="A2" t="s">
        <v>2</v>
      </c>
      <c r="B2" s="4">
        <v>0</v>
      </c>
      <c r="C2" s="4">
        <v>0</v>
      </c>
      <c r="D2" s="7">
        <f>'Electricity Calculations'!$B$4*About!$A$9</f>
        <v>40.035000000000004</v>
      </c>
      <c r="E2" s="7">
        <f>'Electricity Calculations'!$B$4*About!$A$9</f>
        <v>40.035000000000004</v>
      </c>
      <c r="F2" s="7">
        <f>'Electricity Calculations'!$B$4*About!$A$9</f>
        <v>40.035000000000004</v>
      </c>
      <c r="G2" s="7">
        <f>'Electricity Calculations'!$B$4*About!$A$9</f>
        <v>40.035000000000004</v>
      </c>
      <c r="H2" s="7">
        <f>'Electricity Calculations'!$B$4*About!$A$9</f>
        <v>40.035000000000004</v>
      </c>
      <c r="I2" s="7">
        <f>'Electricity Calculations'!$B$4*About!$A$9</f>
        <v>40.035000000000004</v>
      </c>
      <c r="J2" s="7">
        <f>'Electricity Calculations'!$B$4*About!$A$9</f>
        <v>40.035000000000004</v>
      </c>
      <c r="K2" s="7">
        <f>'Electricity Calculations'!$B$4*About!$A$9</f>
        <v>40.035000000000004</v>
      </c>
      <c r="L2" s="7">
        <f>'Electricity Calculations'!$B$4*About!$A$9</f>
        <v>40.035000000000004</v>
      </c>
      <c r="M2" s="7">
        <f>'Electricity Calculations'!$B$4*About!$A$9</f>
        <v>40.035000000000004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ht="14.45" x14ac:dyDescent="0.25">
      <c r="A3" t="s">
        <v>3</v>
      </c>
      <c r="B3" s="4">
        <v>0</v>
      </c>
      <c r="C3" s="4">
        <v>0</v>
      </c>
      <c r="D3">
        <f>About!$B$11*About!$A$9</f>
        <v>66.725000000000009</v>
      </c>
      <c r="E3">
        <f>About!$B$11*About!$A$9</f>
        <v>66.725000000000009</v>
      </c>
      <c r="F3">
        <f>About!$B$11*About!$A$9</f>
        <v>66.725000000000009</v>
      </c>
      <c r="G3">
        <f>About!$B$11*About!$A$9</f>
        <v>66.725000000000009</v>
      </c>
      <c r="H3">
        <f>About!$B$11*About!$A$9</f>
        <v>66.725000000000009</v>
      </c>
      <c r="I3">
        <f>About!$B$11*About!$A$9</f>
        <v>66.725000000000009</v>
      </c>
      <c r="J3">
        <f>About!$B$11*About!$A$9</f>
        <v>66.725000000000009</v>
      </c>
      <c r="K3">
        <f>About!$B$11*About!$A$9</f>
        <v>66.725000000000009</v>
      </c>
      <c r="L3">
        <f>About!$B$11*About!$A$9</f>
        <v>66.725000000000009</v>
      </c>
      <c r="M3">
        <f>About!$B$11*About!$A$9</f>
        <v>66.725000000000009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Electricity Calculations</vt:lpstr>
      <vt:lpstr>BCS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2014-08-18T23:28:12Z</dcterms:created>
  <dcterms:modified xsi:type="dcterms:W3CDTF">2023-09-06T16:37:17Z</dcterms:modified>
</cp:coreProperties>
</file>