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ndo-learn\BGSaWC\"/>
    </mc:Choice>
  </mc:AlternateContent>
  <xr:revisionPtr revIDLastSave="0" documentId="13_ncr:1_{F6A3E957-53A7-4AA8-ACE3-415FAF5084C4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Global Renewables Outlook" sheetId="6" r:id="rId2"/>
    <sheet name="Wind" sheetId="8" r:id="rId3"/>
    <sheet name="SYBGSaWC" sheetId="7" r:id="rId4"/>
    <sheet name="BGSaW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B15" i="4"/>
  <c r="B7" i="4"/>
  <c r="B15" i="7"/>
  <c r="B7" i="7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4" i="8"/>
  <c r="B6" i="6"/>
  <c r="C6" i="6"/>
  <c r="B8" i="7" s="1"/>
  <c r="B7" i="6"/>
  <c r="C7" i="6"/>
  <c r="D6" i="6"/>
  <c r="B8" i="4"/>
  <c r="X7" i="6"/>
  <c r="Y7" i="6"/>
  <c r="Z7" i="6"/>
  <c r="AA7" i="6"/>
  <c r="AB7" i="6"/>
  <c r="AC7" i="6"/>
  <c r="AD7" i="6"/>
  <c r="AE7" i="6"/>
  <c r="AF7" i="6"/>
  <c r="AG7" i="6"/>
  <c r="O7" i="6"/>
  <c r="P7" i="6"/>
  <c r="Q7" i="6"/>
  <c r="R7" i="6"/>
  <c r="S7" i="6"/>
  <c r="T7" i="6"/>
  <c r="U7" i="6"/>
  <c r="V7" i="6"/>
  <c r="W7" i="6"/>
  <c r="N7" i="6"/>
  <c r="D7" i="6"/>
  <c r="E7" i="6"/>
  <c r="F7" i="6"/>
  <c r="G7" i="6"/>
  <c r="H7" i="6"/>
  <c r="I7" i="6"/>
  <c r="J7" i="6"/>
  <c r="K7" i="6"/>
  <c r="L7" i="6"/>
  <c r="M7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N6" i="6"/>
  <c r="E6" i="6"/>
  <c r="F6" i="6"/>
  <c r="G6" i="6"/>
  <c r="H6" i="6"/>
  <c r="I6" i="6"/>
  <c r="J6" i="6"/>
  <c r="K6" i="6"/>
  <c r="L6" i="6"/>
  <c r="M6" i="6"/>
</calcChain>
</file>

<file path=xl/sharedStrings.xml><?xml version="1.0" encoding="utf-8"?>
<sst xmlns="http://schemas.openxmlformats.org/spreadsheetml/2006/main" count="72" uniqueCount="45">
  <si>
    <t>BGSaWC BAU Global Solar and Wind Capacities</t>
  </si>
  <si>
    <t>Source:</t>
  </si>
  <si>
    <t>Onshore wind</t>
  </si>
  <si>
    <t>Offshore wind</t>
  </si>
  <si>
    <t>International Energy Agency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</si>
  <si>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</si>
  <si>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</si>
  <si>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</si>
  <si>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</si>
  <si>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</si>
  <si>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</si>
  <si>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</si>
  <si>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</si>
  <si>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</si>
  <si>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</si>
  <si>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</si>
  <si>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</si>
  <si>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</si>
  <si>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</si>
  <si>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</si>
  <si>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</si>
  <si>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</si>
  <si>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</si>
  <si>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We assume solar capacity reported be IEA is already in AC.</t>
  </si>
  <si>
    <t>Accordingly, we do not apply a DC-to-AC derate factor.</t>
  </si>
  <si>
    <t>Wind (GW)</t>
  </si>
  <si>
    <t>Solar (GW)</t>
  </si>
  <si>
    <t>Share of Offshore wind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</si>
  <si>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</si>
  <si>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</si>
  <si>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</si>
  <si>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</si>
  <si>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</si>
  <si>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</si>
  <si>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</si>
  <si>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</si>
  <si>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</si>
  <si>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https://www.iea.org/data-and-statistics/data-product/world-energy-outlook-2023-free-dataset-2#data-files</t>
  </si>
  <si>
    <t>Global Data Set</t>
  </si>
  <si>
    <t>World Energy Outlook 2023 Free Dataset</t>
  </si>
  <si>
    <t>Bloomberg</t>
  </si>
  <si>
    <t>Bloomberg New Energy Outlook 2024</t>
  </si>
  <si>
    <t>https://www.bnef.com/insights/33869</t>
  </si>
  <si>
    <t>Data Viewer</t>
  </si>
  <si>
    <t>Share of Wind that is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</si>
</sst>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>
      <alignment horizontal="left"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 indent="1"/>
    </xf>
    <xf numFmtId="166" fontId="0" fillId="0" borderId="0" xfId="0" applyNumberFormat="1"/>
  </cellXfs>
  <cellStyles count="3">
    <cellStyle name="Hyperlink" xfId="2" builtinId="8"/>
    <cellStyle name="Normal" xfId="0" builtinId="0"/>
    <cellStyle name="Table Header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23" sqref="B23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22</v>
      </c>
    </row>
    <row r="4" spans="1:2" x14ac:dyDescent="0.25">
      <c r="B4" t="s">
        <v>4</v>
      </c>
    </row>
    <row r="5" spans="1:2" x14ac:dyDescent="0.25">
      <c r="B5" s="2">
        <v>2024</v>
      </c>
    </row>
    <row r="6" spans="1:2" x14ac:dyDescent="0.25">
      <c r="B6" t="s">
        <v>39</v>
      </c>
    </row>
    <row r="7" spans="1:2" x14ac:dyDescent="0.25">
      <c r="B7" s="3" t="s">
        <v>37</v>
      </c>
    </row>
    <row r="8" spans="1:2" x14ac:dyDescent="0.25">
      <c r="B8" s="6" t="s">
        <v>38</v>
      </c>
    </row>
    <row r="10" spans="1:2" x14ac:dyDescent="0.25">
      <c r="B10" s="7" t="s">
        <v>27</v>
      </c>
    </row>
    <row r="11" spans="1:2" x14ac:dyDescent="0.25">
      <c r="B11" t="s">
        <v>40</v>
      </c>
    </row>
    <row r="12" spans="1:2" x14ac:dyDescent="0.25">
      <c r="B12" s="2">
        <v>2024</v>
      </c>
    </row>
    <row r="13" spans="1:2" x14ac:dyDescent="0.25">
      <c r="B13" t="s">
        <v>41</v>
      </c>
    </row>
    <row r="14" spans="1:2" x14ac:dyDescent="0.25">
      <c r="B14" s="3" t="s">
        <v>42</v>
      </c>
    </row>
    <row r="15" spans="1:2" x14ac:dyDescent="0.25">
      <c r="B15" t="s">
        <v>43</v>
      </c>
    </row>
    <row r="18" spans="1:1" x14ac:dyDescent="0.25">
      <c r="A18" s="1" t="s">
        <v>17</v>
      </c>
    </row>
    <row r="19" spans="1:1" x14ac:dyDescent="0.25">
      <c r="A19" t="s">
        <v>23</v>
      </c>
    </row>
    <row r="20" spans="1:1" x14ac:dyDescent="0.25">
      <c r="A2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C18" sqref="C18"/>
    </sheetView>
  </sheetViews>
  <sheetFormatPr defaultRowHeight="15" x14ac:dyDescent="0.25"/>
  <cols>
    <col min="1" max="1" width="14.85546875" customWidth="1"/>
  </cols>
  <sheetData>
    <row r="1" spans="1:33" x14ac:dyDescent="0.25">
      <c r="B1">
        <v>2021</v>
      </c>
      <c r="C1">
        <v>2030</v>
      </c>
      <c r="D1">
        <v>2050</v>
      </c>
    </row>
    <row r="2" spans="1:33" x14ac:dyDescent="0.25">
      <c r="A2" t="s">
        <v>26</v>
      </c>
      <c r="B2">
        <v>924.78</v>
      </c>
      <c r="C2">
        <v>4698.96</v>
      </c>
      <c r="D2">
        <v>12639</v>
      </c>
    </row>
    <row r="3" spans="1:33" x14ac:dyDescent="0.25">
      <c r="A3" t="s">
        <v>25</v>
      </c>
      <c r="B3">
        <v>827</v>
      </c>
      <c r="C3">
        <v>2064</v>
      </c>
      <c r="D3">
        <v>3874</v>
      </c>
    </row>
    <row r="5" spans="1:33" x14ac:dyDescent="0.2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5">
      <c r="A6" t="s">
        <v>26</v>
      </c>
      <c r="B6">
        <f t="shared" ref="B6:C6" si="0">TREND($B$2:$C$2,$B$1:$C$1,B5)*1000</f>
        <v>86073.33333324641</v>
      </c>
      <c r="C6">
        <f t="shared" si="0"/>
        <v>505426.66666663717</v>
      </c>
      <c r="D6">
        <f>TREND($B$2:$C$2,$B$1:$C$1,D5)*1000</f>
        <v>924779.99999991152</v>
      </c>
      <c r="E6">
        <f t="shared" ref="E6:M6" si="1">TREND($B$2:$C$2,$B$1:$C$1,E5)*1000</f>
        <v>1344133.3333333023</v>
      </c>
      <c r="F6">
        <f t="shared" si="1"/>
        <v>1763486.6666665766</v>
      </c>
      <c r="G6">
        <f t="shared" si="1"/>
        <v>2182839.9999999674</v>
      </c>
      <c r="H6">
        <f t="shared" si="1"/>
        <v>2602193.3333332418</v>
      </c>
      <c r="I6">
        <f t="shared" si="1"/>
        <v>3021546.6666666325</v>
      </c>
      <c r="J6">
        <f t="shared" si="1"/>
        <v>3440899.9999999069</v>
      </c>
      <c r="K6">
        <f t="shared" si="1"/>
        <v>3860253.3333332976</v>
      </c>
      <c r="L6">
        <f t="shared" si="1"/>
        <v>4279606.666666572</v>
      </c>
      <c r="M6">
        <f t="shared" si="1"/>
        <v>4698959.9999999627</v>
      </c>
      <c r="N6">
        <f>TREND($C$2:$D$2,$C$1:$D$1,N5)*1000</f>
        <v>5095961.9999999413</v>
      </c>
      <c r="O6">
        <f t="shared" ref="O6:AG6" si="2">TREND($C$2:$D$2,$C$1:$D$1,O5)*1000</f>
        <v>5492963.9999999199</v>
      </c>
      <c r="P6">
        <f t="shared" si="2"/>
        <v>5889965.9999998985</v>
      </c>
      <c r="Q6">
        <f t="shared" si="2"/>
        <v>6286967.9999998771</v>
      </c>
      <c r="R6">
        <f t="shared" si="2"/>
        <v>6683969.9999999721</v>
      </c>
      <c r="S6">
        <f t="shared" si="2"/>
        <v>7080971.9999999506</v>
      </c>
      <c r="T6">
        <f t="shared" si="2"/>
        <v>7477973.9999999292</v>
      </c>
      <c r="U6">
        <f t="shared" si="2"/>
        <v>7874975.9999999078</v>
      </c>
      <c r="V6">
        <f t="shared" si="2"/>
        <v>8271977.9999998864</v>
      </c>
      <c r="W6">
        <f t="shared" si="2"/>
        <v>8668979.9999999814</v>
      </c>
      <c r="X6">
        <f t="shared" si="2"/>
        <v>9065981.999999959</v>
      </c>
      <c r="Y6">
        <f t="shared" si="2"/>
        <v>9462983.9999999385</v>
      </c>
      <c r="Z6">
        <f t="shared" si="2"/>
        <v>9859985.999999918</v>
      </c>
      <c r="AA6">
        <f t="shared" si="2"/>
        <v>10256987.999999896</v>
      </c>
      <c r="AB6">
        <f t="shared" si="2"/>
        <v>10653989.999999873</v>
      </c>
      <c r="AC6">
        <f t="shared" si="2"/>
        <v>11050991.99999997</v>
      </c>
      <c r="AD6">
        <f t="shared" si="2"/>
        <v>11447993.999999948</v>
      </c>
      <c r="AE6">
        <f t="shared" si="2"/>
        <v>11844995.999999925</v>
      </c>
      <c r="AF6">
        <f t="shared" si="2"/>
        <v>12241997.999999905</v>
      </c>
      <c r="AG6">
        <f t="shared" si="2"/>
        <v>12638999.999999885</v>
      </c>
    </row>
    <row r="7" spans="1:33" x14ac:dyDescent="0.25">
      <c r="A7" t="s">
        <v>25</v>
      </c>
      <c r="B7">
        <f t="shared" ref="B7:C7" si="3">TREND($B$3:$C$3,$B$1:$C$1,B5)*1000</f>
        <v>552111.11111112405</v>
      </c>
      <c r="C7">
        <f t="shared" si="3"/>
        <v>689555.55555556202</v>
      </c>
      <c r="D7">
        <f t="shared" ref="D7:M7" si="4">TREND($B$3:$C$3,$B$1:$C$1,D5)*1000</f>
        <v>827000</v>
      </c>
      <c r="E7">
        <f t="shared" si="4"/>
        <v>964444.44444443798</v>
      </c>
      <c r="F7">
        <f t="shared" si="4"/>
        <v>1101888.888888876</v>
      </c>
      <c r="G7">
        <f t="shared" si="4"/>
        <v>1239333.3333333139</v>
      </c>
      <c r="H7">
        <f t="shared" si="4"/>
        <v>1376777.7777777519</v>
      </c>
      <c r="I7">
        <f t="shared" si="4"/>
        <v>1514222.2222222481</v>
      </c>
      <c r="J7">
        <f t="shared" si="4"/>
        <v>1651666.6666666861</v>
      </c>
      <c r="K7">
        <f t="shared" si="4"/>
        <v>1789111.111111124</v>
      </c>
      <c r="L7">
        <f t="shared" si="4"/>
        <v>1926555.555555562</v>
      </c>
      <c r="M7">
        <f t="shared" si="4"/>
        <v>2064000</v>
      </c>
      <c r="N7">
        <f>TREND($C$3:$D$3,$C$1:$D$1,N5)*1000</f>
        <v>2154500</v>
      </c>
      <c r="O7">
        <f t="shared" ref="O7:AG7" si="5">TREND($C$3:$D$3,$C$1:$D$1,O5)*1000</f>
        <v>2245000</v>
      </c>
      <c r="P7">
        <f t="shared" si="5"/>
        <v>2335500</v>
      </c>
      <c r="Q7">
        <f t="shared" si="5"/>
        <v>2426000</v>
      </c>
      <c r="R7">
        <f t="shared" si="5"/>
        <v>2516500</v>
      </c>
      <c r="S7">
        <f t="shared" si="5"/>
        <v>2607000</v>
      </c>
      <c r="T7">
        <f t="shared" si="5"/>
        <v>2697500</v>
      </c>
      <c r="U7">
        <f t="shared" si="5"/>
        <v>2788000</v>
      </c>
      <c r="V7">
        <f t="shared" si="5"/>
        <v>2878500</v>
      </c>
      <c r="W7">
        <f t="shared" si="5"/>
        <v>2969000</v>
      </c>
      <c r="X7">
        <f t="shared" si="5"/>
        <v>3059500</v>
      </c>
      <c r="Y7">
        <f t="shared" si="5"/>
        <v>3150000</v>
      </c>
      <c r="Z7">
        <f t="shared" si="5"/>
        <v>3240500</v>
      </c>
      <c r="AA7">
        <f t="shared" si="5"/>
        <v>3331000</v>
      </c>
      <c r="AB7">
        <f t="shared" si="5"/>
        <v>3421500</v>
      </c>
      <c r="AC7">
        <f t="shared" si="5"/>
        <v>3512000</v>
      </c>
      <c r="AD7">
        <f t="shared" si="5"/>
        <v>3602500</v>
      </c>
      <c r="AE7">
        <f t="shared" si="5"/>
        <v>3693000</v>
      </c>
      <c r="AF7">
        <f t="shared" si="5"/>
        <v>3783500</v>
      </c>
      <c r="AG7">
        <f t="shared" si="5"/>
        <v>3874000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1182-2635-4560-BFB8-5BE251E4AFFA}">
  <dimension ref="A1:AF4"/>
  <sheetViews>
    <sheetView workbookViewId="0">
      <selection activeCell="H30" sqref="H30"/>
    </sheetView>
  </sheetViews>
  <sheetFormatPr defaultRowHeight="15" x14ac:dyDescent="0.25"/>
  <cols>
    <col min="1" max="1" width="25.140625" customWidth="1"/>
  </cols>
  <sheetData>
    <row r="1" spans="1:32" x14ac:dyDescent="0.25">
      <c r="A1" s="9"/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</row>
    <row r="2" spans="1:32" x14ac:dyDescent="0.25">
      <c r="A2" t="s">
        <v>2</v>
      </c>
      <c r="B2" s="11">
        <v>706.35363749999885</v>
      </c>
      <c r="C2" s="11">
        <v>789.69222749999892</v>
      </c>
      <c r="D2" s="11">
        <v>867.99970749999898</v>
      </c>
      <c r="E2" s="11">
        <v>961.04589154670305</v>
      </c>
      <c r="F2" s="11">
        <v>1052.291603609686</v>
      </c>
      <c r="G2" s="11">
        <v>1154.4913310363197</v>
      </c>
      <c r="H2" s="11">
        <v>1241.5883487306978</v>
      </c>
      <c r="I2" s="11">
        <v>1382.0920216608476</v>
      </c>
      <c r="J2" s="11">
        <v>1541.4721418290785</v>
      </c>
      <c r="K2" s="11">
        <v>1722.2996750935304</v>
      </c>
      <c r="L2" s="11">
        <v>1908.533790394252</v>
      </c>
      <c r="M2" s="11">
        <v>2113.2135719307043</v>
      </c>
      <c r="N2" s="11">
        <v>2313.6509281930626</v>
      </c>
      <c r="O2" s="11">
        <v>2513.2925068372174</v>
      </c>
      <c r="P2" s="11">
        <v>2707.3603314855941</v>
      </c>
      <c r="Q2" s="11">
        <v>2894.0809187921882</v>
      </c>
      <c r="R2" s="11">
        <v>2984.3518706952505</v>
      </c>
      <c r="S2" s="11">
        <v>3053.8605680750916</v>
      </c>
      <c r="T2" s="11">
        <v>3128.331396844454</v>
      </c>
      <c r="U2" s="11">
        <v>3211.5757016447842</v>
      </c>
      <c r="V2" s="11">
        <v>3273.3938521024556</v>
      </c>
      <c r="W2" s="11">
        <v>3348.3445861810687</v>
      </c>
      <c r="X2" s="11">
        <v>3437.0994609527647</v>
      </c>
      <c r="Y2" s="11">
        <v>3522.2482779941561</v>
      </c>
      <c r="Z2" s="11">
        <v>3593.3687834333318</v>
      </c>
      <c r="AA2" s="11">
        <v>3651.5581312788204</v>
      </c>
      <c r="AB2" s="11">
        <v>3759.257028111128</v>
      </c>
      <c r="AC2" s="11">
        <v>3894.0840650824653</v>
      </c>
      <c r="AD2" s="11">
        <v>3996.420921125788</v>
      </c>
      <c r="AE2" s="11">
        <v>4088.3752144744676</v>
      </c>
      <c r="AF2" s="11">
        <v>4167.711163284006</v>
      </c>
    </row>
    <row r="3" spans="1:32" x14ac:dyDescent="0.25">
      <c r="A3" t="s">
        <v>3</v>
      </c>
      <c r="B3" s="11">
        <v>35.984633000000009</v>
      </c>
      <c r="C3" s="11">
        <v>52.902333000000006</v>
      </c>
      <c r="D3" s="11">
        <v>62.027833000000008</v>
      </c>
      <c r="E3" s="11">
        <v>74.388883000000007</v>
      </c>
      <c r="F3" s="11">
        <v>94.816763000000009</v>
      </c>
      <c r="G3" s="11">
        <v>116.30426300000001</v>
      </c>
      <c r="H3" s="11">
        <v>138.26836300000008</v>
      </c>
      <c r="I3" s="11">
        <v>161.7278630000001</v>
      </c>
      <c r="J3" s="11">
        <v>184.67766299999997</v>
      </c>
      <c r="K3" s="11">
        <v>216.29395723599998</v>
      </c>
      <c r="L3" s="11">
        <v>256.59223798200003</v>
      </c>
      <c r="M3" s="11">
        <v>315.00641162400001</v>
      </c>
      <c r="N3" s="11">
        <v>380.74837160600003</v>
      </c>
      <c r="O3" s="11">
        <v>439.37550340299998</v>
      </c>
      <c r="P3" s="11">
        <v>498.17587101700002</v>
      </c>
      <c r="Q3" s="11">
        <v>525.21087101699993</v>
      </c>
      <c r="R3" s="11">
        <v>526.6783710169999</v>
      </c>
      <c r="S3" s="11">
        <v>527.84837101699998</v>
      </c>
      <c r="T3" s="11">
        <v>531.45344101700005</v>
      </c>
      <c r="U3" s="11">
        <v>533.84916101700003</v>
      </c>
      <c r="V3" s="11">
        <v>536.54857801700007</v>
      </c>
      <c r="W3" s="11">
        <v>539.60358801699999</v>
      </c>
      <c r="X3" s="11">
        <v>543.57275801700007</v>
      </c>
      <c r="Y3" s="11">
        <v>545.63396801700003</v>
      </c>
      <c r="Z3" s="11">
        <v>548.18573501700007</v>
      </c>
      <c r="AA3" s="11">
        <v>551.75303501700023</v>
      </c>
      <c r="AB3" s="11">
        <v>552.12883501700003</v>
      </c>
      <c r="AC3" s="11">
        <v>553.39058501699992</v>
      </c>
      <c r="AD3" s="11">
        <v>556.44963501699999</v>
      </c>
      <c r="AE3" s="11">
        <v>557.02553501700004</v>
      </c>
      <c r="AF3" s="11">
        <v>548.97100501700004</v>
      </c>
    </row>
    <row r="4" spans="1:32" x14ac:dyDescent="0.25">
      <c r="A4" t="s">
        <v>44</v>
      </c>
      <c r="B4">
        <f>B3/SUM(B2:B3)</f>
        <v>4.8474710829286366E-2</v>
      </c>
      <c r="C4">
        <f t="shared" ref="C4:AF4" si="0">C3/SUM(C2:C3)</f>
        <v>6.2785039780707291E-2</v>
      </c>
      <c r="D4">
        <f t="shared" si="0"/>
        <v>6.6694619566483773E-2</v>
      </c>
      <c r="E4">
        <f t="shared" si="0"/>
        <v>7.1843137615854452E-2</v>
      </c>
      <c r="F4">
        <f t="shared" si="0"/>
        <v>8.2657197663228502E-2</v>
      </c>
      <c r="G4">
        <f t="shared" si="0"/>
        <v>9.1520826438021161E-2</v>
      </c>
      <c r="H4">
        <f t="shared" si="0"/>
        <v>0.10020487042207137</v>
      </c>
      <c r="I4">
        <f t="shared" si="0"/>
        <v>0.10475824583353459</v>
      </c>
      <c r="J4">
        <f t="shared" si="0"/>
        <v>0.10698820141991475</v>
      </c>
      <c r="K4">
        <f t="shared" si="0"/>
        <v>0.11157261306800445</v>
      </c>
      <c r="L4">
        <f t="shared" si="0"/>
        <v>0.11851145597027105</v>
      </c>
      <c r="M4">
        <f t="shared" si="0"/>
        <v>0.1297272956146493</v>
      </c>
      <c r="N4">
        <f t="shared" si="0"/>
        <v>0.14131104162415523</v>
      </c>
      <c r="O4">
        <f t="shared" si="0"/>
        <v>0.14880626669818328</v>
      </c>
      <c r="P4">
        <f t="shared" si="0"/>
        <v>0.15541108867467138</v>
      </c>
      <c r="Q4">
        <f t="shared" si="0"/>
        <v>0.15360223792024169</v>
      </c>
      <c r="R4">
        <f t="shared" si="0"/>
        <v>0.15000678853741536</v>
      </c>
      <c r="S4">
        <f t="shared" si="0"/>
        <v>0.14737332932217587</v>
      </c>
      <c r="T4">
        <f t="shared" si="0"/>
        <v>0.14521439498818944</v>
      </c>
      <c r="U4">
        <f t="shared" si="0"/>
        <v>0.14253367257182303</v>
      </c>
      <c r="V4">
        <f t="shared" si="0"/>
        <v>0.14082852637754353</v>
      </c>
      <c r="W4">
        <f t="shared" si="0"/>
        <v>0.13878878108458814</v>
      </c>
      <c r="X4">
        <f t="shared" si="0"/>
        <v>0.13655300615474483</v>
      </c>
      <c r="Y4">
        <f t="shared" si="0"/>
        <v>0.13413219336720783</v>
      </c>
      <c r="Z4">
        <f t="shared" si="0"/>
        <v>0.13236231288876471</v>
      </c>
      <c r="AA4">
        <f t="shared" si="0"/>
        <v>0.1312662834579611</v>
      </c>
      <c r="AB4">
        <f t="shared" si="0"/>
        <v>0.12806295992639422</v>
      </c>
      <c r="AC4">
        <f t="shared" si="0"/>
        <v>0.12442804705016669</v>
      </c>
      <c r="AD4">
        <f t="shared" si="0"/>
        <v>0.12221951583188137</v>
      </c>
      <c r="AE4">
        <f t="shared" si="0"/>
        <v>0.11990903800452042</v>
      </c>
      <c r="AF4">
        <f t="shared" si="0"/>
        <v>0.11638922985025821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CC06-A3E1-4979-A0C0-9FC1124D52CA}">
  <sheetPr>
    <tabColor theme="8" tint="-0.249977111117893"/>
  </sheetPr>
  <dimension ref="A1:AF25"/>
  <sheetViews>
    <sheetView workbookViewId="0">
      <selection activeCell="B16" sqref="B16"/>
    </sheetView>
  </sheetViews>
  <sheetFormatPr defaultRowHeight="15" x14ac:dyDescent="0.25"/>
  <cols>
    <col min="1" max="1" width="25.42578125" style="2" customWidth="1"/>
  </cols>
  <sheetData>
    <row r="1" spans="1:32" x14ac:dyDescent="0.25">
      <c r="A1" s="2" t="s">
        <v>21</v>
      </c>
      <c r="B1">
        <v>2020</v>
      </c>
    </row>
    <row r="2" spans="1:32" x14ac:dyDescent="0.25">
      <c r="A2" s="2" t="s">
        <v>5</v>
      </c>
      <c r="B2">
        <v>0</v>
      </c>
    </row>
    <row r="3" spans="1:32" x14ac:dyDescent="0.25">
      <c r="A3" s="2" t="s">
        <v>28</v>
      </c>
      <c r="B3">
        <v>0</v>
      </c>
    </row>
    <row r="4" spans="1:32" x14ac:dyDescent="0.25">
      <c r="A4" s="2" t="s">
        <v>29</v>
      </c>
      <c r="B4">
        <v>0</v>
      </c>
    </row>
    <row r="5" spans="1:32" x14ac:dyDescent="0.25">
      <c r="A5" s="2" t="s">
        <v>6</v>
      </c>
      <c r="B5">
        <v>0</v>
      </c>
    </row>
    <row r="6" spans="1:32" x14ac:dyDescent="0.25">
      <c r="A6" s="2" t="s">
        <v>8</v>
      </c>
      <c r="B6">
        <v>0</v>
      </c>
    </row>
    <row r="7" spans="1:32" x14ac:dyDescent="0.25">
      <c r="A7" s="2" t="s">
        <v>7</v>
      </c>
      <c r="B7" s="5">
        <f>'Global Renewables Outlook'!C7*(1-Wind!B4)</f>
        <v>656129.54939927824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2" t="s">
        <v>9</v>
      </c>
      <c r="B8" s="5">
        <f>'Global Renewables Outlook'!C6</f>
        <v>505426.66666663717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2" t="s">
        <v>10</v>
      </c>
      <c r="B9">
        <v>0</v>
      </c>
    </row>
    <row r="10" spans="1:32" x14ac:dyDescent="0.25">
      <c r="A10" s="2" t="s">
        <v>11</v>
      </c>
      <c r="B10">
        <v>0</v>
      </c>
    </row>
    <row r="11" spans="1:32" x14ac:dyDescent="0.25">
      <c r="A11" s="2" t="s">
        <v>12</v>
      </c>
      <c r="B11">
        <v>0</v>
      </c>
    </row>
    <row r="12" spans="1:32" x14ac:dyDescent="0.25">
      <c r="A12" s="2" t="s">
        <v>13</v>
      </c>
      <c r="B12">
        <v>0</v>
      </c>
    </row>
    <row r="13" spans="1:32" x14ac:dyDescent="0.25">
      <c r="A13" s="2" t="s">
        <v>14</v>
      </c>
      <c r="B13">
        <v>0</v>
      </c>
    </row>
    <row r="14" spans="1:32" x14ac:dyDescent="0.25">
      <c r="A14" s="2" t="s">
        <v>15</v>
      </c>
      <c r="B14">
        <v>0</v>
      </c>
    </row>
    <row r="15" spans="1:32" x14ac:dyDescent="0.25">
      <c r="A15" s="2" t="s">
        <v>16</v>
      </c>
      <c r="B15" s="5">
        <f>'Global Renewables Outlook'!C7*Wind!B4</f>
        <v>33426.00615628378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2" t="s">
        <v>18</v>
      </c>
      <c r="B16">
        <v>0</v>
      </c>
    </row>
    <row r="17" spans="1:2" x14ac:dyDescent="0.25">
      <c r="A17" s="2" t="s">
        <v>19</v>
      </c>
      <c r="B17">
        <v>0</v>
      </c>
    </row>
    <row r="18" spans="1:2" x14ac:dyDescent="0.25">
      <c r="A18" s="2" t="s">
        <v>20</v>
      </c>
      <c r="B18">
        <v>0</v>
      </c>
    </row>
    <row r="19" spans="1:2" x14ac:dyDescent="0.25">
      <c r="A19" t="s">
        <v>30</v>
      </c>
      <c r="B19">
        <v>0</v>
      </c>
    </row>
    <row r="20" spans="1:2" x14ac:dyDescent="0.25">
      <c r="A20" t="s">
        <v>31</v>
      </c>
      <c r="B20">
        <v>0</v>
      </c>
    </row>
    <row r="21" spans="1:2" x14ac:dyDescent="0.25">
      <c r="A21" t="s">
        <v>32</v>
      </c>
      <c r="B21">
        <v>0</v>
      </c>
    </row>
    <row r="22" spans="1:2" x14ac:dyDescent="0.25">
      <c r="A22" t="s">
        <v>33</v>
      </c>
      <c r="B22">
        <v>0</v>
      </c>
    </row>
    <row r="23" spans="1:2" x14ac:dyDescent="0.25">
      <c r="A23" t="s">
        <v>34</v>
      </c>
      <c r="B23">
        <v>0</v>
      </c>
    </row>
    <row r="24" spans="1:2" x14ac:dyDescent="0.25">
      <c r="A24" s="8" t="s">
        <v>35</v>
      </c>
      <c r="B24">
        <v>0</v>
      </c>
    </row>
    <row r="25" spans="1:2" x14ac:dyDescent="0.25">
      <c r="A25" s="8" t="s">
        <v>36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E25"/>
  <sheetViews>
    <sheetView workbookViewId="0">
      <selection activeCell="B7" sqref="B7:AE15"/>
    </sheetView>
  </sheetViews>
  <sheetFormatPr defaultRowHeight="15" x14ac:dyDescent="0.25"/>
  <cols>
    <col min="1" max="1" width="25.42578125" style="2" customWidth="1"/>
  </cols>
  <sheetData>
    <row r="1" spans="1:31" x14ac:dyDescent="0.25">
      <c r="A1" s="2" t="s">
        <v>21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s="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2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2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2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2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2" t="s">
        <v>7</v>
      </c>
      <c r="B7" s="5">
        <f>'Global Renewables Outlook'!D7*(1-Wind!C4)</f>
        <v>775076.77210135513</v>
      </c>
      <c r="C7" s="5">
        <f>'Global Renewables Outlook'!E7*(1-Wind!D4)</f>
        <v>900121.1891292074</v>
      </c>
      <c r="D7" s="5">
        <f>'Global Renewables Outlook'!F7*(1-Wind!E4)</f>
        <v>1022725.7338070514</v>
      </c>
      <c r="E7" s="5">
        <f>'Global Renewables Outlook'!G7*(1-Wind!F4)</f>
        <v>1136893.5130293544</v>
      </c>
      <c r="F7" s="5">
        <f>'Global Renewables Outlook'!H7*(1-Wind!G4)</f>
        <v>1250773.9377340297</v>
      </c>
      <c r="G7" s="5">
        <f>'Global Renewables Outlook'!I7*(1-Wind!H4)</f>
        <v>1362489.7806542467</v>
      </c>
      <c r="H7" s="5">
        <f>'Global Renewables Outlook'!J7*(1-Wind!I4)</f>
        <v>1478640.9639649629</v>
      </c>
      <c r="I7" s="5">
        <f>'Global Renewables Outlook'!K7*(1-Wind!J4)</f>
        <v>1597697.3311929598</v>
      </c>
      <c r="J7" s="5">
        <f>'Global Renewables Outlook'!L7*(1-Wind!K4)</f>
        <v>1711604.7180015468</v>
      </c>
      <c r="K7" s="5">
        <f>'Global Renewables Outlook'!M7*(1-Wind!L4)</f>
        <v>1819392.3548773606</v>
      </c>
      <c r="L7" s="5">
        <f>'Global Renewables Outlook'!N7*(1-Wind!M4)</f>
        <v>1875002.5415982381</v>
      </c>
      <c r="M7" s="5">
        <f>'Global Renewables Outlook'!O7*(1-Wind!N4)</f>
        <v>1927756.7115537715</v>
      </c>
      <c r="N7" s="5">
        <f>'Global Renewables Outlook'!P7*(1-Wind!O4)</f>
        <v>1987962.964126393</v>
      </c>
      <c r="O7" s="5">
        <f>'Global Renewables Outlook'!Q7*(1-Wind!P4)</f>
        <v>2048972.6988752473</v>
      </c>
      <c r="P7" s="5">
        <f>'Global Renewables Outlook'!R7*(1-Wind!Q4)</f>
        <v>2129959.9682737119</v>
      </c>
      <c r="Q7" s="5">
        <f>'Global Renewables Outlook'!S7*(1-Wind!R4)</f>
        <v>2215932.3022829583</v>
      </c>
      <c r="R7" s="5">
        <f>'Global Renewables Outlook'!T7*(1-Wind!S4)</f>
        <v>2299960.4441534309</v>
      </c>
      <c r="S7" s="5">
        <f>'Global Renewables Outlook'!U7*(1-Wind!T4)</f>
        <v>2383142.2667729277</v>
      </c>
      <c r="T7" s="5">
        <f>'Global Renewables Outlook'!V7*(1-Wind!U4)</f>
        <v>2468216.8235020074</v>
      </c>
      <c r="U7" s="5">
        <f>'Global Renewables Outlook'!W7*(1-Wind!V4)</f>
        <v>2550880.1051850733</v>
      </c>
      <c r="V7" s="5">
        <f>'Global Renewables Outlook'!X7*(1-Wind!W4)</f>
        <v>2634875.7242717026</v>
      </c>
      <c r="W7" s="5">
        <f>'Global Renewables Outlook'!Y7*(1-Wind!X4)</f>
        <v>2719858.0306125535</v>
      </c>
      <c r="X7" s="5">
        <f>'Global Renewables Outlook'!Z7*(1-Wind!Y4)</f>
        <v>2805844.6273935628</v>
      </c>
      <c r="Y7" s="5">
        <f>'Global Renewables Outlook'!AA7*(1-Wind!Z4)</f>
        <v>2890101.1357675246</v>
      </c>
      <c r="Z7" s="5">
        <f>'Global Renewables Outlook'!AB7*(1-Wind!AA4)</f>
        <v>2972372.4111485863</v>
      </c>
      <c r="AA7" s="5">
        <f>'Global Renewables Outlook'!AC7*(1-Wind!AB4)</f>
        <v>3062242.8847385035</v>
      </c>
      <c r="AB7" s="5">
        <f>'Global Renewables Outlook'!AD7*(1-Wind!AC4)</f>
        <v>3154247.9605017747</v>
      </c>
      <c r="AC7" s="5">
        <f>'Global Renewables Outlook'!AE7*(1-Wind!AD4)</f>
        <v>3241643.3280328619</v>
      </c>
      <c r="AD7" s="5">
        <f>'Global Renewables Outlook'!AF7*(1-Wind!AE4)</f>
        <v>3329824.154709897</v>
      </c>
      <c r="AE7" s="5">
        <f>'Global Renewables Outlook'!AG7*(1-Wind!AF4)</f>
        <v>3423108.1235600994</v>
      </c>
    </row>
    <row r="8" spans="1:31" x14ac:dyDescent="0.25">
      <c r="A8" s="2" t="s">
        <v>9</v>
      </c>
      <c r="B8" s="5">
        <f>'Global Renewables Outlook'!D6</f>
        <v>924779.99999991152</v>
      </c>
      <c r="C8" s="5">
        <f>'Global Renewables Outlook'!E6</f>
        <v>1344133.3333333023</v>
      </c>
      <c r="D8" s="5">
        <f>'Global Renewables Outlook'!F6</f>
        <v>1763486.6666665766</v>
      </c>
      <c r="E8" s="5">
        <f>'Global Renewables Outlook'!G6</f>
        <v>2182839.9999999674</v>
      </c>
      <c r="F8" s="5">
        <f>'Global Renewables Outlook'!H6</f>
        <v>2602193.3333332418</v>
      </c>
      <c r="G8" s="5">
        <f>'Global Renewables Outlook'!I6</f>
        <v>3021546.6666666325</v>
      </c>
      <c r="H8" s="5">
        <f>'Global Renewables Outlook'!J6</f>
        <v>3440899.9999999069</v>
      </c>
      <c r="I8" s="5">
        <f>'Global Renewables Outlook'!K6</f>
        <v>3860253.3333332976</v>
      </c>
      <c r="J8" s="5">
        <f>'Global Renewables Outlook'!L6</f>
        <v>4279606.666666572</v>
      </c>
      <c r="K8" s="5">
        <f>'Global Renewables Outlook'!M6</f>
        <v>4698959.9999999627</v>
      </c>
      <c r="L8" s="5">
        <f>'Global Renewables Outlook'!N6</f>
        <v>5095961.9999999413</v>
      </c>
      <c r="M8" s="5">
        <f>'Global Renewables Outlook'!O6</f>
        <v>5492963.9999999199</v>
      </c>
      <c r="N8" s="5">
        <f>'Global Renewables Outlook'!P6</f>
        <v>5889965.9999998985</v>
      </c>
      <c r="O8" s="5">
        <f>'Global Renewables Outlook'!Q6</f>
        <v>6286967.9999998771</v>
      </c>
      <c r="P8" s="5">
        <f>'Global Renewables Outlook'!R6</f>
        <v>6683969.9999999721</v>
      </c>
      <c r="Q8" s="5">
        <f>'Global Renewables Outlook'!S6</f>
        <v>7080971.9999999506</v>
      </c>
      <c r="R8" s="5">
        <f>'Global Renewables Outlook'!T6</f>
        <v>7477973.9999999292</v>
      </c>
      <c r="S8" s="5">
        <f>'Global Renewables Outlook'!U6</f>
        <v>7874975.9999999078</v>
      </c>
      <c r="T8" s="5">
        <f>'Global Renewables Outlook'!V6</f>
        <v>8271977.9999998864</v>
      </c>
      <c r="U8" s="5">
        <f>'Global Renewables Outlook'!W6</f>
        <v>8668979.9999999814</v>
      </c>
      <c r="V8" s="5">
        <f>'Global Renewables Outlook'!X6</f>
        <v>9065981.999999959</v>
      </c>
      <c r="W8" s="5">
        <f>'Global Renewables Outlook'!Y6</f>
        <v>9462983.9999999385</v>
      </c>
      <c r="X8" s="5">
        <f>'Global Renewables Outlook'!Z6</f>
        <v>9859985.999999918</v>
      </c>
      <c r="Y8" s="5">
        <f>'Global Renewables Outlook'!AA6</f>
        <v>10256987.999999896</v>
      </c>
      <c r="Z8" s="5">
        <f>'Global Renewables Outlook'!AB6</f>
        <v>10653989.999999873</v>
      </c>
      <c r="AA8" s="5">
        <f>'Global Renewables Outlook'!AC6</f>
        <v>11050991.99999997</v>
      </c>
      <c r="AB8" s="5">
        <f>'Global Renewables Outlook'!AD6</f>
        <v>11447993.999999948</v>
      </c>
      <c r="AC8" s="5">
        <f>'Global Renewables Outlook'!AE6</f>
        <v>11844995.999999925</v>
      </c>
      <c r="AD8" s="5">
        <f>'Global Renewables Outlook'!AF6</f>
        <v>12241997.999999905</v>
      </c>
      <c r="AE8" s="5">
        <f>'Global Renewables Outlook'!AG6</f>
        <v>12638999.999999885</v>
      </c>
    </row>
    <row r="9" spans="1:31" x14ac:dyDescent="0.25">
      <c r="A9" s="2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2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2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2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2" t="s">
        <v>16</v>
      </c>
      <c r="B15" s="5">
        <f>'Global Renewables Outlook'!D7*Wind!B4</f>
        <v>40088.585855819823</v>
      </c>
      <c r="C15" s="5">
        <f>'Global Renewables Outlook'!E7*Wind!C4</f>
        <v>60552.682810726183</v>
      </c>
      <c r="D15" s="5">
        <f>'Global Renewables Outlook'!F7*Wind!D4</f>
        <v>73490.060248979091</v>
      </c>
      <c r="E15" s="5">
        <f>'Global Renewables Outlook'!G7*Wind!E4</f>
        <v>89037.595218580886</v>
      </c>
      <c r="F15" s="5">
        <f>'Global Renewables Outlook'!H7*Wind!F4</f>
        <v>113800.59291611612</v>
      </c>
      <c r="G15" s="5">
        <f>'Global Renewables Outlook'!I7*Wind!G4</f>
        <v>138582.86918859708</v>
      </c>
      <c r="H15" s="5">
        <f>'Global Renewables Outlook'!J7*Wind!H4</f>
        <v>165505.04431378981</v>
      </c>
      <c r="I15" s="5">
        <f>'Global Renewables Outlook'!K7*Wind!I4</f>
        <v>187424.14160128735</v>
      </c>
      <c r="J15" s="5">
        <f>'Global Renewables Outlook'!L7*Wind!J4</f>
        <v>206118.71382443423</v>
      </c>
      <c r="K15" s="5">
        <f>'Global Renewables Outlook'!M7*Wind!K4</f>
        <v>230285.87337236118</v>
      </c>
      <c r="L15" s="5">
        <f>'Global Renewables Outlook'!N7*Wind!L4</f>
        <v>255332.93188794897</v>
      </c>
      <c r="M15" s="5">
        <f>'Global Renewables Outlook'!O7*Wind!M4</f>
        <v>291237.77865488769</v>
      </c>
      <c r="N15" s="5">
        <f>'Global Renewables Outlook'!P7*Wind!N4</f>
        <v>330031.93771321455</v>
      </c>
      <c r="O15" s="5">
        <f>'Global Renewables Outlook'!Q7*Wind!O4</f>
        <v>361004.00300979265</v>
      </c>
      <c r="P15" s="5">
        <f>'Global Renewables Outlook'!R7*Wind!P4</f>
        <v>391092.00464981049</v>
      </c>
      <c r="Q15" s="5">
        <f>'Global Renewables Outlook'!S7*Wind!Q4</f>
        <v>400441.03425807011</v>
      </c>
      <c r="R15" s="5">
        <f>'Global Renewables Outlook'!T7*Wind!R4</f>
        <v>404643.31207967794</v>
      </c>
      <c r="S15" s="5">
        <f>'Global Renewables Outlook'!U7*Wind!S4</f>
        <v>410876.84215022629</v>
      </c>
      <c r="T15" s="5">
        <f>'Global Renewables Outlook'!V7*Wind!T4</f>
        <v>417999.63597350329</v>
      </c>
      <c r="U15" s="5">
        <f>'Global Renewables Outlook'!W7*Wind!U4</f>
        <v>423182.47386574256</v>
      </c>
      <c r="V15" s="5">
        <f>'Global Renewables Outlook'!X7*Wind!V4</f>
        <v>430864.87645209447</v>
      </c>
      <c r="W15" s="5">
        <f>'Global Renewables Outlook'!Y7*Wind!W4</f>
        <v>437184.66041645262</v>
      </c>
      <c r="X15" s="5">
        <f>'Global Renewables Outlook'!Z7*Wind!X4</f>
        <v>442500.01644445065</v>
      </c>
      <c r="Y15" s="5">
        <f>'Global Renewables Outlook'!AA7*Wind!Y4</f>
        <v>446794.33610616927</v>
      </c>
      <c r="Z15" s="5">
        <f>'Global Renewables Outlook'!AB7*Wind!Z4</f>
        <v>452877.65354890848</v>
      </c>
      <c r="AA15" s="5">
        <f>'Global Renewables Outlook'!AC7*Wind!AA4</f>
        <v>461007.18750435935</v>
      </c>
      <c r="AB15" s="5">
        <f>'Global Renewables Outlook'!AD7*Wind!AB4</f>
        <v>461346.81313483516</v>
      </c>
      <c r="AC15" s="5">
        <f>'Global Renewables Outlook'!AE7*Wind!AC4</f>
        <v>459512.7777562656</v>
      </c>
      <c r="AD15" s="5">
        <f>'Global Renewables Outlook'!AF7*Wind!AD4</f>
        <v>462417.53814992314</v>
      </c>
      <c r="AE15" s="5">
        <f>'Global Renewables Outlook'!AG7*Wind!AE4</f>
        <v>464527.61322951212</v>
      </c>
    </row>
    <row r="16" spans="1:31" x14ac:dyDescent="0.25">
      <c r="A16" s="2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2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2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8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8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Global Renewables Outlook</vt:lpstr>
      <vt:lpstr>Wind</vt:lpstr>
      <vt:lpstr>SYBGSaWC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2024-08-26T20:23:40Z</dcterms:modified>
</cp:coreProperties>
</file>