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B02414BB-EDFE-4015-9A06-4DA15B91EDE2}" xr6:coauthVersionLast="47" xr6:coauthVersionMax="47" xr10:uidLastSave="{00000000-0000-0000-0000-000000000000}"/>
  <bookViews>
    <workbookView xWindow="-6750" yWindow="-14580" windowWidth="14490" windowHeight="11040" firstSheet="2"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PolicyLevers!$H$1:$H$2945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03" i="8" l="1"/>
  <c r="F104" i="8"/>
  <c r="F95" i="8"/>
  <c r="F93" i="8"/>
  <c r="B17" i="18"/>
  <c r="B15" i="18"/>
  <c r="F97" i="8" s="1"/>
  <c r="B14" i="18"/>
  <c r="F96" i="8" s="1"/>
  <c r="B13" i="18"/>
  <c r="B12" i="18"/>
  <c r="J2451" i="1"/>
  <c r="K2451" i="1"/>
  <c r="L2451" i="1"/>
  <c r="M2451" i="1"/>
  <c r="N2451" i="1"/>
  <c r="O2451" i="1"/>
  <c r="P2451" i="1"/>
  <c r="Q2451" i="1"/>
  <c r="R2451" i="1"/>
  <c r="J2452" i="1"/>
  <c r="K2452" i="1"/>
  <c r="L2452" i="1"/>
  <c r="M2452" i="1"/>
  <c r="N2452" i="1"/>
  <c r="O2452" i="1"/>
  <c r="P2452" i="1"/>
  <c r="Q2452" i="1"/>
  <c r="R2452" i="1"/>
  <c r="J2453" i="1"/>
  <c r="K2453" i="1"/>
  <c r="L2453" i="1"/>
  <c r="M2453" i="1"/>
  <c r="N2453" i="1"/>
  <c r="O2453" i="1"/>
  <c r="P2453" i="1"/>
  <c r="Q2453" i="1"/>
  <c r="R2453" i="1"/>
  <c r="J2454" i="1"/>
  <c r="K2454" i="1"/>
  <c r="L2454" i="1"/>
  <c r="M2454" i="1"/>
  <c r="N2454" i="1"/>
  <c r="O2454" i="1"/>
  <c r="P2454" i="1"/>
  <c r="Q2454" i="1"/>
  <c r="R2454" i="1"/>
  <c r="J2455" i="1"/>
  <c r="K2455" i="1"/>
  <c r="L2455" i="1"/>
  <c r="M2455" i="1"/>
  <c r="N2455" i="1"/>
  <c r="O2455" i="1"/>
  <c r="P2455" i="1"/>
  <c r="Q2455" i="1"/>
  <c r="R2455" i="1"/>
  <c r="J2456" i="1"/>
  <c r="K2456" i="1"/>
  <c r="L2456" i="1"/>
  <c r="M2456" i="1"/>
  <c r="N2456" i="1"/>
  <c r="O2456" i="1"/>
  <c r="P2456" i="1"/>
  <c r="Q2456" i="1"/>
  <c r="R2456" i="1"/>
  <c r="J2457" i="1"/>
  <c r="K2457" i="1"/>
  <c r="L2457" i="1"/>
  <c r="M2457" i="1"/>
  <c r="N2457" i="1"/>
  <c r="O2457" i="1"/>
  <c r="P2457" i="1"/>
  <c r="Q2457" i="1"/>
  <c r="R2457" i="1"/>
  <c r="A2452" i="1"/>
  <c r="B2452" i="1"/>
  <c r="A2453" i="1"/>
  <c r="B2453" i="1"/>
  <c r="A2454" i="1"/>
  <c r="B2454" i="1"/>
  <c r="A2455" i="1"/>
  <c r="B2455" i="1"/>
  <c r="A2456" i="1"/>
  <c r="B2456" i="1"/>
  <c r="A2457" i="1"/>
  <c r="B2457" i="1"/>
  <c r="C2457" i="1"/>
  <c r="C2456" i="1"/>
  <c r="C2455" i="1"/>
  <c r="C2454" i="1"/>
  <c r="C2453" i="1"/>
  <c r="C2452" i="1"/>
  <c r="A2451" i="1"/>
  <c r="B2451" i="1"/>
  <c r="C672" i="1"/>
  <c r="J1524" i="1"/>
  <c r="K1524" i="1"/>
  <c r="L1524" i="1"/>
  <c r="M1524" i="1"/>
  <c r="N1524" i="1"/>
  <c r="O1524" i="1"/>
  <c r="P1524" i="1"/>
  <c r="Q1524" i="1"/>
  <c r="R1524" i="1"/>
  <c r="J1525" i="1"/>
  <c r="K1525" i="1"/>
  <c r="L1525" i="1"/>
  <c r="M1525" i="1"/>
  <c r="N1525" i="1"/>
  <c r="O1525" i="1"/>
  <c r="P1525" i="1"/>
  <c r="Q1525" i="1"/>
  <c r="R1525" i="1"/>
  <c r="J1526" i="1"/>
  <c r="J1528" i="1"/>
  <c r="L1528" i="1"/>
  <c r="M1528" i="1"/>
  <c r="N1528" i="1"/>
  <c r="R1528" i="1"/>
  <c r="J1529" i="1"/>
  <c r="K1529" i="1"/>
  <c r="L1529" i="1"/>
  <c r="M1529" i="1"/>
  <c r="N1529" i="1"/>
  <c r="R1529" i="1"/>
  <c r="K1530" i="1"/>
  <c r="N1530" i="1"/>
  <c r="O1530" i="1"/>
  <c r="P1530" i="1"/>
  <c r="Q1530" i="1"/>
  <c r="R1530" i="1"/>
  <c r="M1531" i="1"/>
  <c r="P1531" i="1"/>
  <c r="Q1531" i="1"/>
  <c r="R1531" i="1"/>
  <c r="J1532" i="1"/>
  <c r="K1532" i="1"/>
  <c r="L1532" i="1"/>
  <c r="N1532" i="1"/>
  <c r="P1532" i="1"/>
  <c r="R1532" i="1"/>
  <c r="O1534" i="1"/>
  <c r="P1534" i="1"/>
  <c r="Q1534" i="1"/>
  <c r="N1535" i="1"/>
  <c r="O1537" i="1"/>
  <c r="R1537" i="1"/>
  <c r="K1538" i="1"/>
  <c r="L1538" i="1"/>
  <c r="M1538" i="1"/>
  <c r="K1542" i="1"/>
  <c r="Q1542" i="1"/>
  <c r="L1543" i="1"/>
  <c r="P1543" i="1"/>
  <c r="Q1543" i="1"/>
  <c r="R1543" i="1"/>
  <c r="J1544" i="1"/>
  <c r="K1544" i="1"/>
  <c r="L1544" i="1"/>
  <c r="O1546" i="1"/>
  <c r="Q1546" i="1"/>
  <c r="R1546" i="1"/>
  <c r="J1547" i="1"/>
  <c r="K1547" i="1"/>
  <c r="L1547" i="1"/>
  <c r="M1547" i="1"/>
  <c r="N1547" i="1"/>
  <c r="P1547" i="1"/>
  <c r="R1547" i="1"/>
  <c r="N1548" i="1"/>
  <c r="O1548" i="1"/>
  <c r="Q1548" i="1"/>
  <c r="R1549" i="1"/>
  <c r="K1550" i="1"/>
  <c r="L1550" i="1"/>
  <c r="M1550" i="1"/>
  <c r="O1550" i="1"/>
  <c r="J1551" i="1"/>
  <c r="N1551" i="1"/>
  <c r="P1551" i="1"/>
  <c r="Q1551" i="1"/>
  <c r="R1551" i="1"/>
  <c r="J1552" i="1"/>
  <c r="K1552" i="1"/>
  <c r="L1552" i="1"/>
  <c r="M1552" i="1"/>
  <c r="N1552" i="1"/>
  <c r="O1552" i="1"/>
  <c r="P1552" i="1"/>
  <c r="Q1552" i="1"/>
  <c r="M1553" i="1"/>
  <c r="N1553" i="1"/>
  <c r="P1553" i="1"/>
  <c r="R1553" i="1"/>
  <c r="N1554" i="1"/>
  <c r="O1554" i="1"/>
  <c r="P1554" i="1"/>
  <c r="Q1554" i="1"/>
  <c r="R1554" i="1"/>
  <c r="L1555" i="1"/>
  <c r="M1555" i="1"/>
  <c r="N1555" i="1"/>
  <c r="Q1555" i="1"/>
  <c r="J1556" i="1"/>
  <c r="K1556" i="1"/>
  <c r="L1556" i="1"/>
  <c r="M1556" i="1"/>
  <c r="L1561" i="1"/>
  <c r="M1561" i="1"/>
  <c r="O1563" i="1"/>
  <c r="P1563" i="1"/>
  <c r="Q1563" i="1"/>
  <c r="R1563" i="1"/>
  <c r="M1564" i="1"/>
  <c r="N1564" i="1"/>
  <c r="O1564" i="1"/>
  <c r="Q1564" i="1"/>
  <c r="J1565" i="1"/>
  <c r="K1565" i="1"/>
  <c r="L1565" i="1"/>
  <c r="J1567" i="1"/>
  <c r="K1567" i="1"/>
  <c r="L1567" i="1"/>
  <c r="K1568" i="1"/>
  <c r="L1568" i="1"/>
  <c r="M1568" i="1"/>
  <c r="O1568" i="1"/>
  <c r="Q1568" i="1"/>
  <c r="K1569" i="1"/>
  <c r="L1569" i="1"/>
  <c r="M1569" i="1"/>
  <c r="N1569" i="1"/>
  <c r="O1569" i="1"/>
  <c r="Q1570" i="1"/>
  <c r="R1570" i="1"/>
  <c r="J1571" i="1"/>
  <c r="P1571" i="1"/>
  <c r="J1572" i="1"/>
  <c r="K1572" i="1"/>
  <c r="L1572" i="1"/>
  <c r="M1572" i="1"/>
  <c r="N1572" i="1"/>
  <c r="O1572" i="1"/>
  <c r="J1573" i="1"/>
  <c r="L1573" i="1"/>
  <c r="M1573" i="1"/>
  <c r="N1573" i="1"/>
  <c r="O1573" i="1"/>
  <c r="P1573" i="1"/>
  <c r="Q1573" i="1"/>
  <c r="J1574" i="1"/>
  <c r="M1574" i="1"/>
  <c r="O1574" i="1"/>
  <c r="M1575" i="1"/>
  <c r="N1575" i="1"/>
  <c r="P1575" i="1"/>
  <c r="R1575" i="1"/>
  <c r="J1576" i="1"/>
  <c r="K1576" i="1"/>
  <c r="L1576" i="1"/>
  <c r="M1576" i="1"/>
  <c r="N1576" i="1"/>
  <c r="O1576" i="1"/>
  <c r="P1576" i="1"/>
  <c r="Q1576" i="1"/>
  <c r="R1576" i="1"/>
  <c r="J1581" i="1"/>
  <c r="L1581" i="1"/>
  <c r="M1581" i="1"/>
  <c r="N1581" i="1"/>
  <c r="O1581" i="1"/>
  <c r="P1581" i="1"/>
  <c r="Q1581" i="1"/>
  <c r="M1584" i="1"/>
  <c r="N1584" i="1"/>
  <c r="O1584" i="1"/>
  <c r="P1584" i="1"/>
  <c r="Q1584" i="1"/>
  <c r="K1585" i="1"/>
  <c r="L1585" i="1"/>
  <c r="K1588" i="1"/>
  <c r="L1588" i="1"/>
  <c r="M1588" i="1"/>
  <c r="N1588" i="1"/>
  <c r="O1588" i="1"/>
  <c r="P1588" i="1"/>
  <c r="Q1588" i="1"/>
  <c r="K1590" i="1"/>
  <c r="L1590" i="1"/>
  <c r="M1590" i="1"/>
  <c r="N1590" i="1"/>
  <c r="O1590" i="1"/>
  <c r="N1591" i="1"/>
  <c r="P1591" i="1"/>
  <c r="R1591" i="1"/>
  <c r="K1592" i="1"/>
  <c r="O1592" i="1"/>
  <c r="R1592" i="1"/>
  <c r="J1593" i="1"/>
  <c r="N1593" i="1"/>
  <c r="O1593" i="1"/>
  <c r="P1593" i="1"/>
  <c r="Q1593" i="1"/>
  <c r="R1593" i="1"/>
  <c r="J1594" i="1"/>
  <c r="K1594" i="1"/>
  <c r="M1594" i="1"/>
  <c r="O1594" i="1"/>
  <c r="Q1595" i="1"/>
  <c r="R1595" i="1"/>
  <c r="J1596" i="1"/>
  <c r="K1596" i="1"/>
  <c r="L1596" i="1"/>
  <c r="M1596" i="1"/>
  <c r="Q1596" i="1"/>
  <c r="J1597" i="1"/>
  <c r="N1597" i="1"/>
  <c r="O1597" i="1"/>
  <c r="P1597" i="1"/>
  <c r="Q1597" i="1"/>
  <c r="R1597" i="1"/>
  <c r="K1598" i="1"/>
  <c r="M1598" i="1"/>
  <c r="P1598" i="1"/>
  <c r="Q1598" i="1"/>
  <c r="R1598" i="1"/>
  <c r="P1601" i="1"/>
  <c r="Q1601" i="1"/>
  <c r="R1601" i="1"/>
  <c r="L1602" i="1"/>
  <c r="M1602" i="1"/>
  <c r="O1602" i="1"/>
  <c r="Q1602" i="1"/>
  <c r="R1602" i="1"/>
  <c r="N1605" i="1"/>
  <c r="O1605" i="1"/>
  <c r="P1605" i="1"/>
  <c r="N1606" i="1"/>
  <c r="O1606" i="1"/>
  <c r="K1609" i="1"/>
  <c r="L1609" i="1"/>
  <c r="O1609" i="1"/>
  <c r="P1609" i="1"/>
  <c r="R1609" i="1"/>
  <c r="K1610" i="1"/>
  <c r="O1610" i="1"/>
  <c r="Q1610" i="1"/>
  <c r="R1610" i="1"/>
  <c r="J1611" i="1"/>
  <c r="N1611" i="1"/>
  <c r="Q1612" i="1"/>
  <c r="J1613" i="1"/>
  <c r="O1613" i="1"/>
  <c r="P1613" i="1"/>
  <c r="Q1613" i="1"/>
  <c r="R1613" i="1"/>
  <c r="J1614" i="1"/>
  <c r="K1614" i="1"/>
  <c r="N1614" i="1"/>
  <c r="O1614" i="1"/>
  <c r="J1615" i="1"/>
  <c r="K1615" i="1"/>
  <c r="L1615" i="1"/>
  <c r="M1615" i="1"/>
  <c r="K1616" i="1"/>
  <c r="O1616" i="1"/>
  <c r="R1616" i="1"/>
  <c r="J1617" i="1"/>
  <c r="K1617" i="1"/>
  <c r="L1617" i="1"/>
  <c r="M1617" i="1"/>
  <c r="N1617" i="1"/>
  <c r="O1617" i="1"/>
  <c r="P1617" i="1"/>
  <c r="Q1617" i="1"/>
  <c r="R1617" i="1"/>
  <c r="L1618" i="1"/>
  <c r="M1618" i="1"/>
  <c r="Q1618" i="1"/>
  <c r="J1619" i="1"/>
  <c r="O1619" i="1"/>
  <c r="P1619" i="1"/>
  <c r="Q1619" i="1"/>
  <c r="R1619" i="1"/>
  <c r="J1620" i="1"/>
  <c r="K1620" i="1"/>
  <c r="L1620" i="1"/>
  <c r="M1620" i="1"/>
  <c r="N1620" i="1"/>
  <c r="O1620" i="1"/>
  <c r="P1620" i="1"/>
  <c r="Q1620" i="1"/>
  <c r="R1620" i="1"/>
  <c r="L1621" i="1"/>
  <c r="N1621" i="1"/>
  <c r="N1622" i="1"/>
  <c r="O1622" i="1"/>
  <c r="K1626" i="1"/>
  <c r="L1626" i="1"/>
  <c r="M1626" i="1"/>
  <c r="Q1626" i="1"/>
  <c r="J1627" i="1"/>
  <c r="K1627" i="1"/>
  <c r="L1627" i="1"/>
  <c r="M1627" i="1"/>
  <c r="Q1629" i="1"/>
  <c r="R1629" i="1"/>
  <c r="J1630" i="1"/>
  <c r="K1630" i="1"/>
  <c r="L1630" i="1"/>
  <c r="M1630" i="1"/>
  <c r="O1631" i="1"/>
  <c r="K1633" i="1"/>
  <c r="L1633" i="1"/>
  <c r="N1633" i="1"/>
  <c r="P1633" i="1"/>
  <c r="L1634" i="1"/>
  <c r="M1634" i="1"/>
  <c r="N1634" i="1"/>
  <c r="O1634" i="1"/>
  <c r="Q1634" i="1"/>
  <c r="J1635" i="1"/>
  <c r="K1635" i="1"/>
  <c r="L1635" i="1"/>
  <c r="M1635" i="1"/>
  <c r="Q1636" i="1"/>
  <c r="K1637" i="1"/>
  <c r="L1637" i="1"/>
  <c r="N1637" i="1"/>
  <c r="P1637" i="1"/>
  <c r="Q1637" i="1"/>
  <c r="R1637" i="1"/>
  <c r="J1638" i="1"/>
  <c r="K1638" i="1"/>
  <c r="L1638" i="1"/>
  <c r="M1638" i="1"/>
  <c r="N1638" i="1"/>
  <c r="O1638" i="1"/>
  <c r="R1638" i="1"/>
  <c r="J1639" i="1"/>
  <c r="K1639" i="1"/>
  <c r="L1639" i="1"/>
  <c r="O1640" i="1"/>
  <c r="P1640" i="1"/>
  <c r="Q1640" i="1"/>
  <c r="R1640" i="1"/>
  <c r="J1641" i="1"/>
  <c r="M1641" i="1"/>
  <c r="N1641" i="1"/>
  <c r="O1641" i="1"/>
  <c r="P1641" i="1"/>
  <c r="Q1641" i="1"/>
  <c r="R1641" i="1"/>
  <c r="J1642" i="1"/>
  <c r="K1642" i="1"/>
  <c r="M1642" i="1"/>
  <c r="O1642" i="1"/>
  <c r="J1645" i="1"/>
  <c r="L1645" i="1"/>
  <c r="P1645" i="1"/>
  <c r="L1646" i="1"/>
  <c r="M1646" i="1"/>
  <c r="N1646" i="1"/>
  <c r="O1646" i="1"/>
  <c r="P1646" i="1"/>
  <c r="Q1646" i="1"/>
  <c r="R1646" i="1"/>
  <c r="J1647" i="1"/>
  <c r="N1649" i="1"/>
  <c r="J1650" i="1"/>
  <c r="K1650" i="1"/>
  <c r="L1650" i="1"/>
  <c r="M1650" i="1"/>
  <c r="Q1650" i="1"/>
  <c r="L1651" i="1"/>
  <c r="N1651" i="1"/>
  <c r="J1653" i="1"/>
  <c r="K1653" i="1"/>
  <c r="L1653" i="1"/>
  <c r="P1653" i="1"/>
  <c r="R1653" i="1"/>
  <c r="J1654" i="1"/>
  <c r="K1654" i="1"/>
  <c r="R1654" i="1"/>
  <c r="J1655" i="1"/>
  <c r="K1655" i="1"/>
  <c r="L1655" i="1"/>
  <c r="M1655" i="1"/>
  <c r="Q1656" i="1"/>
  <c r="R1656" i="1"/>
  <c r="J1657" i="1"/>
  <c r="L1657" i="1"/>
  <c r="N1657" i="1"/>
  <c r="Q1657" i="1"/>
  <c r="R1657" i="1"/>
  <c r="N1658" i="1"/>
  <c r="O1658" i="1"/>
  <c r="P1658" i="1"/>
  <c r="Q1658" i="1"/>
  <c r="J1659" i="1"/>
  <c r="L1659" i="1"/>
  <c r="M1659" i="1"/>
  <c r="N1659" i="1"/>
  <c r="K1660" i="1"/>
  <c r="M1660" i="1"/>
  <c r="R1660" i="1"/>
  <c r="J1661" i="1"/>
  <c r="K1661" i="1"/>
  <c r="L1661" i="1"/>
  <c r="M1661" i="1"/>
  <c r="N1661" i="1"/>
  <c r="J1662" i="1"/>
  <c r="K1662" i="1"/>
  <c r="L1662" i="1"/>
  <c r="M1662" i="1"/>
  <c r="N1662" i="1"/>
  <c r="O1662" i="1"/>
  <c r="P1662" i="1"/>
  <c r="Q1662" i="1"/>
  <c r="J1663" i="1"/>
  <c r="N1663" i="1"/>
  <c r="Q1663" i="1"/>
  <c r="R1663" i="1"/>
  <c r="J1664" i="1"/>
  <c r="K1664" i="1"/>
  <c r="M1664" i="1"/>
  <c r="O1664" i="1"/>
  <c r="P1664" i="1"/>
  <c r="Q1664" i="1"/>
  <c r="R1664" i="1"/>
  <c r="L1667" i="1"/>
  <c r="M1667" i="1"/>
  <c r="L1669" i="1"/>
  <c r="P1669" i="1"/>
  <c r="R1669" i="1"/>
  <c r="J1670" i="1"/>
  <c r="K1670" i="1"/>
  <c r="L1670" i="1"/>
  <c r="M1670" i="1"/>
  <c r="P1670" i="1"/>
  <c r="Q1670" i="1"/>
  <c r="J1671" i="1"/>
  <c r="Q1673" i="1"/>
  <c r="R1673" i="1"/>
  <c r="J1674" i="1"/>
  <c r="K1674" i="1"/>
  <c r="L1674" i="1"/>
  <c r="M1674" i="1"/>
  <c r="N1674" i="1"/>
  <c r="O1674" i="1"/>
  <c r="Q1674" i="1"/>
  <c r="J1677" i="1"/>
  <c r="K1677" i="1"/>
  <c r="L1677" i="1"/>
  <c r="M1677" i="1"/>
  <c r="N1677" i="1"/>
  <c r="K1678" i="1"/>
  <c r="M1678" i="1"/>
  <c r="P1678" i="1"/>
  <c r="Q1678" i="1"/>
  <c r="R1678" i="1"/>
  <c r="J1679" i="1"/>
  <c r="K1679" i="1"/>
  <c r="K1680" i="1"/>
  <c r="O1680" i="1"/>
  <c r="Q1680" i="1"/>
  <c r="J1681" i="1"/>
  <c r="L1681" i="1"/>
  <c r="O1681" i="1"/>
  <c r="P1681" i="1"/>
  <c r="Q1681" i="1"/>
  <c r="R1681" i="1"/>
  <c r="J1682" i="1"/>
  <c r="K1682" i="1"/>
  <c r="L1682" i="1"/>
  <c r="M1682" i="1"/>
  <c r="N1682" i="1"/>
  <c r="O1682" i="1"/>
  <c r="R1682" i="1"/>
  <c r="J1683" i="1"/>
  <c r="K1684" i="1"/>
  <c r="N1684" i="1"/>
  <c r="O1684" i="1"/>
  <c r="P1684" i="1"/>
  <c r="Q1684" i="1"/>
  <c r="R1684" i="1"/>
  <c r="J1685" i="1"/>
  <c r="M1685" i="1"/>
  <c r="N1685" i="1"/>
  <c r="O1685" i="1"/>
  <c r="P1685" i="1"/>
  <c r="R1685" i="1"/>
  <c r="K1686" i="1"/>
  <c r="L1686" i="1"/>
  <c r="M1686" i="1"/>
  <c r="N1686" i="1"/>
  <c r="O1686" i="1"/>
  <c r="M1687" i="1"/>
  <c r="J1689" i="1"/>
  <c r="K1689" i="1"/>
  <c r="L1689" i="1"/>
  <c r="M1689" i="1"/>
  <c r="J1693" i="1"/>
  <c r="M1693" i="1"/>
  <c r="N1693" i="1"/>
  <c r="O1693" i="1"/>
  <c r="P1693" i="1"/>
  <c r="R1693" i="1"/>
  <c r="K1694" i="1"/>
  <c r="N1694" i="1"/>
  <c r="O1694" i="1"/>
  <c r="P1694" i="1"/>
  <c r="Q1694" i="1"/>
  <c r="K1695" i="1"/>
  <c r="J1697" i="1"/>
  <c r="K1697" i="1"/>
  <c r="L1697" i="1"/>
  <c r="O1697" i="1"/>
  <c r="P1697" i="1"/>
  <c r="Q1697" i="1"/>
  <c r="R1697" i="1"/>
  <c r="J1698" i="1"/>
  <c r="K1698" i="1"/>
  <c r="L1698" i="1"/>
  <c r="M1698" i="1"/>
  <c r="O1698" i="1"/>
  <c r="J1700" i="1"/>
  <c r="K1700" i="1"/>
  <c r="L1700" i="1"/>
  <c r="M1700" i="1"/>
  <c r="N1700" i="1"/>
  <c r="O1700" i="1"/>
  <c r="P1700" i="1"/>
  <c r="Q1700" i="1"/>
  <c r="R1700" i="1"/>
  <c r="J1701" i="1"/>
  <c r="N1701" i="1"/>
  <c r="P1701" i="1"/>
  <c r="N1702" i="1"/>
  <c r="O1702" i="1"/>
  <c r="P1702" i="1"/>
  <c r="Q1702" i="1"/>
  <c r="R1702" i="1"/>
  <c r="J1703" i="1"/>
  <c r="O1703" i="1"/>
  <c r="P1703" i="1"/>
  <c r="Q1703" i="1"/>
  <c r="R1703" i="1"/>
  <c r="J1704" i="1"/>
  <c r="K1704" i="1"/>
  <c r="M1704" i="1"/>
  <c r="J1705" i="1"/>
  <c r="O1705" i="1"/>
  <c r="P1705" i="1"/>
  <c r="Q1705" i="1"/>
  <c r="R1705" i="1"/>
  <c r="J1706" i="1"/>
  <c r="K1706" i="1"/>
  <c r="L1706" i="1"/>
  <c r="M1706" i="1"/>
  <c r="N1706" i="1"/>
  <c r="O1706" i="1"/>
  <c r="Q1706" i="1"/>
  <c r="R1706" i="1"/>
  <c r="J1707" i="1"/>
  <c r="P1707" i="1"/>
  <c r="R1707" i="1"/>
  <c r="L1708" i="1"/>
  <c r="M1708" i="1"/>
  <c r="N1708" i="1"/>
  <c r="O1708" i="1"/>
  <c r="R1708" i="1"/>
  <c r="K1709" i="1"/>
  <c r="L1709" i="1"/>
  <c r="M1709" i="1"/>
  <c r="N1709" i="1"/>
  <c r="Q1709" i="1"/>
  <c r="R1709" i="1"/>
  <c r="K1710" i="1"/>
  <c r="M1710" i="1"/>
  <c r="O1710" i="1"/>
  <c r="O1712" i="1"/>
  <c r="Q1712" i="1"/>
  <c r="K1714" i="1"/>
  <c r="L1714" i="1"/>
  <c r="M1714" i="1"/>
  <c r="P1714" i="1"/>
  <c r="N1716" i="1"/>
  <c r="Q1716" i="1"/>
  <c r="K1717" i="1"/>
  <c r="L1717" i="1"/>
  <c r="M1717" i="1"/>
  <c r="N1717" i="1"/>
  <c r="O1717" i="1"/>
  <c r="P1717" i="1"/>
  <c r="Q1717" i="1"/>
  <c r="R1717" i="1"/>
  <c r="K1718" i="1"/>
  <c r="L1718" i="1"/>
  <c r="J1719" i="1"/>
  <c r="L1719" i="1"/>
  <c r="Q1719" i="1"/>
  <c r="R1719" i="1"/>
  <c r="J1720" i="1"/>
  <c r="K1720" i="1"/>
  <c r="L1720" i="1"/>
  <c r="M1720" i="1"/>
  <c r="N1720" i="1"/>
  <c r="O1720" i="1"/>
  <c r="Q1720" i="1"/>
  <c r="R1720" i="1"/>
  <c r="J1721" i="1"/>
  <c r="K1721" i="1"/>
  <c r="L1721" i="1"/>
  <c r="M1721" i="1"/>
  <c r="N1721" i="1"/>
  <c r="J1722" i="1"/>
  <c r="L1722" i="1"/>
  <c r="O1722" i="1"/>
  <c r="P1722" i="1"/>
  <c r="Q1722" i="1"/>
  <c r="R1722" i="1"/>
  <c r="J1723" i="1"/>
  <c r="K1723" i="1"/>
  <c r="L1723" i="1"/>
  <c r="N1723" i="1"/>
  <c r="O1723" i="1"/>
  <c r="P1723" i="1"/>
  <c r="Q1723" i="1"/>
  <c r="R1723" i="1"/>
  <c r="A1525" i="1"/>
  <c r="B1525" i="1"/>
  <c r="A1527" i="1"/>
  <c r="B1527" i="1"/>
  <c r="B1528" i="1"/>
  <c r="B1529" i="1"/>
  <c r="A1531" i="1"/>
  <c r="B1531" i="1"/>
  <c r="A1532" i="1"/>
  <c r="B1532" i="1"/>
  <c r="A1539" i="1"/>
  <c r="B1539" i="1"/>
  <c r="A1540" i="1"/>
  <c r="A1542" i="1"/>
  <c r="A1544" i="1"/>
  <c r="B1544" i="1"/>
  <c r="A1545" i="1"/>
  <c r="B1545" i="1"/>
  <c r="B1546" i="1"/>
  <c r="A1551" i="1"/>
  <c r="B1551" i="1"/>
  <c r="A1552" i="1"/>
  <c r="B1552" i="1"/>
  <c r="A1553" i="1"/>
  <c r="B1553" i="1"/>
  <c r="B1554" i="1"/>
  <c r="A1556" i="1"/>
  <c r="B1556" i="1"/>
  <c r="A1557" i="1"/>
  <c r="B1557" i="1"/>
  <c r="B1558" i="1"/>
  <c r="A1560" i="1"/>
  <c r="B1562" i="1"/>
  <c r="A1569" i="1"/>
  <c r="B1569" i="1"/>
  <c r="B1570" i="1"/>
  <c r="A1571" i="1"/>
  <c r="B1571" i="1"/>
  <c r="A1572" i="1"/>
  <c r="B1572" i="1"/>
  <c r="A1573" i="1"/>
  <c r="B1573" i="1"/>
  <c r="A1574" i="1"/>
  <c r="B1574" i="1"/>
  <c r="A1575" i="1"/>
  <c r="B1575" i="1"/>
  <c r="A1576" i="1"/>
  <c r="B1577" i="1"/>
  <c r="A1585" i="1"/>
  <c r="B1585" i="1"/>
  <c r="A1587" i="1"/>
  <c r="B1587" i="1"/>
  <c r="A1588" i="1"/>
  <c r="B1588" i="1"/>
  <c r="A1589" i="1"/>
  <c r="B1592" i="1"/>
  <c r="A1593" i="1"/>
  <c r="B1593" i="1"/>
  <c r="A1594" i="1"/>
  <c r="A1596" i="1"/>
  <c r="B1596" i="1"/>
  <c r="A1597" i="1"/>
  <c r="B1597" i="1"/>
  <c r="A1598" i="1"/>
  <c r="B1598" i="1"/>
  <c r="A1599" i="1"/>
  <c r="B1599" i="1"/>
  <c r="A1600" i="1"/>
  <c r="B1601" i="1"/>
  <c r="B1606" i="1"/>
  <c r="A1607" i="1"/>
  <c r="B1607" i="1"/>
  <c r="A1612" i="1"/>
  <c r="A1613" i="1"/>
  <c r="A1615" i="1"/>
  <c r="B1615" i="1"/>
  <c r="A1616" i="1"/>
  <c r="B1616" i="1"/>
  <c r="A1617" i="1"/>
  <c r="B1618" i="1"/>
  <c r="A1619" i="1"/>
  <c r="B1619" i="1"/>
  <c r="A1620" i="1"/>
  <c r="B1620" i="1"/>
  <c r="A1621" i="1"/>
  <c r="A1629" i="1"/>
  <c r="B1631" i="1"/>
  <c r="A1633" i="1"/>
  <c r="B1633" i="1"/>
  <c r="A1634" i="1"/>
  <c r="B1634" i="1"/>
  <c r="A1635" i="1"/>
  <c r="B1636" i="1"/>
  <c r="A1638" i="1"/>
  <c r="A1640" i="1"/>
  <c r="B1640" i="1"/>
  <c r="A1641" i="1"/>
  <c r="B1641" i="1"/>
  <c r="A1642" i="1"/>
  <c r="B1642" i="1"/>
  <c r="A1643" i="1"/>
  <c r="B1644" i="1"/>
  <c r="B1645" i="1"/>
  <c r="A1650" i="1"/>
  <c r="B1650" i="1"/>
  <c r="A1651" i="1"/>
  <c r="B1651" i="1"/>
  <c r="A1656" i="1"/>
  <c r="B1657" i="1"/>
  <c r="A1658" i="1"/>
  <c r="A1659" i="1"/>
  <c r="B1660" i="1"/>
  <c r="A1661" i="1"/>
  <c r="B1661" i="1"/>
  <c r="A1662" i="1"/>
  <c r="B1662" i="1"/>
  <c r="A1663" i="1"/>
  <c r="B1663" i="1"/>
  <c r="A1664" i="1"/>
  <c r="B1664" i="1"/>
  <c r="A1674" i="1"/>
  <c r="B1674" i="1"/>
  <c r="A1675" i="1"/>
  <c r="B1675" i="1"/>
  <c r="A1676" i="1"/>
  <c r="B1676" i="1"/>
  <c r="A1677" i="1"/>
  <c r="B1677" i="1"/>
  <c r="A1678" i="1"/>
  <c r="B1678" i="1"/>
  <c r="B1682" i="1"/>
  <c r="A1684" i="1"/>
  <c r="B1684" i="1"/>
  <c r="A1685" i="1"/>
  <c r="B1685" i="1"/>
  <c r="A1686" i="1"/>
  <c r="B1686" i="1"/>
  <c r="A1687" i="1"/>
  <c r="A1688" i="1"/>
  <c r="A1692" i="1"/>
  <c r="B1693" i="1"/>
  <c r="A1697" i="1"/>
  <c r="B1697" i="1"/>
  <c r="B1699" i="1"/>
  <c r="A1700" i="1"/>
  <c r="B1700" i="1"/>
  <c r="A1701" i="1"/>
  <c r="B1701" i="1"/>
  <c r="A1702" i="1"/>
  <c r="A1703" i="1"/>
  <c r="B1704" i="1"/>
  <c r="A1705" i="1"/>
  <c r="B1705" i="1"/>
  <c r="A1706" i="1"/>
  <c r="B1706" i="1"/>
  <c r="A1707" i="1"/>
  <c r="B1707" i="1"/>
  <c r="B1708" i="1"/>
  <c r="B1715" i="1"/>
  <c r="A1716" i="1"/>
  <c r="B1716" i="1"/>
  <c r="A1717" i="1"/>
  <c r="B1717" i="1"/>
  <c r="A1718" i="1"/>
  <c r="B1718" i="1"/>
  <c r="A1719" i="1"/>
  <c r="B1719" i="1"/>
  <c r="A1720" i="1"/>
  <c r="B1720" i="1"/>
  <c r="A1722" i="1"/>
  <c r="B1722" i="1"/>
  <c r="C1723" i="1"/>
  <c r="M1723" i="1" s="1"/>
  <c r="C1722" i="1"/>
  <c r="K1722" i="1" s="1"/>
  <c r="C1721" i="1"/>
  <c r="O1721" i="1" s="1"/>
  <c r="C1720" i="1"/>
  <c r="P1720" i="1" s="1"/>
  <c r="C1719" i="1"/>
  <c r="C1718" i="1"/>
  <c r="C1717" i="1"/>
  <c r="J1717" i="1" s="1"/>
  <c r="C1716" i="1"/>
  <c r="C1715" i="1"/>
  <c r="C1714" i="1"/>
  <c r="J1714" i="1" s="1"/>
  <c r="C1713" i="1"/>
  <c r="P1713" i="1" s="1"/>
  <c r="C1712" i="1"/>
  <c r="C1711" i="1"/>
  <c r="C1710" i="1"/>
  <c r="C1709" i="1"/>
  <c r="C1708" i="1"/>
  <c r="Q1708" i="1" s="1"/>
  <c r="C1707" i="1"/>
  <c r="C1706" i="1"/>
  <c r="P1706" i="1" s="1"/>
  <c r="C1705" i="1"/>
  <c r="C1704" i="1"/>
  <c r="C1703" i="1"/>
  <c r="B1703" i="1" s="1"/>
  <c r="C1702" i="1"/>
  <c r="C1701" i="1"/>
  <c r="C1700" i="1"/>
  <c r="C1699" i="1"/>
  <c r="A1699" i="1" s="1"/>
  <c r="C1698" i="1"/>
  <c r="Q1698" i="1" s="1"/>
  <c r="C1697" i="1"/>
  <c r="C1696" i="1"/>
  <c r="C1695" i="1"/>
  <c r="C1694" i="1"/>
  <c r="C1693" i="1"/>
  <c r="C1692" i="1"/>
  <c r="C1691" i="1"/>
  <c r="L1691" i="1" s="1"/>
  <c r="C1690" i="1"/>
  <c r="O1690" i="1" s="1"/>
  <c r="C1689" i="1"/>
  <c r="N1689" i="1" s="1"/>
  <c r="C1688" i="1"/>
  <c r="C1687" i="1"/>
  <c r="B1687" i="1" s="1"/>
  <c r="C1686" i="1"/>
  <c r="C1685" i="1"/>
  <c r="C1684" i="1"/>
  <c r="C1683" i="1"/>
  <c r="R1683" i="1" s="1"/>
  <c r="C1682" i="1"/>
  <c r="C1681" i="1"/>
  <c r="C1680" i="1"/>
  <c r="C1679" i="1"/>
  <c r="L1679" i="1" s="1"/>
  <c r="C1678" i="1"/>
  <c r="J1678" i="1" s="1"/>
  <c r="C1677" i="1"/>
  <c r="C1676" i="1"/>
  <c r="O1676" i="1" s="1"/>
  <c r="C1675" i="1"/>
  <c r="C1674" i="1"/>
  <c r="C1673" i="1"/>
  <c r="P1673" i="1" s="1"/>
  <c r="C1672" i="1"/>
  <c r="C1671" i="1"/>
  <c r="C1670" i="1"/>
  <c r="R1670" i="1" s="1"/>
  <c r="C1669" i="1"/>
  <c r="C1668" i="1"/>
  <c r="C1667" i="1"/>
  <c r="C1666" i="1"/>
  <c r="P1666" i="1" s="1"/>
  <c r="C1665" i="1"/>
  <c r="C1664" i="1"/>
  <c r="C1663" i="1"/>
  <c r="C1662" i="1"/>
  <c r="R1662" i="1" s="1"/>
  <c r="C1661" i="1"/>
  <c r="C1660" i="1"/>
  <c r="C1659" i="1"/>
  <c r="C1658" i="1"/>
  <c r="C1657" i="1"/>
  <c r="C1656" i="1"/>
  <c r="O1656" i="1" s="1"/>
  <c r="C1655" i="1"/>
  <c r="C1654" i="1"/>
  <c r="C1653" i="1"/>
  <c r="C1652" i="1"/>
  <c r="C1651" i="1"/>
  <c r="C1650" i="1"/>
  <c r="C1649" i="1"/>
  <c r="C1648" i="1"/>
  <c r="A1648" i="1" s="1"/>
  <c r="C1647" i="1"/>
  <c r="M1647" i="1" s="1"/>
  <c r="C1646" i="1"/>
  <c r="C1645" i="1"/>
  <c r="A1645" i="1" s="1"/>
  <c r="C1644" i="1"/>
  <c r="C1643" i="1"/>
  <c r="K1643" i="1" s="1"/>
  <c r="C1642" i="1"/>
  <c r="C1641" i="1"/>
  <c r="C1640" i="1"/>
  <c r="N1640" i="1" s="1"/>
  <c r="C1639" i="1"/>
  <c r="B1639" i="1" s="1"/>
  <c r="C1638" i="1"/>
  <c r="C1637" i="1"/>
  <c r="C1636" i="1"/>
  <c r="O1636" i="1" s="1"/>
  <c r="C1635" i="1"/>
  <c r="B1635" i="1" s="1"/>
  <c r="C1634" i="1"/>
  <c r="C1633" i="1"/>
  <c r="C1632" i="1"/>
  <c r="C1631" i="1"/>
  <c r="K1631" i="1" s="1"/>
  <c r="C1630" i="1"/>
  <c r="Q1630" i="1" s="1"/>
  <c r="C1629" i="1"/>
  <c r="C1628" i="1"/>
  <c r="C1627" i="1"/>
  <c r="C1626" i="1"/>
  <c r="J1626" i="1" s="1"/>
  <c r="C1625" i="1"/>
  <c r="R1625" i="1" s="1"/>
  <c r="C1624" i="1"/>
  <c r="C1623" i="1"/>
  <c r="C1622" i="1"/>
  <c r="P1622" i="1" s="1"/>
  <c r="C1621" i="1"/>
  <c r="B1621" i="1" s="1"/>
  <c r="C1620" i="1"/>
  <c r="C1619" i="1"/>
  <c r="C1618" i="1"/>
  <c r="C1617" i="1"/>
  <c r="B1617" i="1" s="1"/>
  <c r="C1616" i="1"/>
  <c r="C1615" i="1"/>
  <c r="N1615" i="1" s="1"/>
  <c r="C1614" i="1"/>
  <c r="C1613" i="1"/>
  <c r="C1612" i="1"/>
  <c r="O1612" i="1" s="1"/>
  <c r="C1611" i="1"/>
  <c r="C1610" i="1"/>
  <c r="C1609" i="1"/>
  <c r="C1608" i="1"/>
  <c r="C1607" i="1"/>
  <c r="C1606" i="1"/>
  <c r="C1605" i="1"/>
  <c r="Q1605" i="1" s="1"/>
  <c r="C1604" i="1"/>
  <c r="C1603" i="1"/>
  <c r="C1602" i="1"/>
  <c r="C1601" i="1"/>
  <c r="J1601" i="1" s="1"/>
  <c r="C1600" i="1"/>
  <c r="B1600" i="1" s="1"/>
  <c r="C1599" i="1"/>
  <c r="C1598" i="1"/>
  <c r="C1597" i="1"/>
  <c r="C1596" i="1"/>
  <c r="C1595" i="1"/>
  <c r="L1595" i="1" s="1"/>
  <c r="C1594" i="1"/>
  <c r="C1593" i="1"/>
  <c r="C1592" i="1"/>
  <c r="C1591" i="1"/>
  <c r="C1590" i="1"/>
  <c r="P1590" i="1" s="1"/>
  <c r="C1589" i="1"/>
  <c r="C1588" i="1"/>
  <c r="R1588" i="1" s="1"/>
  <c r="C1587" i="1"/>
  <c r="C1586" i="1"/>
  <c r="B1586" i="1" s="1"/>
  <c r="C1585" i="1"/>
  <c r="R1585" i="1" s="1"/>
  <c r="C1584" i="1"/>
  <c r="C1583" i="1"/>
  <c r="C1582" i="1"/>
  <c r="C1581" i="1"/>
  <c r="C1580" i="1"/>
  <c r="M1580" i="1" s="1"/>
  <c r="C1579" i="1"/>
  <c r="C1578" i="1"/>
  <c r="C1577" i="1"/>
  <c r="C1576" i="1"/>
  <c r="B1576" i="1" s="1"/>
  <c r="C1575" i="1"/>
  <c r="C1574" i="1"/>
  <c r="K1574" i="1" s="1"/>
  <c r="C1573" i="1"/>
  <c r="K1573" i="1" s="1"/>
  <c r="C1572" i="1"/>
  <c r="C1571" i="1"/>
  <c r="C1570" i="1"/>
  <c r="K1570" i="1" s="1"/>
  <c r="C1569" i="1"/>
  <c r="J1569" i="1" s="1"/>
  <c r="C1568" i="1"/>
  <c r="B1568" i="1" s="1"/>
  <c r="C1567" i="1"/>
  <c r="C1566" i="1"/>
  <c r="C1565" i="1"/>
  <c r="C1564" i="1"/>
  <c r="C1563" i="1"/>
  <c r="C1562" i="1"/>
  <c r="C1561" i="1"/>
  <c r="J1561" i="1" s="1"/>
  <c r="C1560" i="1"/>
  <c r="L1560" i="1" s="1"/>
  <c r="C1559" i="1"/>
  <c r="P1559" i="1" s="1"/>
  <c r="C1558" i="1"/>
  <c r="C1557" i="1"/>
  <c r="N1557" i="1" s="1"/>
  <c r="C1556" i="1"/>
  <c r="C1555" i="1"/>
  <c r="R1555" i="1" s="1"/>
  <c r="C1554" i="1"/>
  <c r="C1553" i="1"/>
  <c r="J1553" i="1" s="1"/>
  <c r="C1552" i="1"/>
  <c r="R1552" i="1" s="1"/>
  <c r="C1551" i="1"/>
  <c r="C1550" i="1"/>
  <c r="C1549" i="1"/>
  <c r="J1549" i="1" s="1"/>
  <c r="C1548" i="1"/>
  <c r="C1547" i="1"/>
  <c r="A1547" i="1" s="1"/>
  <c r="C1546" i="1"/>
  <c r="C1545" i="1"/>
  <c r="C1544" i="1"/>
  <c r="Q1544" i="1" s="1"/>
  <c r="C1543" i="1"/>
  <c r="B1543" i="1" s="1"/>
  <c r="C1542" i="1"/>
  <c r="C1541" i="1"/>
  <c r="R1541" i="1" s="1"/>
  <c r="C1540" i="1"/>
  <c r="C1539" i="1"/>
  <c r="R1539" i="1" s="1"/>
  <c r="C1538" i="1"/>
  <c r="C1537" i="1"/>
  <c r="P1537" i="1" s="1"/>
  <c r="C1536" i="1"/>
  <c r="C1535" i="1"/>
  <c r="C1534" i="1"/>
  <c r="C1533" i="1"/>
  <c r="Q1533" i="1" s="1"/>
  <c r="C1532" i="1"/>
  <c r="C1531" i="1"/>
  <c r="O1531" i="1" s="1"/>
  <c r="C1530" i="1"/>
  <c r="C1529" i="1"/>
  <c r="C1528" i="1"/>
  <c r="C1527" i="1"/>
  <c r="C1526" i="1"/>
  <c r="N1526" i="1" s="1"/>
  <c r="C1525" i="1"/>
  <c r="A1524" i="1"/>
  <c r="B1524" i="1"/>
  <c r="F92" i="8" l="1"/>
  <c r="F98" i="8"/>
  <c r="F90" i="8"/>
  <c r="F89" i="8"/>
  <c r="F87" i="8"/>
  <c r="F85" i="8"/>
  <c r="F83" i="8"/>
  <c r="F81" i="8"/>
  <c r="J1632" i="1"/>
  <c r="L1632" i="1"/>
  <c r="P1632" i="1"/>
  <c r="Q1632" i="1"/>
  <c r="N1632" i="1"/>
  <c r="K1632" i="1"/>
  <c r="M1632" i="1"/>
  <c r="O1632" i="1"/>
  <c r="R1632" i="1"/>
  <c r="L1539" i="1"/>
  <c r="O1555" i="1"/>
  <c r="P1555" i="1"/>
  <c r="A1555" i="1"/>
  <c r="B1555" i="1"/>
  <c r="J1555" i="1"/>
  <c r="O1665" i="1"/>
  <c r="P1665" i="1"/>
  <c r="K1665" i="1"/>
  <c r="L1665" i="1"/>
  <c r="B1665" i="1"/>
  <c r="O1709" i="1"/>
  <c r="P1709" i="1"/>
  <c r="A1709" i="1"/>
  <c r="B1709" i="1"/>
  <c r="A1534" i="1"/>
  <c r="R1534" i="1"/>
  <c r="B1534" i="1"/>
  <c r="J1600" i="1"/>
  <c r="R1600" i="1"/>
  <c r="L1600" i="1"/>
  <c r="N1600" i="1"/>
  <c r="M1600" i="1"/>
  <c r="P1600" i="1"/>
  <c r="O1600" i="1"/>
  <c r="K1600" i="1"/>
  <c r="Q1600" i="1"/>
  <c r="A1644" i="1"/>
  <c r="J1644" i="1"/>
  <c r="K1644" i="1"/>
  <c r="Q1644" i="1"/>
  <c r="R1644" i="1"/>
  <c r="N1644" i="1"/>
  <c r="O1644" i="1"/>
  <c r="L1644" i="1"/>
  <c r="M1644" i="1"/>
  <c r="P1644" i="1"/>
  <c r="N1688" i="1"/>
  <c r="P1688" i="1"/>
  <c r="K1688" i="1"/>
  <c r="J1688" i="1"/>
  <c r="L1688" i="1"/>
  <c r="M1688" i="1"/>
  <c r="O1688" i="1"/>
  <c r="Q1688" i="1"/>
  <c r="R1688" i="1"/>
  <c r="N1534" i="1"/>
  <c r="O1689" i="1"/>
  <c r="Q1689" i="1"/>
  <c r="Q1666" i="1"/>
  <c r="L1643" i="1"/>
  <c r="L1601" i="1"/>
  <c r="O1580" i="1"/>
  <c r="K1561" i="1"/>
  <c r="L1534" i="1"/>
  <c r="A1581" i="1"/>
  <c r="K1581" i="1"/>
  <c r="B1581" i="1"/>
  <c r="R1581" i="1"/>
  <c r="J1543" i="1"/>
  <c r="K1534" i="1"/>
  <c r="O1577" i="1"/>
  <c r="P1577" i="1"/>
  <c r="K1577" i="1"/>
  <c r="M1577" i="1"/>
  <c r="Q1577" i="1"/>
  <c r="R1577" i="1"/>
  <c r="A1577" i="1"/>
  <c r="K1555" i="1"/>
  <c r="P1556" i="1"/>
  <c r="R1556" i="1"/>
  <c r="N1556" i="1"/>
  <c r="Q1556" i="1"/>
  <c r="O1556" i="1"/>
  <c r="L1578" i="1"/>
  <c r="N1578" i="1"/>
  <c r="A1578" i="1"/>
  <c r="P1578" i="1"/>
  <c r="R1578" i="1"/>
  <c r="Q1578" i="1"/>
  <c r="K1578" i="1"/>
  <c r="M1578" i="1"/>
  <c r="O1578" i="1"/>
  <c r="J1578" i="1"/>
  <c r="B1578" i="1"/>
  <c r="J1622" i="1"/>
  <c r="L1622" i="1"/>
  <c r="M1622" i="1"/>
  <c r="K1622" i="1"/>
  <c r="B1622" i="1"/>
  <c r="A1622" i="1"/>
  <c r="R1666" i="1"/>
  <c r="J1666" i="1"/>
  <c r="L1666" i="1"/>
  <c r="N1666" i="1"/>
  <c r="O1666" i="1"/>
  <c r="A1666" i="1"/>
  <c r="B1666" i="1"/>
  <c r="J1710" i="1"/>
  <c r="L1710" i="1"/>
  <c r="N1710" i="1"/>
  <c r="P1710" i="1"/>
  <c r="R1710" i="1"/>
  <c r="A1710" i="1"/>
  <c r="B1710" i="1"/>
  <c r="Q1710" i="1"/>
  <c r="K1535" i="1"/>
  <c r="M1535" i="1"/>
  <c r="Q1535" i="1"/>
  <c r="J1535" i="1"/>
  <c r="A1535" i="1"/>
  <c r="L1535" i="1"/>
  <c r="O1535" i="1"/>
  <c r="R1535" i="1"/>
  <c r="B1535" i="1"/>
  <c r="P1535" i="1"/>
  <c r="A1579" i="1"/>
  <c r="B1579" i="1"/>
  <c r="K1579" i="1"/>
  <c r="L1579" i="1"/>
  <c r="N1579" i="1"/>
  <c r="J1579" i="1"/>
  <c r="P1579" i="1"/>
  <c r="M1579" i="1"/>
  <c r="O1579" i="1"/>
  <c r="Q1623" i="1"/>
  <c r="O1623" i="1"/>
  <c r="P1623" i="1"/>
  <c r="A1623" i="1"/>
  <c r="R1623" i="1"/>
  <c r="B1623" i="1"/>
  <c r="N1623" i="1"/>
  <c r="K1667" i="1"/>
  <c r="O1667" i="1"/>
  <c r="P1667" i="1"/>
  <c r="R1667" i="1"/>
  <c r="B1667" i="1"/>
  <c r="Q1667" i="1"/>
  <c r="A1667" i="1"/>
  <c r="N1667" i="1"/>
  <c r="J1536" i="1"/>
  <c r="K1536" i="1"/>
  <c r="L1536" i="1"/>
  <c r="N1536" i="1"/>
  <c r="O1536" i="1"/>
  <c r="M1536" i="1"/>
  <c r="A1536" i="1"/>
  <c r="P1536" i="1"/>
  <c r="Q1536" i="1"/>
  <c r="R1536" i="1"/>
  <c r="B1536" i="1"/>
  <c r="J1602" i="1"/>
  <c r="K1602" i="1"/>
  <c r="N1602" i="1"/>
  <c r="P1602" i="1"/>
  <c r="A1602" i="1"/>
  <c r="B1602" i="1"/>
  <c r="J1646" i="1"/>
  <c r="K1646" i="1"/>
  <c r="A1625" i="1"/>
  <c r="K1625" i="1"/>
  <c r="B1625" i="1"/>
  <c r="L1625" i="1"/>
  <c r="O1625" i="1"/>
  <c r="P1625" i="1"/>
  <c r="N1625" i="1"/>
  <c r="M1625" i="1"/>
  <c r="J1625" i="1"/>
  <c r="N1538" i="1"/>
  <c r="O1538" i="1"/>
  <c r="J1538" i="1"/>
  <c r="R1538" i="1"/>
  <c r="P1538" i="1"/>
  <c r="Q1538" i="1"/>
  <c r="A1538" i="1"/>
  <c r="B1538" i="1"/>
  <c r="N1604" i="1"/>
  <c r="O1604" i="1"/>
  <c r="J1604" i="1"/>
  <c r="L1604" i="1"/>
  <c r="M1604" i="1"/>
  <c r="B1604" i="1"/>
  <c r="K1604" i="1"/>
  <c r="R1604" i="1"/>
  <c r="P1604" i="1"/>
  <c r="Q1604" i="1"/>
  <c r="A1691" i="1"/>
  <c r="R1579" i="1"/>
  <c r="M1560" i="1"/>
  <c r="O1561" i="1"/>
  <c r="P1561" i="1"/>
  <c r="Q1561" i="1"/>
  <c r="R1561" i="1"/>
  <c r="N1561" i="1"/>
  <c r="K1605" i="1"/>
  <c r="M1605" i="1"/>
  <c r="A1605" i="1"/>
  <c r="J1605" i="1"/>
  <c r="L1605" i="1"/>
  <c r="J1649" i="1"/>
  <c r="A1649" i="1"/>
  <c r="M1649" i="1"/>
  <c r="L1649" i="1"/>
  <c r="K1649" i="1"/>
  <c r="Q1693" i="1"/>
  <c r="K1693" i="1"/>
  <c r="L1693" i="1"/>
  <c r="A1693" i="1"/>
  <c r="M1715" i="1"/>
  <c r="A1715" i="1"/>
  <c r="P1715" i="1"/>
  <c r="Q1715" i="1"/>
  <c r="J1715" i="1"/>
  <c r="L1715" i="1"/>
  <c r="K1715" i="1"/>
  <c r="N1715" i="1"/>
  <c r="O1715" i="1"/>
  <c r="R1715" i="1"/>
  <c r="B1690" i="1"/>
  <c r="B1632" i="1"/>
  <c r="Q1579" i="1"/>
  <c r="R1533" i="1"/>
  <c r="R1540" i="1"/>
  <c r="N1540" i="1"/>
  <c r="P1540" i="1"/>
  <c r="L1540" i="1"/>
  <c r="M1540" i="1"/>
  <c r="O1540" i="1"/>
  <c r="Q1540" i="1"/>
  <c r="K1540" i="1"/>
  <c r="R1562" i="1"/>
  <c r="J1562" i="1"/>
  <c r="L1562" i="1"/>
  <c r="N1562" i="1"/>
  <c r="P1562" i="1"/>
  <c r="K1562" i="1"/>
  <c r="M1562" i="1"/>
  <c r="O1562" i="1"/>
  <c r="Q1562" i="1"/>
  <c r="R1584" i="1"/>
  <c r="J1584" i="1"/>
  <c r="K1584" i="1"/>
  <c r="L1584" i="1"/>
  <c r="A1584" i="1"/>
  <c r="B1584" i="1"/>
  <c r="R1606" i="1"/>
  <c r="P1606" i="1"/>
  <c r="Q1606" i="1"/>
  <c r="R1628" i="1"/>
  <c r="J1628" i="1"/>
  <c r="K1628" i="1"/>
  <c r="Q1628" i="1"/>
  <c r="P1628" i="1"/>
  <c r="L1628" i="1"/>
  <c r="M1628" i="1"/>
  <c r="O1628" i="1"/>
  <c r="B1628" i="1"/>
  <c r="N1628" i="1"/>
  <c r="A1628" i="1"/>
  <c r="R1650" i="1"/>
  <c r="P1650" i="1"/>
  <c r="N1650" i="1"/>
  <c r="O1650" i="1"/>
  <c r="R1672" i="1"/>
  <c r="L1672" i="1"/>
  <c r="N1672" i="1"/>
  <c r="J1672" i="1"/>
  <c r="M1672" i="1"/>
  <c r="O1672" i="1"/>
  <c r="P1672" i="1"/>
  <c r="Q1672" i="1"/>
  <c r="B1672" i="1"/>
  <c r="K1672" i="1"/>
  <c r="A1672" i="1"/>
  <c r="R1694" i="1"/>
  <c r="J1694" i="1"/>
  <c r="L1694" i="1"/>
  <c r="M1694" i="1"/>
  <c r="B1694" i="1"/>
  <c r="A1694" i="1"/>
  <c r="R1716" i="1"/>
  <c r="K1716" i="1"/>
  <c r="M1716" i="1"/>
  <c r="O1716" i="1"/>
  <c r="P1716" i="1"/>
  <c r="J1716" i="1"/>
  <c r="L1716" i="1"/>
  <c r="A1713" i="1"/>
  <c r="A1690" i="1"/>
  <c r="B1649" i="1"/>
  <c r="A1632" i="1"/>
  <c r="A1606" i="1"/>
  <c r="A1562" i="1"/>
  <c r="N1713" i="1"/>
  <c r="R1690" i="1"/>
  <c r="R1665" i="1"/>
  <c r="R1649" i="1"/>
  <c r="L1631" i="1"/>
  <c r="L1623" i="1"/>
  <c r="M1606" i="1"/>
  <c r="K1586" i="1"/>
  <c r="N1577" i="1"/>
  <c r="R1559" i="1"/>
  <c r="O1533" i="1"/>
  <c r="P1533" i="1"/>
  <c r="N1533" i="1"/>
  <c r="J1533" i="1"/>
  <c r="L1533" i="1"/>
  <c r="M1533" i="1"/>
  <c r="B1533" i="1"/>
  <c r="A1533" i="1"/>
  <c r="K1533" i="1"/>
  <c r="O1599" i="1"/>
  <c r="P1599" i="1"/>
  <c r="Q1599" i="1"/>
  <c r="J1599" i="1"/>
  <c r="K1599" i="1"/>
  <c r="N1599" i="1"/>
  <c r="R1599" i="1"/>
  <c r="L1599" i="1"/>
  <c r="M1599" i="1"/>
  <c r="O1643" i="1"/>
  <c r="P1643" i="1"/>
  <c r="J1643" i="1"/>
  <c r="Q1643" i="1"/>
  <c r="B1643" i="1"/>
  <c r="R1643" i="1"/>
  <c r="N1643" i="1"/>
  <c r="O1687" i="1"/>
  <c r="P1687" i="1"/>
  <c r="K1687" i="1"/>
  <c r="L1687" i="1"/>
  <c r="J1687" i="1"/>
  <c r="Q1687" i="1"/>
  <c r="R1687" i="1"/>
  <c r="N1687" i="1"/>
  <c r="J1709" i="1"/>
  <c r="K1601" i="1"/>
  <c r="A1601" i="1"/>
  <c r="M1601" i="1"/>
  <c r="N1601" i="1"/>
  <c r="M1643" i="1"/>
  <c r="J1558" i="1"/>
  <c r="K1558" i="1"/>
  <c r="A1558" i="1"/>
  <c r="P1558" i="1"/>
  <c r="Q1558" i="1"/>
  <c r="R1558" i="1"/>
  <c r="O1558" i="1"/>
  <c r="L1558" i="1"/>
  <c r="M1558" i="1"/>
  <c r="N1558" i="1"/>
  <c r="J1624" i="1"/>
  <c r="K1624" i="1"/>
  <c r="L1624" i="1"/>
  <c r="P1624" i="1"/>
  <c r="R1624" i="1"/>
  <c r="A1624" i="1"/>
  <c r="Q1624" i="1"/>
  <c r="M1624" i="1"/>
  <c r="B1624" i="1"/>
  <c r="N1624" i="1"/>
  <c r="O1624" i="1"/>
  <c r="J1668" i="1"/>
  <c r="K1668" i="1"/>
  <c r="R1668" i="1"/>
  <c r="P1668" i="1"/>
  <c r="Q1668" i="1"/>
  <c r="A1668" i="1"/>
  <c r="N1668" i="1"/>
  <c r="O1668" i="1"/>
  <c r="B1668" i="1"/>
  <c r="L1668" i="1"/>
  <c r="M1668" i="1"/>
  <c r="J1712" i="1"/>
  <c r="K1712" i="1"/>
  <c r="P1712" i="1"/>
  <c r="R1712" i="1"/>
  <c r="L1712" i="1"/>
  <c r="M1712" i="1"/>
  <c r="B1712" i="1"/>
  <c r="N1712" i="1"/>
  <c r="A1712" i="1"/>
  <c r="N1582" i="1"/>
  <c r="O1582" i="1"/>
  <c r="J1582" i="1"/>
  <c r="L1582" i="1"/>
  <c r="K1582" i="1"/>
  <c r="M1582" i="1"/>
  <c r="P1582" i="1"/>
  <c r="A1582" i="1"/>
  <c r="B1582" i="1"/>
  <c r="Q1582" i="1"/>
  <c r="R1582" i="1"/>
  <c r="N1670" i="1"/>
  <c r="O1670" i="1"/>
  <c r="B1670" i="1"/>
  <c r="A1670" i="1"/>
  <c r="O1583" i="1"/>
  <c r="Q1583" i="1"/>
  <c r="K1583" i="1"/>
  <c r="M1583" i="1"/>
  <c r="P1583" i="1"/>
  <c r="R1583" i="1"/>
  <c r="J1583" i="1"/>
  <c r="L1583" i="1"/>
  <c r="A1583" i="1"/>
  <c r="B1583" i="1"/>
  <c r="N1583" i="1"/>
  <c r="K1666" i="1"/>
  <c r="J1541" i="1"/>
  <c r="Q1541" i="1"/>
  <c r="B1541" i="1"/>
  <c r="M1541" i="1"/>
  <c r="O1541" i="1"/>
  <c r="K1541" i="1"/>
  <c r="L1541" i="1"/>
  <c r="N1541" i="1"/>
  <c r="P1541" i="1"/>
  <c r="J1673" i="1"/>
  <c r="L1673" i="1"/>
  <c r="K1673" i="1"/>
  <c r="M1673" i="1"/>
  <c r="B1561" i="1"/>
  <c r="Q1665" i="1"/>
  <c r="Q1649" i="1"/>
  <c r="K1623" i="1"/>
  <c r="L1606" i="1"/>
  <c r="L1577" i="1"/>
  <c r="J1540" i="1"/>
  <c r="O1621" i="1"/>
  <c r="P1621" i="1"/>
  <c r="K1621" i="1"/>
  <c r="M1621" i="1"/>
  <c r="Q1621" i="1"/>
  <c r="R1621" i="1"/>
  <c r="J1621" i="1"/>
  <c r="K1557" i="1"/>
  <c r="L1557" i="1"/>
  <c r="J1557" i="1"/>
  <c r="M1557" i="1"/>
  <c r="P1557" i="1"/>
  <c r="Q1557" i="1"/>
  <c r="R1557" i="1"/>
  <c r="O1557" i="1"/>
  <c r="M1645" i="1"/>
  <c r="O1645" i="1"/>
  <c r="K1645" i="1"/>
  <c r="N1645" i="1"/>
  <c r="Q1645" i="1"/>
  <c r="R1645" i="1"/>
  <c r="J1711" i="1"/>
  <c r="K1711" i="1"/>
  <c r="L1711" i="1"/>
  <c r="N1711" i="1"/>
  <c r="R1711" i="1"/>
  <c r="M1711" i="1"/>
  <c r="Q1711" i="1"/>
  <c r="B1711" i="1"/>
  <c r="O1711" i="1"/>
  <c r="A1711" i="1"/>
  <c r="P1711" i="1"/>
  <c r="J1667" i="1"/>
  <c r="O1601" i="1"/>
  <c r="M1534" i="1"/>
  <c r="J1580" i="1"/>
  <c r="K1580" i="1"/>
  <c r="R1580" i="1"/>
  <c r="L1580" i="1"/>
  <c r="N1580" i="1"/>
  <c r="P1580" i="1"/>
  <c r="Q1580" i="1"/>
  <c r="A1580" i="1"/>
  <c r="B1580" i="1"/>
  <c r="J1690" i="1"/>
  <c r="K1690" i="1"/>
  <c r="L1690" i="1"/>
  <c r="M1690" i="1"/>
  <c r="P1690" i="1"/>
  <c r="Q1690" i="1"/>
  <c r="A1537" i="1"/>
  <c r="B1537" i="1"/>
  <c r="Q1537" i="1"/>
  <c r="L1537" i="1"/>
  <c r="K1537" i="1"/>
  <c r="M1537" i="1"/>
  <c r="J1537" i="1"/>
  <c r="N1537" i="1"/>
  <c r="A1559" i="1"/>
  <c r="B1559" i="1"/>
  <c r="M1559" i="1"/>
  <c r="O1559" i="1"/>
  <c r="N1559" i="1"/>
  <c r="Q1559" i="1"/>
  <c r="A1603" i="1"/>
  <c r="Q1603" i="1"/>
  <c r="O1603" i="1"/>
  <c r="R1603" i="1"/>
  <c r="P1603" i="1"/>
  <c r="K1603" i="1"/>
  <c r="L1603" i="1"/>
  <c r="M1603" i="1"/>
  <c r="N1603" i="1"/>
  <c r="J1603" i="1"/>
  <c r="A1647" i="1"/>
  <c r="B1647" i="1"/>
  <c r="K1647" i="1"/>
  <c r="L1647" i="1"/>
  <c r="O1647" i="1"/>
  <c r="P1647" i="1"/>
  <c r="Q1647" i="1"/>
  <c r="R1647" i="1"/>
  <c r="N1647" i="1"/>
  <c r="O1669" i="1"/>
  <c r="Q1669" i="1"/>
  <c r="K1669" i="1"/>
  <c r="B1669" i="1"/>
  <c r="M1669" i="1"/>
  <c r="N1669" i="1"/>
  <c r="A1669" i="1"/>
  <c r="J1669" i="1"/>
  <c r="K1691" i="1"/>
  <c r="M1691" i="1"/>
  <c r="B1691" i="1"/>
  <c r="O1691" i="1"/>
  <c r="P1691" i="1"/>
  <c r="Q1691" i="1"/>
  <c r="R1691" i="1"/>
  <c r="N1691" i="1"/>
  <c r="M1713" i="1"/>
  <c r="O1713" i="1"/>
  <c r="B1713" i="1"/>
  <c r="Q1713" i="1"/>
  <c r="R1713" i="1"/>
  <c r="N1560" i="1"/>
  <c r="O1560" i="1"/>
  <c r="J1560" i="1"/>
  <c r="K1560" i="1"/>
  <c r="P1560" i="1"/>
  <c r="R1560" i="1"/>
  <c r="Q1560" i="1"/>
  <c r="N1626" i="1"/>
  <c r="O1626" i="1"/>
  <c r="P1626" i="1"/>
  <c r="R1626" i="1"/>
  <c r="A1626" i="1"/>
  <c r="B1626" i="1"/>
  <c r="N1692" i="1"/>
  <c r="O1692" i="1"/>
  <c r="P1692" i="1"/>
  <c r="R1692" i="1"/>
  <c r="B1692" i="1"/>
  <c r="Q1692" i="1"/>
  <c r="J1692" i="1"/>
  <c r="K1692" i="1"/>
  <c r="L1692" i="1"/>
  <c r="M1692" i="1"/>
  <c r="J1534" i="1"/>
  <c r="Q1671" i="1"/>
  <c r="A1671" i="1"/>
  <c r="M1671" i="1"/>
  <c r="N1671" i="1"/>
  <c r="P1671" i="1"/>
  <c r="O1671" i="1"/>
  <c r="R1671" i="1"/>
  <c r="B1671" i="1"/>
  <c r="L1671" i="1"/>
  <c r="M1623" i="1"/>
  <c r="J1585" i="1"/>
  <c r="O1585" i="1"/>
  <c r="Q1585" i="1"/>
  <c r="P1585" i="1"/>
  <c r="B1689" i="1"/>
  <c r="B1605" i="1"/>
  <c r="P1564" i="1"/>
  <c r="R1564" i="1"/>
  <c r="J1564" i="1"/>
  <c r="K1564" i="1"/>
  <c r="A1564" i="1"/>
  <c r="L1564" i="1"/>
  <c r="B1564" i="1"/>
  <c r="J1652" i="1"/>
  <c r="B1652" i="1"/>
  <c r="K1652" i="1"/>
  <c r="Q1652" i="1"/>
  <c r="R1652" i="1"/>
  <c r="N1652" i="1"/>
  <c r="O1652" i="1"/>
  <c r="L1652" i="1"/>
  <c r="M1652" i="1"/>
  <c r="A1652" i="1"/>
  <c r="P1652" i="1"/>
  <c r="J1718" i="1"/>
  <c r="R1718" i="1"/>
  <c r="N1718" i="1"/>
  <c r="O1718" i="1"/>
  <c r="Q1718" i="1"/>
  <c r="P1718" i="1"/>
  <c r="M1718" i="1"/>
  <c r="A1689" i="1"/>
  <c r="B1673" i="1"/>
  <c r="B1646" i="1"/>
  <c r="A1630" i="1"/>
  <c r="A1604" i="1"/>
  <c r="A1561" i="1"/>
  <c r="A1541" i="1"/>
  <c r="K1713" i="1"/>
  <c r="N1690" i="1"/>
  <c r="N1673" i="1"/>
  <c r="N1665" i="1"/>
  <c r="P1649" i="1"/>
  <c r="J1623" i="1"/>
  <c r="K1606" i="1"/>
  <c r="N1585" i="1"/>
  <c r="J1577" i="1"/>
  <c r="L1559" i="1"/>
  <c r="N1648" i="1"/>
  <c r="O1648" i="1"/>
  <c r="J1648" i="1"/>
  <c r="L1648" i="1"/>
  <c r="K1648" i="1"/>
  <c r="P1648" i="1"/>
  <c r="R1648" i="1"/>
  <c r="B1648" i="1"/>
  <c r="M1648" i="1"/>
  <c r="Q1648" i="1"/>
  <c r="N1714" i="1"/>
  <c r="O1714" i="1"/>
  <c r="B1714" i="1"/>
  <c r="R1714" i="1"/>
  <c r="Q1714" i="1"/>
  <c r="M1666" i="1"/>
  <c r="Q1625" i="1"/>
  <c r="K1539" i="1"/>
  <c r="M1539" i="1"/>
  <c r="N1539" i="1"/>
  <c r="J1539" i="1"/>
  <c r="O1539" i="1"/>
  <c r="O1627" i="1"/>
  <c r="Q1627" i="1"/>
  <c r="P1627" i="1"/>
  <c r="R1627" i="1"/>
  <c r="B1627" i="1"/>
  <c r="A1627" i="1"/>
  <c r="N1627" i="1"/>
  <c r="A1714" i="1"/>
  <c r="J1691" i="1"/>
  <c r="J1563" i="1"/>
  <c r="K1563" i="1"/>
  <c r="L1563" i="1"/>
  <c r="B1563" i="1"/>
  <c r="M1563" i="1"/>
  <c r="N1563" i="1"/>
  <c r="A1563" i="1"/>
  <c r="J1607" i="1"/>
  <c r="Q1607" i="1"/>
  <c r="K1607" i="1"/>
  <c r="M1607" i="1"/>
  <c r="N1607" i="1"/>
  <c r="O1607" i="1"/>
  <c r="R1607" i="1"/>
  <c r="P1607" i="1"/>
  <c r="L1607" i="1"/>
  <c r="J1629" i="1"/>
  <c r="M1629" i="1"/>
  <c r="O1629" i="1"/>
  <c r="K1629" i="1"/>
  <c r="L1629" i="1"/>
  <c r="P1629" i="1"/>
  <c r="N1629" i="1"/>
  <c r="J1651" i="1"/>
  <c r="K1651" i="1"/>
  <c r="M1651" i="1"/>
  <c r="O1651" i="1"/>
  <c r="Q1651" i="1"/>
  <c r="R1651" i="1"/>
  <c r="P1651" i="1"/>
  <c r="J1695" i="1"/>
  <c r="O1695" i="1"/>
  <c r="Q1695" i="1"/>
  <c r="B1695" i="1"/>
  <c r="M1695" i="1"/>
  <c r="N1695" i="1"/>
  <c r="A1695" i="1"/>
  <c r="R1695" i="1"/>
  <c r="P1695" i="1"/>
  <c r="L1695" i="1"/>
  <c r="L1713" i="1"/>
  <c r="O1673" i="1"/>
  <c r="J1542" i="1"/>
  <c r="L1542" i="1"/>
  <c r="B1542" i="1"/>
  <c r="M1542" i="1"/>
  <c r="N1542" i="1"/>
  <c r="O1542" i="1"/>
  <c r="P1542" i="1"/>
  <c r="R1542" i="1"/>
  <c r="L1586" i="1"/>
  <c r="N1586" i="1"/>
  <c r="J1586" i="1"/>
  <c r="M1586" i="1"/>
  <c r="P1586" i="1"/>
  <c r="Q1586" i="1"/>
  <c r="R1586" i="1"/>
  <c r="O1586" i="1"/>
  <c r="J1608" i="1"/>
  <c r="B1608" i="1"/>
  <c r="K1608" i="1"/>
  <c r="N1608" i="1"/>
  <c r="R1608" i="1"/>
  <c r="O1608" i="1"/>
  <c r="P1608" i="1"/>
  <c r="L1608" i="1"/>
  <c r="M1608" i="1"/>
  <c r="Q1608" i="1"/>
  <c r="A1608" i="1"/>
  <c r="N1630" i="1"/>
  <c r="P1630" i="1"/>
  <c r="R1630" i="1"/>
  <c r="B1630" i="1"/>
  <c r="R1674" i="1"/>
  <c r="P1674" i="1"/>
  <c r="N1696" i="1"/>
  <c r="P1696" i="1"/>
  <c r="J1696" i="1"/>
  <c r="K1696" i="1"/>
  <c r="A1696" i="1"/>
  <c r="L1696" i="1"/>
  <c r="B1696" i="1"/>
  <c r="M1696" i="1"/>
  <c r="O1696" i="1"/>
  <c r="R1696" i="1"/>
  <c r="Q1696" i="1"/>
  <c r="M1543" i="1"/>
  <c r="N1543" i="1"/>
  <c r="K1543" i="1"/>
  <c r="O1543" i="1"/>
  <c r="A1543" i="1"/>
  <c r="M1565" i="1"/>
  <c r="N1565" i="1"/>
  <c r="O1565" i="1"/>
  <c r="Q1565" i="1"/>
  <c r="R1565" i="1"/>
  <c r="A1565" i="1"/>
  <c r="B1565" i="1"/>
  <c r="P1565" i="1"/>
  <c r="M1587" i="1"/>
  <c r="N1587" i="1"/>
  <c r="J1587" i="1"/>
  <c r="O1587" i="1"/>
  <c r="P1587" i="1"/>
  <c r="R1587" i="1"/>
  <c r="K1587" i="1"/>
  <c r="L1587" i="1"/>
  <c r="Q1587" i="1"/>
  <c r="M1609" i="1"/>
  <c r="N1609" i="1"/>
  <c r="Q1609" i="1"/>
  <c r="A1609" i="1"/>
  <c r="B1609" i="1"/>
  <c r="J1609" i="1"/>
  <c r="M1631" i="1"/>
  <c r="N1631" i="1"/>
  <c r="J1631" i="1"/>
  <c r="A1631" i="1"/>
  <c r="Q1631" i="1"/>
  <c r="R1631" i="1"/>
  <c r="P1631" i="1"/>
  <c r="M1653" i="1"/>
  <c r="N1653" i="1"/>
  <c r="O1653" i="1"/>
  <c r="Q1653" i="1"/>
  <c r="A1653" i="1"/>
  <c r="B1653" i="1"/>
  <c r="M1675" i="1"/>
  <c r="N1675" i="1"/>
  <c r="K1675" i="1"/>
  <c r="J1675" i="1"/>
  <c r="O1675" i="1"/>
  <c r="P1675" i="1"/>
  <c r="Q1675" i="1"/>
  <c r="R1675" i="1"/>
  <c r="L1675" i="1"/>
  <c r="B1688" i="1"/>
  <c r="A1673" i="1"/>
  <c r="A1646" i="1"/>
  <c r="B1629" i="1"/>
  <c r="B1603" i="1"/>
  <c r="A1586" i="1"/>
  <c r="B1560" i="1"/>
  <c r="B1540" i="1"/>
  <c r="J1713" i="1"/>
  <c r="R1689" i="1"/>
  <c r="K1671" i="1"/>
  <c r="M1665" i="1"/>
  <c r="O1649" i="1"/>
  <c r="O1630" i="1"/>
  <c r="R1622" i="1"/>
  <c r="J1606" i="1"/>
  <c r="M1585" i="1"/>
  <c r="K1559" i="1"/>
  <c r="Q1539" i="1"/>
  <c r="A1665" i="1"/>
  <c r="P1689" i="1"/>
  <c r="J1665" i="1"/>
  <c r="Q1622" i="1"/>
  <c r="R1605" i="1"/>
  <c r="J1559" i="1"/>
  <c r="P1539" i="1"/>
  <c r="B1566" i="1"/>
  <c r="J1566" i="1"/>
  <c r="K1566" i="1"/>
  <c r="J1588" i="1"/>
  <c r="Q1611" i="1"/>
  <c r="R1611" i="1"/>
  <c r="K1611" i="1"/>
  <c r="M1611" i="1"/>
  <c r="L1611" i="1"/>
  <c r="Q1655" i="1"/>
  <c r="R1655" i="1"/>
  <c r="B1698" i="1"/>
  <c r="B1655" i="1"/>
  <c r="P1656" i="1"/>
  <c r="Q1701" i="1"/>
  <c r="M1701" i="1"/>
  <c r="O1701" i="1"/>
  <c r="R1701" i="1"/>
  <c r="K1701" i="1"/>
  <c r="L1701" i="1"/>
  <c r="A1698" i="1"/>
  <c r="A1679" i="1"/>
  <c r="N1655" i="1"/>
  <c r="N1635" i="1"/>
  <c r="O1611" i="1"/>
  <c r="P1569" i="1"/>
  <c r="M1544" i="1"/>
  <c r="Q1545" i="1"/>
  <c r="R1545" i="1"/>
  <c r="K1545" i="1"/>
  <c r="L1545" i="1"/>
  <c r="Q1633" i="1"/>
  <c r="R1633" i="1"/>
  <c r="M1633" i="1"/>
  <c r="O1633" i="1"/>
  <c r="Q1721" i="1"/>
  <c r="R1721" i="1"/>
  <c r="P1721" i="1"/>
  <c r="A1721" i="1"/>
  <c r="J1633" i="1"/>
  <c r="P1545" i="1"/>
  <c r="N1610" i="1"/>
  <c r="P1610" i="1"/>
  <c r="J1610" i="1"/>
  <c r="L1610" i="1"/>
  <c r="M1610" i="1"/>
  <c r="L1676" i="1"/>
  <c r="M1676" i="1"/>
  <c r="N1698" i="1"/>
  <c r="P1698" i="1"/>
  <c r="R1698" i="1"/>
  <c r="R1676" i="1"/>
  <c r="Q1567" i="1"/>
  <c r="R1567" i="1"/>
  <c r="M1567" i="1"/>
  <c r="O1567" i="1"/>
  <c r="B1567" i="1"/>
  <c r="N1567" i="1"/>
  <c r="P1567" i="1"/>
  <c r="Q1699" i="1"/>
  <c r="R1699" i="1"/>
  <c r="K1699" i="1"/>
  <c r="M1699" i="1"/>
  <c r="J1699" i="1"/>
  <c r="P1634" i="1"/>
  <c r="R1634" i="1"/>
  <c r="J1634" i="1"/>
  <c r="K1634" i="1"/>
  <c r="O1545" i="1"/>
  <c r="O1547" i="1"/>
  <c r="Q1547" i="1"/>
  <c r="O1591" i="1"/>
  <c r="Q1591" i="1"/>
  <c r="A1591" i="1"/>
  <c r="B1591" i="1"/>
  <c r="K1613" i="1"/>
  <c r="M1613" i="1"/>
  <c r="L1613" i="1"/>
  <c r="B1613" i="1"/>
  <c r="N1613" i="1"/>
  <c r="O1679" i="1"/>
  <c r="P1679" i="1"/>
  <c r="N1545" i="1"/>
  <c r="L1614" i="1"/>
  <c r="M1614" i="1"/>
  <c r="A1614" i="1"/>
  <c r="B1614" i="1"/>
  <c r="P1614" i="1"/>
  <c r="R1614" i="1"/>
  <c r="Q1614" i="1"/>
  <c r="A1567" i="1"/>
  <c r="P1570" i="1"/>
  <c r="M1545" i="1"/>
  <c r="M1571" i="1"/>
  <c r="O1571" i="1"/>
  <c r="Q1571" i="1"/>
  <c r="R1571" i="1"/>
  <c r="K1571" i="1"/>
  <c r="L1571" i="1"/>
  <c r="N1571" i="1"/>
  <c r="L1654" i="1"/>
  <c r="N1654" i="1"/>
  <c r="P1654" i="1"/>
  <c r="Q1654" i="1"/>
  <c r="M1654" i="1"/>
  <c r="O1654" i="1"/>
  <c r="B1590" i="1"/>
  <c r="A1590" i="1"/>
  <c r="J1590" i="1"/>
  <c r="P1612" i="1"/>
  <c r="R1612" i="1"/>
  <c r="B1612" i="1"/>
  <c r="L1656" i="1"/>
  <c r="N1656" i="1"/>
  <c r="B1656" i="1"/>
  <c r="B1611" i="1"/>
  <c r="L1592" i="1"/>
  <c r="M1592" i="1"/>
  <c r="A1592" i="1"/>
  <c r="J1592" i="1"/>
  <c r="N1592" i="1"/>
  <c r="P1592" i="1"/>
  <c r="Q1592" i="1"/>
  <c r="L1680" i="1"/>
  <c r="M1680" i="1"/>
  <c r="N1680" i="1"/>
  <c r="P1680" i="1"/>
  <c r="R1680" i="1"/>
  <c r="B1680" i="1"/>
  <c r="J1680" i="1"/>
  <c r="N1676" i="1"/>
  <c r="L1591" i="1"/>
  <c r="J1527" i="1"/>
  <c r="L1527" i="1"/>
  <c r="M1527" i="1"/>
  <c r="P1527" i="1"/>
  <c r="Q1527" i="1"/>
  <c r="R1527" i="1"/>
  <c r="O1549" i="1"/>
  <c r="B1549" i="1"/>
  <c r="P1549" i="1"/>
  <c r="Q1549" i="1"/>
  <c r="Q1615" i="1"/>
  <c r="O1615" i="1"/>
  <c r="R1615" i="1"/>
  <c r="K1659" i="1"/>
  <c r="B1659" i="1"/>
  <c r="K1681" i="1"/>
  <c r="M1681" i="1"/>
  <c r="B1681" i="1"/>
  <c r="N1681" i="1"/>
  <c r="A1610" i="1"/>
  <c r="A1566" i="1"/>
  <c r="P1699" i="1"/>
  <c r="R1679" i="1"/>
  <c r="K1676" i="1"/>
  <c r="R1659" i="1"/>
  <c r="K1656" i="1"/>
  <c r="R1635" i="1"/>
  <c r="L1612" i="1"/>
  <c r="N1595" i="1"/>
  <c r="K1591" i="1"/>
  <c r="O1570" i="1"/>
  <c r="N1566" i="1"/>
  <c r="N1549" i="1"/>
  <c r="J1545" i="1"/>
  <c r="O1527" i="1"/>
  <c r="P1528" i="1"/>
  <c r="Q1528" i="1"/>
  <c r="O1528" i="1"/>
  <c r="A1528" i="1"/>
  <c r="K1528" i="1"/>
  <c r="P1550" i="1"/>
  <c r="Q1550" i="1"/>
  <c r="N1550" i="1"/>
  <c r="R1550" i="1"/>
  <c r="A1550" i="1"/>
  <c r="J1550" i="1"/>
  <c r="P1572" i="1"/>
  <c r="Q1572" i="1"/>
  <c r="R1572" i="1"/>
  <c r="P1594" i="1"/>
  <c r="Q1594" i="1"/>
  <c r="L1594" i="1"/>
  <c r="N1594" i="1"/>
  <c r="P1616" i="1"/>
  <c r="Q1616" i="1"/>
  <c r="J1616" i="1"/>
  <c r="L1616" i="1"/>
  <c r="M1616" i="1"/>
  <c r="P1638" i="1"/>
  <c r="Q1638" i="1"/>
  <c r="P1660" i="1"/>
  <c r="Q1660" i="1"/>
  <c r="J1660" i="1"/>
  <c r="L1660" i="1"/>
  <c r="N1660" i="1"/>
  <c r="O1660" i="1"/>
  <c r="A1660" i="1"/>
  <c r="P1682" i="1"/>
  <c r="Q1682" i="1"/>
  <c r="A1682" i="1"/>
  <c r="P1704" i="1"/>
  <c r="Q1704" i="1"/>
  <c r="N1704" i="1"/>
  <c r="R1704" i="1"/>
  <c r="L1704" i="1"/>
  <c r="O1704" i="1"/>
  <c r="A1704" i="1"/>
  <c r="A1681" i="1"/>
  <c r="B1595" i="1"/>
  <c r="B1550" i="1"/>
  <c r="M1703" i="1"/>
  <c r="O1699" i="1"/>
  <c r="Q1679" i="1"/>
  <c r="J1676" i="1"/>
  <c r="Q1659" i="1"/>
  <c r="J1656" i="1"/>
  <c r="Q1635" i="1"/>
  <c r="N1616" i="1"/>
  <c r="K1612" i="1"/>
  <c r="J1591" i="1"/>
  <c r="M1566" i="1"/>
  <c r="M1549" i="1"/>
  <c r="N1527" i="1"/>
  <c r="N1568" i="1"/>
  <c r="P1568" i="1"/>
  <c r="R1568" i="1"/>
  <c r="A1568" i="1"/>
  <c r="J1568" i="1"/>
  <c r="Q1566" i="1"/>
  <c r="A1655" i="1"/>
  <c r="N1612" i="1"/>
  <c r="M1591" i="1"/>
  <c r="L1548" i="1"/>
  <c r="A1548" i="1"/>
  <c r="M1548" i="1"/>
  <c r="B1548" i="1"/>
  <c r="P1548" i="1"/>
  <c r="R1548" i="1"/>
  <c r="J1548" i="1"/>
  <c r="K1548" i="1"/>
  <c r="L1570" i="1"/>
  <c r="M1570" i="1"/>
  <c r="J1570" i="1"/>
  <c r="A1570" i="1"/>
  <c r="N1570" i="1"/>
  <c r="L1658" i="1"/>
  <c r="M1658" i="1"/>
  <c r="R1658" i="1"/>
  <c r="B1658" i="1"/>
  <c r="J1658" i="1"/>
  <c r="K1658" i="1"/>
  <c r="L1702" i="1"/>
  <c r="M1702" i="1"/>
  <c r="J1702" i="1"/>
  <c r="B1702" i="1"/>
  <c r="K1702" i="1"/>
  <c r="B1723" i="1"/>
  <c r="M1656" i="1"/>
  <c r="M1637" i="1"/>
  <c r="O1637" i="1"/>
  <c r="A1637" i="1"/>
  <c r="J1637" i="1"/>
  <c r="B1637" i="1"/>
  <c r="A1654" i="1"/>
  <c r="M1551" i="1"/>
  <c r="O1551" i="1"/>
  <c r="K1551" i="1"/>
  <c r="L1551" i="1"/>
  <c r="P1544" i="1"/>
  <c r="R1544" i="1"/>
  <c r="Q1589" i="1"/>
  <c r="R1589" i="1"/>
  <c r="K1589" i="1"/>
  <c r="J1589" i="1"/>
  <c r="M1589" i="1"/>
  <c r="B1589" i="1"/>
  <c r="O1589" i="1"/>
  <c r="P1589" i="1"/>
  <c r="L1589" i="1"/>
  <c r="N1589" i="1"/>
  <c r="Q1677" i="1"/>
  <c r="R1677" i="1"/>
  <c r="O1677" i="1"/>
  <c r="P1677" i="1"/>
  <c r="Q1676" i="1"/>
  <c r="R1566" i="1"/>
  <c r="J1546" i="1"/>
  <c r="A1546" i="1"/>
  <c r="L1546" i="1"/>
  <c r="K1546" i="1"/>
  <c r="M1546" i="1"/>
  <c r="N1546" i="1"/>
  <c r="P1546" i="1"/>
  <c r="P1676" i="1"/>
  <c r="K1657" i="1"/>
  <c r="M1657" i="1"/>
  <c r="O1657" i="1"/>
  <c r="P1657" i="1"/>
  <c r="A1657" i="1"/>
  <c r="A1611" i="1"/>
  <c r="P1566" i="1"/>
  <c r="L1526" i="1"/>
  <c r="A1526" i="1"/>
  <c r="M1526" i="1"/>
  <c r="B1526" i="1"/>
  <c r="K1526" i="1"/>
  <c r="Q1526" i="1"/>
  <c r="O1526" i="1"/>
  <c r="R1526" i="1"/>
  <c r="L1636" i="1"/>
  <c r="M1636" i="1"/>
  <c r="A1636" i="1"/>
  <c r="N1636" i="1"/>
  <c r="P1636" i="1"/>
  <c r="R1636" i="1"/>
  <c r="J1636" i="1"/>
  <c r="K1636" i="1"/>
  <c r="B1654" i="1"/>
  <c r="B1610" i="1"/>
  <c r="M1612" i="1"/>
  <c r="O1566" i="1"/>
  <c r="K1593" i="1"/>
  <c r="M1593" i="1"/>
  <c r="L1593" i="1"/>
  <c r="A1723" i="1"/>
  <c r="N1703" i="1"/>
  <c r="O1529" i="1"/>
  <c r="Q1529" i="1"/>
  <c r="P1529" i="1"/>
  <c r="A1529" i="1"/>
  <c r="K1595" i="1"/>
  <c r="M1595" i="1"/>
  <c r="O1595" i="1"/>
  <c r="P1595" i="1"/>
  <c r="M1639" i="1"/>
  <c r="O1639" i="1"/>
  <c r="Q1639" i="1"/>
  <c r="R1639" i="1"/>
  <c r="O1661" i="1"/>
  <c r="Q1661" i="1"/>
  <c r="P1661" i="1"/>
  <c r="R1661" i="1"/>
  <c r="K1683" i="1"/>
  <c r="M1683" i="1"/>
  <c r="Q1683" i="1"/>
  <c r="L1683" i="1"/>
  <c r="A1683" i="1"/>
  <c r="B1683" i="1"/>
  <c r="N1683" i="1"/>
  <c r="K1705" i="1"/>
  <c r="L1705" i="1"/>
  <c r="M1705" i="1"/>
  <c r="N1705" i="1"/>
  <c r="A1680" i="1"/>
  <c r="A1639" i="1"/>
  <c r="A1595" i="1"/>
  <c r="A1549" i="1"/>
  <c r="L1703" i="1"/>
  <c r="N1699" i="1"/>
  <c r="P1683" i="1"/>
  <c r="N1679" i="1"/>
  <c r="P1659" i="1"/>
  <c r="P1655" i="1"/>
  <c r="P1639" i="1"/>
  <c r="P1635" i="1"/>
  <c r="J1612" i="1"/>
  <c r="J1595" i="1"/>
  <c r="R1590" i="1"/>
  <c r="R1569" i="1"/>
  <c r="L1566" i="1"/>
  <c r="L1549" i="1"/>
  <c r="O1544" i="1"/>
  <c r="K1527" i="1"/>
  <c r="J1530" i="1"/>
  <c r="L1530" i="1"/>
  <c r="A1530" i="1"/>
  <c r="M1530" i="1"/>
  <c r="B1530" i="1"/>
  <c r="L1574" i="1"/>
  <c r="N1574" i="1"/>
  <c r="P1574" i="1"/>
  <c r="Q1574" i="1"/>
  <c r="R1574" i="1"/>
  <c r="R1596" i="1"/>
  <c r="N1596" i="1"/>
  <c r="P1596" i="1"/>
  <c r="O1596" i="1"/>
  <c r="N1618" i="1"/>
  <c r="P1618" i="1"/>
  <c r="O1618" i="1"/>
  <c r="R1618" i="1"/>
  <c r="J1618" i="1"/>
  <c r="K1618" i="1"/>
  <c r="A1618" i="1"/>
  <c r="J1640" i="1"/>
  <c r="L1640" i="1"/>
  <c r="K1640" i="1"/>
  <c r="M1640" i="1"/>
  <c r="J1684" i="1"/>
  <c r="L1684" i="1"/>
  <c r="M1684" i="1"/>
  <c r="B1721" i="1"/>
  <c r="B1679" i="1"/>
  <c r="B1638" i="1"/>
  <c r="B1594" i="1"/>
  <c r="B1547" i="1"/>
  <c r="K1703" i="1"/>
  <c r="L1699" i="1"/>
  <c r="O1683" i="1"/>
  <c r="M1679" i="1"/>
  <c r="O1659" i="1"/>
  <c r="O1655" i="1"/>
  <c r="N1639" i="1"/>
  <c r="O1635" i="1"/>
  <c r="P1615" i="1"/>
  <c r="P1611" i="1"/>
  <c r="R1594" i="1"/>
  <c r="Q1590" i="1"/>
  <c r="R1573" i="1"/>
  <c r="Q1569" i="1"/>
  <c r="K1549" i="1"/>
  <c r="N1544" i="1"/>
  <c r="P1526" i="1"/>
  <c r="K1575" i="1"/>
  <c r="L1575" i="1"/>
  <c r="O1575" i="1"/>
  <c r="Q1575" i="1"/>
  <c r="K1619" i="1"/>
  <c r="L1619" i="1"/>
  <c r="M1619" i="1"/>
  <c r="N1619" i="1"/>
  <c r="K1663" i="1"/>
  <c r="L1663" i="1"/>
  <c r="M1663" i="1"/>
  <c r="O1663" i="1"/>
  <c r="P1663" i="1"/>
  <c r="K1685" i="1"/>
  <c r="L1685" i="1"/>
  <c r="Q1685" i="1"/>
  <c r="K1707" i="1"/>
  <c r="L1707" i="1"/>
  <c r="M1707" i="1"/>
  <c r="O1707" i="1"/>
  <c r="N1707" i="1"/>
  <c r="Q1707" i="1"/>
  <c r="J1575" i="1"/>
  <c r="K1531" i="1"/>
  <c r="L1531" i="1"/>
  <c r="J1531" i="1"/>
  <c r="K1553" i="1"/>
  <c r="L1553" i="1"/>
  <c r="O1553" i="1"/>
  <c r="Q1553" i="1"/>
  <c r="K1597" i="1"/>
  <c r="L1597" i="1"/>
  <c r="M1597" i="1"/>
  <c r="K1641" i="1"/>
  <c r="L1641" i="1"/>
  <c r="M1532" i="1"/>
  <c r="O1532" i="1"/>
  <c r="Q1532" i="1"/>
  <c r="J1554" i="1"/>
  <c r="L1554" i="1"/>
  <c r="A1554" i="1"/>
  <c r="K1554" i="1"/>
  <c r="M1554" i="1"/>
  <c r="J1598" i="1"/>
  <c r="L1598" i="1"/>
  <c r="N1598" i="1"/>
  <c r="O1598" i="1"/>
  <c r="P1642" i="1"/>
  <c r="R1642" i="1"/>
  <c r="L1642" i="1"/>
  <c r="N1642" i="1"/>
  <c r="Q1642" i="1"/>
  <c r="L1664" i="1"/>
  <c r="N1664" i="1"/>
  <c r="J1686" i="1"/>
  <c r="P1686" i="1"/>
  <c r="R1686" i="1"/>
  <c r="J1708" i="1"/>
  <c r="K1708" i="1"/>
  <c r="A1708" i="1"/>
  <c r="P1708" i="1"/>
  <c r="Q1686" i="1"/>
  <c r="N1531" i="1"/>
  <c r="M1697" i="1"/>
  <c r="N1697" i="1"/>
  <c r="M1719" i="1"/>
  <c r="N1719" i="1"/>
  <c r="N1722" i="1"/>
  <c r="P1719" i="1"/>
  <c r="O1678" i="1"/>
  <c r="M1722" i="1"/>
  <c r="O1719" i="1"/>
  <c r="N1678" i="1"/>
  <c r="K1719" i="1"/>
  <c r="L1678" i="1"/>
  <c r="J2124" i="1"/>
  <c r="K2124" i="1"/>
  <c r="L2124" i="1"/>
  <c r="M2124" i="1"/>
  <c r="N2124" i="1"/>
  <c r="O2124" i="1"/>
  <c r="P2124" i="1"/>
  <c r="Q2124" i="1"/>
  <c r="R2124" i="1"/>
  <c r="N2125" i="1"/>
  <c r="Q2125" i="1"/>
  <c r="R2125" i="1"/>
  <c r="J2126" i="1"/>
  <c r="K2126" i="1"/>
  <c r="L2126" i="1"/>
  <c r="M2126" i="1"/>
  <c r="P2127" i="1"/>
  <c r="R2127" i="1"/>
  <c r="P2128" i="1"/>
  <c r="R2128" i="1"/>
  <c r="J2130" i="1"/>
  <c r="K2130" i="1"/>
  <c r="Q2130" i="1"/>
  <c r="R2130" i="1"/>
  <c r="J2131" i="1"/>
  <c r="K2131" i="1"/>
  <c r="N2132" i="1"/>
  <c r="J2133" i="1"/>
  <c r="K2133" i="1"/>
  <c r="L2133" i="1"/>
  <c r="M2133" i="1"/>
  <c r="N2133" i="1"/>
  <c r="O2133" i="1"/>
  <c r="P2133" i="1"/>
  <c r="R2133" i="1"/>
  <c r="R2134" i="1"/>
  <c r="O2145" i="1"/>
  <c r="P2145" i="1"/>
  <c r="Q2145" i="1"/>
  <c r="K2148" i="1"/>
  <c r="L2148" i="1"/>
  <c r="M2148" i="1"/>
  <c r="A2124" i="1"/>
  <c r="B2124" i="1"/>
  <c r="A2127" i="1"/>
  <c r="A2128" i="1"/>
  <c r="B2128" i="1"/>
  <c r="A2129" i="1"/>
  <c r="B2129" i="1"/>
  <c r="C2148" i="1"/>
  <c r="N2148" i="1" s="1"/>
  <c r="C2147" i="1"/>
  <c r="A2147" i="1" s="1"/>
  <c r="C2146" i="1"/>
  <c r="J2146" i="1" s="1"/>
  <c r="C2145" i="1"/>
  <c r="A2145" i="1" s="1"/>
  <c r="C2144" i="1"/>
  <c r="A2144" i="1" s="1"/>
  <c r="C2143" i="1"/>
  <c r="O2143" i="1" s="1"/>
  <c r="C2142" i="1"/>
  <c r="M2142" i="1" s="1"/>
  <c r="C2141" i="1"/>
  <c r="K2141" i="1" s="1"/>
  <c r="C2140" i="1"/>
  <c r="M2140" i="1" s="1"/>
  <c r="C2139" i="1"/>
  <c r="B2139" i="1" s="1"/>
  <c r="C2138" i="1"/>
  <c r="P2138" i="1" s="1"/>
  <c r="C2137" i="1"/>
  <c r="J2137" i="1" s="1"/>
  <c r="C2136" i="1"/>
  <c r="L2136" i="1" s="1"/>
  <c r="C2135" i="1"/>
  <c r="L2135" i="1" s="1"/>
  <c r="C2134" i="1"/>
  <c r="J2134" i="1" s="1"/>
  <c r="C2133" i="1"/>
  <c r="Q2133" i="1" s="1"/>
  <c r="C2132" i="1"/>
  <c r="B2132" i="1" s="1"/>
  <c r="C2131" i="1"/>
  <c r="M2131" i="1" s="1"/>
  <c r="C2130" i="1"/>
  <c r="L2130" i="1" s="1"/>
  <c r="C2129" i="1"/>
  <c r="J2129" i="1" s="1"/>
  <c r="C2128" i="1"/>
  <c r="J2128" i="1" s="1"/>
  <c r="C2127" i="1"/>
  <c r="O2127" i="1" s="1"/>
  <c r="C2126" i="1"/>
  <c r="N2126" i="1" s="1"/>
  <c r="C2125" i="1"/>
  <c r="A2125" i="1" s="1"/>
  <c r="C2123" i="1"/>
  <c r="A2123" i="1" s="1"/>
  <c r="C2122" i="1"/>
  <c r="C2121" i="1"/>
  <c r="Q2121" i="1" s="1"/>
  <c r="C2120" i="1"/>
  <c r="Q2120" i="1" s="1"/>
  <c r="C2119" i="1"/>
  <c r="M2119" i="1" s="1"/>
  <c r="C2118" i="1"/>
  <c r="Q2118" i="1" s="1"/>
  <c r="C2117" i="1"/>
  <c r="P2117" i="1" s="1"/>
  <c r="C2116" i="1"/>
  <c r="N2116" i="1" s="1"/>
  <c r="C2115" i="1"/>
  <c r="A2115" i="1" s="1"/>
  <c r="C2114" i="1"/>
  <c r="K2114" i="1" s="1"/>
  <c r="C2113" i="1"/>
  <c r="Q2113" i="1" s="1"/>
  <c r="C2112" i="1"/>
  <c r="C2111" i="1"/>
  <c r="C2110" i="1"/>
  <c r="B2110" i="1" s="1"/>
  <c r="C2109" i="1"/>
  <c r="Q2109" i="1" s="1"/>
  <c r="C2108" i="1"/>
  <c r="C2107" i="1"/>
  <c r="A2107" i="1" s="1"/>
  <c r="C2106" i="1"/>
  <c r="J2106" i="1" s="1"/>
  <c r="C2105" i="1"/>
  <c r="K2105" i="1" s="1"/>
  <c r="C2104" i="1"/>
  <c r="C2103" i="1"/>
  <c r="C2102" i="1"/>
  <c r="N2102" i="1" s="1"/>
  <c r="C2101" i="1"/>
  <c r="B2101" i="1" s="1"/>
  <c r="C2100" i="1"/>
  <c r="O2100" i="1" s="1"/>
  <c r="C2099" i="1"/>
  <c r="C2098" i="1"/>
  <c r="A2098" i="1" s="1"/>
  <c r="C2097" i="1"/>
  <c r="Q2097" i="1" s="1"/>
  <c r="C2096" i="1"/>
  <c r="A2096" i="1" s="1"/>
  <c r="C2095" i="1"/>
  <c r="P2095" i="1" s="1"/>
  <c r="C2094" i="1"/>
  <c r="Q2094" i="1" s="1"/>
  <c r="C2093" i="1"/>
  <c r="O2093" i="1" s="1"/>
  <c r="C2092" i="1"/>
  <c r="A2092" i="1" s="1"/>
  <c r="C2091" i="1"/>
  <c r="P2091" i="1" s="1"/>
  <c r="C2090" i="1"/>
  <c r="O2090" i="1" s="1"/>
  <c r="C2089" i="1"/>
  <c r="C2088" i="1"/>
  <c r="N2088" i="1" s="1"/>
  <c r="C2087" i="1"/>
  <c r="O2087" i="1" s="1"/>
  <c r="C2086" i="1"/>
  <c r="Q2086" i="1" s="1"/>
  <c r="C2085" i="1"/>
  <c r="N2085" i="1" s="1"/>
  <c r="C2084" i="1"/>
  <c r="L2084" i="1" s="1"/>
  <c r="C2083" i="1"/>
  <c r="R2083" i="1" s="1"/>
  <c r="C2082" i="1"/>
  <c r="Q2082" i="1" s="1"/>
  <c r="C2081" i="1"/>
  <c r="R2081" i="1" s="1"/>
  <c r="C2080" i="1"/>
  <c r="A2080" i="1" s="1"/>
  <c r="C2079" i="1"/>
  <c r="B2079" i="1" s="1"/>
  <c r="C2078" i="1"/>
  <c r="M2078" i="1" s="1"/>
  <c r="C2077" i="1"/>
  <c r="Q2077" i="1" s="1"/>
  <c r="C2076" i="1"/>
  <c r="K2076" i="1" s="1"/>
  <c r="C2075" i="1"/>
  <c r="L2075" i="1" s="1"/>
  <c r="C2074" i="1"/>
  <c r="R2074" i="1" s="1"/>
  <c r="C2073" i="1"/>
  <c r="L2073" i="1" s="1"/>
  <c r="C2072" i="1"/>
  <c r="B2072" i="1" s="1"/>
  <c r="C2071" i="1"/>
  <c r="A2071" i="1" s="1"/>
  <c r="C2070" i="1"/>
  <c r="B2070" i="1" s="1"/>
  <c r="C2069" i="1"/>
  <c r="R2069" i="1" s="1"/>
  <c r="C2068" i="1"/>
  <c r="C2067" i="1"/>
  <c r="N2067" i="1" s="1"/>
  <c r="C2066" i="1"/>
  <c r="C2065" i="1"/>
  <c r="K2065" i="1" s="1"/>
  <c r="C2064" i="1"/>
  <c r="A2064" i="1" s="1"/>
  <c r="C2063" i="1"/>
  <c r="R2063" i="1" s="1"/>
  <c r="C2062" i="1"/>
  <c r="B2062" i="1" s="1"/>
  <c r="C2061" i="1"/>
  <c r="B2061" i="1" s="1"/>
  <c r="C2060" i="1"/>
  <c r="Q2060" i="1" s="1"/>
  <c r="C2059" i="1"/>
  <c r="Q2059" i="1" s="1"/>
  <c r="C2058" i="1"/>
  <c r="N2058" i="1" s="1"/>
  <c r="C2057" i="1"/>
  <c r="J2057" i="1" s="1"/>
  <c r="C2056" i="1"/>
  <c r="K2056" i="1" s="1"/>
  <c r="C2055" i="1"/>
  <c r="B2055" i="1" s="1"/>
  <c r="C2054" i="1"/>
  <c r="A2054" i="1" s="1"/>
  <c r="C2053" i="1"/>
  <c r="Q2053" i="1" s="1"/>
  <c r="C2052" i="1"/>
  <c r="C2051" i="1"/>
  <c r="O2051" i="1" s="1"/>
  <c r="C2050" i="1"/>
  <c r="O2050" i="1" s="1"/>
  <c r="C2049" i="1"/>
  <c r="R2049" i="1" s="1"/>
  <c r="C2048" i="1"/>
  <c r="M2048" i="1" s="1"/>
  <c r="C2047" i="1"/>
  <c r="O2047" i="1" s="1"/>
  <c r="C2046" i="1"/>
  <c r="C2045" i="1"/>
  <c r="C2044" i="1"/>
  <c r="O2044" i="1" s="1"/>
  <c r="C2043" i="1"/>
  <c r="K2043" i="1" s="1"/>
  <c r="C2042" i="1"/>
  <c r="A2042" i="1" s="1"/>
  <c r="C2041" i="1"/>
  <c r="A2041" i="1" s="1"/>
  <c r="C2040" i="1"/>
  <c r="J2040" i="1" s="1"/>
  <c r="C2039" i="1"/>
  <c r="O2039" i="1" s="1"/>
  <c r="C2038" i="1"/>
  <c r="C2037" i="1"/>
  <c r="C2036" i="1"/>
  <c r="K2036" i="1" s="1"/>
  <c r="C2035" i="1"/>
  <c r="B2035" i="1" s="1"/>
  <c r="C2034" i="1"/>
  <c r="K2034" i="1" s="1"/>
  <c r="C2033" i="1"/>
  <c r="A2033" i="1" s="1"/>
  <c r="C2032" i="1"/>
  <c r="O2032" i="1" s="1"/>
  <c r="C2031" i="1"/>
  <c r="P2031" i="1" s="1"/>
  <c r="C2030" i="1"/>
  <c r="O2030" i="1" s="1"/>
  <c r="C2029" i="1"/>
  <c r="Q2029" i="1" s="1"/>
  <c r="C2028" i="1"/>
  <c r="B2028" i="1" s="1"/>
  <c r="C2027" i="1"/>
  <c r="R2027" i="1" s="1"/>
  <c r="C2026" i="1"/>
  <c r="P2026" i="1" s="1"/>
  <c r="C2025" i="1"/>
  <c r="P2025" i="1" s="1"/>
  <c r="C2024" i="1"/>
  <c r="B2024" i="1" s="1"/>
  <c r="C2023" i="1"/>
  <c r="R2023" i="1" s="1"/>
  <c r="C2022" i="1"/>
  <c r="C2021" i="1"/>
  <c r="M2021" i="1" s="1"/>
  <c r="C2020" i="1"/>
  <c r="A2020" i="1" s="1"/>
  <c r="C2019" i="1"/>
  <c r="Q2019" i="1" s="1"/>
  <c r="C2018" i="1"/>
  <c r="M2018" i="1" s="1"/>
  <c r="C2017" i="1"/>
  <c r="K2017" i="1" s="1"/>
  <c r="C2016" i="1"/>
  <c r="C2015" i="1"/>
  <c r="C2014" i="1"/>
  <c r="R2014" i="1" s="1"/>
  <c r="C2013" i="1"/>
  <c r="O2013" i="1" s="1"/>
  <c r="C2012" i="1"/>
  <c r="J2012" i="1" s="1"/>
  <c r="C2011" i="1"/>
  <c r="N2011" i="1" s="1"/>
  <c r="C2010" i="1"/>
  <c r="N2010" i="1" s="1"/>
  <c r="C2009" i="1"/>
  <c r="N2009" i="1" s="1"/>
  <c r="C2008" i="1"/>
  <c r="A2008" i="1" s="1"/>
  <c r="C2007" i="1"/>
  <c r="L2007" i="1" s="1"/>
  <c r="C2006" i="1"/>
  <c r="A2006" i="1" s="1"/>
  <c r="C2005" i="1"/>
  <c r="R2005" i="1" s="1"/>
  <c r="C2004" i="1"/>
  <c r="A2004" i="1" s="1"/>
  <c r="C2003" i="1"/>
  <c r="O2003" i="1" s="1"/>
  <c r="C2002" i="1"/>
  <c r="A2002" i="1" s="1"/>
  <c r="C2001" i="1"/>
  <c r="N2001" i="1" s="1"/>
  <c r="C2000" i="1"/>
  <c r="Q2000" i="1" s="1"/>
  <c r="C1999" i="1"/>
  <c r="C1998" i="1"/>
  <c r="C1997" i="1"/>
  <c r="A1997" i="1" s="1"/>
  <c r="C1996" i="1"/>
  <c r="M1996" i="1" s="1"/>
  <c r="C1995" i="1"/>
  <c r="O1995" i="1" s="1"/>
  <c r="C1994" i="1"/>
  <c r="B1994" i="1" s="1"/>
  <c r="C1993" i="1"/>
  <c r="B1993" i="1" s="1"/>
  <c r="C1992" i="1"/>
  <c r="J1992" i="1" s="1"/>
  <c r="C1991" i="1"/>
  <c r="M1991" i="1" s="1"/>
  <c r="C1990" i="1"/>
  <c r="C1989" i="1"/>
  <c r="O1989" i="1" s="1"/>
  <c r="C1988" i="1"/>
  <c r="K1988" i="1" s="1"/>
  <c r="C1987" i="1"/>
  <c r="N1987" i="1" s="1"/>
  <c r="C1986" i="1"/>
  <c r="C1985" i="1"/>
  <c r="M1985" i="1" s="1"/>
  <c r="C1984" i="1"/>
  <c r="A1984" i="1" s="1"/>
  <c r="C1983" i="1"/>
  <c r="R1983" i="1" s="1"/>
  <c r="C1982" i="1"/>
  <c r="B1982" i="1" s="1"/>
  <c r="C1981" i="1"/>
  <c r="P1981" i="1" s="1"/>
  <c r="C1980" i="1"/>
  <c r="L1980" i="1" s="1"/>
  <c r="C1979" i="1"/>
  <c r="K1979" i="1" s="1"/>
  <c r="C1978" i="1"/>
  <c r="C1977" i="1"/>
  <c r="C1976" i="1"/>
  <c r="O1976" i="1" s="1"/>
  <c r="C1975" i="1"/>
  <c r="N1975" i="1" s="1"/>
  <c r="C1974" i="1"/>
  <c r="A1974" i="1" s="1"/>
  <c r="C1973" i="1"/>
  <c r="K1973" i="1" s="1"/>
  <c r="C1972" i="1"/>
  <c r="P1972" i="1" s="1"/>
  <c r="C1971" i="1"/>
  <c r="R1971" i="1" s="1"/>
  <c r="C1970" i="1"/>
  <c r="N1970" i="1" s="1"/>
  <c r="C1969" i="1"/>
  <c r="B1969" i="1" s="1"/>
  <c r="C1968" i="1"/>
  <c r="M1968" i="1" s="1"/>
  <c r="C1967" i="1"/>
  <c r="R1967" i="1" s="1"/>
  <c r="C1966" i="1"/>
  <c r="L1966" i="1" s="1"/>
  <c r="C1965" i="1"/>
  <c r="Q1965" i="1" s="1"/>
  <c r="C1964" i="1"/>
  <c r="A1964" i="1" s="1"/>
  <c r="C1963" i="1"/>
  <c r="K1963" i="1" s="1"/>
  <c r="C1962" i="1"/>
  <c r="Q1962" i="1" s="1"/>
  <c r="C1961" i="1"/>
  <c r="A1961" i="1" s="1"/>
  <c r="C1960" i="1"/>
  <c r="A1960" i="1" s="1"/>
  <c r="C1959" i="1"/>
  <c r="B1959" i="1" s="1"/>
  <c r="C1958" i="1"/>
  <c r="P1958" i="1" s="1"/>
  <c r="C1957" i="1"/>
  <c r="C1956" i="1"/>
  <c r="B1956" i="1" s="1"/>
  <c r="C1955" i="1"/>
  <c r="J1955" i="1" s="1"/>
  <c r="C1954" i="1"/>
  <c r="C1953" i="1"/>
  <c r="B1953" i="1" s="1"/>
  <c r="C1952" i="1"/>
  <c r="K1952" i="1" s="1"/>
  <c r="C1951" i="1"/>
  <c r="P1951" i="1" s="1"/>
  <c r="C1950" i="1"/>
  <c r="K1950" i="1" s="1"/>
  <c r="C1949" i="1"/>
  <c r="Q1949" i="1" s="1"/>
  <c r="C1948" i="1"/>
  <c r="B1948" i="1" s="1"/>
  <c r="C1947" i="1"/>
  <c r="N1947" i="1" s="1"/>
  <c r="C1946" i="1"/>
  <c r="B1946" i="1" s="1"/>
  <c r="C1945" i="1"/>
  <c r="O1945" i="1" s="1"/>
  <c r="C1944" i="1"/>
  <c r="B1944" i="1" s="1"/>
  <c r="C1943" i="1"/>
  <c r="A1943" i="1" s="1"/>
  <c r="C1942" i="1"/>
  <c r="A1942" i="1" s="1"/>
  <c r="C1941" i="1"/>
  <c r="R1941" i="1" s="1"/>
  <c r="C1940" i="1"/>
  <c r="R1940" i="1" s="1"/>
  <c r="C1939" i="1"/>
  <c r="B1939" i="1" s="1"/>
  <c r="C1938" i="1"/>
  <c r="Q1938" i="1" s="1"/>
  <c r="C1937" i="1"/>
  <c r="B1937" i="1" s="1"/>
  <c r="C1936" i="1"/>
  <c r="N1936" i="1" s="1"/>
  <c r="C1935" i="1"/>
  <c r="C1934" i="1"/>
  <c r="Q1934" i="1" s="1"/>
  <c r="C1933" i="1"/>
  <c r="C1932" i="1"/>
  <c r="A1932" i="1" s="1"/>
  <c r="C1931" i="1"/>
  <c r="J1931" i="1" s="1"/>
  <c r="C1930" i="1"/>
  <c r="R1930" i="1" s="1"/>
  <c r="C1929" i="1"/>
  <c r="A1929" i="1" s="1"/>
  <c r="C1928" i="1"/>
  <c r="A1928" i="1" s="1"/>
  <c r="C1927" i="1"/>
  <c r="O1927" i="1" s="1"/>
  <c r="C1926" i="1"/>
  <c r="P1926" i="1" s="1"/>
  <c r="C1925" i="1"/>
  <c r="B2123" i="1"/>
  <c r="K2122" i="1"/>
  <c r="J2122" i="1"/>
  <c r="R2120" i="1"/>
  <c r="P2120" i="1"/>
  <c r="N2120" i="1"/>
  <c r="M2120" i="1"/>
  <c r="L2120" i="1"/>
  <c r="M2101" i="1"/>
  <c r="J2101" i="1"/>
  <c r="A2084" i="1"/>
  <c r="Q2067" i="1"/>
  <c r="A2022" i="1"/>
  <c r="N2021" i="1"/>
  <c r="J2021" i="1"/>
  <c r="A2019" i="1"/>
  <c r="R2018" i="1"/>
  <c r="M2012" i="1"/>
  <c r="L2012" i="1"/>
  <c r="K2012" i="1"/>
  <c r="O2009" i="1"/>
  <c r="J2009" i="1"/>
  <c r="R2009" i="1"/>
  <c r="N2007" i="1"/>
  <c r="M2007" i="1"/>
  <c r="Q1978" i="1"/>
  <c r="J1947" i="1"/>
  <c r="K1947" i="1"/>
  <c r="Q1946" i="1"/>
  <c r="O1946" i="1"/>
  <c r="P1934" i="1"/>
  <c r="P1931" i="1"/>
  <c r="O1931" i="1"/>
  <c r="R1924" i="1"/>
  <c r="Q1924" i="1"/>
  <c r="P1924" i="1"/>
  <c r="O1924" i="1"/>
  <c r="N1924" i="1"/>
  <c r="M1924" i="1"/>
  <c r="L1924" i="1"/>
  <c r="K1924" i="1"/>
  <c r="J1924" i="1"/>
  <c r="B1924" i="1"/>
  <c r="A1924" i="1"/>
  <c r="C676" i="1"/>
  <c r="C649" i="1"/>
  <c r="C659" i="1"/>
  <c r="C2806" i="1"/>
  <c r="C2805" i="1"/>
  <c r="K2805" i="1" s="1"/>
  <c r="C2804" i="1"/>
  <c r="C2803" i="1"/>
  <c r="C2802" i="1"/>
  <c r="C2801" i="1"/>
  <c r="C2800" i="1"/>
  <c r="C2799" i="1"/>
  <c r="C2798" i="1"/>
  <c r="C2797" i="1"/>
  <c r="K2797" i="1" s="1"/>
  <c r="C2796" i="1"/>
  <c r="C2795" i="1"/>
  <c r="C2794" i="1"/>
  <c r="C2793" i="1"/>
  <c r="K2793" i="1" s="1"/>
  <c r="C2792" i="1"/>
  <c r="C2791" i="1"/>
  <c r="C2790" i="1"/>
  <c r="C2789" i="1"/>
  <c r="C2788" i="1"/>
  <c r="K2788" i="1" s="1"/>
  <c r="C2787" i="1"/>
  <c r="C2786" i="1"/>
  <c r="C2785" i="1"/>
  <c r="C2784" i="1"/>
  <c r="C2783" i="1"/>
  <c r="K2783" i="1" s="1"/>
  <c r="C2782" i="1"/>
  <c r="C2781" i="1"/>
  <c r="C2780" i="1"/>
  <c r="C2779" i="1"/>
  <c r="C2778" i="1"/>
  <c r="C2777" i="1"/>
  <c r="C2776" i="1"/>
  <c r="C2775" i="1"/>
  <c r="K2775" i="1" s="1"/>
  <c r="C2774" i="1"/>
  <c r="C2773" i="1"/>
  <c r="C2772" i="1"/>
  <c r="C2771" i="1"/>
  <c r="K2771" i="1" s="1"/>
  <c r="C2770" i="1"/>
  <c r="C2769" i="1"/>
  <c r="C2768" i="1"/>
  <c r="C2767" i="1"/>
  <c r="C2766" i="1"/>
  <c r="C2765" i="1"/>
  <c r="C2764" i="1"/>
  <c r="C2763" i="1"/>
  <c r="C2762" i="1"/>
  <c r="C2761" i="1"/>
  <c r="C2760" i="1"/>
  <c r="C2759" i="1"/>
  <c r="C2758" i="1"/>
  <c r="C2757" i="1"/>
  <c r="C2756" i="1"/>
  <c r="C2755" i="1"/>
  <c r="C2754" i="1"/>
  <c r="C2753" i="1"/>
  <c r="C2752" i="1"/>
  <c r="C2751" i="1"/>
  <c r="C2750" i="1"/>
  <c r="C2749" i="1"/>
  <c r="K2749" i="1" s="1"/>
  <c r="C2748" i="1"/>
  <c r="C2747" i="1"/>
  <c r="C2746" i="1"/>
  <c r="C2745" i="1"/>
  <c r="C2744" i="1"/>
  <c r="C2743" i="1"/>
  <c r="C2742" i="1"/>
  <c r="K2742" i="1" s="1"/>
  <c r="C2741" i="1"/>
  <c r="C2740" i="1"/>
  <c r="C2739" i="1"/>
  <c r="C2738" i="1"/>
  <c r="C2737" i="1"/>
  <c r="C2736" i="1"/>
  <c r="R2929" i="1"/>
  <c r="O2929" i="1"/>
  <c r="N2929" i="1"/>
  <c r="M2929" i="1"/>
  <c r="L2929" i="1"/>
  <c r="K2929" i="1"/>
  <c r="J2929" i="1"/>
  <c r="R2924" i="1"/>
  <c r="O2924" i="1"/>
  <c r="N2924" i="1"/>
  <c r="M2924" i="1"/>
  <c r="L2924" i="1"/>
  <c r="K2924" i="1"/>
  <c r="J2924" i="1"/>
  <c r="I2933" i="1"/>
  <c r="I2932" i="1"/>
  <c r="I2931" i="1"/>
  <c r="I2930" i="1"/>
  <c r="I2928" i="1"/>
  <c r="I2927" i="1"/>
  <c r="I2926" i="1"/>
  <c r="I2925" i="1"/>
  <c r="A2924" i="1"/>
  <c r="B2924" i="1"/>
  <c r="A2929" i="1"/>
  <c r="B2929" i="1"/>
  <c r="C2933" i="1"/>
  <c r="R2933" i="1" s="1"/>
  <c r="C2932" i="1"/>
  <c r="B2932" i="1" s="1"/>
  <c r="C2931" i="1"/>
  <c r="N2931" i="1" s="1"/>
  <c r="C2930" i="1"/>
  <c r="A2930" i="1" s="1"/>
  <c r="C2928" i="1"/>
  <c r="R2928" i="1" s="1"/>
  <c r="C2927" i="1"/>
  <c r="R2927" i="1" s="1"/>
  <c r="C2926" i="1"/>
  <c r="O2926" i="1" s="1"/>
  <c r="C2925" i="1"/>
  <c r="R2925" i="1" s="1"/>
  <c r="K131" i="19"/>
  <c r="Q2929" i="1" s="1"/>
  <c r="K130" i="19"/>
  <c r="Q2924" i="1" s="1"/>
  <c r="J131" i="19"/>
  <c r="P2929" i="1" s="1"/>
  <c r="J130" i="19"/>
  <c r="P2924"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869" i="1"/>
  <c r="B1069" i="1"/>
  <c r="B1070" i="1"/>
  <c r="B1071" i="1"/>
  <c r="B1072" i="1"/>
  <c r="B1073" i="1"/>
  <c r="B1074" i="1"/>
  <c r="B1324" i="1"/>
  <c r="B1724" i="1"/>
  <c r="B2149" i="1"/>
  <c r="B2399" i="1"/>
  <c r="B2402" i="1"/>
  <c r="B2406" i="1"/>
  <c r="B2410" i="1"/>
  <c r="B2411" i="1"/>
  <c r="B2429" i="1"/>
  <c r="B2438" i="1"/>
  <c r="B2439" i="1"/>
  <c r="B2440" i="1"/>
  <c r="B2441" i="1"/>
  <c r="B2442" i="1"/>
  <c r="B2443" i="1"/>
  <c r="B2444" i="1"/>
  <c r="B2445" i="1"/>
  <c r="B2446" i="1"/>
  <c r="B2447" i="1"/>
  <c r="B2448" i="1"/>
  <c r="B2449" i="1"/>
  <c r="B2450" i="1"/>
  <c r="B2458" i="1"/>
  <c r="B2464" i="1"/>
  <c r="B2485" i="1"/>
  <c r="B2510" i="1"/>
  <c r="B2511" i="1"/>
  <c r="B2514" i="1"/>
  <c r="B2526" i="1"/>
  <c r="B2541" i="1"/>
  <c r="B2677" i="1"/>
  <c r="B2678" i="1"/>
  <c r="B2679" i="1"/>
  <c r="B2680" i="1"/>
  <c r="B2814" i="1"/>
  <c r="B2815" i="1"/>
  <c r="B2816" i="1"/>
  <c r="B2879" i="1"/>
  <c r="B2884" i="1"/>
  <c r="B2889" i="1"/>
  <c r="B2894" i="1"/>
  <c r="B2899" i="1"/>
  <c r="B2904" i="1"/>
  <c r="B2909" i="1"/>
  <c r="B2914" i="1"/>
  <c r="B2919" i="1"/>
  <c r="B2934" i="1"/>
  <c r="B2939" i="1"/>
  <c r="B2944" i="1"/>
  <c r="B2945" i="1"/>
  <c r="K2135" i="1" l="1"/>
  <c r="Q1936" i="1"/>
  <c r="N2145" i="1"/>
  <c r="K2021" i="1"/>
  <c r="M2145" i="1"/>
  <c r="L2131" i="1"/>
  <c r="P2125" i="1"/>
  <c r="O1958" i="1"/>
  <c r="L2145" i="1"/>
  <c r="O2125" i="1"/>
  <c r="J2135" i="1"/>
  <c r="M1936" i="1"/>
  <c r="Q1958" i="1"/>
  <c r="N2143" i="1"/>
  <c r="R1936" i="1"/>
  <c r="A2135" i="1"/>
  <c r="Q2135" i="1"/>
  <c r="J1980" i="1"/>
  <c r="N2054" i="1"/>
  <c r="A2131" i="1"/>
  <c r="P2135" i="1"/>
  <c r="P2130" i="1"/>
  <c r="K2023" i="1"/>
  <c r="M1980" i="1"/>
  <c r="Q2054" i="1"/>
  <c r="A2130" i="1"/>
  <c r="N2135" i="1"/>
  <c r="N2130" i="1"/>
  <c r="B2135" i="1"/>
  <c r="R2135" i="1"/>
  <c r="A2024" i="1"/>
  <c r="P2054" i="1"/>
  <c r="O2135" i="1"/>
  <c r="O2067" i="1"/>
  <c r="M2135" i="1"/>
  <c r="M2130" i="1"/>
  <c r="J1936" i="1"/>
  <c r="L1936" i="1"/>
  <c r="B2130" i="1"/>
  <c r="O2130" i="1"/>
  <c r="M2003" i="1"/>
  <c r="P2067" i="1"/>
  <c r="B1960" i="1"/>
  <c r="M2026" i="1"/>
  <c r="Q2026" i="1"/>
  <c r="L2125" i="1"/>
  <c r="K2125" i="1"/>
  <c r="R1944" i="1"/>
  <c r="M1967" i="1"/>
  <c r="Q1989" i="1"/>
  <c r="B2013" i="1"/>
  <c r="A2035" i="1"/>
  <c r="B2094" i="1"/>
  <c r="B2142" i="1"/>
  <c r="R2147" i="1"/>
  <c r="Q2137" i="1"/>
  <c r="Q2128" i="1"/>
  <c r="M1982" i="1"/>
  <c r="R2070" i="1"/>
  <c r="R1938" i="1"/>
  <c r="B1989" i="1"/>
  <c r="J2034" i="1"/>
  <c r="B2092" i="1"/>
  <c r="A2142" i="1"/>
  <c r="P2137" i="1"/>
  <c r="K1944" i="1"/>
  <c r="N1967" i="1"/>
  <c r="B1991" i="1"/>
  <c r="K2048" i="1"/>
  <c r="M2100" i="1"/>
  <c r="B2137" i="1"/>
  <c r="P2147" i="1"/>
  <c r="O2137" i="1"/>
  <c r="O2128" i="1"/>
  <c r="J1982" i="1"/>
  <c r="J1960" i="1"/>
  <c r="M2143" i="1"/>
  <c r="K1960" i="1"/>
  <c r="R2026" i="1"/>
  <c r="L2143" i="1"/>
  <c r="A1938" i="1"/>
  <c r="L1960" i="1"/>
  <c r="R1988" i="1"/>
  <c r="Q2033" i="1"/>
  <c r="N2012" i="1"/>
  <c r="K1989" i="1"/>
  <c r="N2034" i="1"/>
  <c r="R1943" i="1"/>
  <c r="P1960" i="1"/>
  <c r="M1989" i="1"/>
  <c r="R2012" i="1"/>
  <c r="R2034" i="1"/>
  <c r="J2148" i="1"/>
  <c r="O2035" i="1"/>
  <c r="L2100" i="1"/>
  <c r="J1946" i="1"/>
  <c r="O1967" i="1"/>
  <c r="J1991" i="1"/>
  <c r="Q2048" i="1"/>
  <c r="N2100" i="1"/>
  <c r="O2147" i="1"/>
  <c r="N2137" i="1"/>
  <c r="N2128" i="1"/>
  <c r="B2025" i="1"/>
  <c r="L1937" i="1"/>
  <c r="R1982" i="1"/>
  <c r="K2143" i="1"/>
  <c r="J2143" i="1"/>
  <c r="N1960" i="1"/>
  <c r="J2141" i="1"/>
  <c r="L1989" i="1"/>
  <c r="P2092" i="1"/>
  <c r="R2140" i="1"/>
  <c r="L1967" i="1"/>
  <c r="Q2147" i="1"/>
  <c r="K1946" i="1"/>
  <c r="A1968" i="1"/>
  <c r="N1996" i="1"/>
  <c r="R2048" i="1"/>
  <c r="P2100" i="1"/>
  <c r="N2147" i="1"/>
  <c r="M2137" i="1"/>
  <c r="R2132" i="1"/>
  <c r="M2128" i="1"/>
  <c r="P1943" i="1"/>
  <c r="O1960" i="1"/>
  <c r="Q2034" i="1"/>
  <c r="Q2093" i="1"/>
  <c r="L1946" i="1"/>
  <c r="B1968" i="1"/>
  <c r="K2054" i="1"/>
  <c r="Q2100" i="1"/>
  <c r="A2133" i="1"/>
  <c r="L2147" i="1"/>
  <c r="K2137" i="1"/>
  <c r="Q2132" i="1"/>
  <c r="L2128" i="1"/>
  <c r="A2073" i="1"/>
  <c r="O2012" i="1"/>
  <c r="A1944" i="1"/>
  <c r="A2143" i="1"/>
  <c r="R2137" i="1"/>
  <c r="J1944" i="1"/>
  <c r="A1991" i="1"/>
  <c r="M1946" i="1"/>
  <c r="K1968" i="1"/>
  <c r="A2003" i="1"/>
  <c r="L2021" i="1"/>
  <c r="L2054" i="1"/>
  <c r="R2100" i="1"/>
  <c r="A2132" i="1"/>
  <c r="K2147" i="1"/>
  <c r="K2136" i="1"/>
  <c r="P2132" i="1"/>
  <c r="K2128" i="1"/>
  <c r="A2025" i="1"/>
  <c r="K1982" i="1"/>
  <c r="Q2070" i="1"/>
  <c r="M1960" i="1"/>
  <c r="P2012" i="1"/>
  <c r="N1931" i="1"/>
  <c r="N1946" i="1"/>
  <c r="L1968" i="1"/>
  <c r="R2003" i="1"/>
  <c r="M2054" i="1"/>
  <c r="A2101" i="1"/>
  <c r="B2131" i="1"/>
  <c r="R2145" i="1"/>
  <c r="J2136" i="1"/>
  <c r="O2132" i="1"/>
  <c r="A2027" i="1"/>
  <c r="Q1983" i="1"/>
  <c r="Q2009" i="1"/>
  <c r="P2028" i="1"/>
  <c r="B2095" i="1"/>
  <c r="O2095" i="1"/>
  <c r="A2139" i="1"/>
  <c r="O2142" i="1"/>
  <c r="O1944" i="1"/>
  <c r="L1947" i="1"/>
  <c r="P1962" i="1"/>
  <c r="N1968" i="1"/>
  <c r="L1985" i="1"/>
  <c r="K1991" i="1"/>
  <c r="L2010" i="1"/>
  <c r="J2029" i="1"/>
  <c r="J2055" i="1"/>
  <c r="M2076" i="1"/>
  <c r="R2095" i="1"/>
  <c r="O2101" i="1"/>
  <c r="B2138" i="1"/>
  <c r="B2127" i="1"/>
  <c r="M2147" i="1"/>
  <c r="R2144" i="1"/>
  <c r="N2142" i="1"/>
  <c r="J2140" i="1"/>
  <c r="Q2127" i="1"/>
  <c r="M2125" i="1"/>
  <c r="B1961" i="1"/>
  <c r="B2140" i="1"/>
  <c r="R2054" i="1"/>
  <c r="N2095" i="1"/>
  <c r="Q2142" i="1"/>
  <c r="M1944" i="1"/>
  <c r="L1962" i="1"/>
  <c r="B2029" i="1"/>
  <c r="L2140" i="1"/>
  <c r="O1962" i="1"/>
  <c r="J2145" i="1"/>
  <c r="R1962" i="1"/>
  <c r="O1991" i="1"/>
  <c r="O2076" i="1"/>
  <c r="M1939" i="1"/>
  <c r="B1945" i="1"/>
  <c r="O1947" i="1"/>
  <c r="L1969" i="1"/>
  <c r="O1985" i="1"/>
  <c r="P2010" i="1"/>
  <c r="A2032" i="1"/>
  <c r="K2050" i="1"/>
  <c r="O2055" i="1"/>
  <c r="R2076" i="1"/>
  <c r="K2097" i="1"/>
  <c r="K2116" i="1"/>
  <c r="A2148" i="1"/>
  <c r="A2137" i="1"/>
  <c r="A2126" i="1"/>
  <c r="J2147" i="1"/>
  <c r="O2144" i="1"/>
  <c r="K2142" i="1"/>
  <c r="P2139" i="1"/>
  <c r="L2137" i="1"/>
  <c r="Q2134" i="1"/>
  <c r="M2132" i="1"/>
  <c r="R2129" i="1"/>
  <c r="N2127" i="1"/>
  <c r="J2125" i="1"/>
  <c r="P2094" i="1"/>
  <c r="A2029" i="1"/>
  <c r="J2010" i="1"/>
  <c r="K2145" i="1"/>
  <c r="K2010" i="1"/>
  <c r="N1985" i="1"/>
  <c r="L2055" i="1"/>
  <c r="P2144" i="1"/>
  <c r="A1940" i="1"/>
  <c r="M1945" i="1"/>
  <c r="P1947" i="1"/>
  <c r="M1969" i="1"/>
  <c r="R1987" i="1"/>
  <c r="Q2010" i="1"/>
  <c r="J2032" i="1"/>
  <c r="K2051" i="1"/>
  <c r="Q2055" i="1"/>
  <c r="N2077" i="1"/>
  <c r="J2098" i="1"/>
  <c r="O2116" i="1"/>
  <c r="B2147" i="1"/>
  <c r="B2136" i="1"/>
  <c r="B2125" i="1"/>
  <c r="R2146" i="1"/>
  <c r="N2144" i="1"/>
  <c r="J2142" i="1"/>
  <c r="O2139" i="1"/>
  <c r="P2134" i="1"/>
  <c r="L2132" i="1"/>
  <c r="Q2129" i="1"/>
  <c r="M2127" i="1"/>
  <c r="M2138" i="1"/>
  <c r="J1961" i="1"/>
  <c r="A2055" i="1"/>
  <c r="P1940" i="1"/>
  <c r="J1945" i="1"/>
  <c r="Q1947" i="1"/>
  <c r="A1966" i="1"/>
  <c r="O1969" i="1"/>
  <c r="P1987" i="1"/>
  <c r="R2010" i="1"/>
  <c r="K2032" i="1"/>
  <c r="L2051" i="1"/>
  <c r="J2078" i="1"/>
  <c r="K2098" i="1"/>
  <c r="P2116" i="1"/>
  <c r="A2136" i="1"/>
  <c r="Q2146" i="1"/>
  <c r="M2144" i="1"/>
  <c r="R2141" i="1"/>
  <c r="N2139" i="1"/>
  <c r="O2134" i="1"/>
  <c r="K2132" i="1"/>
  <c r="P2129" i="1"/>
  <c r="L2127" i="1"/>
  <c r="N2138" i="1"/>
  <c r="J2138" i="1"/>
  <c r="N1944" i="1"/>
  <c r="A1939" i="1"/>
  <c r="M2010" i="1"/>
  <c r="J1969" i="1"/>
  <c r="P2030" i="1"/>
  <c r="B2097" i="1"/>
  <c r="Q1940" i="1"/>
  <c r="K1945" i="1"/>
  <c r="R1947" i="1"/>
  <c r="B1966" i="1"/>
  <c r="Q1969" i="1"/>
  <c r="A1988" i="1"/>
  <c r="A2011" i="1"/>
  <c r="M2032" i="1"/>
  <c r="M2051" i="1"/>
  <c r="A2057" i="1"/>
  <c r="L2078" i="1"/>
  <c r="L2098" i="1"/>
  <c r="Q2116" i="1"/>
  <c r="B2146" i="1"/>
  <c r="P2146" i="1"/>
  <c r="L2144" i="1"/>
  <c r="Q2141" i="1"/>
  <c r="M2139" i="1"/>
  <c r="R2136" i="1"/>
  <c r="N2134" i="1"/>
  <c r="J2132" i="1"/>
  <c r="O2129" i="1"/>
  <c r="K2127" i="1"/>
  <c r="O2138" i="1"/>
  <c r="K2094" i="1"/>
  <c r="B2141" i="1"/>
  <c r="L2138" i="1"/>
  <c r="P1983" i="1"/>
  <c r="A2141" i="1"/>
  <c r="O2140" i="1"/>
  <c r="R2142" i="1"/>
  <c r="A2140" i="1"/>
  <c r="Q2144" i="1"/>
  <c r="A1945" i="1"/>
  <c r="L2142" i="1"/>
  <c r="L1945" i="1"/>
  <c r="R1966" i="1"/>
  <c r="J1988" i="1"/>
  <c r="B2011" i="1"/>
  <c r="N2032" i="1"/>
  <c r="N2051" i="1"/>
  <c r="B2057" i="1"/>
  <c r="M2098" i="1"/>
  <c r="R2116" i="1"/>
  <c r="A2146" i="1"/>
  <c r="O2146" i="1"/>
  <c r="K2144" i="1"/>
  <c r="P2141" i="1"/>
  <c r="L2139" i="1"/>
  <c r="Q2136" i="1"/>
  <c r="M2134" i="1"/>
  <c r="R2131" i="1"/>
  <c r="N2129" i="1"/>
  <c r="J2127" i="1"/>
  <c r="O1983" i="1"/>
  <c r="P2140" i="1"/>
  <c r="B2075" i="1"/>
  <c r="K2140" i="1"/>
  <c r="K2055" i="1"/>
  <c r="N2076" i="1"/>
  <c r="B2116" i="1"/>
  <c r="A1941" i="1"/>
  <c r="P1945" i="1"/>
  <c r="K1966" i="1"/>
  <c r="L1988" i="1"/>
  <c r="P2003" i="1"/>
  <c r="J2011" i="1"/>
  <c r="P2032" i="1"/>
  <c r="L2057" i="1"/>
  <c r="P2098" i="1"/>
  <c r="B2145" i="1"/>
  <c r="B2134" i="1"/>
  <c r="R2148" i="1"/>
  <c r="N2146" i="1"/>
  <c r="J2144" i="1"/>
  <c r="O2141" i="1"/>
  <c r="K2139" i="1"/>
  <c r="P2136" i="1"/>
  <c r="L2134" i="1"/>
  <c r="Q2131" i="1"/>
  <c r="M2129" i="1"/>
  <c r="R2126" i="1"/>
  <c r="K1985" i="1"/>
  <c r="M1947" i="1"/>
  <c r="A2138" i="1"/>
  <c r="Q2139" i="1"/>
  <c r="B1941" i="1"/>
  <c r="Q1945" i="1"/>
  <c r="M1966" i="1"/>
  <c r="M1988" i="1"/>
  <c r="K2011" i="1"/>
  <c r="Q2032" i="1"/>
  <c r="B2053" i="1"/>
  <c r="Q2098" i="1"/>
  <c r="A2134" i="1"/>
  <c r="Q2148" i="1"/>
  <c r="M2146" i="1"/>
  <c r="R2143" i="1"/>
  <c r="N2141" i="1"/>
  <c r="J2139" i="1"/>
  <c r="O2136" i="1"/>
  <c r="K2134" i="1"/>
  <c r="P2131" i="1"/>
  <c r="L2129" i="1"/>
  <c r="Q2126" i="1"/>
  <c r="B2073" i="1"/>
  <c r="K2138" i="1"/>
  <c r="L1944" i="1"/>
  <c r="B2148" i="1"/>
  <c r="B2126" i="1"/>
  <c r="K1941" i="1"/>
  <c r="R1945" i="1"/>
  <c r="N1966" i="1"/>
  <c r="N1988" i="1"/>
  <c r="O2011" i="1"/>
  <c r="R2032" i="1"/>
  <c r="L2053" i="1"/>
  <c r="R2098" i="1"/>
  <c r="A2120" i="1"/>
  <c r="B2144" i="1"/>
  <c r="B2133" i="1"/>
  <c r="P2148" i="1"/>
  <c r="L2146" i="1"/>
  <c r="Q2143" i="1"/>
  <c r="M2141" i="1"/>
  <c r="R2138" i="1"/>
  <c r="N2136" i="1"/>
  <c r="O2131" i="1"/>
  <c r="K2129" i="1"/>
  <c r="P2126" i="1"/>
  <c r="N2073" i="1"/>
  <c r="Q2074" i="1"/>
  <c r="N2140" i="1"/>
  <c r="M1961" i="1"/>
  <c r="A2010" i="1"/>
  <c r="P2142" i="1"/>
  <c r="R2139" i="1"/>
  <c r="B2050" i="1"/>
  <c r="A1946" i="1"/>
  <c r="A1967" i="1"/>
  <c r="O1988" i="1"/>
  <c r="Q2011" i="1"/>
  <c r="B2033" i="1"/>
  <c r="M2053" i="1"/>
  <c r="J2100" i="1"/>
  <c r="J2120" i="1"/>
  <c r="O2148" i="1"/>
  <c r="K2146" i="1"/>
  <c r="P2143" i="1"/>
  <c r="L2141" i="1"/>
  <c r="Q2138" i="1"/>
  <c r="M2136" i="1"/>
  <c r="N2131" i="1"/>
  <c r="O2126" i="1"/>
  <c r="Q2140" i="1"/>
  <c r="L2076" i="1"/>
  <c r="P1944" i="1"/>
  <c r="O2010" i="1"/>
  <c r="B1967" i="1"/>
  <c r="P1988" i="1"/>
  <c r="N2033" i="1"/>
  <c r="J2054" i="1"/>
  <c r="N2093" i="1"/>
  <c r="K2100" i="1"/>
  <c r="K2120" i="1"/>
  <c r="B2143" i="1"/>
  <c r="N2084" i="1"/>
  <c r="Q1960" i="1"/>
  <c r="O2084" i="1"/>
  <c r="A1937" i="1"/>
  <c r="N1945" i="1"/>
  <c r="R1960" i="1"/>
  <c r="J1967" i="1"/>
  <c r="N1989" i="1"/>
  <c r="M2011" i="1"/>
  <c r="M2040" i="1"/>
  <c r="A2091" i="1"/>
  <c r="O2105" i="1"/>
  <c r="M2084" i="1"/>
  <c r="R1976" i="1"/>
  <c r="K1951" i="1"/>
  <c r="K1967" i="1"/>
  <c r="N2040" i="1"/>
  <c r="B2091" i="1"/>
  <c r="J2097" i="1"/>
  <c r="P2105" i="1"/>
  <c r="B2084" i="1"/>
  <c r="L1951" i="1"/>
  <c r="Q2105" i="1"/>
  <c r="B1938" i="1"/>
  <c r="J2092" i="1"/>
  <c r="A2106" i="1"/>
  <c r="J1938" i="1"/>
  <c r="Q1943" i="1"/>
  <c r="B1952" i="1"/>
  <c r="P1967" i="1"/>
  <c r="R1981" i="1"/>
  <c r="B1987" i="1"/>
  <c r="L2009" i="1"/>
  <c r="J2025" i="1"/>
  <c r="A2047" i="1"/>
  <c r="A2069" i="1"/>
  <c r="A2077" i="1"/>
  <c r="K2092" i="1"/>
  <c r="A2114" i="1"/>
  <c r="P2040" i="1"/>
  <c r="B1981" i="1"/>
  <c r="Q1967" i="1"/>
  <c r="J1981" i="1"/>
  <c r="K2025" i="1"/>
  <c r="B2047" i="1"/>
  <c r="Q2069" i="1"/>
  <c r="B2077" i="1"/>
  <c r="M2092" i="1"/>
  <c r="B2114" i="1"/>
  <c r="A1952" i="1"/>
  <c r="M2025" i="1"/>
  <c r="R2041" i="1"/>
  <c r="K1938" i="1"/>
  <c r="R1955" i="1"/>
  <c r="L1938" i="1"/>
  <c r="K1981" i="1"/>
  <c r="J1987" i="1"/>
  <c r="P2009" i="1"/>
  <c r="L2025" i="1"/>
  <c r="K2047" i="1"/>
  <c r="J2077" i="1"/>
  <c r="R2092" i="1"/>
  <c r="P2114" i="1"/>
  <c r="L1981" i="1"/>
  <c r="L2047" i="1"/>
  <c r="A2070" i="1"/>
  <c r="K2077" i="1"/>
  <c r="J2114" i="1"/>
  <c r="M1938" i="1"/>
  <c r="R2025" i="1"/>
  <c r="N1938" i="1"/>
  <c r="J1959" i="1"/>
  <c r="M1981" i="1"/>
  <c r="Q1987" i="1"/>
  <c r="B1996" i="1"/>
  <c r="A2026" i="1"/>
  <c r="M2047" i="1"/>
  <c r="P2070" i="1"/>
  <c r="L2077" i="1"/>
  <c r="P2093" i="1"/>
  <c r="M2114" i="1"/>
  <c r="M1951" i="1"/>
  <c r="R2105" i="1"/>
  <c r="K1931" i="1"/>
  <c r="O1938" i="1"/>
  <c r="K1959" i="1"/>
  <c r="J1996" i="1"/>
  <c r="B2026" i="1"/>
  <c r="J2070" i="1"/>
  <c r="Q2114" i="1"/>
  <c r="M1959" i="1"/>
  <c r="A1982" i="1"/>
  <c r="K1996" i="1"/>
  <c r="J2026" i="1"/>
  <c r="P2048" i="1"/>
  <c r="K2070" i="1"/>
  <c r="O2077" i="1"/>
  <c r="R2093" i="1"/>
  <c r="B2115" i="1"/>
  <c r="Q1981" i="1"/>
  <c r="B2048" i="1"/>
  <c r="L1931" i="1"/>
  <c r="P1938" i="1"/>
  <c r="M1931" i="1"/>
  <c r="R1965" i="1"/>
  <c r="L1996" i="1"/>
  <c r="K2026" i="1"/>
  <c r="J2048" i="1"/>
  <c r="M2070" i="1"/>
  <c r="P1996" i="1"/>
  <c r="M2085" i="1"/>
  <c r="B1926" i="1"/>
  <c r="O2058" i="1"/>
  <c r="L2088" i="1"/>
  <c r="K2109" i="1"/>
  <c r="M1997" i="1"/>
  <c r="P2058" i="1"/>
  <c r="L2109" i="1"/>
  <c r="A2058" i="1"/>
  <c r="K1926" i="1"/>
  <c r="P1955" i="1"/>
  <c r="M1970" i="1"/>
  <c r="L1926" i="1"/>
  <c r="Q1955" i="1"/>
  <c r="O1970" i="1"/>
  <c r="J2000" i="1"/>
  <c r="Q2058" i="1"/>
  <c r="P2109" i="1"/>
  <c r="Q2106" i="1"/>
  <c r="Q2107" i="1"/>
  <c r="L1955" i="1"/>
  <c r="A1956" i="1"/>
  <c r="P1970" i="1"/>
  <c r="A1992" i="1"/>
  <c r="R2058" i="1"/>
  <c r="J2058" i="1"/>
  <c r="K2058" i="1"/>
  <c r="R1931" i="1"/>
  <c r="A1926" i="1"/>
  <c r="M1926" i="1"/>
  <c r="O1926" i="1"/>
  <c r="R1970" i="1"/>
  <c r="K1992" i="1"/>
  <c r="A2036" i="1"/>
  <c r="Q2062" i="1"/>
  <c r="B2102" i="1"/>
  <c r="O1996" i="1"/>
  <c r="L1992" i="1"/>
  <c r="B2036" i="1"/>
  <c r="P2062" i="1"/>
  <c r="K2102" i="1"/>
  <c r="A2085" i="1"/>
  <c r="A1930" i="1"/>
  <c r="O1972" i="1"/>
  <c r="M1992" i="1"/>
  <c r="A2018" i="1"/>
  <c r="R2062" i="1"/>
  <c r="B2080" i="1"/>
  <c r="L2102" i="1"/>
  <c r="B2058" i="1"/>
  <c r="B1930" i="1"/>
  <c r="N1992" i="1"/>
  <c r="Q2018" i="1"/>
  <c r="P2039" i="1"/>
  <c r="A2063" i="1"/>
  <c r="M2102" i="1"/>
  <c r="P2084" i="1"/>
  <c r="A1970" i="1"/>
  <c r="Q1970" i="1"/>
  <c r="K1970" i="1"/>
  <c r="M2058" i="1"/>
  <c r="L1970" i="1"/>
  <c r="K1930" i="1"/>
  <c r="A1948" i="1"/>
  <c r="B1973" i="1"/>
  <c r="O1992" i="1"/>
  <c r="J2018" i="1"/>
  <c r="Q2039" i="1"/>
  <c r="M2063" i="1"/>
  <c r="B2082" i="1"/>
  <c r="O2102" i="1"/>
  <c r="K2106" i="1"/>
  <c r="P1992" i="1"/>
  <c r="P2102" i="1"/>
  <c r="R1996" i="1"/>
  <c r="L1948" i="1"/>
  <c r="K2018" i="1"/>
  <c r="R2039" i="1"/>
  <c r="Q2063" i="1"/>
  <c r="A1931" i="1"/>
  <c r="B1951" i="1"/>
  <c r="Q1988" i="1"/>
  <c r="Q1992" i="1"/>
  <c r="Q2003" i="1"/>
  <c r="N2018" i="1"/>
  <c r="Q2025" i="1"/>
  <c r="L2032" i="1"/>
  <c r="B2040" i="1"/>
  <c r="B2083" i="1"/>
  <c r="Q2092" i="1"/>
  <c r="Q2102" i="1"/>
  <c r="R2114" i="1"/>
  <c r="Q1931" i="1"/>
  <c r="L2058" i="1"/>
  <c r="B1931" i="1"/>
  <c r="A1951" i="1"/>
  <c r="A1975" i="1"/>
  <c r="R1992" i="1"/>
  <c r="O2018" i="1"/>
  <c r="K2040" i="1"/>
  <c r="M2067" i="1"/>
  <c r="Q2083" i="1"/>
  <c r="R2102" i="1"/>
  <c r="Q1996" i="1"/>
  <c r="J1951" i="1"/>
  <c r="A1994" i="1"/>
  <c r="P2018" i="1"/>
  <c r="L2040" i="1"/>
  <c r="M2015" i="1"/>
  <c r="K2015" i="1"/>
  <c r="B2015" i="1"/>
  <c r="J2015" i="1"/>
  <c r="P2015" i="1"/>
  <c r="Q2015" i="1"/>
  <c r="A2015" i="1"/>
  <c r="B2038" i="1"/>
  <c r="K2038" i="1"/>
  <c r="P2023" i="1"/>
  <c r="O2023" i="1"/>
  <c r="L2023" i="1"/>
  <c r="N2023" i="1"/>
  <c r="M2023" i="1"/>
  <c r="Q2023" i="1"/>
  <c r="J2068" i="1"/>
  <c r="B2068" i="1"/>
  <c r="A2068" i="1"/>
  <c r="J2037" i="1"/>
  <c r="P2037" i="1"/>
  <c r="R2103" i="1"/>
  <c r="K2103" i="1"/>
  <c r="J2103" i="1"/>
  <c r="P2103" i="1"/>
  <c r="B2103" i="1"/>
  <c r="R1972" i="1"/>
  <c r="Q1972" i="1"/>
  <c r="Q2016" i="1"/>
  <c r="R2016" i="1"/>
  <c r="K2016" i="1"/>
  <c r="J2016" i="1"/>
  <c r="J2104" i="1"/>
  <c r="M2104" i="1"/>
  <c r="B2104" i="1"/>
  <c r="A2104" i="1"/>
  <c r="R2104" i="1"/>
  <c r="P2104" i="1"/>
  <c r="Q2104" i="1"/>
  <c r="K2104" i="1"/>
  <c r="B2016" i="1"/>
  <c r="M2059" i="1"/>
  <c r="R1954" i="1"/>
  <c r="A1954" i="1"/>
  <c r="Q1976" i="1"/>
  <c r="P1976" i="1"/>
  <c r="L1976" i="1"/>
  <c r="K1976" i="1"/>
  <c r="J1976" i="1"/>
  <c r="Q1998" i="1"/>
  <c r="P1998" i="1"/>
  <c r="O1998" i="1"/>
  <c r="K1998" i="1"/>
  <c r="R1998" i="1"/>
  <c r="P2060" i="1"/>
  <c r="M1933" i="1"/>
  <c r="K1933" i="1"/>
  <c r="A1955" i="1"/>
  <c r="O1955" i="1"/>
  <c r="N1955" i="1"/>
  <c r="B1955" i="1"/>
  <c r="J1977" i="1"/>
  <c r="A1977" i="1"/>
  <c r="P1977" i="1"/>
  <c r="O1977" i="1"/>
  <c r="K1977" i="1"/>
  <c r="A1999" i="1"/>
  <c r="O1999" i="1"/>
  <c r="N1999" i="1"/>
  <c r="J1999" i="1"/>
  <c r="R2021" i="1"/>
  <c r="Q2021" i="1"/>
  <c r="O2021" i="1"/>
  <c r="P2021" i="1"/>
  <c r="A2021" i="1"/>
  <c r="R2043" i="1"/>
  <c r="O2043" i="1"/>
  <c r="N2043" i="1"/>
  <c r="L2043" i="1"/>
  <c r="M2043" i="1"/>
  <c r="A2109" i="1"/>
  <c r="O2109" i="1"/>
  <c r="M2109" i="1"/>
  <c r="N2109" i="1"/>
  <c r="J2109" i="1"/>
  <c r="B1927" i="1"/>
  <c r="N1976" i="1"/>
  <c r="N2016" i="1"/>
  <c r="R1934" i="1"/>
  <c r="N1934" i="1"/>
  <c r="M1934" i="1"/>
  <c r="L1934" i="1"/>
  <c r="R1956" i="1"/>
  <c r="N1956" i="1"/>
  <c r="L1956" i="1"/>
  <c r="K1956" i="1"/>
  <c r="N1978" i="1"/>
  <c r="M1978" i="1"/>
  <c r="L1978" i="1"/>
  <c r="O2000" i="1"/>
  <c r="N2000" i="1"/>
  <c r="L2000" i="1"/>
  <c r="M2000" i="1"/>
  <c r="M1927" i="1"/>
  <c r="P1932" i="1"/>
  <c r="A1949" i="1"/>
  <c r="J1957" i="1"/>
  <c r="B1957" i="1"/>
  <c r="A1957" i="1"/>
  <c r="L1957" i="1"/>
  <c r="O1979" i="1"/>
  <c r="N1979" i="1"/>
  <c r="M1979" i="1"/>
  <c r="L1979" i="1"/>
  <c r="L2045" i="1"/>
  <c r="K2045" i="1"/>
  <c r="J2045" i="1"/>
  <c r="N2045" i="1"/>
  <c r="M2089" i="1"/>
  <c r="L2089" i="1"/>
  <c r="B1949" i="1"/>
  <c r="L1977" i="1"/>
  <c r="P2016" i="1"/>
  <c r="A2043" i="1"/>
  <c r="K1936" i="1"/>
  <c r="P1936" i="1"/>
  <c r="O1936" i="1"/>
  <c r="R1958" i="1"/>
  <c r="J1958" i="1"/>
  <c r="K1958" i="1"/>
  <c r="O1980" i="1"/>
  <c r="B1980" i="1"/>
  <c r="L2002" i="1"/>
  <c r="K2002" i="1"/>
  <c r="J2002" i="1"/>
  <c r="B2002" i="1"/>
  <c r="O2002" i="1"/>
  <c r="M2024" i="1"/>
  <c r="J2024" i="1"/>
  <c r="M2046" i="1"/>
  <c r="A2046" i="1"/>
  <c r="L2046" i="1"/>
  <c r="O2112" i="1"/>
  <c r="M2112" i="1"/>
  <c r="L2112" i="1"/>
  <c r="R1933" i="1"/>
  <c r="M1998" i="1"/>
  <c r="J2043" i="1"/>
  <c r="A2103" i="1"/>
  <c r="A2112" i="1"/>
  <c r="B1928" i="1"/>
  <c r="P1949" i="1"/>
  <c r="P1956" i="1"/>
  <c r="N1977" i="1"/>
  <c r="A2037" i="1"/>
  <c r="M2103" i="1"/>
  <c r="Q1956" i="1"/>
  <c r="B2037" i="1"/>
  <c r="P2043" i="1"/>
  <c r="Q2103" i="1"/>
  <c r="N1957" i="1"/>
  <c r="L1999" i="1"/>
  <c r="K2037" i="1"/>
  <c r="Q2043" i="1"/>
  <c r="J2087" i="1"/>
  <c r="N2104" i="1"/>
  <c r="M1928" i="1"/>
  <c r="A1934" i="1"/>
  <c r="O1957" i="1"/>
  <c r="A1978" i="1"/>
  <c r="M1999" i="1"/>
  <c r="M2037" i="1"/>
  <c r="P2045" i="1"/>
  <c r="N2087" i="1"/>
  <c r="O2104" i="1"/>
  <c r="P1985" i="1"/>
  <c r="J1985" i="1"/>
  <c r="R2007" i="1"/>
  <c r="Q2007" i="1"/>
  <c r="P2007" i="1"/>
  <c r="O2007" i="1"/>
  <c r="K2007" i="1"/>
  <c r="J2007" i="1"/>
  <c r="A2007" i="1"/>
  <c r="B2007" i="1"/>
  <c r="L2029" i="1"/>
  <c r="M2029" i="1"/>
  <c r="P2051" i="1"/>
  <c r="R2051" i="1"/>
  <c r="J2051" i="1"/>
  <c r="Q2051" i="1"/>
  <c r="M2095" i="1"/>
  <c r="K2095" i="1"/>
  <c r="L2095" i="1"/>
  <c r="A2095" i="1"/>
  <c r="K2117" i="1"/>
  <c r="J2117" i="1"/>
  <c r="B2117" i="1"/>
  <c r="A2117" i="1"/>
  <c r="L2117" i="1"/>
  <c r="B1934" i="1"/>
  <c r="Q1957" i="1"/>
  <c r="B1978" i="1"/>
  <c r="P1999" i="1"/>
  <c r="Q2037" i="1"/>
  <c r="B2046" i="1"/>
  <c r="J2065" i="1"/>
  <c r="J2073" i="1"/>
  <c r="J1942" i="1"/>
  <c r="B1942" i="1"/>
  <c r="R1964" i="1"/>
  <c r="B1964" i="1"/>
  <c r="M1986" i="1"/>
  <c r="A1986" i="1"/>
  <c r="R2030" i="1"/>
  <c r="Q2030" i="1"/>
  <c r="N2030" i="1"/>
  <c r="M2030" i="1"/>
  <c r="M2052" i="1"/>
  <c r="A2052" i="1"/>
  <c r="P2074" i="1"/>
  <c r="O2074" i="1"/>
  <c r="A2074" i="1"/>
  <c r="N2074" i="1"/>
  <c r="O2096" i="1"/>
  <c r="M2096" i="1"/>
  <c r="N2096" i="1"/>
  <c r="M2118" i="1"/>
  <c r="R2118" i="1"/>
  <c r="R1927" i="1"/>
  <c r="Q1927" i="1"/>
  <c r="P1927" i="1"/>
  <c r="L1927" i="1"/>
  <c r="K1927" i="1"/>
  <c r="J1927" i="1"/>
  <c r="K1971" i="1"/>
  <c r="J1971" i="1"/>
  <c r="B1971" i="1"/>
  <c r="A1971" i="1"/>
  <c r="Q1971" i="1"/>
  <c r="R2059" i="1"/>
  <c r="K2059" i="1"/>
  <c r="J2059" i="1"/>
  <c r="B2059" i="1"/>
  <c r="P2059" i="1"/>
  <c r="A2016" i="1"/>
  <c r="A2059" i="1"/>
  <c r="L2016" i="1"/>
  <c r="M2087" i="1"/>
  <c r="L2087" i="1"/>
  <c r="K2087" i="1"/>
  <c r="B2042" i="1"/>
  <c r="R2109" i="1"/>
  <c r="O2088" i="1"/>
  <c r="Q2088" i="1"/>
  <c r="K2088" i="1"/>
  <c r="J2088" i="1"/>
  <c r="A2088" i="1"/>
  <c r="B2088" i="1"/>
  <c r="M1956" i="1"/>
  <c r="N2042" i="1"/>
  <c r="A2110" i="1"/>
  <c r="Q1935" i="1"/>
  <c r="K1935" i="1"/>
  <c r="R2111" i="1"/>
  <c r="Q2111" i="1"/>
  <c r="P2111" i="1"/>
  <c r="O2111" i="1"/>
  <c r="N1927" i="1"/>
  <c r="A1933" i="1"/>
  <c r="A2090" i="1"/>
  <c r="B2090" i="1"/>
  <c r="O1949" i="1"/>
  <c r="O1956" i="1"/>
  <c r="M1977" i="1"/>
  <c r="J1933" i="1"/>
  <c r="N1998" i="1"/>
  <c r="J2112" i="1"/>
  <c r="J1928" i="1"/>
  <c r="O1933" i="1"/>
  <c r="Q1977" i="1"/>
  <c r="K1999" i="1"/>
  <c r="A2087" i="1"/>
  <c r="K1928" i="1"/>
  <c r="Q1933" i="1"/>
  <c r="R1977" i="1"/>
  <c r="J1934" i="1"/>
  <c r="L1958" i="1"/>
  <c r="J1978" i="1"/>
  <c r="Q1999" i="1"/>
  <c r="R2037" i="1"/>
  <c r="O2046" i="1"/>
  <c r="P2087" i="1"/>
  <c r="M1949" i="1"/>
  <c r="L1949" i="1"/>
  <c r="K1949" i="1"/>
  <c r="J1949" i="1"/>
  <c r="R1949" i="1"/>
  <c r="N1949" i="1"/>
  <c r="A2081" i="1"/>
  <c r="Q2081" i="1"/>
  <c r="M2081" i="1"/>
  <c r="K2081" i="1"/>
  <c r="B2081" i="1"/>
  <c r="N2060" i="1"/>
  <c r="M2060" i="1"/>
  <c r="L2060" i="1"/>
  <c r="K2060" i="1"/>
  <c r="R2060" i="1"/>
  <c r="O2060" i="1"/>
  <c r="R2015" i="1"/>
  <c r="M2108" i="1"/>
  <c r="B2108" i="1"/>
  <c r="A2108" i="1"/>
  <c r="A1927" i="1"/>
  <c r="M1976" i="1"/>
  <c r="M2016" i="1"/>
  <c r="P2065" i="1"/>
  <c r="L2065" i="1"/>
  <c r="O2065" i="1"/>
  <c r="N2065" i="1"/>
  <c r="M2065" i="1"/>
  <c r="A2065" i="1"/>
  <c r="Q2065" i="1"/>
  <c r="B2066" i="1"/>
  <c r="K2066" i="1"/>
  <c r="O2016" i="1"/>
  <c r="R2067" i="1"/>
  <c r="J2067" i="1"/>
  <c r="J1956" i="1"/>
  <c r="L1998" i="1"/>
  <c r="K1934" i="1"/>
  <c r="M1958" i="1"/>
  <c r="K1978" i="1"/>
  <c r="J1993" i="1"/>
  <c r="R1999" i="1"/>
  <c r="A2038" i="1"/>
  <c r="R2065" i="1"/>
  <c r="P2081" i="1"/>
  <c r="Q2087" i="1"/>
  <c r="O1934" i="1"/>
  <c r="N1958" i="1"/>
  <c r="O1978" i="1"/>
  <c r="B2000" i="1"/>
  <c r="A2066" i="1"/>
  <c r="J2081" i="1"/>
  <c r="R2087" i="1"/>
  <c r="Q2095" i="1"/>
  <c r="O1987" i="1"/>
  <c r="R1995" i="1"/>
  <c r="K2113" i="1"/>
  <c r="P2076" i="1"/>
  <c r="N2098" i="1"/>
  <c r="B1929" i="1"/>
  <c r="N2003" i="1"/>
  <c r="M2009" i="1"/>
  <c r="A1981" i="1"/>
  <c r="O2054" i="1"/>
  <c r="Q2076" i="1"/>
  <c r="O2098" i="1"/>
  <c r="N1951" i="1"/>
  <c r="N1981" i="1"/>
  <c r="N2025" i="1"/>
  <c r="N2047" i="1"/>
  <c r="B2106" i="1"/>
  <c r="O2120" i="1"/>
  <c r="O1951" i="1"/>
  <c r="A1959" i="1"/>
  <c r="O1981" i="1"/>
  <c r="B2017" i="1"/>
  <c r="O2025" i="1"/>
  <c r="B2039" i="1"/>
  <c r="A1987" i="1"/>
  <c r="A2048" i="1"/>
  <c r="A2097" i="1"/>
  <c r="K1987" i="1"/>
  <c r="A1995" i="1"/>
  <c r="N2053" i="1"/>
  <c r="N2097" i="1"/>
  <c r="L1987" i="1"/>
  <c r="B1995" i="1"/>
  <c r="B2031" i="1"/>
  <c r="P2053" i="1"/>
  <c r="A2076" i="1"/>
  <c r="P2097" i="1"/>
  <c r="A1965" i="1"/>
  <c r="M1987" i="1"/>
  <c r="K1995" i="1"/>
  <c r="J2076" i="1"/>
  <c r="A2113" i="1"/>
  <c r="J1948" i="1"/>
  <c r="B1990" i="1"/>
  <c r="A1990" i="1"/>
  <c r="Q1990" i="1"/>
  <c r="K2001" i="1"/>
  <c r="R2064" i="1"/>
  <c r="O2064" i="1"/>
  <c r="Q2064" i="1"/>
  <c r="P2064" i="1"/>
  <c r="N2064" i="1"/>
  <c r="M2064" i="1"/>
  <c r="L2064" i="1"/>
  <c r="J2064" i="1"/>
  <c r="B2064" i="1"/>
  <c r="Q2071" i="1"/>
  <c r="P2071" i="1"/>
  <c r="O2071" i="1"/>
  <c r="N2071" i="1"/>
  <c r="L2071" i="1"/>
  <c r="M2071" i="1"/>
  <c r="J2071" i="1"/>
  <c r="B2071" i="1"/>
  <c r="R2071" i="1"/>
  <c r="R2075" i="1"/>
  <c r="O2075" i="1"/>
  <c r="Q2075" i="1"/>
  <c r="N2075" i="1"/>
  <c r="A2075" i="1"/>
  <c r="K1929" i="1"/>
  <c r="M1953" i="1"/>
  <c r="R1968" i="1"/>
  <c r="P1968" i="1"/>
  <c r="B1979" i="1"/>
  <c r="A1979" i="1"/>
  <c r="R1979" i="1"/>
  <c r="P1979" i="1"/>
  <c r="J1990" i="1"/>
  <c r="K2064" i="1"/>
  <c r="L2091" i="1"/>
  <c r="K2028" i="1"/>
  <c r="K2031" i="1"/>
  <c r="L2049" i="1"/>
  <c r="O2052" i="1"/>
  <c r="J2091" i="1"/>
  <c r="K1948" i="1"/>
  <c r="A1963" i="1"/>
  <c r="N1984" i="1"/>
  <c r="M1984" i="1"/>
  <c r="L1984" i="1"/>
  <c r="J1984" i="1"/>
  <c r="R1984" i="1"/>
  <c r="Q1984" i="1"/>
  <c r="P1984" i="1"/>
  <c r="K1984" i="1"/>
  <c r="O1984" i="1"/>
  <c r="B1984" i="1"/>
  <c r="L2001" i="1"/>
  <c r="O2028" i="1"/>
  <c r="M2031" i="1"/>
  <c r="R2047" i="1"/>
  <c r="P2047" i="1"/>
  <c r="M2049" i="1"/>
  <c r="Q2052" i="1"/>
  <c r="K2071" i="1"/>
  <c r="J2075" i="1"/>
  <c r="L1929" i="1"/>
  <c r="Q1941" i="1"/>
  <c r="P1941" i="1"/>
  <c r="O1941" i="1"/>
  <c r="N1941" i="1"/>
  <c r="M1941" i="1"/>
  <c r="L1941" i="1"/>
  <c r="J1941" i="1"/>
  <c r="R1946" i="1"/>
  <c r="P1946" i="1"/>
  <c r="N1953" i="1"/>
  <c r="B1963" i="1"/>
  <c r="J1966" i="1"/>
  <c r="J1968" i="1"/>
  <c r="B1974" i="1"/>
  <c r="J1979" i="1"/>
  <c r="A1985" i="1"/>
  <c r="B1985" i="1"/>
  <c r="K1990" i="1"/>
  <c r="M2001" i="1"/>
  <c r="J2047" i="1"/>
  <c r="N2049" i="1"/>
  <c r="K2075" i="1"/>
  <c r="M2091" i="1"/>
  <c r="Q2117" i="1"/>
  <c r="R2117" i="1"/>
  <c r="O2117" i="1"/>
  <c r="N2117" i="1"/>
  <c r="M2117" i="1"/>
  <c r="P1948" i="1"/>
  <c r="R1948" i="1"/>
  <c r="Q1948" i="1"/>
  <c r="N1948" i="1"/>
  <c r="N2072" i="1"/>
  <c r="M2072" i="1"/>
  <c r="L2072" i="1"/>
  <c r="J2072" i="1"/>
  <c r="A2072" i="1"/>
  <c r="P2072" i="1"/>
  <c r="P2049" i="1"/>
  <c r="N2061" i="1"/>
  <c r="M2061" i="1"/>
  <c r="L2061" i="1"/>
  <c r="J2061" i="1"/>
  <c r="A2061" i="1"/>
  <c r="Q2061" i="1"/>
  <c r="K1974" i="1"/>
  <c r="K2086" i="1"/>
  <c r="R1990" i="1"/>
  <c r="J2035" i="1"/>
  <c r="K1942" i="1"/>
  <c r="P1954" i="1"/>
  <c r="O2038" i="1"/>
  <c r="Q2044" i="1"/>
  <c r="B2089" i="1"/>
  <c r="A2089" i="1"/>
  <c r="Q2089" i="1"/>
  <c r="P2089" i="1"/>
  <c r="O2089" i="1"/>
  <c r="R1950" i="1"/>
  <c r="N1950" i="1"/>
  <c r="Q1950" i="1"/>
  <c r="P1950" i="1"/>
  <c r="O1950" i="1"/>
  <c r="L1950" i="1"/>
  <c r="N2028" i="1"/>
  <c r="M2028" i="1"/>
  <c r="L2028" i="1"/>
  <c r="J2028" i="1"/>
  <c r="A2028" i="1"/>
  <c r="P2004" i="1"/>
  <c r="O2004" i="1"/>
  <c r="N2004" i="1"/>
  <c r="L2004" i="1"/>
  <c r="R2004" i="1"/>
  <c r="Q2004" i="1"/>
  <c r="M2004" i="1"/>
  <c r="J2004" i="1"/>
  <c r="K2004" i="1"/>
  <c r="B2004" i="1"/>
  <c r="J1974" i="1"/>
  <c r="P2075" i="1"/>
  <c r="R1953" i="1"/>
  <c r="O1990" i="1"/>
  <c r="Q1932" i="1"/>
  <c r="P1990" i="1"/>
  <c r="N2044" i="1"/>
  <c r="L2056" i="1"/>
  <c r="R1932" i="1"/>
  <c r="P1966" i="1"/>
  <c r="M2005" i="1"/>
  <c r="L2008" i="1"/>
  <c r="K2008" i="1"/>
  <c r="J2008" i="1"/>
  <c r="B2008" i="1"/>
  <c r="R2008" i="1"/>
  <c r="P2008" i="1"/>
  <c r="N2008" i="1"/>
  <c r="L2014" i="1"/>
  <c r="N2019" i="1"/>
  <c r="M2038" i="1"/>
  <c r="J2042" i="1"/>
  <c r="Q2047" i="1"/>
  <c r="M2056" i="1"/>
  <c r="R2079" i="1"/>
  <c r="Q2079" i="1"/>
  <c r="P2079" i="1"/>
  <c r="N2079" i="1"/>
  <c r="K2079" i="1"/>
  <c r="M2079" i="1"/>
  <c r="A2079" i="1"/>
  <c r="L2082" i="1"/>
  <c r="L2086" i="1"/>
  <c r="L2107" i="1"/>
  <c r="K2107" i="1"/>
  <c r="J2107" i="1"/>
  <c r="B2107" i="1"/>
  <c r="O2107" i="1"/>
  <c r="R2110" i="1"/>
  <c r="P2110" i="1"/>
  <c r="M2110" i="1"/>
  <c r="O2110" i="1"/>
  <c r="N2110" i="1"/>
  <c r="L2110" i="1"/>
  <c r="K2121" i="1"/>
  <c r="P1937" i="1"/>
  <c r="R1937" i="1"/>
  <c r="Q1937" i="1"/>
  <c r="N1937" i="1"/>
  <c r="K1939" i="1"/>
  <c r="N2005" i="1"/>
  <c r="M2008" i="1"/>
  <c r="M2014" i="1"/>
  <c r="L2035" i="1"/>
  <c r="K2042" i="1"/>
  <c r="N2056" i="1"/>
  <c r="J2079" i="1"/>
  <c r="M2082" i="1"/>
  <c r="N2086" i="1"/>
  <c r="M2107" i="1"/>
  <c r="J2110" i="1"/>
  <c r="L2121" i="1"/>
  <c r="B1933" i="1"/>
  <c r="A1935" i="1"/>
  <c r="J1937" i="1"/>
  <c r="L1942" i="1"/>
  <c r="Q1944" i="1"/>
  <c r="Q1951" i="1"/>
  <c r="Q1954" i="1"/>
  <c r="L1964" i="1"/>
  <c r="A1972" i="1"/>
  <c r="P1974" i="1"/>
  <c r="A1983" i="1"/>
  <c r="Q1985" i="1"/>
  <c r="K1994" i="1"/>
  <c r="O2005" i="1"/>
  <c r="O2008" i="1"/>
  <c r="N2014" i="1"/>
  <c r="P2019" i="1"/>
  <c r="M2035" i="1"/>
  <c r="L2042" i="1"/>
  <c r="B2045" i="1"/>
  <c r="A2045" i="1"/>
  <c r="Q2045" i="1"/>
  <c r="R2045" i="1"/>
  <c r="O2045" i="1"/>
  <c r="M2045" i="1"/>
  <c r="O2056" i="1"/>
  <c r="O2069" i="1"/>
  <c r="N2069" i="1"/>
  <c r="M2069" i="1"/>
  <c r="L2069" i="1"/>
  <c r="K2069" i="1"/>
  <c r="J2069" i="1"/>
  <c r="B2069" i="1"/>
  <c r="P2069" i="1"/>
  <c r="Q2073" i="1"/>
  <c r="R2073" i="1"/>
  <c r="P2073" i="1"/>
  <c r="O2073" i="1"/>
  <c r="M2073" i="1"/>
  <c r="K2073" i="1"/>
  <c r="L2079" i="1"/>
  <c r="P2086" i="1"/>
  <c r="J2089" i="1"/>
  <c r="N2107" i="1"/>
  <c r="K2110" i="1"/>
  <c r="A2119" i="1"/>
  <c r="R2031" i="1"/>
  <c r="O2031" i="1"/>
  <c r="Q2031" i="1"/>
  <c r="N2031" i="1"/>
  <c r="L2031" i="1"/>
  <c r="R2022" i="1"/>
  <c r="P2022" i="1"/>
  <c r="M2022" i="1"/>
  <c r="Q2022" i="1"/>
  <c r="O2022" i="1"/>
  <c r="L2022" i="1"/>
  <c r="N2022" i="1"/>
  <c r="J2022" i="1"/>
  <c r="B2022" i="1"/>
  <c r="Q2028" i="1"/>
  <c r="R2044" i="1"/>
  <c r="P2044" i="1"/>
  <c r="M2044" i="1"/>
  <c r="A2044" i="1"/>
  <c r="B2044" i="1"/>
  <c r="M1990" i="1"/>
  <c r="O1929" i="1"/>
  <c r="N1990" i="1"/>
  <c r="K2005" i="1"/>
  <c r="R1929" i="1"/>
  <c r="J1964" i="1"/>
  <c r="Q1968" i="1"/>
  <c r="N1974" i="1"/>
  <c r="Q1979" i="1"/>
  <c r="R2061" i="1"/>
  <c r="M2068" i="1"/>
  <c r="R1961" i="1"/>
  <c r="Q1961" i="1"/>
  <c r="N1961" i="1"/>
  <c r="P1961" i="1"/>
  <c r="O1961" i="1"/>
  <c r="L1961" i="1"/>
  <c r="K1964" i="1"/>
  <c r="Q1966" i="1"/>
  <c r="O1974" i="1"/>
  <c r="J1994" i="1"/>
  <c r="O2019" i="1"/>
  <c r="Q1930" i="1"/>
  <c r="P1930" i="1"/>
  <c r="L1930" i="1"/>
  <c r="O1930" i="1"/>
  <c r="N1930" i="1"/>
  <c r="M1930" i="1"/>
  <c r="J1930" i="1"/>
  <c r="B1935" i="1"/>
  <c r="K1937" i="1"/>
  <c r="B1940" i="1"/>
  <c r="M1942" i="1"/>
  <c r="R1951" i="1"/>
  <c r="P1959" i="1"/>
  <c r="R1959" i="1"/>
  <c r="Q1959" i="1"/>
  <c r="N1959" i="1"/>
  <c r="K1961" i="1"/>
  <c r="M1964" i="1"/>
  <c r="B1972" i="1"/>
  <c r="Q1974" i="1"/>
  <c r="B1983" i="1"/>
  <c r="R1985" i="1"/>
  <c r="L1994" i="1"/>
  <c r="P2005" i="1"/>
  <c r="Q2008" i="1"/>
  <c r="O2014" i="1"/>
  <c r="M2042" i="1"/>
  <c r="P2056" i="1"/>
  <c r="O2079" i="1"/>
  <c r="K2089" i="1"/>
  <c r="P2107" i="1"/>
  <c r="Q2110" i="1"/>
  <c r="B2119" i="1"/>
  <c r="B2122" i="1"/>
  <c r="A2122" i="1"/>
  <c r="R2122" i="1"/>
  <c r="P2122" i="1"/>
  <c r="O2122" i="1"/>
  <c r="N2122" i="1"/>
  <c r="J1953" i="1"/>
  <c r="J2031" i="1"/>
  <c r="K2049" i="1"/>
  <c r="R2028" i="1"/>
  <c r="K2061" i="1"/>
  <c r="O2072" i="1"/>
  <c r="R2082" i="1"/>
  <c r="P2082" i="1"/>
  <c r="O2082" i="1"/>
  <c r="N2082" i="1"/>
  <c r="A2082" i="1"/>
  <c r="P1929" i="1"/>
  <c r="L2019" i="1"/>
  <c r="K2019" i="1"/>
  <c r="J2019" i="1"/>
  <c r="B2019" i="1"/>
  <c r="R2019" i="1"/>
  <c r="J2038" i="1"/>
  <c r="O1966" i="1"/>
  <c r="O1968" i="1"/>
  <c r="M1974" i="1"/>
  <c r="P2061" i="1"/>
  <c r="O1954" i="1"/>
  <c r="N1954" i="1"/>
  <c r="J1954" i="1"/>
  <c r="M1954" i="1"/>
  <c r="L1954" i="1"/>
  <c r="K1954" i="1"/>
  <c r="B1954" i="1"/>
  <c r="N1942" i="1"/>
  <c r="R1974" i="1"/>
  <c r="Q2005" i="1"/>
  <c r="P2014" i="1"/>
  <c r="P2042" i="1"/>
  <c r="R2056" i="1"/>
  <c r="R2107" i="1"/>
  <c r="R2115" i="1"/>
  <c r="Q2115" i="1"/>
  <c r="P2115" i="1"/>
  <c r="O2115" i="1"/>
  <c r="N2115" i="1"/>
  <c r="L2115" i="1"/>
  <c r="K2115" i="1"/>
  <c r="J2115" i="1"/>
  <c r="K2119" i="1"/>
  <c r="L1933" i="1"/>
  <c r="O1937" i="1"/>
  <c r="K1940" i="1"/>
  <c r="P1942" i="1"/>
  <c r="Q1952" i="1"/>
  <c r="P1952" i="1"/>
  <c r="O1952" i="1"/>
  <c r="L1952" i="1"/>
  <c r="N1952" i="1"/>
  <c r="M1952" i="1"/>
  <c r="J1952" i="1"/>
  <c r="R1957" i="1"/>
  <c r="P1957" i="1"/>
  <c r="L1959" i="1"/>
  <c r="J1962" i="1"/>
  <c r="P1964" i="1"/>
  <c r="K1972" i="1"/>
  <c r="L1975" i="1"/>
  <c r="K1975" i="1"/>
  <c r="J1975" i="1"/>
  <c r="B1975" i="1"/>
  <c r="R1975" i="1"/>
  <c r="Q1975" i="1"/>
  <c r="O1975" i="1"/>
  <c r="P1975" i="1"/>
  <c r="M1975" i="1"/>
  <c r="K1983" i="1"/>
  <c r="O1994" i="1"/>
  <c r="B2003" i="1"/>
  <c r="N2017" i="1"/>
  <c r="M2017" i="1"/>
  <c r="L2017" i="1"/>
  <c r="J2017" i="1"/>
  <c r="A2017" i="1"/>
  <c r="Q2017" i="1"/>
  <c r="O2017" i="1"/>
  <c r="R2036" i="1"/>
  <c r="Q2036" i="1"/>
  <c r="P2036" i="1"/>
  <c r="O2036" i="1"/>
  <c r="N2036" i="1"/>
  <c r="L2036" i="1"/>
  <c r="J2036" i="1"/>
  <c r="Q2042" i="1"/>
  <c r="L2063" i="1"/>
  <c r="K2063" i="1"/>
  <c r="J2063" i="1"/>
  <c r="B2063" i="1"/>
  <c r="R2066" i="1"/>
  <c r="P2066" i="1"/>
  <c r="M2066" i="1"/>
  <c r="O2066" i="1"/>
  <c r="Q2066" i="1"/>
  <c r="L2066" i="1"/>
  <c r="J2066" i="1"/>
  <c r="R2080" i="1"/>
  <c r="P2080" i="1"/>
  <c r="Q2080" i="1"/>
  <c r="N2080" i="1"/>
  <c r="M2080" i="1"/>
  <c r="L2080" i="1"/>
  <c r="N2089" i="1"/>
  <c r="M2115" i="1"/>
  <c r="L2119" i="1"/>
  <c r="L2122" i="1"/>
  <c r="B2001" i="1"/>
  <c r="A2001" i="1"/>
  <c r="R2001" i="1"/>
  <c r="P2001" i="1"/>
  <c r="J2001" i="1"/>
  <c r="R2091" i="1"/>
  <c r="K2091" i="1"/>
  <c r="L1953" i="1"/>
  <c r="L1990" i="1"/>
  <c r="A2005" i="1"/>
  <c r="B2005" i="1"/>
  <c r="J2044" i="1"/>
  <c r="K2072" i="1"/>
  <c r="M2075" i="1"/>
  <c r="A2014" i="1"/>
  <c r="B2014" i="1"/>
  <c r="R2086" i="1"/>
  <c r="O2086" i="1"/>
  <c r="A2086" i="1"/>
  <c r="M2086" i="1"/>
  <c r="B2086" i="1"/>
  <c r="R2121" i="1"/>
  <c r="P2121" i="1"/>
  <c r="O2121" i="1"/>
  <c r="M2121" i="1"/>
  <c r="A2121" i="1"/>
  <c r="N2121" i="1"/>
  <c r="B2121" i="1"/>
  <c r="Q1929" i="1"/>
  <c r="R1939" i="1"/>
  <c r="N1939" i="1"/>
  <c r="Q1939" i="1"/>
  <c r="P1939" i="1"/>
  <c r="O1939" i="1"/>
  <c r="L1939" i="1"/>
  <c r="R1935" i="1"/>
  <c r="P1935" i="1"/>
  <c r="M1994" i="1"/>
  <c r="O1964" i="1"/>
  <c r="J1983" i="1"/>
  <c r="L1986" i="1"/>
  <c r="K1986" i="1"/>
  <c r="J1986" i="1"/>
  <c r="B1986" i="1"/>
  <c r="P1986" i="1"/>
  <c r="R1986" i="1"/>
  <c r="Q1986" i="1"/>
  <c r="N1986" i="1"/>
  <c r="N1994" i="1"/>
  <c r="L1997" i="1"/>
  <c r="K1997" i="1"/>
  <c r="J1997" i="1"/>
  <c r="B1997" i="1"/>
  <c r="Q1997" i="1"/>
  <c r="R1997" i="1"/>
  <c r="O1997" i="1"/>
  <c r="Q2014" i="1"/>
  <c r="R2020" i="1"/>
  <c r="O2020" i="1"/>
  <c r="P2020" i="1"/>
  <c r="N2020" i="1"/>
  <c r="M2020" i="1"/>
  <c r="L2020" i="1"/>
  <c r="J2020" i="1"/>
  <c r="K2020" i="1"/>
  <c r="B2020" i="1"/>
  <c r="Q2020" i="1"/>
  <c r="L1935" i="1"/>
  <c r="L1940" i="1"/>
  <c r="Q1942" i="1"/>
  <c r="K1962" i="1"/>
  <c r="Q1964" i="1"/>
  <c r="N2006" i="1"/>
  <c r="M2006" i="1"/>
  <c r="L2006" i="1"/>
  <c r="J2006" i="1"/>
  <c r="P2006" i="1"/>
  <c r="R2006" i="1"/>
  <c r="Q2006" i="1"/>
  <c r="K2006" i="1"/>
  <c r="B2006" i="1"/>
  <c r="R2033" i="1"/>
  <c r="P2033" i="1"/>
  <c r="M2033" i="1"/>
  <c r="O2033" i="1"/>
  <c r="J2080" i="1"/>
  <c r="R2089" i="1"/>
  <c r="A2093" i="1"/>
  <c r="M2093" i="1"/>
  <c r="B2093" i="1"/>
  <c r="M2122" i="1"/>
  <c r="L2052" i="1"/>
  <c r="K2052" i="1"/>
  <c r="J2052" i="1"/>
  <c r="B2052" i="1"/>
  <c r="R2052" i="1"/>
  <c r="P2052" i="1"/>
  <c r="N2052" i="1"/>
  <c r="M1950" i="1"/>
  <c r="O1953" i="1"/>
  <c r="O2049" i="1"/>
  <c r="O1948" i="1"/>
  <c r="P1953" i="1"/>
  <c r="B2056" i="1"/>
  <c r="A2056" i="1"/>
  <c r="Q1953" i="1"/>
  <c r="Q2001" i="1"/>
  <c r="J2005" i="1"/>
  <c r="Q2049" i="1"/>
  <c r="J2056" i="1"/>
  <c r="R2068" i="1"/>
  <c r="Q2068" i="1"/>
  <c r="P2068" i="1"/>
  <c r="N2068" i="1"/>
  <c r="K2068" i="1"/>
  <c r="O2068" i="1"/>
  <c r="L1974" i="1"/>
  <c r="O2061" i="1"/>
  <c r="K2014" i="1"/>
  <c r="M2019" i="1"/>
  <c r="L2068" i="1"/>
  <c r="R2072" i="1"/>
  <c r="J2121" i="1"/>
  <c r="J1939" i="1"/>
  <c r="N1964" i="1"/>
  <c r="R2119" i="1"/>
  <c r="Q2119" i="1"/>
  <c r="O2119" i="1"/>
  <c r="J2119" i="1"/>
  <c r="J1935" i="1"/>
  <c r="M1937" i="1"/>
  <c r="J1940" i="1"/>
  <c r="O1942" i="1"/>
  <c r="L1972" i="1"/>
  <c r="L1983" i="1"/>
  <c r="O1986" i="1"/>
  <c r="P1994" i="1"/>
  <c r="N1997" i="1"/>
  <c r="N1928" i="1"/>
  <c r="R1928" i="1"/>
  <c r="Q1928" i="1"/>
  <c r="P1928" i="1"/>
  <c r="O1928" i="1"/>
  <c r="L1928" i="1"/>
  <c r="N1933" i="1"/>
  <c r="M1935" i="1"/>
  <c r="M1940" i="1"/>
  <c r="R1942" i="1"/>
  <c r="R1952" i="1"/>
  <c r="K1955" i="1"/>
  <c r="K1957" i="1"/>
  <c r="O1959" i="1"/>
  <c r="B1970" i="1"/>
  <c r="M1972" i="1"/>
  <c r="M1983" i="1"/>
  <c r="B1992" i="1"/>
  <c r="Q1994" i="1"/>
  <c r="P1997" i="1"/>
  <c r="J2003" i="1"/>
  <c r="O2006" i="1"/>
  <c r="B2012" i="1"/>
  <c r="A2012" i="1"/>
  <c r="Q2012" i="1"/>
  <c r="P2017" i="1"/>
  <c r="R2024" i="1"/>
  <c r="Q2024" i="1"/>
  <c r="P2024" i="1"/>
  <c r="N2024" i="1"/>
  <c r="K2024" i="1"/>
  <c r="O2024" i="1"/>
  <c r="L2024" i="1"/>
  <c r="J2033" i="1"/>
  <c r="M2036" i="1"/>
  <c r="A2040" i="1"/>
  <c r="N2063" i="1"/>
  <c r="N2066" i="1"/>
  <c r="K2080" i="1"/>
  <c r="Q2084" i="1"/>
  <c r="R2084" i="1"/>
  <c r="J2084" i="1"/>
  <c r="J2093" i="1"/>
  <c r="R2108" i="1"/>
  <c r="O2108" i="1"/>
  <c r="Q2108" i="1"/>
  <c r="P2108" i="1"/>
  <c r="N2108" i="1"/>
  <c r="L2108" i="1"/>
  <c r="K2108" i="1"/>
  <c r="J2108" i="1"/>
  <c r="N2119" i="1"/>
  <c r="Q2122" i="1"/>
  <c r="J1950" i="1"/>
  <c r="M1948" i="1"/>
  <c r="Q1963" i="1"/>
  <c r="P1963" i="1"/>
  <c r="L1963" i="1"/>
  <c r="O1963" i="1"/>
  <c r="N1963" i="1"/>
  <c r="M1963" i="1"/>
  <c r="J1963" i="1"/>
  <c r="R1963" i="1"/>
  <c r="N2091" i="1"/>
  <c r="N1929" i="1"/>
  <c r="O2001" i="1"/>
  <c r="O2091" i="1"/>
  <c r="O1932" i="1"/>
  <c r="J1932" i="1"/>
  <c r="N1932" i="1"/>
  <c r="M1932" i="1"/>
  <c r="L1932" i="1"/>
  <c r="K1932" i="1"/>
  <c r="B1932" i="1"/>
  <c r="K2044" i="1"/>
  <c r="J2014" i="1"/>
  <c r="Q2072" i="1"/>
  <c r="J2082" i="1"/>
  <c r="J2086" i="1"/>
  <c r="L2005" i="1"/>
  <c r="R2035" i="1"/>
  <c r="Q2035" i="1"/>
  <c r="P2035" i="1"/>
  <c r="N2035" i="1"/>
  <c r="K2035" i="1"/>
  <c r="Q2056" i="1"/>
  <c r="A1962" i="1"/>
  <c r="B1962" i="1"/>
  <c r="R1926" i="1"/>
  <c r="Q1926" i="1"/>
  <c r="N1926" i="1"/>
  <c r="N1935" i="1"/>
  <c r="N1940" i="1"/>
  <c r="A1950" i="1"/>
  <c r="A1953" i="1"/>
  <c r="M1962" i="1"/>
  <c r="N1972" i="1"/>
  <c r="N1983" i="1"/>
  <c r="R1994" i="1"/>
  <c r="K2003" i="1"/>
  <c r="R2017" i="1"/>
  <c r="O2027" i="1"/>
  <c r="N2027" i="1"/>
  <c r="M2027" i="1"/>
  <c r="J2027" i="1"/>
  <c r="L2027" i="1"/>
  <c r="K2027" i="1"/>
  <c r="B2027" i="1"/>
  <c r="P2027" i="1"/>
  <c r="K2033" i="1"/>
  <c r="A2049" i="1"/>
  <c r="O2063" i="1"/>
  <c r="O2080" i="1"/>
  <c r="K2084" i="1"/>
  <c r="K2093" i="1"/>
  <c r="R2112" i="1"/>
  <c r="Q2112" i="1"/>
  <c r="P2112" i="1"/>
  <c r="N2112" i="1"/>
  <c r="K2112" i="1"/>
  <c r="B2112" i="1"/>
  <c r="P2119" i="1"/>
  <c r="J2049" i="1"/>
  <c r="K1953" i="1"/>
  <c r="J1929" i="1"/>
  <c r="M1929" i="1"/>
  <c r="K2022" i="1"/>
  <c r="R2038" i="1"/>
  <c r="Q2038" i="1"/>
  <c r="P2038" i="1"/>
  <c r="N2038" i="1"/>
  <c r="L2038" i="1"/>
  <c r="L2044" i="1"/>
  <c r="Q2091" i="1"/>
  <c r="R2042" i="1"/>
  <c r="O2042" i="1"/>
  <c r="K2082" i="1"/>
  <c r="J1972" i="1"/>
  <c r="J1926" i="1"/>
  <c r="P1933" i="1"/>
  <c r="O1935" i="1"/>
  <c r="O1940" i="1"/>
  <c r="O1943" i="1"/>
  <c r="N1943" i="1"/>
  <c r="J1943" i="1"/>
  <c r="M1943" i="1"/>
  <c r="L1943" i="1"/>
  <c r="K1943" i="1"/>
  <c r="B1943" i="1"/>
  <c r="B1950" i="1"/>
  <c r="M1955" i="1"/>
  <c r="M1957" i="1"/>
  <c r="N1962" i="1"/>
  <c r="O1965" i="1"/>
  <c r="N1965" i="1"/>
  <c r="M1965" i="1"/>
  <c r="J1965" i="1"/>
  <c r="L1965" i="1"/>
  <c r="K1965" i="1"/>
  <c r="B1965" i="1"/>
  <c r="P1965" i="1"/>
  <c r="J1970" i="1"/>
  <c r="L2003" i="1"/>
  <c r="Q2027" i="1"/>
  <c r="A2031" i="1"/>
  <c r="L2033" i="1"/>
  <c r="Q2040" i="1"/>
  <c r="R2040" i="1"/>
  <c r="O2040" i="1"/>
  <c r="B2049" i="1"/>
  <c r="P2063" i="1"/>
  <c r="L2093" i="1"/>
  <c r="L2096" i="1"/>
  <c r="K2096" i="1"/>
  <c r="J2096" i="1"/>
  <c r="B2096" i="1"/>
  <c r="R2096" i="1"/>
  <c r="Q2096" i="1"/>
  <c r="P2096" i="1"/>
  <c r="R2099" i="1"/>
  <c r="P2099" i="1"/>
  <c r="M2099" i="1"/>
  <c r="Q2099" i="1"/>
  <c r="O2099" i="1"/>
  <c r="N2099" i="1"/>
  <c r="L2099" i="1"/>
  <c r="K2099" i="1"/>
  <c r="J2099" i="1"/>
  <c r="B2099" i="1"/>
  <c r="A2099" i="1"/>
  <c r="N2105" i="1"/>
  <c r="M2105" i="1"/>
  <c r="L2105" i="1"/>
  <c r="J2105" i="1"/>
  <c r="A2105" i="1"/>
  <c r="B2105" i="1"/>
  <c r="L2030" i="1"/>
  <c r="K2030" i="1"/>
  <c r="J2030" i="1"/>
  <c r="B2030" i="1"/>
  <c r="O2062" i="1"/>
  <c r="B2100" i="1"/>
  <c r="A2100" i="1"/>
  <c r="R2106" i="1"/>
  <c r="R2113" i="1"/>
  <c r="R2077" i="1"/>
  <c r="P2077" i="1"/>
  <c r="M2077" i="1"/>
  <c r="B2078" i="1"/>
  <c r="A2078" i="1"/>
  <c r="N2094" i="1"/>
  <c r="M2094" i="1"/>
  <c r="L2094" i="1"/>
  <c r="J2094" i="1"/>
  <c r="A2094" i="1"/>
  <c r="R2101" i="1"/>
  <c r="Q2101" i="1"/>
  <c r="P2101" i="1"/>
  <c r="N2101" i="1"/>
  <c r="K2101" i="1"/>
  <c r="B2113" i="1"/>
  <c r="A1973" i="1"/>
  <c r="A1993" i="1"/>
  <c r="N1995" i="1"/>
  <c r="M1995" i="1"/>
  <c r="L1995" i="1"/>
  <c r="J1995" i="1"/>
  <c r="A2013" i="1"/>
  <c r="K2029" i="1"/>
  <c r="B2034" i="1"/>
  <c r="A2034" i="1"/>
  <c r="N2050" i="1"/>
  <c r="M2050" i="1"/>
  <c r="L2050" i="1"/>
  <c r="J2050" i="1"/>
  <c r="A2050" i="1"/>
  <c r="R2057" i="1"/>
  <c r="Q2057" i="1"/>
  <c r="P2057" i="1"/>
  <c r="N2057" i="1"/>
  <c r="K2057" i="1"/>
  <c r="A2062" i="1"/>
  <c r="K2078" i="1"/>
  <c r="L2085" i="1"/>
  <c r="K2085" i="1"/>
  <c r="J2085" i="1"/>
  <c r="B2085" i="1"/>
  <c r="O2094" i="1"/>
  <c r="L2101" i="1"/>
  <c r="J2113" i="1"/>
  <c r="L2041" i="1"/>
  <c r="K2041" i="1"/>
  <c r="J2041" i="1"/>
  <c r="B2041" i="1"/>
  <c r="B2111" i="1"/>
  <c r="A2111" i="1"/>
  <c r="L2113" i="1"/>
  <c r="A1936" i="1"/>
  <c r="A1947" i="1"/>
  <c r="A1958" i="1"/>
  <c r="A1969" i="1"/>
  <c r="A1980" i="1"/>
  <c r="P1982" i="1"/>
  <c r="O1982" i="1"/>
  <c r="N1982" i="1"/>
  <c r="L1982" i="1"/>
  <c r="P1995" i="1"/>
  <c r="A2000" i="1"/>
  <c r="R2002" i="1"/>
  <c r="Q2002" i="1"/>
  <c r="P2002" i="1"/>
  <c r="N2002" i="1"/>
  <c r="A2009" i="1"/>
  <c r="J2013" i="1"/>
  <c r="B2018" i="1"/>
  <c r="N2029" i="1"/>
  <c r="L2034" i="1"/>
  <c r="M2041" i="1"/>
  <c r="P2050" i="1"/>
  <c r="A2053" i="1"/>
  <c r="R2055" i="1"/>
  <c r="P2055" i="1"/>
  <c r="M2055" i="1"/>
  <c r="M2057" i="1"/>
  <c r="A2060" i="1"/>
  <c r="J2062" i="1"/>
  <c r="N2078" i="1"/>
  <c r="O2085" i="1"/>
  <c r="R2094" i="1"/>
  <c r="R2097" i="1"/>
  <c r="O2097" i="1"/>
  <c r="A2102" i="1"/>
  <c r="L2106" i="1"/>
  <c r="J2111" i="1"/>
  <c r="M2113" i="1"/>
  <c r="L2118" i="1"/>
  <c r="K2118" i="1"/>
  <c r="J2118" i="1"/>
  <c r="B2118" i="1"/>
  <c r="A2118" i="1"/>
  <c r="N1973" i="1"/>
  <c r="M1973" i="1"/>
  <c r="L1973" i="1"/>
  <c r="J1973" i="1"/>
  <c r="P1993" i="1"/>
  <c r="O1993" i="1"/>
  <c r="N1993" i="1"/>
  <c r="L1993" i="1"/>
  <c r="B1936" i="1"/>
  <c r="B1947" i="1"/>
  <c r="B1958" i="1"/>
  <c r="P1971" i="1"/>
  <c r="O1971" i="1"/>
  <c r="N1971" i="1"/>
  <c r="L1971" i="1"/>
  <c r="O1973" i="1"/>
  <c r="A1989" i="1"/>
  <c r="R1991" i="1"/>
  <c r="Q1991" i="1"/>
  <c r="P1991" i="1"/>
  <c r="N1991" i="1"/>
  <c r="K1993" i="1"/>
  <c r="Q1995" i="1"/>
  <c r="A1998" i="1"/>
  <c r="B2009" i="1"/>
  <c r="R2011" i="1"/>
  <c r="P2011" i="1"/>
  <c r="L2013" i="1"/>
  <c r="O2029" i="1"/>
  <c r="M2034" i="1"/>
  <c r="N2041" i="1"/>
  <c r="Q2050" i="1"/>
  <c r="O2057" i="1"/>
  <c r="B2060" i="1"/>
  <c r="K2062" i="1"/>
  <c r="B2067" i="1"/>
  <c r="A2067" i="1"/>
  <c r="O2078" i="1"/>
  <c r="N2083" i="1"/>
  <c r="M2083" i="1"/>
  <c r="L2083" i="1"/>
  <c r="J2083" i="1"/>
  <c r="A2083" i="1"/>
  <c r="P2085" i="1"/>
  <c r="R2090" i="1"/>
  <c r="Q2090" i="1"/>
  <c r="P2090" i="1"/>
  <c r="N2090" i="1"/>
  <c r="K2090" i="1"/>
  <c r="M2106" i="1"/>
  <c r="K2111" i="1"/>
  <c r="N2113" i="1"/>
  <c r="R1969" i="1"/>
  <c r="P1969" i="1"/>
  <c r="N1969" i="1"/>
  <c r="P1973" i="1"/>
  <c r="R1980" i="1"/>
  <c r="Q1980" i="1"/>
  <c r="P1980" i="1"/>
  <c r="N1980" i="1"/>
  <c r="M1993" i="1"/>
  <c r="B1998" i="1"/>
  <c r="R2000" i="1"/>
  <c r="P2000" i="1"/>
  <c r="M2013" i="1"/>
  <c r="P2029" i="1"/>
  <c r="O2041" i="1"/>
  <c r="R2050" i="1"/>
  <c r="R2053" i="1"/>
  <c r="O2053" i="1"/>
  <c r="L2062" i="1"/>
  <c r="P2078" i="1"/>
  <c r="K2083" i="1"/>
  <c r="Q2085" i="1"/>
  <c r="J2090" i="1"/>
  <c r="N2106" i="1"/>
  <c r="L2111" i="1"/>
  <c r="O2113" i="1"/>
  <c r="N2118" i="1"/>
  <c r="R2123" i="1"/>
  <c r="Q2123" i="1"/>
  <c r="P2123" i="1"/>
  <c r="N2123" i="1"/>
  <c r="M2123" i="1"/>
  <c r="K2123" i="1"/>
  <c r="J2123" i="1"/>
  <c r="Q1973" i="1"/>
  <c r="A1976" i="1"/>
  <c r="R1989" i="1"/>
  <c r="P1989" i="1"/>
  <c r="Q1993" i="1"/>
  <c r="A1996" i="1"/>
  <c r="B2023" i="1"/>
  <c r="A2023" i="1"/>
  <c r="R2029" i="1"/>
  <c r="O2034" i="1"/>
  <c r="N2039" i="1"/>
  <c r="M2039" i="1"/>
  <c r="L2039" i="1"/>
  <c r="J2039" i="1"/>
  <c r="A2039" i="1"/>
  <c r="P2041" i="1"/>
  <c r="R2046" i="1"/>
  <c r="Q2046" i="1"/>
  <c r="P2046" i="1"/>
  <c r="N2046" i="1"/>
  <c r="K2046" i="1"/>
  <c r="A2051" i="1"/>
  <c r="J2053" i="1"/>
  <c r="J2060" i="1"/>
  <c r="M2062" i="1"/>
  <c r="K2067" i="1"/>
  <c r="L2074" i="1"/>
  <c r="K2074" i="1"/>
  <c r="J2074" i="1"/>
  <c r="B2074" i="1"/>
  <c r="Q2078" i="1"/>
  <c r="O2083" i="1"/>
  <c r="R2085" i="1"/>
  <c r="L2090" i="1"/>
  <c r="L2097" i="1"/>
  <c r="J2102" i="1"/>
  <c r="L2104" i="1"/>
  <c r="O2106" i="1"/>
  <c r="M2111" i="1"/>
  <c r="P2113" i="1"/>
  <c r="O2118" i="1"/>
  <c r="L2123" i="1"/>
  <c r="R2013" i="1"/>
  <c r="Q2013" i="1"/>
  <c r="P2013" i="1"/>
  <c r="N2013" i="1"/>
  <c r="K2013" i="1"/>
  <c r="K1969" i="1"/>
  <c r="M1971" i="1"/>
  <c r="R1973" i="1"/>
  <c r="B1976" i="1"/>
  <c r="R1978" i="1"/>
  <c r="P1978" i="1"/>
  <c r="K1980" i="1"/>
  <c r="Q1982" i="1"/>
  <c r="J1989" i="1"/>
  <c r="L1991" i="1"/>
  <c r="R1993" i="1"/>
  <c r="J1998" i="1"/>
  <c r="K2000" i="1"/>
  <c r="M2002" i="1"/>
  <c r="K2009" i="1"/>
  <c r="L2011" i="1"/>
  <c r="L2018" i="1"/>
  <c r="J2023" i="1"/>
  <c r="A2030" i="1"/>
  <c r="P2034" i="1"/>
  <c r="K2039" i="1"/>
  <c r="Q2041" i="1"/>
  <c r="J2046" i="1"/>
  <c r="B2051" i="1"/>
  <c r="K2053" i="1"/>
  <c r="N2055" i="1"/>
  <c r="N2062" i="1"/>
  <c r="L2067" i="1"/>
  <c r="M2074" i="1"/>
  <c r="R2078" i="1"/>
  <c r="P2083" i="1"/>
  <c r="R2088" i="1"/>
  <c r="P2088" i="1"/>
  <c r="M2088" i="1"/>
  <c r="M2090" i="1"/>
  <c r="J2095" i="1"/>
  <c r="M2097" i="1"/>
  <c r="P2106" i="1"/>
  <c r="N2111" i="1"/>
  <c r="P2118" i="1"/>
  <c r="O2123" i="1"/>
  <c r="A2116" i="1"/>
  <c r="L2015" i="1"/>
  <c r="L2026" i="1"/>
  <c r="L2037" i="1"/>
  <c r="L2048" i="1"/>
  <c r="L2059" i="1"/>
  <c r="L2070" i="1"/>
  <c r="L2081" i="1"/>
  <c r="L2092" i="1"/>
  <c r="L2103" i="1"/>
  <c r="L2114" i="1"/>
  <c r="J2116" i="1"/>
  <c r="B1977" i="1"/>
  <c r="B1988" i="1"/>
  <c r="B1999" i="1"/>
  <c r="B2010" i="1"/>
  <c r="N2015" i="1"/>
  <c r="B2021" i="1"/>
  <c r="N2026" i="1"/>
  <c r="B2032" i="1"/>
  <c r="N2037" i="1"/>
  <c r="B2043" i="1"/>
  <c r="N2048" i="1"/>
  <c r="B2054" i="1"/>
  <c r="N2059" i="1"/>
  <c r="B2065" i="1"/>
  <c r="N2070" i="1"/>
  <c r="B2076" i="1"/>
  <c r="N2081" i="1"/>
  <c r="B2087" i="1"/>
  <c r="N2092" i="1"/>
  <c r="B2098" i="1"/>
  <c r="N2103" i="1"/>
  <c r="B2109" i="1"/>
  <c r="N2114" i="1"/>
  <c r="L2116" i="1"/>
  <c r="B2120" i="1"/>
  <c r="O2015" i="1"/>
  <c r="O2026" i="1"/>
  <c r="O2037" i="1"/>
  <c r="O2048" i="1"/>
  <c r="O2059" i="1"/>
  <c r="O2070" i="1"/>
  <c r="O2081" i="1"/>
  <c r="O2092" i="1"/>
  <c r="O2103" i="1"/>
  <c r="O2114" i="1"/>
  <c r="M2116" i="1"/>
  <c r="K2764" i="1"/>
  <c r="K2789" i="1"/>
  <c r="K2784" i="1"/>
  <c r="K2806" i="1"/>
  <c r="K2747" i="1"/>
  <c r="K2782" i="1"/>
  <c r="K2740" i="1"/>
  <c r="K2738" i="1"/>
  <c r="K2762" i="1"/>
  <c r="K2743" i="1"/>
  <c r="K2748" i="1"/>
  <c r="B2928" i="1"/>
  <c r="A2928" i="1"/>
  <c r="K2769" i="1"/>
  <c r="K2792" i="1"/>
  <c r="K2787" i="1"/>
  <c r="K2772" i="1"/>
  <c r="K2767" i="1"/>
  <c r="K2750" i="1"/>
  <c r="K2804" i="1"/>
  <c r="K2745" i="1"/>
  <c r="K2791" i="1"/>
  <c r="K2786" i="1"/>
  <c r="K2765" i="1"/>
  <c r="K2760" i="1"/>
  <c r="K2794" i="1"/>
  <c r="K2770" i="1"/>
  <c r="K2799" i="1"/>
  <c r="K2777" i="1"/>
  <c r="K2755" i="1"/>
  <c r="K2801" i="1"/>
  <c r="K2779" i="1"/>
  <c r="K2757" i="1"/>
  <c r="K2796" i="1"/>
  <c r="K2774" i="1"/>
  <c r="K2752" i="1"/>
  <c r="K2759" i="1"/>
  <c r="K2737" i="1"/>
  <c r="K2798" i="1"/>
  <c r="K2776" i="1"/>
  <c r="K2754" i="1"/>
  <c r="K2803" i="1"/>
  <c r="K2781" i="1"/>
  <c r="K2766" i="1"/>
  <c r="K2744" i="1"/>
  <c r="K2761" i="1"/>
  <c r="K2739" i="1"/>
  <c r="K2800" i="1"/>
  <c r="K2778" i="1"/>
  <c r="K2756" i="1"/>
  <c r="B2927" i="1"/>
  <c r="J2927" i="1"/>
  <c r="K2795" i="1"/>
  <c r="K2773" i="1"/>
  <c r="K2751" i="1"/>
  <c r="A2927" i="1"/>
  <c r="L2927" i="1"/>
  <c r="K2790" i="1"/>
  <c r="K2768" i="1"/>
  <c r="K2746" i="1"/>
  <c r="K2741" i="1"/>
  <c r="R2926" i="1"/>
  <c r="K2785" i="1"/>
  <c r="K2763" i="1"/>
  <c r="K2802" i="1"/>
  <c r="K2780" i="1"/>
  <c r="K2758" i="1"/>
  <c r="K2736" i="1"/>
  <c r="K2753" i="1"/>
  <c r="B2926" i="1"/>
  <c r="K2927" i="1"/>
  <c r="M2927" i="1"/>
  <c r="N2927" i="1"/>
  <c r="J2928" i="1"/>
  <c r="O2928" i="1"/>
  <c r="A2932" i="1"/>
  <c r="J2931" i="1"/>
  <c r="N2933" i="1"/>
  <c r="O2931" i="1"/>
  <c r="P2926" i="1"/>
  <c r="Q2926" i="1"/>
  <c r="P2931" i="1"/>
  <c r="Q2931" i="1"/>
  <c r="R2931" i="1"/>
  <c r="J2932" i="1"/>
  <c r="K2932" i="1"/>
  <c r="L2932" i="1"/>
  <c r="M2932" i="1"/>
  <c r="B2925" i="1"/>
  <c r="K2925" i="1"/>
  <c r="O2927" i="1"/>
  <c r="J2930" i="1"/>
  <c r="N2932" i="1"/>
  <c r="A2925" i="1"/>
  <c r="L2925" i="1"/>
  <c r="P2927" i="1"/>
  <c r="K2930" i="1"/>
  <c r="O2932" i="1"/>
  <c r="M2925" i="1"/>
  <c r="Q2927" i="1"/>
  <c r="L2930" i="1"/>
  <c r="P2932" i="1"/>
  <c r="J2925" i="1"/>
  <c r="N2925" i="1"/>
  <c r="M2930" i="1"/>
  <c r="Q2932" i="1"/>
  <c r="N2930" i="1"/>
  <c r="R2932" i="1"/>
  <c r="O2925" i="1"/>
  <c r="P2925" i="1"/>
  <c r="K2928" i="1"/>
  <c r="O2930" i="1"/>
  <c r="J2933" i="1"/>
  <c r="B2933" i="1"/>
  <c r="Q2925" i="1"/>
  <c r="L2928" i="1"/>
  <c r="P2930" i="1"/>
  <c r="K2933" i="1"/>
  <c r="A2933" i="1"/>
  <c r="M2928" i="1"/>
  <c r="Q2930" i="1"/>
  <c r="L2933" i="1"/>
  <c r="J2926" i="1"/>
  <c r="N2928" i="1"/>
  <c r="R2930" i="1"/>
  <c r="M2933" i="1"/>
  <c r="B2931" i="1"/>
  <c r="L2926" i="1"/>
  <c r="P2928" i="1"/>
  <c r="K2931" i="1"/>
  <c r="O2933" i="1"/>
  <c r="A2931" i="1"/>
  <c r="M2926" i="1"/>
  <c r="Q2928" i="1"/>
  <c r="L2931" i="1"/>
  <c r="P2933" i="1"/>
  <c r="B2930" i="1"/>
  <c r="N2926" i="1"/>
  <c r="M2931" i="1"/>
  <c r="Q2933" i="1"/>
  <c r="A2926" i="1"/>
  <c r="K2926" i="1"/>
  <c r="J124" i="19"/>
  <c r="K124"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869" i="1"/>
  <c r="K869" i="1"/>
  <c r="L869" i="1"/>
  <c r="M869" i="1"/>
  <c r="N869" i="1"/>
  <c r="O869" i="1"/>
  <c r="P869" i="1"/>
  <c r="Q869" i="1"/>
  <c r="R869" i="1"/>
  <c r="J1069" i="1"/>
  <c r="K1069" i="1"/>
  <c r="L1069" i="1"/>
  <c r="M1069" i="1"/>
  <c r="N1069" i="1"/>
  <c r="O1069" i="1"/>
  <c r="P1069" i="1"/>
  <c r="Q1069" i="1"/>
  <c r="R1069" i="1"/>
  <c r="J1070" i="1"/>
  <c r="K1070" i="1"/>
  <c r="L1070" i="1"/>
  <c r="M1070" i="1"/>
  <c r="N1070" i="1"/>
  <c r="O1070" i="1"/>
  <c r="P1070" i="1"/>
  <c r="Q1070" i="1"/>
  <c r="R1070" i="1"/>
  <c r="J1071" i="1"/>
  <c r="K1071" i="1"/>
  <c r="L1071" i="1"/>
  <c r="M1071" i="1"/>
  <c r="N1071" i="1"/>
  <c r="O1071" i="1"/>
  <c r="P1071" i="1"/>
  <c r="Q1071" i="1"/>
  <c r="R1071" i="1"/>
  <c r="J1072" i="1"/>
  <c r="K1072" i="1"/>
  <c r="L1072" i="1"/>
  <c r="M1072" i="1"/>
  <c r="N1072" i="1"/>
  <c r="O1072" i="1"/>
  <c r="P1072" i="1"/>
  <c r="Q1072" i="1"/>
  <c r="R1072" i="1"/>
  <c r="J1073" i="1"/>
  <c r="K1073" i="1"/>
  <c r="L1073" i="1"/>
  <c r="M1073" i="1"/>
  <c r="N1073" i="1"/>
  <c r="O1073" i="1"/>
  <c r="P1073" i="1"/>
  <c r="Q1073" i="1"/>
  <c r="R1073" i="1"/>
  <c r="J1074" i="1"/>
  <c r="K1074" i="1"/>
  <c r="L1074" i="1"/>
  <c r="M1074" i="1"/>
  <c r="N1074" i="1"/>
  <c r="O1074" i="1"/>
  <c r="P1074" i="1"/>
  <c r="Q1074" i="1"/>
  <c r="R1074" i="1"/>
  <c r="J1324" i="1"/>
  <c r="K1324" i="1"/>
  <c r="L1324" i="1"/>
  <c r="M1324" i="1"/>
  <c r="N1324" i="1"/>
  <c r="O1324" i="1"/>
  <c r="P1324" i="1"/>
  <c r="Q1324" i="1"/>
  <c r="R1324" i="1"/>
  <c r="J1724" i="1"/>
  <c r="K1724" i="1"/>
  <c r="L1724" i="1"/>
  <c r="M1724" i="1"/>
  <c r="N1724" i="1"/>
  <c r="O1724" i="1"/>
  <c r="P1724" i="1"/>
  <c r="Q1724" i="1"/>
  <c r="R1724" i="1"/>
  <c r="J2149" i="1"/>
  <c r="K2149" i="1"/>
  <c r="L2149" i="1"/>
  <c r="M2149" i="1"/>
  <c r="N2149" i="1"/>
  <c r="O2149" i="1"/>
  <c r="P2149" i="1"/>
  <c r="Q2149" i="1"/>
  <c r="R2149" i="1"/>
  <c r="J2399" i="1"/>
  <c r="K2399" i="1"/>
  <c r="L2399" i="1"/>
  <c r="M2399" i="1"/>
  <c r="N2399" i="1"/>
  <c r="O2399" i="1"/>
  <c r="P2399" i="1"/>
  <c r="Q2399" i="1"/>
  <c r="R2399" i="1"/>
  <c r="J2402" i="1"/>
  <c r="K2402" i="1"/>
  <c r="L2402" i="1"/>
  <c r="M2402" i="1"/>
  <c r="N2402" i="1"/>
  <c r="O2402" i="1"/>
  <c r="P2402" i="1"/>
  <c r="Q2402" i="1"/>
  <c r="R2402" i="1"/>
  <c r="J2406" i="1"/>
  <c r="K2406" i="1"/>
  <c r="L2406" i="1"/>
  <c r="M2406" i="1"/>
  <c r="N2406" i="1"/>
  <c r="O2406" i="1"/>
  <c r="P2406" i="1"/>
  <c r="Q2406" i="1"/>
  <c r="R2406" i="1"/>
  <c r="J2410" i="1"/>
  <c r="K2410" i="1"/>
  <c r="L2410" i="1"/>
  <c r="M2410" i="1"/>
  <c r="N2410" i="1"/>
  <c r="O2410" i="1"/>
  <c r="P2410" i="1"/>
  <c r="Q2410" i="1"/>
  <c r="R2410" i="1"/>
  <c r="J2411" i="1"/>
  <c r="K2411" i="1"/>
  <c r="L2411" i="1"/>
  <c r="M2411" i="1"/>
  <c r="N2411" i="1"/>
  <c r="O2411" i="1"/>
  <c r="P2411" i="1"/>
  <c r="Q2411" i="1"/>
  <c r="R2411" i="1"/>
  <c r="J2429" i="1"/>
  <c r="K2429" i="1"/>
  <c r="L2429" i="1"/>
  <c r="M2429" i="1"/>
  <c r="N2429" i="1"/>
  <c r="O2429" i="1"/>
  <c r="P2429" i="1"/>
  <c r="Q2429" i="1"/>
  <c r="R2429" i="1"/>
  <c r="J2438" i="1"/>
  <c r="K2438" i="1"/>
  <c r="L2438" i="1"/>
  <c r="M2438" i="1"/>
  <c r="N2438" i="1"/>
  <c r="O2438" i="1"/>
  <c r="P2438" i="1"/>
  <c r="Q2438" i="1"/>
  <c r="R2438" i="1"/>
  <c r="J2439" i="1"/>
  <c r="K2439" i="1"/>
  <c r="L2439" i="1"/>
  <c r="M2439" i="1"/>
  <c r="N2439" i="1"/>
  <c r="O2439" i="1"/>
  <c r="P2439" i="1"/>
  <c r="Q2439" i="1"/>
  <c r="R2439" i="1"/>
  <c r="J2440" i="1"/>
  <c r="K2440" i="1"/>
  <c r="L2440" i="1"/>
  <c r="M2440" i="1"/>
  <c r="N2440" i="1"/>
  <c r="O2440" i="1"/>
  <c r="P2440" i="1"/>
  <c r="Q2440" i="1"/>
  <c r="R2440" i="1"/>
  <c r="J2441" i="1"/>
  <c r="K2441" i="1"/>
  <c r="L2441" i="1"/>
  <c r="M2441" i="1"/>
  <c r="N2441" i="1"/>
  <c r="O2441" i="1"/>
  <c r="P2441" i="1"/>
  <c r="Q2441" i="1"/>
  <c r="R2441" i="1"/>
  <c r="J2442" i="1"/>
  <c r="K2442" i="1"/>
  <c r="L2442" i="1"/>
  <c r="M2442" i="1"/>
  <c r="N2442" i="1"/>
  <c r="O2442" i="1"/>
  <c r="P2442" i="1"/>
  <c r="Q2442" i="1"/>
  <c r="R2442" i="1"/>
  <c r="J2443" i="1"/>
  <c r="K2443" i="1"/>
  <c r="L2443" i="1"/>
  <c r="M2443" i="1"/>
  <c r="N2443" i="1"/>
  <c r="O2443" i="1"/>
  <c r="P2443" i="1"/>
  <c r="Q2443" i="1"/>
  <c r="R2443" i="1"/>
  <c r="J2444" i="1"/>
  <c r="K2444" i="1"/>
  <c r="L2444" i="1"/>
  <c r="M2444" i="1"/>
  <c r="N2444" i="1"/>
  <c r="O2444" i="1"/>
  <c r="P2444" i="1"/>
  <c r="Q2444" i="1"/>
  <c r="R2444" i="1"/>
  <c r="J2445" i="1"/>
  <c r="K2445" i="1"/>
  <c r="L2445" i="1"/>
  <c r="M2445" i="1"/>
  <c r="N2445" i="1"/>
  <c r="O2445" i="1"/>
  <c r="P2445" i="1"/>
  <c r="Q2445" i="1"/>
  <c r="R2445" i="1"/>
  <c r="J2446" i="1"/>
  <c r="K2446" i="1"/>
  <c r="L2446" i="1"/>
  <c r="M2446" i="1"/>
  <c r="N2446" i="1"/>
  <c r="O2446" i="1"/>
  <c r="P2446" i="1"/>
  <c r="Q2446" i="1"/>
  <c r="R2446" i="1"/>
  <c r="J2447" i="1"/>
  <c r="K2447" i="1"/>
  <c r="L2447" i="1"/>
  <c r="M2447" i="1"/>
  <c r="N2447" i="1"/>
  <c r="O2447" i="1"/>
  <c r="P2447" i="1"/>
  <c r="Q2447" i="1"/>
  <c r="R2447" i="1"/>
  <c r="J2448" i="1"/>
  <c r="K2448" i="1"/>
  <c r="L2448" i="1"/>
  <c r="M2448" i="1"/>
  <c r="N2448" i="1"/>
  <c r="O2448" i="1"/>
  <c r="P2448" i="1"/>
  <c r="Q2448" i="1"/>
  <c r="R2448" i="1"/>
  <c r="J2449" i="1"/>
  <c r="K2449" i="1"/>
  <c r="L2449" i="1"/>
  <c r="M2449" i="1"/>
  <c r="N2449" i="1"/>
  <c r="O2449" i="1"/>
  <c r="P2449" i="1"/>
  <c r="Q2449" i="1"/>
  <c r="R2449" i="1"/>
  <c r="J2450" i="1"/>
  <c r="K2450" i="1"/>
  <c r="L2450" i="1"/>
  <c r="M2450" i="1"/>
  <c r="N2450" i="1"/>
  <c r="O2450" i="1"/>
  <c r="P2450" i="1"/>
  <c r="Q2450" i="1"/>
  <c r="R2450" i="1"/>
  <c r="J2458" i="1"/>
  <c r="K2458" i="1"/>
  <c r="L2458" i="1"/>
  <c r="M2458" i="1"/>
  <c r="N2458" i="1"/>
  <c r="P2458" i="1"/>
  <c r="Q2458" i="1"/>
  <c r="R2458" i="1"/>
  <c r="J2464" i="1"/>
  <c r="K2464" i="1"/>
  <c r="L2464" i="1"/>
  <c r="M2464" i="1"/>
  <c r="N2464" i="1"/>
  <c r="O2464" i="1"/>
  <c r="P2464" i="1"/>
  <c r="Q2464" i="1"/>
  <c r="R2464" i="1"/>
  <c r="J2485" i="1"/>
  <c r="K2485" i="1"/>
  <c r="L2485" i="1"/>
  <c r="M2485" i="1"/>
  <c r="N2485" i="1"/>
  <c r="O2485" i="1"/>
  <c r="P2485" i="1"/>
  <c r="Q2485" i="1"/>
  <c r="R2485" i="1"/>
  <c r="J2510" i="1"/>
  <c r="K2510" i="1"/>
  <c r="L2510" i="1"/>
  <c r="M2510" i="1"/>
  <c r="N2510" i="1"/>
  <c r="O2510" i="1"/>
  <c r="P2510" i="1"/>
  <c r="Q2510" i="1"/>
  <c r="R2510" i="1"/>
  <c r="J2511" i="1"/>
  <c r="K2511" i="1"/>
  <c r="L2511" i="1"/>
  <c r="M2511" i="1"/>
  <c r="N2511" i="1"/>
  <c r="O2511" i="1"/>
  <c r="P2511" i="1"/>
  <c r="Q2511" i="1"/>
  <c r="R2511" i="1"/>
  <c r="J2514" i="1"/>
  <c r="K2514" i="1"/>
  <c r="L2514" i="1"/>
  <c r="M2514" i="1"/>
  <c r="N2514" i="1"/>
  <c r="O2514" i="1"/>
  <c r="P2514" i="1"/>
  <c r="Q2514" i="1"/>
  <c r="R2514" i="1"/>
  <c r="J2526" i="1"/>
  <c r="K2526" i="1"/>
  <c r="L2526" i="1"/>
  <c r="M2526" i="1"/>
  <c r="N2526" i="1"/>
  <c r="O2526" i="1"/>
  <c r="P2526" i="1"/>
  <c r="Q2526" i="1"/>
  <c r="R2526" i="1"/>
  <c r="J2541" i="1"/>
  <c r="K2541" i="1"/>
  <c r="L2541" i="1"/>
  <c r="M2541" i="1"/>
  <c r="N2541" i="1"/>
  <c r="O2541" i="1"/>
  <c r="P2541" i="1"/>
  <c r="Q2541" i="1"/>
  <c r="R2541" i="1"/>
  <c r="J2677" i="1"/>
  <c r="K2677" i="1"/>
  <c r="L2677" i="1"/>
  <c r="M2677" i="1"/>
  <c r="N2677" i="1"/>
  <c r="O2677" i="1"/>
  <c r="P2677" i="1"/>
  <c r="Q2677" i="1"/>
  <c r="R2677" i="1"/>
  <c r="J2678" i="1"/>
  <c r="K2678" i="1"/>
  <c r="L2678" i="1"/>
  <c r="M2678" i="1"/>
  <c r="N2678" i="1"/>
  <c r="O2678" i="1"/>
  <c r="P2678" i="1"/>
  <c r="Q2678" i="1"/>
  <c r="R2678" i="1"/>
  <c r="J2679" i="1"/>
  <c r="K2679" i="1"/>
  <c r="L2679" i="1"/>
  <c r="M2679" i="1"/>
  <c r="N2679" i="1"/>
  <c r="O2679" i="1"/>
  <c r="P2679" i="1"/>
  <c r="Q2679" i="1"/>
  <c r="R2679" i="1"/>
  <c r="J2680" i="1"/>
  <c r="K2680" i="1"/>
  <c r="L2680" i="1"/>
  <c r="M2680" i="1"/>
  <c r="N2680" i="1"/>
  <c r="O2680" i="1"/>
  <c r="P2680" i="1"/>
  <c r="Q2680" i="1"/>
  <c r="R2680" i="1"/>
  <c r="K2686" i="1"/>
  <c r="K2687" i="1"/>
  <c r="K2711" i="1"/>
  <c r="K2807" i="1"/>
  <c r="J2814" i="1"/>
  <c r="K2814" i="1"/>
  <c r="L2814" i="1"/>
  <c r="M2814" i="1"/>
  <c r="N2814" i="1"/>
  <c r="O2814" i="1"/>
  <c r="P2814" i="1"/>
  <c r="Q2814" i="1"/>
  <c r="R2814" i="1"/>
  <c r="J2815" i="1"/>
  <c r="K2815" i="1"/>
  <c r="L2815" i="1"/>
  <c r="M2815" i="1"/>
  <c r="N2815" i="1"/>
  <c r="O2815" i="1"/>
  <c r="P2815" i="1"/>
  <c r="Q2815" i="1"/>
  <c r="R2815" i="1"/>
  <c r="J2816" i="1"/>
  <c r="K2816" i="1"/>
  <c r="L2816" i="1"/>
  <c r="M2816" i="1"/>
  <c r="N2816" i="1"/>
  <c r="O2816" i="1"/>
  <c r="P2816" i="1"/>
  <c r="Q2816" i="1"/>
  <c r="R2816" i="1"/>
  <c r="K2822" i="1"/>
  <c r="K2823" i="1"/>
  <c r="K2847" i="1"/>
  <c r="K2872" i="1"/>
  <c r="J2879" i="1"/>
  <c r="K2879" i="1"/>
  <c r="L2879" i="1"/>
  <c r="M2879" i="1"/>
  <c r="N2879" i="1"/>
  <c r="O2879" i="1"/>
  <c r="P2879" i="1"/>
  <c r="Q2879" i="1"/>
  <c r="R2879" i="1"/>
  <c r="J2884" i="1"/>
  <c r="K2884" i="1"/>
  <c r="L2884" i="1"/>
  <c r="M2884" i="1"/>
  <c r="N2884" i="1"/>
  <c r="O2884" i="1"/>
  <c r="R2884" i="1"/>
  <c r="J2889" i="1"/>
  <c r="K2889" i="1"/>
  <c r="L2889" i="1"/>
  <c r="M2889" i="1"/>
  <c r="N2889" i="1"/>
  <c r="O2889" i="1"/>
  <c r="R2889" i="1"/>
  <c r="A660" i="1"/>
  <c r="A661" i="1"/>
  <c r="A665" i="1"/>
  <c r="A669" i="1"/>
  <c r="A869" i="1"/>
  <c r="A1069" i="1"/>
  <c r="A1070" i="1"/>
  <c r="A1071" i="1"/>
  <c r="A1072" i="1"/>
  <c r="A1073" i="1"/>
  <c r="A1074" i="1"/>
  <c r="A1324" i="1"/>
  <c r="A1724" i="1"/>
  <c r="A2149" i="1"/>
  <c r="A2399" i="1"/>
  <c r="A2402" i="1"/>
  <c r="A2406" i="1"/>
  <c r="A2410" i="1"/>
  <c r="A2411" i="1"/>
  <c r="A2429" i="1"/>
  <c r="A2438" i="1"/>
  <c r="A2439" i="1"/>
  <c r="A2440" i="1"/>
  <c r="A2441" i="1"/>
  <c r="A2442" i="1"/>
  <c r="A2443" i="1"/>
  <c r="A2444" i="1"/>
  <c r="A2445" i="1"/>
  <c r="A2446" i="1"/>
  <c r="A2447" i="1"/>
  <c r="A2448" i="1"/>
  <c r="A2449" i="1"/>
  <c r="A2450" i="1"/>
  <c r="A2458" i="1"/>
  <c r="A2464" i="1"/>
  <c r="A2485" i="1"/>
  <c r="A2510" i="1"/>
  <c r="A2511" i="1"/>
  <c r="A2514" i="1"/>
  <c r="A2526" i="1"/>
  <c r="A2541" i="1"/>
  <c r="A2677" i="1"/>
  <c r="A2678" i="1"/>
  <c r="A2679" i="1"/>
  <c r="A2680" i="1"/>
  <c r="A2814" i="1"/>
  <c r="A2815" i="1"/>
  <c r="A2816" i="1"/>
  <c r="A2879" i="1"/>
  <c r="A2884" i="1"/>
  <c r="A2889" i="1"/>
  <c r="A2894" i="1"/>
  <c r="A2899" i="1"/>
  <c r="A2904" i="1"/>
  <c r="A2909" i="1"/>
  <c r="A2914" i="1"/>
  <c r="A2919" i="1"/>
  <c r="A2934" i="1"/>
  <c r="A2939" i="1"/>
  <c r="A2944" i="1"/>
  <c r="A2945"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413" i="1"/>
  <c r="B2413" i="1" s="1"/>
  <c r="C2414" i="1"/>
  <c r="B2414" i="1" s="1"/>
  <c r="C2415" i="1"/>
  <c r="B2415" i="1" s="1"/>
  <c r="C2416" i="1"/>
  <c r="B2416" i="1" s="1"/>
  <c r="C2417" i="1"/>
  <c r="B2417" i="1" s="1"/>
  <c r="C2418" i="1"/>
  <c r="B2418" i="1" s="1"/>
  <c r="C2419" i="1"/>
  <c r="B2419" i="1" s="1"/>
  <c r="C2420" i="1"/>
  <c r="B2420" i="1" s="1"/>
  <c r="C2421" i="1"/>
  <c r="B2421" i="1" s="1"/>
  <c r="C2422" i="1"/>
  <c r="B2422" i="1" s="1"/>
  <c r="C2423" i="1"/>
  <c r="B2423" i="1" s="1"/>
  <c r="C2424" i="1"/>
  <c r="B2424" i="1" s="1"/>
  <c r="C2425" i="1"/>
  <c r="B2425" i="1" s="1"/>
  <c r="C2426" i="1"/>
  <c r="B2426" i="1" s="1"/>
  <c r="C2427" i="1"/>
  <c r="B2427" i="1" s="1"/>
  <c r="C2428" i="1"/>
  <c r="B2428" i="1" s="1"/>
  <c r="C2412" i="1"/>
  <c r="B2412" i="1" s="1"/>
  <c r="J2428" i="1" l="1"/>
  <c r="R2428" i="1"/>
  <c r="K2428" i="1"/>
  <c r="L2428" i="1"/>
  <c r="M2428" i="1"/>
  <c r="N2428" i="1"/>
  <c r="O2428" i="1"/>
  <c r="P2428" i="1"/>
  <c r="Q2428" i="1"/>
  <c r="A2428" i="1"/>
  <c r="O2415" i="1"/>
  <c r="P2415" i="1"/>
  <c r="Q2415" i="1"/>
  <c r="J2415" i="1"/>
  <c r="R2415" i="1"/>
  <c r="K2415" i="1"/>
  <c r="L2415" i="1"/>
  <c r="M2415" i="1"/>
  <c r="N2415" i="1"/>
  <c r="A2415" i="1"/>
  <c r="P2422" i="1"/>
  <c r="Q2422" i="1"/>
  <c r="J2422" i="1"/>
  <c r="R2422" i="1"/>
  <c r="K2422" i="1"/>
  <c r="L2422" i="1"/>
  <c r="M2422" i="1"/>
  <c r="N2422" i="1"/>
  <c r="O2422" i="1"/>
  <c r="A2422" i="1"/>
  <c r="P2414" i="1"/>
  <c r="Q2414" i="1"/>
  <c r="J2414" i="1"/>
  <c r="R2414" i="1"/>
  <c r="K2414" i="1"/>
  <c r="L2414" i="1"/>
  <c r="M2414" i="1"/>
  <c r="N2414" i="1"/>
  <c r="O2414" i="1"/>
  <c r="A2414" i="1"/>
  <c r="K2427" i="1"/>
  <c r="L2427" i="1"/>
  <c r="M2427" i="1"/>
  <c r="N2427" i="1"/>
  <c r="O2427" i="1"/>
  <c r="P2427" i="1"/>
  <c r="R2427" i="1"/>
  <c r="J2427" i="1"/>
  <c r="A2427" i="1"/>
  <c r="Q2427" i="1"/>
  <c r="K2419" i="1"/>
  <c r="L2419" i="1"/>
  <c r="M2419" i="1"/>
  <c r="N2419" i="1"/>
  <c r="O2419" i="1"/>
  <c r="P2419" i="1"/>
  <c r="J2419" i="1"/>
  <c r="Q2419" i="1"/>
  <c r="R2419" i="1"/>
  <c r="A2419" i="1"/>
  <c r="L2426" i="1"/>
  <c r="M2426" i="1"/>
  <c r="N2426" i="1"/>
  <c r="O2426" i="1"/>
  <c r="P2426" i="1"/>
  <c r="Q2426" i="1"/>
  <c r="J2426" i="1"/>
  <c r="K2426" i="1"/>
  <c r="R2426" i="1"/>
  <c r="A2426" i="1"/>
  <c r="L2418" i="1"/>
  <c r="M2418" i="1"/>
  <c r="N2418" i="1"/>
  <c r="O2418" i="1"/>
  <c r="P2418" i="1"/>
  <c r="Q2418" i="1"/>
  <c r="J2418" i="1"/>
  <c r="K2418" i="1"/>
  <c r="R2418" i="1"/>
  <c r="A2418" i="1"/>
  <c r="M2425" i="1"/>
  <c r="N2425" i="1"/>
  <c r="O2425" i="1"/>
  <c r="P2425" i="1"/>
  <c r="Q2425" i="1"/>
  <c r="J2425" i="1"/>
  <c r="R2425" i="1"/>
  <c r="K2425" i="1"/>
  <c r="L2425" i="1"/>
  <c r="A2425" i="1"/>
  <c r="M2417" i="1"/>
  <c r="N2417" i="1"/>
  <c r="O2417" i="1"/>
  <c r="P2417" i="1"/>
  <c r="Q2417" i="1"/>
  <c r="J2417" i="1"/>
  <c r="R2417" i="1"/>
  <c r="K2417" i="1"/>
  <c r="L2417" i="1"/>
  <c r="A2417" i="1"/>
  <c r="J2412" i="1"/>
  <c r="R2412" i="1"/>
  <c r="K2412" i="1"/>
  <c r="L2412" i="1"/>
  <c r="M2412" i="1"/>
  <c r="N2412" i="1"/>
  <c r="O2412" i="1"/>
  <c r="P2412" i="1"/>
  <c r="Q2412" i="1"/>
  <c r="A2412" i="1"/>
  <c r="Q2421" i="1"/>
  <c r="J2421" i="1"/>
  <c r="R2421" i="1"/>
  <c r="K2421" i="1"/>
  <c r="L2421" i="1"/>
  <c r="M2421" i="1"/>
  <c r="N2421" i="1"/>
  <c r="O2421" i="1"/>
  <c r="P2421" i="1"/>
  <c r="A2421" i="1"/>
  <c r="Q2413" i="1"/>
  <c r="J2413" i="1"/>
  <c r="R2413" i="1"/>
  <c r="K2413" i="1"/>
  <c r="L2413" i="1"/>
  <c r="M2413" i="1"/>
  <c r="N2413" i="1"/>
  <c r="O2413" i="1"/>
  <c r="P2413" i="1"/>
  <c r="A2413" i="1"/>
  <c r="J2420" i="1"/>
  <c r="R2420" i="1"/>
  <c r="K2420" i="1"/>
  <c r="L2420" i="1"/>
  <c r="M2420" i="1"/>
  <c r="N2420" i="1"/>
  <c r="O2420" i="1"/>
  <c r="P2420" i="1"/>
  <c r="Q2420" i="1"/>
  <c r="A2420" i="1"/>
  <c r="N2424" i="1"/>
  <c r="O2424" i="1"/>
  <c r="P2424" i="1"/>
  <c r="Q2424" i="1"/>
  <c r="J2424" i="1"/>
  <c r="R2424" i="1"/>
  <c r="K2424" i="1"/>
  <c r="L2424" i="1"/>
  <c r="M2424" i="1"/>
  <c r="A2424" i="1"/>
  <c r="N2416" i="1"/>
  <c r="O2416" i="1"/>
  <c r="P2416" i="1"/>
  <c r="Q2416" i="1"/>
  <c r="J2416" i="1"/>
  <c r="R2416" i="1"/>
  <c r="K2416" i="1"/>
  <c r="L2416" i="1"/>
  <c r="M2416" i="1"/>
  <c r="A2416" i="1"/>
  <c r="O2423" i="1"/>
  <c r="P2423" i="1"/>
  <c r="Q2423" i="1"/>
  <c r="J2423" i="1"/>
  <c r="R2423" i="1"/>
  <c r="K2423" i="1"/>
  <c r="L2423" i="1"/>
  <c r="M2423" i="1"/>
  <c r="N2423" i="1"/>
  <c r="A2423" i="1"/>
  <c r="C2398" i="1"/>
  <c r="B2398" i="1" s="1"/>
  <c r="C2397" i="1"/>
  <c r="B2397" i="1" s="1"/>
  <c r="C2396" i="1"/>
  <c r="B2396" i="1" s="1"/>
  <c r="C2395" i="1"/>
  <c r="B2395" i="1" s="1"/>
  <c r="C2394" i="1"/>
  <c r="B2394" i="1" s="1"/>
  <c r="C2393" i="1"/>
  <c r="B2393" i="1" s="1"/>
  <c r="C2392" i="1"/>
  <c r="B2392" i="1" s="1"/>
  <c r="C2391" i="1"/>
  <c r="B2391" i="1" s="1"/>
  <c r="C2390" i="1"/>
  <c r="B2390" i="1" s="1"/>
  <c r="C2389" i="1"/>
  <c r="B2389" i="1" s="1"/>
  <c r="C2388" i="1"/>
  <c r="B2388" i="1" s="1"/>
  <c r="C2387" i="1"/>
  <c r="B2387" i="1" s="1"/>
  <c r="C2386" i="1"/>
  <c r="B2386" i="1" s="1"/>
  <c r="C2385" i="1"/>
  <c r="B2385" i="1" s="1"/>
  <c r="C2384" i="1"/>
  <c r="B2384" i="1" s="1"/>
  <c r="C2383" i="1"/>
  <c r="B2383" i="1" s="1"/>
  <c r="C2382" i="1"/>
  <c r="B2382" i="1" s="1"/>
  <c r="C2381" i="1"/>
  <c r="B2381" i="1" s="1"/>
  <c r="C2380" i="1"/>
  <c r="B2380" i="1" s="1"/>
  <c r="C2379" i="1"/>
  <c r="B2379" i="1" s="1"/>
  <c r="C2378" i="1"/>
  <c r="B2378" i="1" s="1"/>
  <c r="C2377" i="1"/>
  <c r="B2377" i="1" s="1"/>
  <c r="C2376" i="1"/>
  <c r="B2376" i="1" s="1"/>
  <c r="C2375" i="1"/>
  <c r="B2375" i="1" s="1"/>
  <c r="C2374" i="1"/>
  <c r="B2374" i="1" s="1"/>
  <c r="C2373" i="1"/>
  <c r="B2373" i="1" s="1"/>
  <c r="C2372" i="1"/>
  <c r="B2372" i="1" s="1"/>
  <c r="C2371" i="1"/>
  <c r="B2371" i="1" s="1"/>
  <c r="C2370" i="1"/>
  <c r="B2370" i="1" s="1"/>
  <c r="C2369" i="1"/>
  <c r="B2369" i="1" s="1"/>
  <c r="C2368" i="1"/>
  <c r="B2368" i="1" s="1"/>
  <c r="C2367" i="1"/>
  <c r="B2367" i="1" s="1"/>
  <c r="C2366" i="1"/>
  <c r="B2366" i="1" s="1"/>
  <c r="C2365" i="1"/>
  <c r="B2365" i="1" s="1"/>
  <c r="C2364" i="1"/>
  <c r="B2364" i="1" s="1"/>
  <c r="C2363" i="1"/>
  <c r="B2363" i="1" s="1"/>
  <c r="C2362" i="1"/>
  <c r="B2362" i="1" s="1"/>
  <c r="C2361" i="1"/>
  <c r="B2361" i="1" s="1"/>
  <c r="C2360" i="1"/>
  <c r="B2360" i="1" s="1"/>
  <c r="C2359" i="1"/>
  <c r="B2359" i="1" s="1"/>
  <c r="C2358" i="1"/>
  <c r="B2358" i="1" s="1"/>
  <c r="C2357" i="1"/>
  <c r="B2357" i="1" s="1"/>
  <c r="C2356" i="1"/>
  <c r="B2356" i="1" s="1"/>
  <c r="C2355" i="1"/>
  <c r="B2355" i="1" s="1"/>
  <c r="C2354" i="1"/>
  <c r="B2354" i="1" s="1"/>
  <c r="C2353" i="1"/>
  <c r="B2353" i="1" s="1"/>
  <c r="C2352" i="1"/>
  <c r="B2352" i="1" s="1"/>
  <c r="C2351" i="1"/>
  <c r="B2351" i="1" s="1"/>
  <c r="C2350" i="1"/>
  <c r="B2350" i="1" s="1"/>
  <c r="C2349" i="1"/>
  <c r="B2349" i="1" s="1"/>
  <c r="C2348" i="1"/>
  <c r="B2348" i="1" s="1"/>
  <c r="C2347" i="1"/>
  <c r="B2347" i="1" s="1"/>
  <c r="C2346" i="1"/>
  <c r="B2346" i="1" s="1"/>
  <c r="C2345" i="1"/>
  <c r="B2345" i="1" s="1"/>
  <c r="C2344" i="1"/>
  <c r="B2344" i="1" s="1"/>
  <c r="C2343" i="1"/>
  <c r="B2343" i="1" s="1"/>
  <c r="C2342" i="1"/>
  <c r="B2342" i="1" s="1"/>
  <c r="C2341" i="1"/>
  <c r="B2341" i="1" s="1"/>
  <c r="C2340" i="1"/>
  <c r="B2340" i="1" s="1"/>
  <c r="C2339" i="1"/>
  <c r="B2339" i="1" s="1"/>
  <c r="C2338" i="1"/>
  <c r="B2338" i="1" s="1"/>
  <c r="C2337" i="1"/>
  <c r="B2337" i="1" s="1"/>
  <c r="C2336" i="1"/>
  <c r="B2336" i="1" s="1"/>
  <c r="C2335" i="1"/>
  <c r="B2335" i="1" s="1"/>
  <c r="C2334" i="1"/>
  <c r="B2334" i="1" s="1"/>
  <c r="C2333" i="1"/>
  <c r="B2333" i="1" s="1"/>
  <c r="C2332" i="1"/>
  <c r="B2332" i="1" s="1"/>
  <c r="C2331" i="1"/>
  <c r="B2331" i="1" s="1"/>
  <c r="C2330" i="1"/>
  <c r="B2330" i="1" s="1"/>
  <c r="C2329" i="1"/>
  <c r="B2329" i="1" s="1"/>
  <c r="C2328" i="1"/>
  <c r="B2328" i="1" s="1"/>
  <c r="C2327" i="1"/>
  <c r="B2327" i="1" s="1"/>
  <c r="C2326" i="1"/>
  <c r="B2326" i="1" s="1"/>
  <c r="C2325" i="1"/>
  <c r="B2325" i="1" s="1"/>
  <c r="C2324" i="1"/>
  <c r="B2324" i="1" s="1"/>
  <c r="C2323" i="1"/>
  <c r="B2323" i="1" s="1"/>
  <c r="C2322" i="1"/>
  <c r="B2322" i="1" s="1"/>
  <c r="C2321" i="1"/>
  <c r="B2321" i="1" s="1"/>
  <c r="C2320" i="1"/>
  <c r="B2320" i="1" s="1"/>
  <c r="C2319" i="1"/>
  <c r="B2319" i="1" s="1"/>
  <c r="C2318" i="1"/>
  <c r="B2318" i="1" s="1"/>
  <c r="C2317" i="1"/>
  <c r="B2317" i="1" s="1"/>
  <c r="C2316" i="1"/>
  <c r="B2316" i="1" s="1"/>
  <c r="C2315" i="1"/>
  <c r="B2315" i="1" s="1"/>
  <c r="C2314" i="1"/>
  <c r="B2314" i="1" s="1"/>
  <c r="C2313" i="1"/>
  <c r="B2313" i="1" s="1"/>
  <c r="C2312" i="1"/>
  <c r="B2312" i="1" s="1"/>
  <c r="C2311" i="1"/>
  <c r="B2311" i="1" s="1"/>
  <c r="C2310" i="1"/>
  <c r="B2310" i="1" s="1"/>
  <c r="C2309" i="1"/>
  <c r="B2309" i="1" s="1"/>
  <c r="C2308" i="1"/>
  <c r="B2308" i="1" s="1"/>
  <c r="C2307" i="1"/>
  <c r="B2307" i="1" s="1"/>
  <c r="C2306" i="1"/>
  <c r="B2306" i="1" s="1"/>
  <c r="C2305" i="1"/>
  <c r="B2305" i="1" s="1"/>
  <c r="C2304" i="1"/>
  <c r="B2304" i="1" s="1"/>
  <c r="C2303" i="1"/>
  <c r="B2303" i="1" s="1"/>
  <c r="C2302" i="1"/>
  <c r="B2302" i="1" s="1"/>
  <c r="C2301" i="1"/>
  <c r="B2301" i="1" s="1"/>
  <c r="C2300" i="1"/>
  <c r="B2300" i="1" s="1"/>
  <c r="C2299" i="1"/>
  <c r="B2299" i="1" s="1"/>
  <c r="C2298" i="1"/>
  <c r="B2298" i="1" s="1"/>
  <c r="C2297" i="1"/>
  <c r="B2297" i="1" s="1"/>
  <c r="C2296" i="1"/>
  <c r="B2296" i="1" s="1"/>
  <c r="C2295" i="1"/>
  <c r="B2295" i="1" s="1"/>
  <c r="C2294" i="1"/>
  <c r="B2294" i="1" s="1"/>
  <c r="C2293" i="1"/>
  <c r="B2293" i="1" s="1"/>
  <c r="C2292" i="1"/>
  <c r="B2292" i="1" s="1"/>
  <c r="C2291" i="1"/>
  <c r="B2291" i="1" s="1"/>
  <c r="C2290" i="1"/>
  <c r="B2290" i="1" s="1"/>
  <c r="C2289" i="1"/>
  <c r="B2289" i="1" s="1"/>
  <c r="C2288" i="1"/>
  <c r="B2288" i="1" s="1"/>
  <c r="C2287" i="1"/>
  <c r="B2287" i="1" s="1"/>
  <c r="C2286" i="1"/>
  <c r="B2286" i="1" s="1"/>
  <c r="C2285" i="1"/>
  <c r="B2285" i="1" s="1"/>
  <c r="C2284" i="1"/>
  <c r="B2284" i="1" s="1"/>
  <c r="C2283" i="1"/>
  <c r="B2283" i="1" s="1"/>
  <c r="C2282" i="1"/>
  <c r="B2282" i="1" s="1"/>
  <c r="C2281" i="1"/>
  <c r="B2281" i="1" s="1"/>
  <c r="C2280" i="1"/>
  <c r="B2280" i="1" s="1"/>
  <c r="C2279" i="1"/>
  <c r="B2279" i="1" s="1"/>
  <c r="C2278" i="1"/>
  <c r="B2278" i="1" s="1"/>
  <c r="C2277" i="1"/>
  <c r="B2277" i="1" s="1"/>
  <c r="C2276" i="1"/>
  <c r="B2276" i="1" s="1"/>
  <c r="C2275" i="1"/>
  <c r="B2275" i="1" s="1"/>
  <c r="C2274" i="1"/>
  <c r="B2274" i="1" s="1"/>
  <c r="C2273" i="1"/>
  <c r="B2273" i="1" s="1"/>
  <c r="C2272" i="1"/>
  <c r="B2272" i="1" s="1"/>
  <c r="C2271" i="1"/>
  <c r="B2271" i="1" s="1"/>
  <c r="C2270" i="1"/>
  <c r="B2270" i="1" s="1"/>
  <c r="C2269" i="1"/>
  <c r="B2269" i="1" s="1"/>
  <c r="C2268" i="1"/>
  <c r="B2268" i="1" s="1"/>
  <c r="C2267" i="1"/>
  <c r="B2267" i="1" s="1"/>
  <c r="C2266" i="1"/>
  <c r="B2266" i="1" s="1"/>
  <c r="C2265" i="1"/>
  <c r="B2265" i="1" s="1"/>
  <c r="C2264" i="1"/>
  <c r="B2264" i="1" s="1"/>
  <c r="C2263" i="1"/>
  <c r="B2263" i="1" s="1"/>
  <c r="C2262" i="1"/>
  <c r="B2262" i="1" s="1"/>
  <c r="C2261" i="1"/>
  <c r="B2261" i="1" s="1"/>
  <c r="C2260" i="1"/>
  <c r="B2260" i="1" s="1"/>
  <c r="C2259" i="1"/>
  <c r="B2259" i="1" s="1"/>
  <c r="C2258" i="1"/>
  <c r="B2258" i="1" s="1"/>
  <c r="C2257" i="1"/>
  <c r="B2257" i="1" s="1"/>
  <c r="C2256" i="1"/>
  <c r="B2256" i="1" s="1"/>
  <c r="C2255" i="1"/>
  <c r="B2255" i="1" s="1"/>
  <c r="C2254" i="1"/>
  <c r="B2254" i="1" s="1"/>
  <c r="C2253" i="1"/>
  <c r="B2253" i="1" s="1"/>
  <c r="C2252" i="1"/>
  <c r="B2252" i="1" s="1"/>
  <c r="C2251" i="1"/>
  <c r="B2251" i="1" s="1"/>
  <c r="C2250" i="1"/>
  <c r="B2250" i="1" s="1"/>
  <c r="C2249" i="1"/>
  <c r="B2249" i="1" s="1"/>
  <c r="C2248" i="1"/>
  <c r="B2248" i="1" s="1"/>
  <c r="C2247" i="1"/>
  <c r="B2247" i="1" s="1"/>
  <c r="C2246" i="1"/>
  <c r="B2246" i="1" s="1"/>
  <c r="C2245" i="1"/>
  <c r="B2245" i="1" s="1"/>
  <c r="C2244" i="1"/>
  <c r="B2244" i="1" s="1"/>
  <c r="C2243" i="1"/>
  <c r="B2243" i="1" s="1"/>
  <c r="C2242" i="1"/>
  <c r="B2242" i="1" s="1"/>
  <c r="C2241" i="1"/>
  <c r="B2241" i="1" s="1"/>
  <c r="C2240" i="1"/>
  <c r="B2240" i="1" s="1"/>
  <c r="C2239" i="1"/>
  <c r="B2239" i="1" s="1"/>
  <c r="C2238" i="1"/>
  <c r="B2238" i="1" s="1"/>
  <c r="C2237" i="1"/>
  <c r="B2237" i="1" s="1"/>
  <c r="C2236" i="1"/>
  <c r="B2236" i="1" s="1"/>
  <c r="C2235" i="1"/>
  <c r="B2235" i="1" s="1"/>
  <c r="C2234" i="1"/>
  <c r="B2234" i="1" s="1"/>
  <c r="C2233" i="1"/>
  <c r="B2233" i="1" s="1"/>
  <c r="C2232" i="1"/>
  <c r="B2232" i="1" s="1"/>
  <c r="C2231" i="1"/>
  <c r="B2231" i="1" s="1"/>
  <c r="C2230" i="1"/>
  <c r="B2230" i="1" s="1"/>
  <c r="C2229" i="1"/>
  <c r="B2229" i="1" s="1"/>
  <c r="C2228" i="1"/>
  <c r="B2228" i="1" s="1"/>
  <c r="C2227" i="1"/>
  <c r="B2227" i="1" s="1"/>
  <c r="C2226" i="1"/>
  <c r="B2226" i="1" s="1"/>
  <c r="C2225" i="1"/>
  <c r="B2225" i="1" s="1"/>
  <c r="C2224" i="1"/>
  <c r="B2224" i="1" s="1"/>
  <c r="C2223" i="1"/>
  <c r="B2223" i="1" s="1"/>
  <c r="C2222" i="1"/>
  <c r="B2222" i="1" s="1"/>
  <c r="C2221" i="1"/>
  <c r="B2221" i="1" s="1"/>
  <c r="C2220" i="1"/>
  <c r="B2220" i="1" s="1"/>
  <c r="C2219" i="1"/>
  <c r="B2219" i="1" s="1"/>
  <c r="C2218" i="1"/>
  <c r="B2218" i="1" s="1"/>
  <c r="C2217" i="1"/>
  <c r="B2217" i="1" s="1"/>
  <c r="C2216" i="1"/>
  <c r="B2216" i="1" s="1"/>
  <c r="C2215" i="1"/>
  <c r="B2215" i="1" s="1"/>
  <c r="C2214" i="1"/>
  <c r="B2214" i="1" s="1"/>
  <c r="C2213" i="1"/>
  <c r="B2213" i="1" s="1"/>
  <c r="C2212" i="1"/>
  <c r="B2212" i="1" s="1"/>
  <c r="C2211" i="1"/>
  <c r="B2211" i="1" s="1"/>
  <c r="C2210" i="1"/>
  <c r="B2210" i="1" s="1"/>
  <c r="C2209" i="1"/>
  <c r="B2209" i="1" s="1"/>
  <c r="C2208" i="1"/>
  <c r="B2208" i="1" s="1"/>
  <c r="C2207" i="1"/>
  <c r="B2207" i="1" s="1"/>
  <c r="C2206" i="1"/>
  <c r="B2206" i="1" s="1"/>
  <c r="C2205" i="1"/>
  <c r="B2205" i="1" s="1"/>
  <c r="C2204" i="1"/>
  <c r="B2204" i="1" s="1"/>
  <c r="C2203" i="1"/>
  <c r="B2203" i="1" s="1"/>
  <c r="C2202" i="1"/>
  <c r="B2202" i="1" s="1"/>
  <c r="C2201" i="1"/>
  <c r="B2201" i="1" s="1"/>
  <c r="C2200" i="1"/>
  <c r="B2200" i="1" s="1"/>
  <c r="C2199" i="1"/>
  <c r="B2199" i="1" s="1"/>
  <c r="C2198" i="1"/>
  <c r="B2198" i="1" s="1"/>
  <c r="C2197" i="1"/>
  <c r="B2197" i="1" s="1"/>
  <c r="C2196" i="1"/>
  <c r="B2196" i="1" s="1"/>
  <c r="C2195" i="1"/>
  <c r="B2195" i="1" s="1"/>
  <c r="C2194" i="1"/>
  <c r="B2194" i="1" s="1"/>
  <c r="C2193" i="1"/>
  <c r="B2193" i="1" s="1"/>
  <c r="C2192" i="1"/>
  <c r="B2192" i="1" s="1"/>
  <c r="C2191" i="1"/>
  <c r="B2191" i="1" s="1"/>
  <c r="C2190" i="1"/>
  <c r="B2190" i="1" s="1"/>
  <c r="C2189" i="1"/>
  <c r="B2189" i="1" s="1"/>
  <c r="C2188" i="1"/>
  <c r="B2188" i="1" s="1"/>
  <c r="C2187" i="1"/>
  <c r="B2187" i="1" s="1"/>
  <c r="C2186" i="1"/>
  <c r="B2186" i="1" s="1"/>
  <c r="C2185" i="1"/>
  <c r="B2185" i="1" s="1"/>
  <c r="C2184" i="1"/>
  <c r="B2184" i="1" s="1"/>
  <c r="C2183" i="1"/>
  <c r="B2183" i="1" s="1"/>
  <c r="C2182" i="1"/>
  <c r="B2182" i="1" s="1"/>
  <c r="C2181" i="1"/>
  <c r="B2181" i="1" s="1"/>
  <c r="C2180" i="1"/>
  <c r="B2180" i="1" s="1"/>
  <c r="C2179" i="1"/>
  <c r="B2179" i="1" s="1"/>
  <c r="C2178" i="1"/>
  <c r="B2178" i="1" s="1"/>
  <c r="C2177" i="1"/>
  <c r="B2177" i="1" s="1"/>
  <c r="C2176" i="1"/>
  <c r="B2176" i="1" s="1"/>
  <c r="C2175" i="1"/>
  <c r="B2175" i="1" s="1"/>
  <c r="C2174" i="1"/>
  <c r="B2174" i="1" s="1"/>
  <c r="C2173" i="1"/>
  <c r="B2173" i="1" s="1"/>
  <c r="C2172" i="1"/>
  <c r="B2172" i="1" s="1"/>
  <c r="C2171" i="1"/>
  <c r="B2171" i="1" s="1"/>
  <c r="C2170" i="1"/>
  <c r="B2170" i="1" s="1"/>
  <c r="C2169" i="1"/>
  <c r="B2169" i="1" s="1"/>
  <c r="C2168" i="1"/>
  <c r="B2168" i="1" s="1"/>
  <c r="C2167" i="1"/>
  <c r="B2167" i="1" s="1"/>
  <c r="C2166" i="1"/>
  <c r="B2166" i="1" s="1"/>
  <c r="C2165" i="1"/>
  <c r="B2165" i="1" s="1"/>
  <c r="C2164" i="1"/>
  <c r="B2164" i="1" s="1"/>
  <c r="C2163" i="1"/>
  <c r="B2163" i="1" s="1"/>
  <c r="C2162" i="1"/>
  <c r="B2162" i="1" s="1"/>
  <c r="C2161" i="1"/>
  <c r="B2161" i="1" s="1"/>
  <c r="C2160" i="1"/>
  <c r="B2160" i="1" s="1"/>
  <c r="C2159" i="1"/>
  <c r="B2159" i="1" s="1"/>
  <c r="C2158" i="1"/>
  <c r="B2158" i="1" s="1"/>
  <c r="C2157" i="1"/>
  <c r="B2157" i="1" s="1"/>
  <c r="C2156" i="1"/>
  <c r="B2156" i="1" s="1"/>
  <c r="C2155" i="1"/>
  <c r="B2155" i="1" s="1"/>
  <c r="C2154" i="1"/>
  <c r="B2154" i="1" s="1"/>
  <c r="C2153" i="1"/>
  <c r="B2153" i="1" s="1"/>
  <c r="C2152" i="1"/>
  <c r="B2152" i="1" s="1"/>
  <c r="C2151" i="1"/>
  <c r="B2151" i="1" s="1"/>
  <c r="C2150" i="1"/>
  <c r="B2150" i="1" s="1"/>
  <c r="G13" i="19"/>
  <c r="G10" i="19"/>
  <c r="M2219" i="1" l="1"/>
  <c r="N2219" i="1"/>
  <c r="O2219" i="1"/>
  <c r="P2219" i="1"/>
  <c r="Q2219" i="1"/>
  <c r="J2219" i="1"/>
  <c r="R2219" i="1"/>
  <c r="K2219" i="1"/>
  <c r="L2219" i="1"/>
  <c r="A2219" i="1"/>
  <c r="M2267" i="1"/>
  <c r="N2267" i="1"/>
  <c r="O2267" i="1"/>
  <c r="P2267" i="1"/>
  <c r="Q2267" i="1"/>
  <c r="J2267" i="1"/>
  <c r="R2267" i="1"/>
  <c r="K2267" i="1"/>
  <c r="L2267" i="1"/>
  <c r="A2267" i="1"/>
  <c r="K2291" i="1"/>
  <c r="L2291" i="1"/>
  <c r="M2291" i="1"/>
  <c r="N2291" i="1"/>
  <c r="O2291" i="1"/>
  <c r="P2291" i="1"/>
  <c r="J2291" i="1"/>
  <c r="Q2291" i="1"/>
  <c r="R2291" i="1"/>
  <c r="A2291" i="1"/>
  <c r="K2331" i="1"/>
  <c r="L2331" i="1"/>
  <c r="M2331" i="1"/>
  <c r="N2331" i="1"/>
  <c r="O2331" i="1"/>
  <c r="P2331" i="1"/>
  <c r="J2331" i="1"/>
  <c r="Q2331" i="1"/>
  <c r="A2331" i="1"/>
  <c r="R2331" i="1"/>
  <c r="K2363" i="1"/>
  <c r="L2363" i="1"/>
  <c r="M2363" i="1"/>
  <c r="N2363" i="1"/>
  <c r="O2363" i="1"/>
  <c r="P2363" i="1"/>
  <c r="R2363" i="1"/>
  <c r="Q2363" i="1"/>
  <c r="J2363" i="1"/>
  <c r="A2363" i="1"/>
  <c r="L2164" i="1"/>
  <c r="M2164" i="1"/>
  <c r="N2164" i="1"/>
  <c r="O2164" i="1"/>
  <c r="P2164" i="1"/>
  <c r="Q2164" i="1"/>
  <c r="R2164" i="1"/>
  <c r="J2164" i="1"/>
  <c r="K2164" i="1"/>
  <c r="A2164" i="1"/>
  <c r="L2188" i="1"/>
  <c r="M2188" i="1"/>
  <c r="N2188" i="1"/>
  <c r="O2188" i="1"/>
  <c r="P2188" i="1"/>
  <c r="Q2188" i="1"/>
  <c r="J2188" i="1"/>
  <c r="K2188" i="1"/>
  <c r="R2188" i="1"/>
  <c r="A2188" i="1"/>
  <c r="L2228" i="1"/>
  <c r="M2228" i="1"/>
  <c r="N2228" i="1"/>
  <c r="O2228" i="1"/>
  <c r="P2228" i="1"/>
  <c r="Q2228" i="1"/>
  <c r="R2228" i="1"/>
  <c r="J2228" i="1"/>
  <c r="K2228" i="1"/>
  <c r="A2228" i="1"/>
  <c r="L2260" i="1"/>
  <c r="M2260" i="1"/>
  <c r="N2260" i="1"/>
  <c r="O2260" i="1"/>
  <c r="P2260" i="1"/>
  <c r="Q2260" i="1"/>
  <c r="R2260" i="1"/>
  <c r="J2260" i="1"/>
  <c r="K2260" i="1"/>
  <c r="A2260" i="1"/>
  <c r="J2276" i="1"/>
  <c r="R2276" i="1"/>
  <c r="K2276" i="1"/>
  <c r="L2276" i="1"/>
  <c r="M2276" i="1"/>
  <c r="N2276" i="1"/>
  <c r="O2276" i="1"/>
  <c r="P2276" i="1"/>
  <c r="Q2276" i="1"/>
  <c r="A2276" i="1"/>
  <c r="J2300" i="1"/>
  <c r="R2300" i="1"/>
  <c r="K2300" i="1"/>
  <c r="L2300" i="1"/>
  <c r="M2300" i="1"/>
  <c r="N2300" i="1"/>
  <c r="O2300" i="1"/>
  <c r="P2300" i="1"/>
  <c r="Q2300" i="1"/>
  <c r="A2300" i="1"/>
  <c r="J2316" i="1"/>
  <c r="R2316" i="1"/>
  <c r="K2316" i="1"/>
  <c r="L2316" i="1"/>
  <c r="M2316" i="1"/>
  <c r="N2316" i="1"/>
  <c r="O2316" i="1"/>
  <c r="P2316" i="1"/>
  <c r="Q2316" i="1"/>
  <c r="A2316" i="1"/>
  <c r="J2332" i="1"/>
  <c r="R2332" i="1"/>
  <c r="K2332" i="1"/>
  <c r="L2332" i="1"/>
  <c r="M2332" i="1"/>
  <c r="N2332" i="1"/>
  <c r="O2332" i="1"/>
  <c r="P2332" i="1"/>
  <c r="Q2332" i="1"/>
  <c r="A2332" i="1"/>
  <c r="J2348" i="1"/>
  <c r="R2348" i="1"/>
  <c r="K2348" i="1"/>
  <c r="L2348" i="1"/>
  <c r="M2348" i="1"/>
  <c r="N2348" i="1"/>
  <c r="O2348" i="1"/>
  <c r="P2348" i="1"/>
  <c r="Q2348" i="1"/>
  <c r="A2348" i="1"/>
  <c r="J2364" i="1"/>
  <c r="R2364" i="1"/>
  <c r="K2364" i="1"/>
  <c r="L2364" i="1"/>
  <c r="M2364" i="1"/>
  <c r="N2364" i="1"/>
  <c r="O2364" i="1"/>
  <c r="P2364" i="1"/>
  <c r="Q2364" i="1"/>
  <c r="A2364" i="1"/>
  <c r="J2372" i="1"/>
  <c r="R2372" i="1"/>
  <c r="K2372" i="1"/>
  <c r="L2372" i="1"/>
  <c r="M2372" i="1"/>
  <c r="N2372" i="1"/>
  <c r="O2372" i="1"/>
  <c r="P2372" i="1"/>
  <c r="Q2372" i="1"/>
  <c r="A2372" i="1"/>
  <c r="J2388" i="1"/>
  <c r="R2388" i="1"/>
  <c r="K2388" i="1"/>
  <c r="L2388" i="1"/>
  <c r="M2388" i="1"/>
  <c r="N2388" i="1"/>
  <c r="O2388" i="1"/>
  <c r="P2388" i="1"/>
  <c r="Q2388" i="1"/>
  <c r="A2388" i="1"/>
  <c r="J2396" i="1"/>
  <c r="R2396" i="1"/>
  <c r="K2396" i="1"/>
  <c r="L2396" i="1"/>
  <c r="M2396" i="1"/>
  <c r="N2396" i="1"/>
  <c r="O2396" i="1"/>
  <c r="P2396" i="1"/>
  <c r="Q2396" i="1"/>
  <c r="A2396" i="1"/>
  <c r="O2153" i="1"/>
  <c r="P2153" i="1"/>
  <c r="Q2153" i="1"/>
  <c r="J2153" i="1"/>
  <c r="R2153" i="1"/>
  <c r="K2153" i="1"/>
  <c r="L2153" i="1"/>
  <c r="M2153" i="1"/>
  <c r="N2153" i="1"/>
  <c r="A2153" i="1"/>
  <c r="O2177" i="1"/>
  <c r="P2177" i="1"/>
  <c r="Q2177" i="1"/>
  <c r="J2177" i="1"/>
  <c r="R2177" i="1"/>
  <c r="K2177" i="1"/>
  <c r="L2177" i="1"/>
  <c r="M2177" i="1"/>
  <c r="N2177" i="1"/>
  <c r="A2177" i="1"/>
  <c r="O2193" i="1"/>
  <c r="P2193" i="1"/>
  <c r="Q2193" i="1"/>
  <c r="J2193" i="1"/>
  <c r="R2193" i="1"/>
  <c r="K2193" i="1"/>
  <c r="L2193" i="1"/>
  <c r="M2193" i="1"/>
  <c r="N2193" i="1"/>
  <c r="A2193" i="1"/>
  <c r="O2209" i="1"/>
  <c r="P2209" i="1"/>
  <c r="Q2209" i="1"/>
  <c r="J2209" i="1"/>
  <c r="R2209" i="1"/>
  <c r="K2209" i="1"/>
  <c r="L2209" i="1"/>
  <c r="M2209" i="1"/>
  <c r="N2209" i="1"/>
  <c r="A2209" i="1"/>
  <c r="O2225" i="1"/>
  <c r="P2225" i="1"/>
  <c r="Q2225" i="1"/>
  <c r="J2225" i="1"/>
  <c r="R2225" i="1"/>
  <c r="K2225" i="1"/>
  <c r="L2225" i="1"/>
  <c r="M2225" i="1"/>
  <c r="N2225" i="1"/>
  <c r="A2225" i="1"/>
  <c r="O2241" i="1"/>
  <c r="P2241" i="1"/>
  <c r="Q2241" i="1"/>
  <c r="J2241" i="1"/>
  <c r="R2241" i="1"/>
  <c r="K2241" i="1"/>
  <c r="L2241" i="1"/>
  <c r="N2241" i="1"/>
  <c r="M2241" i="1"/>
  <c r="A2241" i="1"/>
  <c r="O2265" i="1"/>
  <c r="P2265" i="1"/>
  <c r="Q2265" i="1"/>
  <c r="J2265" i="1"/>
  <c r="R2265" i="1"/>
  <c r="K2265" i="1"/>
  <c r="L2265" i="1"/>
  <c r="M2265" i="1"/>
  <c r="N2265" i="1"/>
  <c r="A2265" i="1"/>
  <c r="M2297" i="1"/>
  <c r="N2297" i="1"/>
  <c r="O2297" i="1"/>
  <c r="P2297" i="1"/>
  <c r="Q2297" i="1"/>
  <c r="J2297" i="1"/>
  <c r="R2297" i="1"/>
  <c r="K2297" i="1"/>
  <c r="L2297" i="1"/>
  <c r="A2297" i="1"/>
  <c r="N2154" i="1"/>
  <c r="O2154" i="1"/>
  <c r="P2154" i="1"/>
  <c r="Q2154" i="1"/>
  <c r="J2154" i="1"/>
  <c r="R2154" i="1"/>
  <c r="K2154" i="1"/>
  <c r="L2154" i="1"/>
  <c r="M2154" i="1"/>
  <c r="A2154" i="1"/>
  <c r="N2162" i="1"/>
  <c r="O2162" i="1"/>
  <c r="P2162" i="1"/>
  <c r="Q2162" i="1"/>
  <c r="J2162" i="1"/>
  <c r="R2162" i="1"/>
  <c r="K2162" i="1"/>
  <c r="L2162" i="1"/>
  <c r="M2162" i="1"/>
  <c r="A2162" i="1"/>
  <c r="N2170" i="1"/>
  <c r="O2170" i="1"/>
  <c r="P2170" i="1"/>
  <c r="Q2170" i="1"/>
  <c r="J2170" i="1"/>
  <c r="R2170" i="1"/>
  <c r="K2170" i="1"/>
  <c r="L2170" i="1"/>
  <c r="M2170" i="1"/>
  <c r="A2170" i="1"/>
  <c r="N2178" i="1"/>
  <c r="O2178" i="1"/>
  <c r="P2178" i="1"/>
  <c r="Q2178" i="1"/>
  <c r="J2178" i="1"/>
  <c r="R2178" i="1"/>
  <c r="K2178" i="1"/>
  <c r="L2178" i="1"/>
  <c r="M2178" i="1"/>
  <c r="A2178" i="1"/>
  <c r="N2186" i="1"/>
  <c r="O2186" i="1"/>
  <c r="P2186" i="1"/>
  <c r="Q2186" i="1"/>
  <c r="J2186" i="1"/>
  <c r="R2186" i="1"/>
  <c r="K2186" i="1"/>
  <c r="L2186" i="1"/>
  <c r="M2186" i="1"/>
  <c r="A2186" i="1"/>
  <c r="N2194" i="1"/>
  <c r="O2194" i="1"/>
  <c r="P2194" i="1"/>
  <c r="Q2194" i="1"/>
  <c r="J2194" i="1"/>
  <c r="R2194" i="1"/>
  <c r="K2194" i="1"/>
  <c r="L2194" i="1"/>
  <c r="M2194" i="1"/>
  <c r="A2194" i="1"/>
  <c r="N2202" i="1"/>
  <c r="O2202" i="1"/>
  <c r="P2202" i="1"/>
  <c r="Q2202" i="1"/>
  <c r="J2202" i="1"/>
  <c r="R2202" i="1"/>
  <c r="K2202" i="1"/>
  <c r="L2202" i="1"/>
  <c r="M2202" i="1"/>
  <c r="A2202" i="1"/>
  <c r="N2210" i="1"/>
  <c r="O2210" i="1"/>
  <c r="P2210" i="1"/>
  <c r="Q2210" i="1"/>
  <c r="J2210" i="1"/>
  <c r="R2210" i="1"/>
  <c r="K2210" i="1"/>
  <c r="L2210" i="1"/>
  <c r="M2210" i="1"/>
  <c r="A2210" i="1"/>
  <c r="N2218" i="1"/>
  <c r="O2218" i="1"/>
  <c r="P2218" i="1"/>
  <c r="Q2218" i="1"/>
  <c r="J2218" i="1"/>
  <c r="R2218" i="1"/>
  <c r="K2218" i="1"/>
  <c r="L2218" i="1"/>
  <c r="M2218" i="1"/>
  <c r="A2218" i="1"/>
  <c r="N2226" i="1"/>
  <c r="O2226" i="1"/>
  <c r="P2226" i="1"/>
  <c r="Q2226" i="1"/>
  <c r="J2226" i="1"/>
  <c r="R2226" i="1"/>
  <c r="K2226" i="1"/>
  <c r="L2226" i="1"/>
  <c r="M2226" i="1"/>
  <c r="A2226" i="1"/>
  <c r="N2234" i="1"/>
  <c r="O2234" i="1"/>
  <c r="P2234" i="1"/>
  <c r="Q2234" i="1"/>
  <c r="J2234" i="1"/>
  <c r="R2234" i="1"/>
  <c r="K2234" i="1"/>
  <c r="L2234" i="1"/>
  <c r="M2234" i="1"/>
  <c r="A2234" i="1"/>
  <c r="N2242" i="1"/>
  <c r="O2242" i="1"/>
  <c r="P2242" i="1"/>
  <c r="Q2242" i="1"/>
  <c r="J2242" i="1"/>
  <c r="R2242" i="1"/>
  <c r="K2242" i="1"/>
  <c r="L2242" i="1"/>
  <c r="M2242" i="1"/>
  <c r="A2242" i="1"/>
  <c r="N2250" i="1"/>
  <c r="O2250" i="1"/>
  <c r="P2250" i="1"/>
  <c r="Q2250" i="1"/>
  <c r="J2250" i="1"/>
  <c r="R2250" i="1"/>
  <c r="K2250" i="1"/>
  <c r="L2250" i="1"/>
  <c r="M2250" i="1"/>
  <c r="A2250" i="1"/>
  <c r="N2258" i="1"/>
  <c r="O2258" i="1"/>
  <c r="P2258" i="1"/>
  <c r="Q2258" i="1"/>
  <c r="J2258" i="1"/>
  <c r="R2258" i="1"/>
  <c r="K2258" i="1"/>
  <c r="L2258" i="1"/>
  <c r="M2258" i="1"/>
  <c r="A2258" i="1"/>
  <c r="N2266" i="1"/>
  <c r="O2266" i="1"/>
  <c r="P2266" i="1"/>
  <c r="Q2266" i="1"/>
  <c r="J2266" i="1"/>
  <c r="R2266" i="1"/>
  <c r="K2266" i="1"/>
  <c r="M2266" i="1"/>
  <c r="L2266" i="1"/>
  <c r="A2266" i="1"/>
  <c r="J2274" i="1"/>
  <c r="L2274" i="1"/>
  <c r="M2274" i="1"/>
  <c r="N2274" i="1"/>
  <c r="O2274" i="1"/>
  <c r="P2274" i="1"/>
  <c r="Q2274" i="1"/>
  <c r="K2274" i="1"/>
  <c r="R2274" i="1"/>
  <c r="A2274" i="1"/>
  <c r="L2282" i="1"/>
  <c r="M2282" i="1"/>
  <c r="N2282" i="1"/>
  <c r="O2282" i="1"/>
  <c r="P2282" i="1"/>
  <c r="Q2282" i="1"/>
  <c r="R2282" i="1"/>
  <c r="J2282" i="1"/>
  <c r="K2282" i="1"/>
  <c r="A2282" i="1"/>
  <c r="L2290" i="1"/>
  <c r="M2290" i="1"/>
  <c r="N2290" i="1"/>
  <c r="O2290" i="1"/>
  <c r="P2290" i="1"/>
  <c r="Q2290" i="1"/>
  <c r="J2290" i="1"/>
  <c r="K2290" i="1"/>
  <c r="R2290" i="1"/>
  <c r="A2290" i="1"/>
  <c r="L2298" i="1"/>
  <c r="M2298" i="1"/>
  <c r="N2298" i="1"/>
  <c r="O2298" i="1"/>
  <c r="P2298" i="1"/>
  <c r="Q2298" i="1"/>
  <c r="J2298" i="1"/>
  <c r="K2298" i="1"/>
  <c r="R2298" i="1"/>
  <c r="A2298" i="1"/>
  <c r="L2306" i="1"/>
  <c r="M2306" i="1"/>
  <c r="N2306" i="1"/>
  <c r="O2306" i="1"/>
  <c r="P2306" i="1"/>
  <c r="Q2306" i="1"/>
  <c r="J2306" i="1"/>
  <c r="R2306" i="1"/>
  <c r="K2306" i="1"/>
  <c r="A2306" i="1"/>
  <c r="L2314" i="1"/>
  <c r="M2314" i="1"/>
  <c r="N2314" i="1"/>
  <c r="O2314" i="1"/>
  <c r="P2314" i="1"/>
  <c r="Q2314" i="1"/>
  <c r="R2314" i="1"/>
  <c r="J2314" i="1"/>
  <c r="K2314" i="1"/>
  <c r="A2314" i="1"/>
  <c r="L2322" i="1"/>
  <c r="M2322" i="1"/>
  <c r="N2322" i="1"/>
  <c r="O2322" i="1"/>
  <c r="P2322" i="1"/>
  <c r="Q2322" i="1"/>
  <c r="J2322" i="1"/>
  <c r="K2322" i="1"/>
  <c r="R2322" i="1"/>
  <c r="A2322" i="1"/>
  <c r="L2330" i="1"/>
  <c r="M2330" i="1"/>
  <c r="N2330" i="1"/>
  <c r="O2330" i="1"/>
  <c r="P2330" i="1"/>
  <c r="Q2330" i="1"/>
  <c r="J2330" i="1"/>
  <c r="K2330" i="1"/>
  <c r="R2330" i="1"/>
  <c r="A2330" i="1"/>
  <c r="L2338" i="1"/>
  <c r="M2338" i="1"/>
  <c r="N2338" i="1"/>
  <c r="O2338" i="1"/>
  <c r="P2338" i="1"/>
  <c r="Q2338" i="1"/>
  <c r="J2338" i="1"/>
  <c r="K2338" i="1"/>
  <c r="R2338" i="1"/>
  <c r="A2338" i="1"/>
  <c r="L2346" i="1"/>
  <c r="M2346" i="1"/>
  <c r="N2346" i="1"/>
  <c r="O2346" i="1"/>
  <c r="P2346" i="1"/>
  <c r="Q2346" i="1"/>
  <c r="R2346" i="1"/>
  <c r="J2346" i="1"/>
  <c r="K2346" i="1"/>
  <c r="A2346" i="1"/>
  <c r="L2354" i="1"/>
  <c r="M2354" i="1"/>
  <c r="N2354" i="1"/>
  <c r="O2354" i="1"/>
  <c r="P2354" i="1"/>
  <c r="Q2354" i="1"/>
  <c r="J2354" i="1"/>
  <c r="K2354" i="1"/>
  <c r="R2354" i="1"/>
  <c r="A2354" i="1"/>
  <c r="L2362" i="1"/>
  <c r="M2362" i="1"/>
  <c r="N2362" i="1"/>
  <c r="O2362" i="1"/>
  <c r="P2362" i="1"/>
  <c r="Q2362" i="1"/>
  <c r="J2362" i="1"/>
  <c r="K2362" i="1"/>
  <c r="R2362" i="1"/>
  <c r="A2362" i="1"/>
  <c r="L2370" i="1"/>
  <c r="M2370" i="1"/>
  <c r="N2370" i="1"/>
  <c r="O2370" i="1"/>
  <c r="P2370" i="1"/>
  <c r="Q2370" i="1"/>
  <c r="J2370" i="1"/>
  <c r="K2370" i="1"/>
  <c r="A2370" i="1"/>
  <c r="R2370" i="1"/>
  <c r="L2378" i="1"/>
  <c r="M2378" i="1"/>
  <c r="N2378" i="1"/>
  <c r="O2378" i="1"/>
  <c r="P2378" i="1"/>
  <c r="Q2378" i="1"/>
  <c r="R2378" i="1"/>
  <c r="J2378" i="1"/>
  <c r="K2378" i="1"/>
  <c r="A2378" i="1"/>
  <c r="L2386" i="1"/>
  <c r="M2386" i="1"/>
  <c r="N2386" i="1"/>
  <c r="O2386" i="1"/>
  <c r="P2386" i="1"/>
  <c r="Q2386" i="1"/>
  <c r="J2386" i="1"/>
  <c r="K2386" i="1"/>
  <c r="R2386" i="1"/>
  <c r="A2386" i="1"/>
  <c r="L2394" i="1"/>
  <c r="M2394" i="1"/>
  <c r="N2394" i="1"/>
  <c r="O2394" i="1"/>
  <c r="P2394" i="1"/>
  <c r="Q2394" i="1"/>
  <c r="J2394" i="1"/>
  <c r="K2394" i="1"/>
  <c r="R2394" i="1"/>
  <c r="A2394" i="1"/>
  <c r="L2156" i="1"/>
  <c r="M2156" i="1"/>
  <c r="N2156" i="1"/>
  <c r="O2156" i="1"/>
  <c r="P2156" i="1"/>
  <c r="Q2156" i="1"/>
  <c r="J2156" i="1"/>
  <c r="K2156" i="1"/>
  <c r="R2156" i="1"/>
  <c r="A2156" i="1"/>
  <c r="L2180" i="1"/>
  <c r="M2180" i="1"/>
  <c r="N2180" i="1"/>
  <c r="O2180" i="1"/>
  <c r="P2180" i="1"/>
  <c r="Q2180" i="1"/>
  <c r="J2180" i="1"/>
  <c r="R2180" i="1"/>
  <c r="K2180" i="1"/>
  <c r="A2180" i="1"/>
  <c r="L2212" i="1"/>
  <c r="M2212" i="1"/>
  <c r="N2212" i="1"/>
  <c r="O2212" i="1"/>
  <c r="P2212" i="1"/>
  <c r="Q2212" i="1"/>
  <c r="J2212" i="1"/>
  <c r="R2212" i="1"/>
  <c r="K2212" i="1"/>
  <c r="A2212" i="1"/>
  <c r="L2252" i="1"/>
  <c r="M2252" i="1"/>
  <c r="N2252" i="1"/>
  <c r="O2252" i="1"/>
  <c r="P2252" i="1"/>
  <c r="Q2252" i="1"/>
  <c r="K2252" i="1"/>
  <c r="J2252" i="1"/>
  <c r="R2252" i="1"/>
  <c r="A2252" i="1"/>
  <c r="L2268" i="1"/>
  <c r="M2268" i="1"/>
  <c r="N2268" i="1"/>
  <c r="O2268" i="1"/>
  <c r="P2268" i="1"/>
  <c r="Q2268" i="1"/>
  <c r="R2268" i="1"/>
  <c r="J2268" i="1"/>
  <c r="K2268" i="1"/>
  <c r="A2268" i="1"/>
  <c r="J2284" i="1"/>
  <c r="R2284" i="1"/>
  <c r="K2284" i="1"/>
  <c r="L2284" i="1"/>
  <c r="M2284" i="1"/>
  <c r="N2284" i="1"/>
  <c r="O2284" i="1"/>
  <c r="P2284" i="1"/>
  <c r="Q2284" i="1"/>
  <c r="A2284" i="1"/>
  <c r="J2308" i="1"/>
  <c r="R2308" i="1"/>
  <c r="K2308" i="1"/>
  <c r="L2308" i="1"/>
  <c r="M2308" i="1"/>
  <c r="N2308" i="1"/>
  <c r="O2308" i="1"/>
  <c r="P2308" i="1"/>
  <c r="Q2308" i="1"/>
  <c r="A2308" i="1"/>
  <c r="J2324" i="1"/>
  <c r="R2324" i="1"/>
  <c r="K2324" i="1"/>
  <c r="L2324" i="1"/>
  <c r="M2324" i="1"/>
  <c r="N2324" i="1"/>
  <c r="O2324" i="1"/>
  <c r="Q2324" i="1"/>
  <c r="P2324" i="1"/>
  <c r="A2324" i="1"/>
  <c r="J2340" i="1"/>
  <c r="R2340" i="1"/>
  <c r="K2340" i="1"/>
  <c r="L2340" i="1"/>
  <c r="M2340" i="1"/>
  <c r="N2340" i="1"/>
  <c r="O2340" i="1"/>
  <c r="P2340" i="1"/>
  <c r="Q2340" i="1"/>
  <c r="A2340" i="1"/>
  <c r="J2356" i="1"/>
  <c r="R2356" i="1"/>
  <c r="K2356" i="1"/>
  <c r="L2356" i="1"/>
  <c r="M2356" i="1"/>
  <c r="N2356" i="1"/>
  <c r="O2356" i="1"/>
  <c r="P2356" i="1"/>
  <c r="Q2356" i="1"/>
  <c r="A2356" i="1"/>
  <c r="J2380" i="1"/>
  <c r="R2380" i="1"/>
  <c r="K2380" i="1"/>
  <c r="L2380" i="1"/>
  <c r="M2380" i="1"/>
  <c r="N2380" i="1"/>
  <c r="O2380" i="1"/>
  <c r="P2380" i="1"/>
  <c r="Q2380" i="1"/>
  <c r="A2380" i="1"/>
  <c r="K2157" i="1"/>
  <c r="L2157" i="1"/>
  <c r="M2157" i="1"/>
  <c r="N2157" i="1"/>
  <c r="O2157" i="1"/>
  <c r="P2157" i="1"/>
  <c r="Q2157" i="1"/>
  <c r="J2157" i="1"/>
  <c r="R2157" i="1"/>
  <c r="A2157" i="1"/>
  <c r="K2165" i="1"/>
  <c r="L2165" i="1"/>
  <c r="M2165" i="1"/>
  <c r="N2165" i="1"/>
  <c r="O2165" i="1"/>
  <c r="P2165" i="1"/>
  <c r="Q2165" i="1"/>
  <c r="J2165" i="1"/>
  <c r="R2165" i="1"/>
  <c r="A2165" i="1"/>
  <c r="K2173" i="1"/>
  <c r="L2173" i="1"/>
  <c r="M2173" i="1"/>
  <c r="N2173" i="1"/>
  <c r="O2173" i="1"/>
  <c r="P2173" i="1"/>
  <c r="Q2173" i="1"/>
  <c r="R2173" i="1"/>
  <c r="J2173" i="1"/>
  <c r="A2173" i="1"/>
  <c r="K2181" i="1"/>
  <c r="L2181" i="1"/>
  <c r="M2181" i="1"/>
  <c r="N2181" i="1"/>
  <c r="O2181" i="1"/>
  <c r="P2181" i="1"/>
  <c r="J2181" i="1"/>
  <c r="Q2181" i="1"/>
  <c r="R2181" i="1"/>
  <c r="A2181" i="1"/>
  <c r="K2189" i="1"/>
  <c r="L2189" i="1"/>
  <c r="M2189" i="1"/>
  <c r="N2189" i="1"/>
  <c r="O2189" i="1"/>
  <c r="P2189" i="1"/>
  <c r="Q2189" i="1"/>
  <c r="J2189" i="1"/>
  <c r="R2189" i="1"/>
  <c r="A2189" i="1"/>
  <c r="K2197" i="1"/>
  <c r="L2197" i="1"/>
  <c r="M2197" i="1"/>
  <c r="N2197" i="1"/>
  <c r="O2197" i="1"/>
  <c r="P2197" i="1"/>
  <c r="Q2197" i="1"/>
  <c r="R2197" i="1"/>
  <c r="J2197" i="1"/>
  <c r="A2197" i="1"/>
  <c r="K2205" i="1"/>
  <c r="L2205" i="1"/>
  <c r="M2205" i="1"/>
  <c r="N2205" i="1"/>
  <c r="O2205" i="1"/>
  <c r="P2205" i="1"/>
  <c r="Q2205" i="1"/>
  <c r="R2205" i="1"/>
  <c r="J2205" i="1"/>
  <c r="A2205" i="1"/>
  <c r="K2213" i="1"/>
  <c r="L2213" i="1"/>
  <c r="M2213" i="1"/>
  <c r="N2213" i="1"/>
  <c r="O2213" i="1"/>
  <c r="P2213" i="1"/>
  <c r="J2213" i="1"/>
  <c r="Q2213" i="1"/>
  <c r="R2213" i="1"/>
  <c r="A2213" i="1"/>
  <c r="K2221" i="1"/>
  <c r="L2221" i="1"/>
  <c r="M2221" i="1"/>
  <c r="N2221" i="1"/>
  <c r="O2221" i="1"/>
  <c r="P2221" i="1"/>
  <c r="Q2221" i="1"/>
  <c r="J2221" i="1"/>
  <c r="R2221" i="1"/>
  <c r="A2221" i="1"/>
  <c r="K2229" i="1"/>
  <c r="L2229" i="1"/>
  <c r="M2229" i="1"/>
  <c r="N2229" i="1"/>
  <c r="O2229" i="1"/>
  <c r="P2229" i="1"/>
  <c r="Q2229" i="1"/>
  <c r="J2229" i="1"/>
  <c r="R2229" i="1"/>
  <c r="A2229" i="1"/>
  <c r="K2237" i="1"/>
  <c r="L2237" i="1"/>
  <c r="M2237" i="1"/>
  <c r="N2237" i="1"/>
  <c r="O2237" i="1"/>
  <c r="P2237" i="1"/>
  <c r="R2237" i="1"/>
  <c r="J2237" i="1"/>
  <c r="Q2237" i="1"/>
  <c r="A2237" i="1"/>
  <c r="K2245" i="1"/>
  <c r="L2245" i="1"/>
  <c r="M2245" i="1"/>
  <c r="N2245" i="1"/>
  <c r="O2245" i="1"/>
  <c r="P2245" i="1"/>
  <c r="J2245" i="1"/>
  <c r="Q2245" i="1"/>
  <c r="R2245" i="1"/>
  <c r="A2245" i="1"/>
  <c r="K2253" i="1"/>
  <c r="L2253" i="1"/>
  <c r="M2253" i="1"/>
  <c r="N2253" i="1"/>
  <c r="O2253" i="1"/>
  <c r="P2253" i="1"/>
  <c r="Q2253" i="1"/>
  <c r="J2253" i="1"/>
  <c r="R2253" i="1"/>
  <c r="A2253" i="1"/>
  <c r="K2261" i="1"/>
  <c r="L2261" i="1"/>
  <c r="M2261" i="1"/>
  <c r="N2261" i="1"/>
  <c r="O2261" i="1"/>
  <c r="P2261" i="1"/>
  <c r="Q2261" i="1"/>
  <c r="J2261" i="1"/>
  <c r="R2261" i="1"/>
  <c r="A2261" i="1"/>
  <c r="K2269" i="1"/>
  <c r="L2269" i="1"/>
  <c r="M2269" i="1"/>
  <c r="N2269" i="1"/>
  <c r="O2269" i="1"/>
  <c r="P2269" i="1"/>
  <c r="J2269" i="1"/>
  <c r="Q2269" i="1"/>
  <c r="R2269" i="1"/>
  <c r="A2269" i="1"/>
  <c r="Q2277" i="1"/>
  <c r="J2277" i="1"/>
  <c r="R2277" i="1"/>
  <c r="K2277" i="1"/>
  <c r="L2277" i="1"/>
  <c r="M2277" i="1"/>
  <c r="N2277" i="1"/>
  <c r="O2277" i="1"/>
  <c r="P2277" i="1"/>
  <c r="A2277" i="1"/>
  <c r="Q2285" i="1"/>
  <c r="J2285" i="1"/>
  <c r="R2285" i="1"/>
  <c r="K2285" i="1"/>
  <c r="L2285" i="1"/>
  <c r="M2285" i="1"/>
  <c r="N2285" i="1"/>
  <c r="O2285" i="1"/>
  <c r="P2285" i="1"/>
  <c r="A2285" i="1"/>
  <c r="Q2293" i="1"/>
  <c r="J2293" i="1"/>
  <c r="R2293" i="1"/>
  <c r="K2293" i="1"/>
  <c r="L2293" i="1"/>
  <c r="M2293" i="1"/>
  <c r="N2293" i="1"/>
  <c r="O2293" i="1"/>
  <c r="P2293" i="1"/>
  <c r="A2293" i="1"/>
  <c r="Q2301" i="1"/>
  <c r="J2301" i="1"/>
  <c r="R2301" i="1"/>
  <c r="K2301" i="1"/>
  <c r="L2301" i="1"/>
  <c r="M2301" i="1"/>
  <c r="N2301" i="1"/>
  <c r="O2301" i="1"/>
  <c r="P2301" i="1"/>
  <c r="A2301" i="1"/>
  <c r="Q2309" i="1"/>
  <c r="J2309" i="1"/>
  <c r="R2309" i="1"/>
  <c r="K2309" i="1"/>
  <c r="L2309" i="1"/>
  <c r="M2309" i="1"/>
  <c r="N2309" i="1"/>
  <c r="O2309" i="1"/>
  <c r="P2309" i="1"/>
  <c r="A2309" i="1"/>
  <c r="Q2317" i="1"/>
  <c r="J2317" i="1"/>
  <c r="R2317" i="1"/>
  <c r="K2317" i="1"/>
  <c r="L2317" i="1"/>
  <c r="M2317" i="1"/>
  <c r="N2317" i="1"/>
  <c r="O2317" i="1"/>
  <c r="P2317" i="1"/>
  <c r="A2317" i="1"/>
  <c r="Q2325" i="1"/>
  <c r="J2325" i="1"/>
  <c r="R2325" i="1"/>
  <c r="K2325" i="1"/>
  <c r="L2325" i="1"/>
  <c r="M2325" i="1"/>
  <c r="N2325" i="1"/>
  <c r="O2325" i="1"/>
  <c r="P2325" i="1"/>
  <c r="A2325" i="1"/>
  <c r="Q2333" i="1"/>
  <c r="J2333" i="1"/>
  <c r="R2333" i="1"/>
  <c r="K2333" i="1"/>
  <c r="L2333" i="1"/>
  <c r="M2333" i="1"/>
  <c r="N2333" i="1"/>
  <c r="O2333" i="1"/>
  <c r="P2333" i="1"/>
  <c r="A2333" i="1"/>
  <c r="Q2341" i="1"/>
  <c r="J2341" i="1"/>
  <c r="R2341" i="1"/>
  <c r="K2341" i="1"/>
  <c r="L2341" i="1"/>
  <c r="M2341" i="1"/>
  <c r="N2341" i="1"/>
  <c r="O2341" i="1"/>
  <c r="P2341" i="1"/>
  <c r="A2341" i="1"/>
  <c r="Q2349" i="1"/>
  <c r="J2349" i="1"/>
  <c r="R2349" i="1"/>
  <c r="K2349" i="1"/>
  <c r="L2349" i="1"/>
  <c r="M2349" i="1"/>
  <c r="N2349" i="1"/>
  <c r="O2349" i="1"/>
  <c r="P2349" i="1"/>
  <c r="A2349" i="1"/>
  <c r="Q2357" i="1"/>
  <c r="J2357" i="1"/>
  <c r="R2357" i="1"/>
  <c r="K2357" i="1"/>
  <c r="L2357" i="1"/>
  <c r="M2357" i="1"/>
  <c r="N2357" i="1"/>
  <c r="O2357" i="1"/>
  <c r="P2357" i="1"/>
  <c r="A2357" i="1"/>
  <c r="Q2365" i="1"/>
  <c r="J2365" i="1"/>
  <c r="R2365" i="1"/>
  <c r="K2365" i="1"/>
  <c r="L2365" i="1"/>
  <c r="M2365" i="1"/>
  <c r="N2365" i="1"/>
  <c r="O2365" i="1"/>
  <c r="P2365" i="1"/>
  <c r="A2365" i="1"/>
  <c r="Q2373" i="1"/>
  <c r="J2373" i="1"/>
  <c r="R2373" i="1"/>
  <c r="K2373" i="1"/>
  <c r="L2373" i="1"/>
  <c r="M2373" i="1"/>
  <c r="N2373" i="1"/>
  <c r="O2373" i="1"/>
  <c r="P2373" i="1"/>
  <c r="A2373" i="1"/>
  <c r="Q2381" i="1"/>
  <c r="J2381" i="1"/>
  <c r="R2381" i="1"/>
  <c r="K2381" i="1"/>
  <c r="L2381" i="1"/>
  <c r="M2381" i="1"/>
  <c r="N2381" i="1"/>
  <c r="P2381" i="1"/>
  <c r="O2381" i="1"/>
  <c r="A2381" i="1"/>
  <c r="Q2389" i="1"/>
  <c r="J2389" i="1"/>
  <c r="R2389" i="1"/>
  <c r="K2389" i="1"/>
  <c r="L2389" i="1"/>
  <c r="M2389" i="1"/>
  <c r="N2389" i="1"/>
  <c r="O2389" i="1"/>
  <c r="P2389" i="1"/>
  <c r="A2389" i="1"/>
  <c r="Q2397" i="1"/>
  <c r="J2397" i="1"/>
  <c r="R2397" i="1"/>
  <c r="K2397" i="1"/>
  <c r="L2397" i="1"/>
  <c r="M2397" i="1"/>
  <c r="N2397" i="1"/>
  <c r="O2397" i="1"/>
  <c r="P2397" i="1"/>
  <c r="A2397" i="1"/>
  <c r="M2163" i="1"/>
  <c r="N2163" i="1"/>
  <c r="O2163" i="1"/>
  <c r="P2163" i="1"/>
  <c r="Q2163" i="1"/>
  <c r="J2163" i="1"/>
  <c r="R2163" i="1"/>
  <c r="K2163" i="1"/>
  <c r="L2163" i="1"/>
  <c r="A2163" i="1"/>
  <c r="M2203" i="1"/>
  <c r="N2203" i="1"/>
  <c r="O2203" i="1"/>
  <c r="P2203" i="1"/>
  <c r="Q2203" i="1"/>
  <c r="J2203" i="1"/>
  <c r="R2203" i="1"/>
  <c r="K2203" i="1"/>
  <c r="L2203" i="1"/>
  <c r="A2203" i="1"/>
  <c r="M2251" i="1"/>
  <c r="N2251" i="1"/>
  <c r="O2251" i="1"/>
  <c r="P2251" i="1"/>
  <c r="Q2251" i="1"/>
  <c r="J2251" i="1"/>
  <c r="R2251" i="1"/>
  <c r="K2251" i="1"/>
  <c r="L2251" i="1"/>
  <c r="A2251" i="1"/>
  <c r="K2315" i="1"/>
  <c r="L2315" i="1"/>
  <c r="M2315" i="1"/>
  <c r="N2315" i="1"/>
  <c r="O2315" i="1"/>
  <c r="P2315" i="1"/>
  <c r="J2315" i="1"/>
  <c r="Q2315" i="1"/>
  <c r="R2315" i="1"/>
  <c r="A2315" i="1"/>
  <c r="L2172" i="1"/>
  <c r="M2172" i="1"/>
  <c r="N2172" i="1"/>
  <c r="O2172" i="1"/>
  <c r="P2172" i="1"/>
  <c r="Q2172" i="1"/>
  <c r="R2172" i="1"/>
  <c r="J2172" i="1"/>
  <c r="K2172" i="1"/>
  <c r="A2172" i="1"/>
  <c r="L2204" i="1"/>
  <c r="M2204" i="1"/>
  <c r="N2204" i="1"/>
  <c r="O2204" i="1"/>
  <c r="P2204" i="1"/>
  <c r="Q2204" i="1"/>
  <c r="R2204" i="1"/>
  <c r="J2204" i="1"/>
  <c r="K2204" i="1"/>
  <c r="A2204" i="1"/>
  <c r="L2244" i="1"/>
  <c r="M2244" i="1"/>
  <c r="N2244" i="1"/>
  <c r="O2244" i="1"/>
  <c r="P2244" i="1"/>
  <c r="Q2244" i="1"/>
  <c r="J2244" i="1"/>
  <c r="R2244" i="1"/>
  <c r="K2244" i="1"/>
  <c r="A2244" i="1"/>
  <c r="J2292" i="1"/>
  <c r="R2292" i="1"/>
  <c r="K2292" i="1"/>
  <c r="L2292" i="1"/>
  <c r="M2292" i="1"/>
  <c r="N2292" i="1"/>
  <c r="O2292" i="1"/>
  <c r="P2292" i="1"/>
  <c r="Q2292" i="1"/>
  <c r="A2292" i="1"/>
  <c r="J2150" i="1"/>
  <c r="R2150" i="1"/>
  <c r="K2150" i="1"/>
  <c r="L2150" i="1"/>
  <c r="M2150" i="1"/>
  <c r="N2150" i="1"/>
  <c r="O2150" i="1"/>
  <c r="P2150" i="1"/>
  <c r="Q2150" i="1"/>
  <c r="A2150" i="1"/>
  <c r="J2158" i="1"/>
  <c r="R2158" i="1"/>
  <c r="K2158" i="1"/>
  <c r="L2158" i="1"/>
  <c r="M2158" i="1"/>
  <c r="N2158" i="1"/>
  <c r="O2158" i="1"/>
  <c r="P2158" i="1"/>
  <c r="Q2158" i="1"/>
  <c r="A2158" i="1"/>
  <c r="J2166" i="1"/>
  <c r="R2166" i="1"/>
  <c r="K2166" i="1"/>
  <c r="L2166" i="1"/>
  <c r="M2166" i="1"/>
  <c r="N2166" i="1"/>
  <c r="O2166" i="1"/>
  <c r="P2166" i="1"/>
  <c r="Q2166" i="1"/>
  <c r="A2166" i="1"/>
  <c r="J2174" i="1"/>
  <c r="R2174" i="1"/>
  <c r="K2174" i="1"/>
  <c r="L2174" i="1"/>
  <c r="M2174" i="1"/>
  <c r="N2174" i="1"/>
  <c r="O2174" i="1"/>
  <c r="P2174" i="1"/>
  <c r="Q2174" i="1"/>
  <c r="A2174" i="1"/>
  <c r="J2182" i="1"/>
  <c r="R2182" i="1"/>
  <c r="K2182" i="1"/>
  <c r="L2182" i="1"/>
  <c r="M2182" i="1"/>
  <c r="N2182" i="1"/>
  <c r="O2182" i="1"/>
  <c r="P2182" i="1"/>
  <c r="Q2182" i="1"/>
  <c r="A2182" i="1"/>
  <c r="J2190" i="1"/>
  <c r="R2190" i="1"/>
  <c r="K2190" i="1"/>
  <c r="L2190" i="1"/>
  <c r="M2190" i="1"/>
  <c r="N2190" i="1"/>
  <c r="O2190" i="1"/>
  <c r="P2190" i="1"/>
  <c r="Q2190" i="1"/>
  <c r="A2190" i="1"/>
  <c r="J2198" i="1"/>
  <c r="R2198" i="1"/>
  <c r="K2198" i="1"/>
  <c r="L2198" i="1"/>
  <c r="M2198" i="1"/>
  <c r="N2198" i="1"/>
  <c r="O2198" i="1"/>
  <c r="P2198" i="1"/>
  <c r="Q2198" i="1"/>
  <c r="A2198" i="1"/>
  <c r="J2206" i="1"/>
  <c r="R2206" i="1"/>
  <c r="K2206" i="1"/>
  <c r="L2206" i="1"/>
  <c r="M2206" i="1"/>
  <c r="N2206" i="1"/>
  <c r="O2206" i="1"/>
  <c r="P2206" i="1"/>
  <c r="Q2206" i="1"/>
  <c r="A2206" i="1"/>
  <c r="J2214" i="1"/>
  <c r="R2214" i="1"/>
  <c r="K2214" i="1"/>
  <c r="L2214" i="1"/>
  <c r="M2214" i="1"/>
  <c r="N2214" i="1"/>
  <c r="O2214" i="1"/>
  <c r="P2214" i="1"/>
  <c r="Q2214" i="1"/>
  <c r="A2214" i="1"/>
  <c r="J2222" i="1"/>
  <c r="R2222" i="1"/>
  <c r="K2222" i="1"/>
  <c r="L2222" i="1"/>
  <c r="M2222" i="1"/>
  <c r="N2222" i="1"/>
  <c r="O2222" i="1"/>
  <c r="P2222" i="1"/>
  <c r="Q2222" i="1"/>
  <c r="A2222" i="1"/>
  <c r="J2230" i="1"/>
  <c r="R2230" i="1"/>
  <c r="K2230" i="1"/>
  <c r="L2230" i="1"/>
  <c r="M2230" i="1"/>
  <c r="N2230" i="1"/>
  <c r="O2230" i="1"/>
  <c r="P2230" i="1"/>
  <c r="Q2230" i="1"/>
  <c r="A2230" i="1"/>
  <c r="J2238" i="1"/>
  <c r="R2238" i="1"/>
  <c r="K2238" i="1"/>
  <c r="L2238" i="1"/>
  <c r="M2238" i="1"/>
  <c r="N2238" i="1"/>
  <c r="O2238" i="1"/>
  <c r="P2238" i="1"/>
  <c r="Q2238" i="1"/>
  <c r="A2238" i="1"/>
  <c r="J2246" i="1"/>
  <c r="R2246" i="1"/>
  <c r="K2246" i="1"/>
  <c r="L2246" i="1"/>
  <c r="M2246" i="1"/>
  <c r="N2246" i="1"/>
  <c r="O2246" i="1"/>
  <c r="P2246" i="1"/>
  <c r="Q2246" i="1"/>
  <c r="A2246" i="1"/>
  <c r="J2254" i="1"/>
  <c r="R2254" i="1"/>
  <c r="K2254" i="1"/>
  <c r="L2254" i="1"/>
  <c r="M2254" i="1"/>
  <c r="N2254" i="1"/>
  <c r="O2254" i="1"/>
  <c r="P2254" i="1"/>
  <c r="Q2254" i="1"/>
  <c r="A2254" i="1"/>
  <c r="J2262" i="1"/>
  <c r="R2262" i="1"/>
  <c r="K2262" i="1"/>
  <c r="L2262" i="1"/>
  <c r="M2262" i="1"/>
  <c r="N2262" i="1"/>
  <c r="O2262" i="1"/>
  <c r="Q2262" i="1"/>
  <c r="P2262" i="1"/>
  <c r="A2262" i="1"/>
  <c r="J2270" i="1"/>
  <c r="R2270" i="1"/>
  <c r="K2270" i="1"/>
  <c r="L2270" i="1"/>
  <c r="M2270" i="1"/>
  <c r="N2270" i="1"/>
  <c r="O2270" i="1"/>
  <c r="P2270" i="1"/>
  <c r="Q2270" i="1"/>
  <c r="A2270" i="1"/>
  <c r="P2278" i="1"/>
  <c r="Q2278" i="1"/>
  <c r="J2278" i="1"/>
  <c r="R2278" i="1"/>
  <c r="K2278" i="1"/>
  <c r="L2278" i="1"/>
  <c r="M2278" i="1"/>
  <c r="O2278" i="1"/>
  <c r="N2278" i="1"/>
  <c r="A2278" i="1"/>
  <c r="P2286" i="1"/>
  <c r="Q2286" i="1"/>
  <c r="J2286" i="1"/>
  <c r="R2286" i="1"/>
  <c r="K2286" i="1"/>
  <c r="L2286" i="1"/>
  <c r="M2286" i="1"/>
  <c r="N2286" i="1"/>
  <c r="O2286" i="1"/>
  <c r="A2286" i="1"/>
  <c r="P2294" i="1"/>
  <c r="Q2294" i="1"/>
  <c r="J2294" i="1"/>
  <c r="R2294" i="1"/>
  <c r="K2294" i="1"/>
  <c r="L2294" i="1"/>
  <c r="M2294" i="1"/>
  <c r="N2294" i="1"/>
  <c r="O2294" i="1"/>
  <c r="A2294" i="1"/>
  <c r="P2302" i="1"/>
  <c r="Q2302" i="1"/>
  <c r="J2302" i="1"/>
  <c r="R2302" i="1"/>
  <c r="K2302" i="1"/>
  <c r="L2302" i="1"/>
  <c r="M2302" i="1"/>
  <c r="N2302" i="1"/>
  <c r="O2302" i="1"/>
  <c r="A2302" i="1"/>
  <c r="P2310" i="1"/>
  <c r="Q2310" i="1"/>
  <c r="J2310" i="1"/>
  <c r="R2310" i="1"/>
  <c r="K2310" i="1"/>
  <c r="L2310" i="1"/>
  <c r="M2310" i="1"/>
  <c r="N2310" i="1"/>
  <c r="O2310" i="1"/>
  <c r="A2310" i="1"/>
  <c r="P2318" i="1"/>
  <c r="Q2318" i="1"/>
  <c r="J2318" i="1"/>
  <c r="R2318" i="1"/>
  <c r="K2318" i="1"/>
  <c r="L2318" i="1"/>
  <c r="M2318" i="1"/>
  <c r="N2318" i="1"/>
  <c r="O2318" i="1"/>
  <c r="A2318" i="1"/>
  <c r="P2326" i="1"/>
  <c r="Q2326" i="1"/>
  <c r="J2326" i="1"/>
  <c r="R2326" i="1"/>
  <c r="K2326" i="1"/>
  <c r="L2326" i="1"/>
  <c r="M2326" i="1"/>
  <c r="N2326" i="1"/>
  <c r="O2326" i="1"/>
  <c r="A2326" i="1"/>
  <c r="P2334" i="1"/>
  <c r="Q2334" i="1"/>
  <c r="J2334" i="1"/>
  <c r="R2334" i="1"/>
  <c r="K2334" i="1"/>
  <c r="L2334" i="1"/>
  <c r="M2334" i="1"/>
  <c r="N2334" i="1"/>
  <c r="A2334" i="1"/>
  <c r="O2334" i="1"/>
  <c r="P2342" i="1"/>
  <c r="Q2342" i="1"/>
  <c r="J2342" i="1"/>
  <c r="R2342" i="1"/>
  <c r="K2342" i="1"/>
  <c r="L2342" i="1"/>
  <c r="M2342" i="1"/>
  <c r="O2342" i="1"/>
  <c r="N2342" i="1"/>
  <c r="A2342" i="1"/>
  <c r="P2350" i="1"/>
  <c r="Q2350" i="1"/>
  <c r="J2350" i="1"/>
  <c r="R2350" i="1"/>
  <c r="K2350" i="1"/>
  <c r="L2350" i="1"/>
  <c r="M2350" i="1"/>
  <c r="N2350" i="1"/>
  <c r="O2350" i="1"/>
  <c r="A2350" i="1"/>
  <c r="P2358" i="1"/>
  <c r="Q2358" i="1"/>
  <c r="J2358" i="1"/>
  <c r="R2358" i="1"/>
  <c r="K2358" i="1"/>
  <c r="L2358" i="1"/>
  <c r="M2358" i="1"/>
  <c r="N2358" i="1"/>
  <c r="O2358" i="1"/>
  <c r="A2358" i="1"/>
  <c r="P2366" i="1"/>
  <c r="Q2366" i="1"/>
  <c r="J2366" i="1"/>
  <c r="R2366" i="1"/>
  <c r="K2366" i="1"/>
  <c r="L2366" i="1"/>
  <c r="M2366" i="1"/>
  <c r="N2366" i="1"/>
  <c r="O2366" i="1"/>
  <c r="A2366" i="1"/>
  <c r="P2374" i="1"/>
  <c r="Q2374" i="1"/>
  <c r="J2374" i="1"/>
  <c r="R2374" i="1"/>
  <c r="K2374" i="1"/>
  <c r="L2374" i="1"/>
  <c r="M2374" i="1"/>
  <c r="N2374" i="1"/>
  <c r="O2374" i="1"/>
  <c r="A2374" i="1"/>
  <c r="P2382" i="1"/>
  <c r="Q2382" i="1"/>
  <c r="J2382" i="1"/>
  <c r="R2382" i="1"/>
  <c r="K2382" i="1"/>
  <c r="L2382" i="1"/>
  <c r="M2382" i="1"/>
  <c r="N2382" i="1"/>
  <c r="O2382" i="1"/>
  <c r="A2382" i="1"/>
  <c r="P2390" i="1"/>
  <c r="Q2390" i="1"/>
  <c r="J2390" i="1"/>
  <c r="R2390" i="1"/>
  <c r="K2390" i="1"/>
  <c r="L2390" i="1"/>
  <c r="M2390" i="1"/>
  <c r="N2390" i="1"/>
  <c r="O2390" i="1"/>
  <c r="A2390" i="1"/>
  <c r="P2398" i="1"/>
  <c r="Q2398" i="1"/>
  <c r="J2398" i="1"/>
  <c r="R2398" i="1"/>
  <c r="K2398" i="1"/>
  <c r="L2398" i="1"/>
  <c r="M2398" i="1"/>
  <c r="N2398" i="1"/>
  <c r="O2398" i="1"/>
  <c r="A2398" i="1"/>
  <c r="M2171" i="1"/>
  <c r="N2171" i="1"/>
  <c r="O2171" i="1"/>
  <c r="P2171" i="1"/>
  <c r="Q2171" i="1"/>
  <c r="J2171" i="1"/>
  <c r="R2171" i="1"/>
  <c r="K2171" i="1"/>
  <c r="L2171" i="1"/>
  <c r="A2171" i="1"/>
  <c r="M2187" i="1"/>
  <c r="N2187" i="1"/>
  <c r="O2187" i="1"/>
  <c r="P2187" i="1"/>
  <c r="Q2187" i="1"/>
  <c r="J2187" i="1"/>
  <c r="R2187" i="1"/>
  <c r="K2187" i="1"/>
  <c r="L2187" i="1"/>
  <c r="A2187" i="1"/>
  <c r="M2227" i="1"/>
  <c r="N2227" i="1"/>
  <c r="O2227" i="1"/>
  <c r="P2227" i="1"/>
  <c r="Q2227" i="1"/>
  <c r="J2227" i="1"/>
  <c r="R2227" i="1"/>
  <c r="K2227" i="1"/>
  <c r="L2227" i="1"/>
  <c r="A2227" i="1"/>
  <c r="M2259" i="1"/>
  <c r="N2259" i="1"/>
  <c r="O2259" i="1"/>
  <c r="P2259" i="1"/>
  <c r="Q2259" i="1"/>
  <c r="J2259" i="1"/>
  <c r="R2259" i="1"/>
  <c r="L2259" i="1"/>
  <c r="K2259" i="1"/>
  <c r="A2259" i="1"/>
  <c r="K2307" i="1"/>
  <c r="L2307" i="1"/>
  <c r="M2307" i="1"/>
  <c r="N2307" i="1"/>
  <c r="O2307" i="1"/>
  <c r="P2307" i="1"/>
  <c r="Q2307" i="1"/>
  <c r="R2307" i="1"/>
  <c r="J2307" i="1"/>
  <c r="A2307" i="1"/>
  <c r="L2196" i="1"/>
  <c r="M2196" i="1"/>
  <c r="N2196" i="1"/>
  <c r="O2196" i="1"/>
  <c r="P2196" i="1"/>
  <c r="Q2196" i="1"/>
  <c r="R2196" i="1"/>
  <c r="J2196" i="1"/>
  <c r="K2196" i="1"/>
  <c r="A2196" i="1"/>
  <c r="Q2151" i="1"/>
  <c r="J2151" i="1"/>
  <c r="R2151" i="1"/>
  <c r="K2151" i="1"/>
  <c r="L2151" i="1"/>
  <c r="M2151" i="1"/>
  <c r="N2151" i="1"/>
  <c r="O2151" i="1"/>
  <c r="P2151" i="1"/>
  <c r="A2151" i="1"/>
  <c r="Q2175" i="1"/>
  <c r="J2175" i="1"/>
  <c r="R2175" i="1"/>
  <c r="K2175" i="1"/>
  <c r="L2175" i="1"/>
  <c r="M2175" i="1"/>
  <c r="N2175" i="1"/>
  <c r="O2175" i="1"/>
  <c r="P2175" i="1"/>
  <c r="A2175" i="1"/>
  <c r="Q2199" i="1"/>
  <c r="J2199" i="1"/>
  <c r="R2199" i="1"/>
  <c r="K2199" i="1"/>
  <c r="L2199" i="1"/>
  <c r="M2199" i="1"/>
  <c r="N2199" i="1"/>
  <c r="O2199" i="1"/>
  <c r="P2199" i="1"/>
  <c r="A2199" i="1"/>
  <c r="Q2223" i="1"/>
  <c r="J2223" i="1"/>
  <c r="R2223" i="1"/>
  <c r="K2223" i="1"/>
  <c r="L2223" i="1"/>
  <c r="M2223" i="1"/>
  <c r="N2223" i="1"/>
  <c r="O2223" i="1"/>
  <c r="P2223" i="1"/>
  <c r="A2223" i="1"/>
  <c r="Q2239" i="1"/>
  <c r="J2239" i="1"/>
  <c r="R2239" i="1"/>
  <c r="K2239" i="1"/>
  <c r="L2239" i="1"/>
  <c r="M2239" i="1"/>
  <c r="N2239" i="1"/>
  <c r="O2239" i="1"/>
  <c r="P2239" i="1"/>
  <c r="A2239" i="1"/>
  <c r="Q2255" i="1"/>
  <c r="J2255" i="1"/>
  <c r="R2255" i="1"/>
  <c r="K2255" i="1"/>
  <c r="L2255" i="1"/>
  <c r="M2255" i="1"/>
  <c r="N2255" i="1"/>
  <c r="P2255" i="1"/>
  <c r="O2255" i="1"/>
  <c r="A2255" i="1"/>
  <c r="O2279" i="1"/>
  <c r="P2279" i="1"/>
  <c r="Q2279" i="1"/>
  <c r="J2279" i="1"/>
  <c r="R2279" i="1"/>
  <c r="K2279" i="1"/>
  <c r="L2279" i="1"/>
  <c r="M2279" i="1"/>
  <c r="N2279" i="1"/>
  <c r="A2279" i="1"/>
  <c r="O2295" i="1"/>
  <c r="P2295" i="1"/>
  <c r="Q2295" i="1"/>
  <c r="J2295" i="1"/>
  <c r="R2295" i="1"/>
  <c r="K2295" i="1"/>
  <c r="L2295" i="1"/>
  <c r="M2295" i="1"/>
  <c r="N2295" i="1"/>
  <c r="A2295" i="1"/>
  <c r="O2303" i="1"/>
  <c r="P2303" i="1"/>
  <c r="Q2303" i="1"/>
  <c r="J2303" i="1"/>
  <c r="R2303" i="1"/>
  <c r="K2303" i="1"/>
  <c r="L2303" i="1"/>
  <c r="M2303" i="1"/>
  <c r="N2303" i="1"/>
  <c r="A2303" i="1"/>
  <c r="O2319" i="1"/>
  <c r="P2319" i="1"/>
  <c r="Q2319" i="1"/>
  <c r="J2319" i="1"/>
  <c r="R2319" i="1"/>
  <c r="K2319" i="1"/>
  <c r="L2319" i="1"/>
  <c r="M2319" i="1"/>
  <c r="N2319" i="1"/>
  <c r="A2319" i="1"/>
  <c r="O2327" i="1"/>
  <c r="P2327" i="1"/>
  <c r="Q2327" i="1"/>
  <c r="J2327" i="1"/>
  <c r="R2327" i="1"/>
  <c r="K2327" i="1"/>
  <c r="L2327" i="1"/>
  <c r="M2327" i="1"/>
  <c r="N2327" i="1"/>
  <c r="A2327" i="1"/>
  <c r="O2335" i="1"/>
  <c r="P2335" i="1"/>
  <c r="Q2335" i="1"/>
  <c r="J2335" i="1"/>
  <c r="R2335" i="1"/>
  <c r="K2335" i="1"/>
  <c r="L2335" i="1"/>
  <c r="N2335" i="1"/>
  <c r="M2335" i="1"/>
  <c r="A2335" i="1"/>
  <c r="O2343" i="1"/>
  <c r="P2343" i="1"/>
  <c r="Q2343" i="1"/>
  <c r="J2343" i="1"/>
  <c r="R2343" i="1"/>
  <c r="K2343" i="1"/>
  <c r="L2343" i="1"/>
  <c r="M2343" i="1"/>
  <c r="N2343" i="1"/>
  <c r="A2343" i="1"/>
  <c r="O2359" i="1"/>
  <c r="P2359" i="1"/>
  <c r="Q2359" i="1"/>
  <c r="J2359" i="1"/>
  <c r="R2359" i="1"/>
  <c r="K2359" i="1"/>
  <c r="L2359" i="1"/>
  <c r="M2359" i="1"/>
  <c r="N2359" i="1"/>
  <c r="A2359" i="1"/>
  <c r="O2367" i="1"/>
  <c r="P2367" i="1"/>
  <c r="Q2367" i="1"/>
  <c r="J2367" i="1"/>
  <c r="R2367" i="1"/>
  <c r="K2367" i="1"/>
  <c r="L2367" i="1"/>
  <c r="M2367" i="1"/>
  <c r="N2367" i="1"/>
  <c r="A2367" i="1"/>
  <c r="O2375" i="1"/>
  <c r="P2375" i="1"/>
  <c r="Q2375" i="1"/>
  <c r="J2375" i="1"/>
  <c r="R2375" i="1"/>
  <c r="K2375" i="1"/>
  <c r="L2375" i="1"/>
  <c r="M2375" i="1"/>
  <c r="N2375" i="1"/>
  <c r="A2375" i="1"/>
  <c r="O2383" i="1"/>
  <c r="P2383" i="1"/>
  <c r="Q2383" i="1"/>
  <c r="J2383" i="1"/>
  <c r="R2383" i="1"/>
  <c r="K2383" i="1"/>
  <c r="L2383" i="1"/>
  <c r="M2383" i="1"/>
  <c r="N2383" i="1"/>
  <c r="A2383" i="1"/>
  <c r="O2391" i="1"/>
  <c r="P2391" i="1"/>
  <c r="Q2391" i="1"/>
  <c r="J2391" i="1"/>
  <c r="R2391" i="1"/>
  <c r="K2391" i="1"/>
  <c r="L2391" i="1"/>
  <c r="M2391" i="1"/>
  <c r="N2391" i="1"/>
  <c r="A2391" i="1"/>
  <c r="M2179" i="1"/>
  <c r="N2179" i="1"/>
  <c r="O2179" i="1"/>
  <c r="P2179" i="1"/>
  <c r="Q2179" i="1"/>
  <c r="J2179" i="1"/>
  <c r="R2179" i="1"/>
  <c r="K2179" i="1"/>
  <c r="L2179" i="1"/>
  <c r="A2179" i="1"/>
  <c r="M2211" i="1"/>
  <c r="N2211" i="1"/>
  <c r="O2211" i="1"/>
  <c r="P2211" i="1"/>
  <c r="Q2211" i="1"/>
  <c r="J2211" i="1"/>
  <c r="R2211" i="1"/>
  <c r="K2211" i="1"/>
  <c r="L2211" i="1"/>
  <c r="A2211" i="1"/>
  <c r="M2243" i="1"/>
  <c r="N2243" i="1"/>
  <c r="O2243" i="1"/>
  <c r="P2243" i="1"/>
  <c r="Q2243" i="1"/>
  <c r="J2243" i="1"/>
  <c r="R2243" i="1"/>
  <c r="K2243" i="1"/>
  <c r="L2243" i="1"/>
  <c r="A2243" i="1"/>
  <c r="K2283" i="1"/>
  <c r="L2283" i="1"/>
  <c r="M2283" i="1"/>
  <c r="N2283" i="1"/>
  <c r="O2283" i="1"/>
  <c r="P2283" i="1"/>
  <c r="J2283" i="1"/>
  <c r="Q2283" i="1"/>
  <c r="R2283" i="1"/>
  <c r="A2283" i="1"/>
  <c r="K2299" i="1"/>
  <c r="L2299" i="1"/>
  <c r="M2299" i="1"/>
  <c r="N2299" i="1"/>
  <c r="O2299" i="1"/>
  <c r="P2299" i="1"/>
  <c r="J2299" i="1"/>
  <c r="Q2299" i="1"/>
  <c r="R2299" i="1"/>
  <c r="A2299" i="1"/>
  <c r="K2339" i="1"/>
  <c r="L2339" i="1"/>
  <c r="M2339" i="1"/>
  <c r="N2339" i="1"/>
  <c r="O2339" i="1"/>
  <c r="P2339" i="1"/>
  <c r="Q2339" i="1"/>
  <c r="R2339" i="1"/>
  <c r="J2339" i="1"/>
  <c r="A2339" i="1"/>
  <c r="K2347" i="1"/>
  <c r="L2347" i="1"/>
  <c r="M2347" i="1"/>
  <c r="N2347" i="1"/>
  <c r="O2347" i="1"/>
  <c r="P2347" i="1"/>
  <c r="J2347" i="1"/>
  <c r="Q2347" i="1"/>
  <c r="R2347" i="1"/>
  <c r="A2347" i="1"/>
  <c r="K2355" i="1"/>
  <c r="L2355" i="1"/>
  <c r="M2355" i="1"/>
  <c r="N2355" i="1"/>
  <c r="O2355" i="1"/>
  <c r="P2355" i="1"/>
  <c r="J2355" i="1"/>
  <c r="Q2355" i="1"/>
  <c r="R2355" i="1"/>
  <c r="A2355" i="1"/>
  <c r="K2371" i="1"/>
  <c r="L2371" i="1"/>
  <c r="M2371" i="1"/>
  <c r="N2371" i="1"/>
  <c r="O2371" i="1"/>
  <c r="P2371" i="1"/>
  <c r="Q2371" i="1"/>
  <c r="R2371" i="1"/>
  <c r="J2371" i="1"/>
  <c r="A2371" i="1"/>
  <c r="K2379" i="1"/>
  <c r="L2379" i="1"/>
  <c r="M2379" i="1"/>
  <c r="N2379" i="1"/>
  <c r="O2379" i="1"/>
  <c r="P2379" i="1"/>
  <c r="J2379" i="1"/>
  <c r="Q2379" i="1"/>
  <c r="R2379" i="1"/>
  <c r="A2379" i="1"/>
  <c r="K2387" i="1"/>
  <c r="L2387" i="1"/>
  <c r="M2387" i="1"/>
  <c r="N2387" i="1"/>
  <c r="O2387" i="1"/>
  <c r="P2387" i="1"/>
  <c r="J2387" i="1"/>
  <c r="Q2387" i="1"/>
  <c r="R2387" i="1"/>
  <c r="A2387" i="1"/>
  <c r="K2395" i="1"/>
  <c r="L2395" i="1"/>
  <c r="M2395" i="1"/>
  <c r="N2395" i="1"/>
  <c r="O2395" i="1"/>
  <c r="P2395" i="1"/>
  <c r="J2395" i="1"/>
  <c r="Q2395" i="1"/>
  <c r="R2395" i="1"/>
  <c r="A2395" i="1"/>
  <c r="L2236" i="1"/>
  <c r="M2236" i="1"/>
  <c r="N2236" i="1"/>
  <c r="O2236" i="1"/>
  <c r="P2236" i="1"/>
  <c r="Q2236" i="1"/>
  <c r="R2236" i="1"/>
  <c r="J2236" i="1"/>
  <c r="K2236" i="1"/>
  <c r="A2236" i="1"/>
  <c r="Q2159" i="1"/>
  <c r="J2159" i="1"/>
  <c r="R2159" i="1"/>
  <c r="K2159" i="1"/>
  <c r="L2159" i="1"/>
  <c r="M2159" i="1"/>
  <c r="N2159" i="1"/>
  <c r="O2159" i="1"/>
  <c r="P2159" i="1"/>
  <c r="A2159" i="1"/>
  <c r="Q2167" i="1"/>
  <c r="J2167" i="1"/>
  <c r="R2167" i="1"/>
  <c r="K2167" i="1"/>
  <c r="L2167" i="1"/>
  <c r="M2167" i="1"/>
  <c r="N2167" i="1"/>
  <c r="O2167" i="1"/>
  <c r="P2167" i="1"/>
  <c r="A2167" i="1"/>
  <c r="Q2183" i="1"/>
  <c r="J2183" i="1"/>
  <c r="R2183" i="1"/>
  <c r="K2183" i="1"/>
  <c r="L2183" i="1"/>
  <c r="M2183" i="1"/>
  <c r="N2183" i="1"/>
  <c r="O2183" i="1"/>
  <c r="P2183" i="1"/>
  <c r="A2183" i="1"/>
  <c r="Q2191" i="1"/>
  <c r="J2191" i="1"/>
  <c r="R2191" i="1"/>
  <c r="K2191" i="1"/>
  <c r="L2191" i="1"/>
  <c r="M2191" i="1"/>
  <c r="N2191" i="1"/>
  <c r="O2191" i="1"/>
  <c r="P2191" i="1"/>
  <c r="A2191" i="1"/>
  <c r="Q2207" i="1"/>
  <c r="J2207" i="1"/>
  <c r="R2207" i="1"/>
  <c r="K2207" i="1"/>
  <c r="L2207" i="1"/>
  <c r="M2207" i="1"/>
  <c r="N2207" i="1"/>
  <c r="O2207" i="1"/>
  <c r="P2207" i="1"/>
  <c r="A2207" i="1"/>
  <c r="Q2215" i="1"/>
  <c r="J2215" i="1"/>
  <c r="R2215" i="1"/>
  <c r="K2215" i="1"/>
  <c r="L2215" i="1"/>
  <c r="M2215" i="1"/>
  <c r="N2215" i="1"/>
  <c r="O2215" i="1"/>
  <c r="P2215" i="1"/>
  <c r="A2215" i="1"/>
  <c r="Q2231" i="1"/>
  <c r="J2231" i="1"/>
  <c r="R2231" i="1"/>
  <c r="K2231" i="1"/>
  <c r="L2231" i="1"/>
  <c r="M2231" i="1"/>
  <c r="N2231" i="1"/>
  <c r="O2231" i="1"/>
  <c r="P2231" i="1"/>
  <c r="A2231" i="1"/>
  <c r="Q2247" i="1"/>
  <c r="J2247" i="1"/>
  <c r="R2247" i="1"/>
  <c r="K2247" i="1"/>
  <c r="L2247" i="1"/>
  <c r="M2247" i="1"/>
  <c r="N2247" i="1"/>
  <c r="O2247" i="1"/>
  <c r="P2247" i="1"/>
  <c r="A2247" i="1"/>
  <c r="Q2263" i="1"/>
  <c r="J2263" i="1"/>
  <c r="R2263" i="1"/>
  <c r="K2263" i="1"/>
  <c r="L2263" i="1"/>
  <c r="M2263" i="1"/>
  <c r="N2263" i="1"/>
  <c r="O2263" i="1"/>
  <c r="P2263" i="1"/>
  <c r="A2263" i="1"/>
  <c r="Q2271" i="1"/>
  <c r="J2271" i="1"/>
  <c r="R2271" i="1"/>
  <c r="K2271" i="1"/>
  <c r="L2271" i="1"/>
  <c r="M2271" i="1"/>
  <c r="N2271" i="1"/>
  <c r="P2271" i="1"/>
  <c r="O2271" i="1"/>
  <c r="A2271" i="1"/>
  <c r="O2287" i="1"/>
  <c r="P2287" i="1"/>
  <c r="Q2287" i="1"/>
  <c r="J2287" i="1"/>
  <c r="R2287" i="1"/>
  <c r="K2287" i="1"/>
  <c r="L2287" i="1"/>
  <c r="M2287" i="1"/>
  <c r="N2287" i="1"/>
  <c r="A2287" i="1"/>
  <c r="O2311" i="1"/>
  <c r="P2311" i="1"/>
  <c r="Q2311" i="1"/>
  <c r="J2311" i="1"/>
  <c r="R2311" i="1"/>
  <c r="K2311" i="1"/>
  <c r="L2311" i="1"/>
  <c r="M2311" i="1"/>
  <c r="N2311" i="1"/>
  <c r="A2311" i="1"/>
  <c r="O2351" i="1"/>
  <c r="P2351" i="1"/>
  <c r="Q2351" i="1"/>
  <c r="J2351" i="1"/>
  <c r="R2351" i="1"/>
  <c r="K2351" i="1"/>
  <c r="L2351" i="1"/>
  <c r="M2351" i="1"/>
  <c r="N2351" i="1"/>
  <c r="A2351" i="1"/>
  <c r="P2152" i="1"/>
  <c r="Q2152" i="1"/>
  <c r="J2152" i="1"/>
  <c r="R2152" i="1"/>
  <c r="K2152" i="1"/>
  <c r="L2152" i="1"/>
  <c r="M2152" i="1"/>
  <c r="N2152" i="1"/>
  <c r="O2152" i="1"/>
  <c r="A2152" i="1"/>
  <c r="P2160" i="1"/>
  <c r="Q2160" i="1"/>
  <c r="J2160" i="1"/>
  <c r="R2160" i="1"/>
  <c r="K2160" i="1"/>
  <c r="L2160" i="1"/>
  <c r="M2160" i="1"/>
  <c r="N2160" i="1"/>
  <c r="A2160" i="1"/>
  <c r="O2160" i="1"/>
  <c r="P2168" i="1"/>
  <c r="Q2168" i="1"/>
  <c r="J2168" i="1"/>
  <c r="R2168" i="1"/>
  <c r="K2168" i="1"/>
  <c r="L2168" i="1"/>
  <c r="M2168" i="1"/>
  <c r="N2168" i="1"/>
  <c r="O2168" i="1"/>
  <c r="A2168" i="1"/>
  <c r="P2176" i="1"/>
  <c r="Q2176" i="1"/>
  <c r="J2176" i="1"/>
  <c r="R2176" i="1"/>
  <c r="K2176" i="1"/>
  <c r="L2176" i="1"/>
  <c r="M2176" i="1"/>
  <c r="N2176" i="1"/>
  <c r="O2176" i="1"/>
  <c r="A2176" i="1"/>
  <c r="P2184" i="1"/>
  <c r="Q2184" i="1"/>
  <c r="J2184" i="1"/>
  <c r="R2184" i="1"/>
  <c r="K2184" i="1"/>
  <c r="L2184" i="1"/>
  <c r="M2184" i="1"/>
  <c r="N2184" i="1"/>
  <c r="O2184" i="1"/>
  <c r="A2184" i="1"/>
  <c r="P2192" i="1"/>
  <c r="Q2192" i="1"/>
  <c r="J2192" i="1"/>
  <c r="R2192" i="1"/>
  <c r="K2192" i="1"/>
  <c r="L2192" i="1"/>
  <c r="M2192" i="1"/>
  <c r="N2192" i="1"/>
  <c r="O2192" i="1"/>
  <c r="A2192" i="1"/>
  <c r="P2200" i="1"/>
  <c r="Q2200" i="1"/>
  <c r="J2200" i="1"/>
  <c r="R2200" i="1"/>
  <c r="K2200" i="1"/>
  <c r="L2200" i="1"/>
  <c r="M2200" i="1"/>
  <c r="N2200" i="1"/>
  <c r="O2200" i="1"/>
  <c r="A2200" i="1"/>
  <c r="P2208" i="1"/>
  <c r="Q2208" i="1"/>
  <c r="J2208" i="1"/>
  <c r="R2208" i="1"/>
  <c r="K2208" i="1"/>
  <c r="L2208" i="1"/>
  <c r="M2208" i="1"/>
  <c r="N2208" i="1"/>
  <c r="O2208" i="1"/>
  <c r="A2208" i="1"/>
  <c r="P2216" i="1"/>
  <c r="Q2216" i="1"/>
  <c r="J2216" i="1"/>
  <c r="R2216" i="1"/>
  <c r="K2216" i="1"/>
  <c r="L2216" i="1"/>
  <c r="M2216" i="1"/>
  <c r="N2216" i="1"/>
  <c r="O2216" i="1"/>
  <c r="A2216" i="1"/>
  <c r="P2224" i="1"/>
  <c r="Q2224" i="1"/>
  <c r="J2224" i="1"/>
  <c r="R2224" i="1"/>
  <c r="K2224" i="1"/>
  <c r="L2224" i="1"/>
  <c r="M2224" i="1"/>
  <c r="N2224" i="1"/>
  <c r="O2224" i="1"/>
  <c r="A2224" i="1"/>
  <c r="P2232" i="1"/>
  <c r="Q2232" i="1"/>
  <c r="J2232" i="1"/>
  <c r="R2232" i="1"/>
  <c r="K2232" i="1"/>
  <c r="L2232" i="1"/>
  <c r="M2232" i="1"/>
  <c r="N2232" i="1"/>
  <c r="O2232" i="1"/>
  <c r="A2232" i="1"/>
  <c r="P2240" i="1"/>
  <c r="Q2240" i="1"/>
  <c r="J2240" i="1"/>
  <c r="R2240" i="1"/>
  <c r="K2240" i="1"/>
  <c r="L2240" i="1"/>
  <c r="M2240" i="1"/>
  <c r="N2240" i="1"/>
  <c r="O2240" i="1"/>
  <c r="A2240" i="1"/>
  <c r="P2248" i="1"/>
  <c r="Q2248" i="1"/>
  <c r="J2248" i="1"/>
  <c r="R2248" i="1"/>
  <c r="K2248" i="1"/>
  <c r="L2248" i="1"/>
  <c r="M2248" i="1"/>
  <c r="O2248" i="1"/>
  <c r="N2248" i="1"/>
  <c r="A2248" i="1"/>
  <c r="P2256" i="1"/>
  <c r="Q2256" i="1"/>
  <c r="J2256" i="1"/>
  <c r="R2256" i="1"/>
  <c r="K2256" i="1"/>
  <c r="L2256" i="1"/>
  <c r="M2256" i="1"/>
  <c r="O2256" i="1"/>
  <c r="N2256" i="1"/>
  <c r="A2256" i="1"/>
  <c r="P2264" i="1"/>
  <c r="Q2264" i="1"/>
  <c r="J2264" i="1"/>
  <c r="R2264" i="1"/>
  <c r="K2264" i="1"/>
  <c r="L2264" i="1"/>
  <c r="M2264" i="1"/>
  <c r="N2264" i="1"/>
  <c r="O2264" i="1"/>
  <c r="A2264" i="1"/>
  <c r="J2272" i="1"/>
  <c r="L2272" i="1"/>
  <c r="K2272" i="1"/>
  <c r="M2272" i="1"/>
  <c r="N2272" i="1"/>
  <c r="O2272" i="1"/>
  <c r="P2272" i="1"/>
  <c r="Q2272" i="1"/>
  <c r="R2272" i="1"/>
  <c r="A2272" i="1"/>
  <c r="N2280" i="1"/>
  <c r="O2280" i="1"/>
  <c r="P2280" i="1"/>
  <c r="Q2280" i="1"/>
  <c r="J2280" i="1"/>
  <c r="R2280" i="1"/>
  <c r="K2280" i="1"/>
  <c r="L2280" i="1"/>
  <c r="M2280" i="1"/>
  <c r="A2280" i="1"/>
  <c r="N2288" i="1"/>
  <c r="O2288" i="1"/>
  <c r="P2288" i="1"/>
  <c r="Q2288" i="1"/>
  <c r="J2288" i="1"/>
  <c r="R2288" i="1"/>
  <c r="K2288" i="1"/>
  <c r="L2288" i="1"/>
  <c r="M2288" i="1"/>
  <c r="A2288" i="1"/>
  <c r="N2296" i="1"/>
  <c r="O2296" i="1"/>
  <c r="P2296" i="1"/>
  <c r="Q2296" i="1"/>
  <c r="J2296" i="1"/>
  <c r="R2296" i="1"/>
  <c r="K2296" i="1"/>
  <c r="M2296" i="1"/>
  <c r="L2296" i="1"/>
  <c r="A2296" i="1"/>
  <c r="N2304" i="1"/>
  <c r="O2304" i="1"/>
  <c r="P2304" i="1"/>
  <c r="Q2304" i="1"/>
  <c r="J2304" i="1"/>
  <c r="R2304" i="1"/>
  <c r="K2304" i="1"/>
  <c r="L2304" i="1"/>
  <c r="M2304" i="1"/>
  <c r="A2304" i="1"/>
  <c r="N2312" i="1"/>
  <c r="O2312" i="1"/>
  <c r="P2312" i="1"/>
  <c r="Q2312" i="1"/>
  <c r="J2312" i="1"/>
  <c r="R2312" i="1"/>
  <c r="K2312" i="1"/>
  <c r="L2312" i="1"/>
  <c r="M2312" i="1"/>
  <c r="A2312" i="1"/>
  <c r="N2320" i="1"/>
  <c r="O2320" i="1"/>
  <c r="P2320" i="1"/>
  <c r="Q2320" i="1"/>
  <c r="J2320" i="1"/>
  <c r="R2320" i="1"/>
  <c r="K2320" i="1"/>
  <c r="L2320" i="1"/>
  <c r="M2320" i="1"/>
  <c r="A2320" i="1"/>
  <c r="N2328" i="1"/>
  <c r="O2328" i="1"/>
  <c r="P2328" i="1"/>
  <c r="Q2328" i="1"/>
  <c r="J2328" i="1"/>
  <c r="R2328" i="1"/>
  <c r="K2328" i="1"/>
  <c r="L2328" i="1"/>
  <c r="M2328" i="1"/>
  <c r="A2328" i="1"/>
  <c r="N2336" i="1"/>
  <c r="O2336" i="1"/>
  <c r="P2336" i="1"/>
  <c r="Q2336" i="1"/>
  <c r="J2336" i="1"/>
  <c r="R2336" i="1"/>
  <c r="K2336" i="1"/>
  <c r="L2336" i="1"/>
  <c r="M2336" i="1"/>
  <c r="A2336" i="1"/>
  <c r="N2344" i="1"/>
  <c r="O2344" i="1"/>
  <c r="P2344" i="1"/>
  <c r="Q2344" i="1"/>
  <c r="J2344" i="1"/>
  <c r="R2344" i="1"/>
  <c r="K2344" i="1"/>
  <c r="L2344" i="1"/>
  <c r="M2344" i="1"/>
  <c r="A2344" i="1"/>
  <c r="N2352" i="1"/>
  <c r="O2352" i="1"/>
  <c r="P2352" i="1"/>
  <c r="Q2352" i="1"/>
  <c r="J2352" i="1"/>
  <c r="R2352" i="1"/>
  <c r="K2352" i="1"/>
  <c r="L2352" i="1"/>
  <c r="M2352" i="1"/>
  <c r="A2352" i="1"/>
  <c r="N2360" i="1"/>
  <c r="O2360" i="1"/>
  <c r="P2360" i="1"/>
  <c r="Q2360" i="1"/>
  <c r="J2360" i="1"/>
  <c r="R2360" i="1"/>
  <c r="K2360" i="1"/>
  <c r="L2360" i="1"/>
  <c r="M2360" i="1"/>
  <c r="A2360" i="1"/>
  <c r="N2368" i="1"/>
  <c r="O2368" i="1"/>
  <c r="P2368" i="1"/>
  <c r="Q2368" i="1"/>
  <c r="J2368" i="1"/>
  <c r="R2368" i="1"/>
  <c r="K2368" i="1"/>
  <c r="L2368" i="1"/>
  <c r="M2368" i="1"/>
  <c r="A2368" i="1"/>
  <c r="N2376" i="1"/>
  <c r="O2376" i="1"/>
  <c r="P2376" i="1"/>
  <c r="Q2376" i="1"/>
  <c r="J2376" i="1"/>
  <c r="R2376" i="1"/>
  <c r="K2376" i="1"/>
  <c r="L2376" i="1"/>
  <c r="M2376" i="1"/>
  <c r="A2376" i="1"/>
  <c r="N2384" i="1"/>
  <c r="O2384" i="1"/>
  <c r="P2384" i="1"/>
  <c r="Q2384" i="1"/>
  <c r="J2384" i="1"/>
  <c r="R2384" i="1"/>
  <c r="K2384" i="1"/>
  <c r="L2384" i="1"/>
  <c r="M2384" i="1"/>
  <c r="A2384" i="1"/>
  <c r="N2392" i="1"/>
  <c r="O2392" i="1"/>
  <c r="P2392" i="1"/>
  <c r="Q2392" i="1"/>
  <c r="J2392" i="1"/>
  <c r="R2392" i="1"/>
  <c r="K2392" i="1"/>
  <c r="M2392" i="1"/>
  <c r="L2392" i="1"/>
  <c r="A2392" i="1"/>
  <c r="M2155" i="1"/>
  <c r="N2155" i="1"/>
  <c r="O2155" i="1"/>
  <c r="P2155" i="1"/>
  <c r="Q2155" i="1"/>
  <c r="J2155" i="1"/>
  <c r="R2155" i="1"/>
  <c r="K2155" i="1"/>
  <c r="L2155" i="1"/>
  <c r="A2155" i="1"/>
  <c r="M2195" i="1"/>
  <c r="N2195" i="1"/>
  <c r="O2195" i="1"/>
  <c r="P2195" i="1"/>
  <c r="Q2195" i="1"/>
  <c r="J2195" i="1"/>
  <c r="R2195" i="1"/>
  <c r="K2195" i="1"/>
  <c r="L2195" i="1"/>
  <c r="A2195" i="1"/>
  <c r="M2235" i="1"/>
  <c r="N2235" i="1"/>
  <c r="O2235" i="1"/>
  <c r="P2235" i="1"/>
  <c r="Q2235" i="1"/>
  <c r="J2235" i="1"/>
  <c r="R2235" i="1"/>
  <c r="K2235" i="1"/>
  <c r="L2235" i="1"/>
  <c r="A2235" i="1"/>
  <c r="K2275" i="1"/>
  <c r="L2275" i="1"/>
  <c r="M2275" i="1"/>
  <c r="N2275" i="1"/>
  <c r="O2275" i="1"/>
  <c r="P2275" i="1"/>
  <c r="Q2275" i="1"/>
  <c r="R2275" i="1"/>
  <c r="J2275" i="1"/>
  <c r="A2275" i="1"/>
  <c r="K2323" i="1"/>
  <c r="L2323" i="1"/>
  <c r="M2323" i="1"/>
  <c r="N2323" i="1"/>
  <c r="O2323" i="1"/>
  <c r="P2323" i="1"/>
  <c r="J2323" i="1"/>
  <c r="Q2323" i="1"/>
  <c r="R2323" i="1"/>
  <c r="A2323" i="1"/>
  <c r="L2220" i="1"/>
  <c r="M2220" i="1"/>
  <c r="N2220" i="1"/>
  <c r="O2220" i="1"/>
  <c r="P2220" i="1"/>
  <c r="Q2220" i="1"/>
  <c r="J2220" i="1"/>
  <c r="K2220" i="1"/>
  <c r="R2220" i="1"/>
  <c r="A2220" i="1"/>
  <c r="O2161" i="1"/>
  <c r="P2161" i="1"/>
  <c r="Q2161" i="1"/>
  <c r="J2161" i="1"/>
  <c r="R2161" i="1"/>
  <c r="K2161" i="1"/>
  <c r="L2161" i="1"/>
  <c r="M2161" i="1"/>
  <c r="A2161" i="1"/>
  <c r="N2161" i="1"/>
  <c r="O2169" i="1"/>
  <c r="P2169" i="1"/>
  <c r="Q2169" i="1"/>
  <c r="J2169" i="1"/>
  <c r="R2169" i="1"/>
  <c r="K2169" i="1"/>
  <c r="L2169" i="1"/>
  <c r="M2169" i="1"/>
  <c r="N2169" i="1"/>
  <c r="A2169" i="1"/>
  <c r="O2185" i="1"/>
  <c r="P2185" i="1"/>
  <c r="Q2185" i="1"/>
  <c r="J2185" i="1"/>
  <c r="R2185" i="1"/>
  <c r="K2185" i="1"/>
  <c r="L2185" i="1"/>
  <c r="M2185" i="1"/>
  <c r="N2185" i="1"/>
  <c r="A2185" i="1"/>
  <c r="O2201" i="1"/>
  <c r="P2201" i="1"/>
  <c r="Q2201" i="1"/>
  <c r="J2201" i="1"/>
  <c r="R2201" i="1"/>
  <c r="K2201" i="1"/>
  <c r="L2201" i="1"/>
  <c r="M2201" i="1"/>
  <c r="N2201" i="1"/>
  <c r="A2201" i="1"/>
  <c r="O2217" i="1"/>
  <c r="P2217" i="1"/>
  <c r="Q2217" i="1"/>
  <c r="J2217" i="1"/>
  <c r="R2217" i="1"/>
  <c r="K2217" i="1"/>
  <c r="L2217" i="1"/>
  <c r="M2217" i="1"/>
  <c r="N2217" i="1"/>
  <c r="A2217" i="1"/>
  <c r="O2233" i="1"/>
  <c r="P2233" i="1"/>
  <c r="Q2233" i="1"/>
  <c r="J2233" i="1"/>
  <c r="R2233" i="1"/>
  <c r="K2233" i="1"/>
  <c r="L2233" i="1"/>
  <c r="M2233" i="1"/>
  <c r="N2233" i="1"/>
  <c r="A2233" i="1"/>
  <c r="O2249" i="1"/>
  <c r="P2249" i="1"/>
  <c r="Q2249" i="1"/>
  <c r="J2249" i="1"/>
  <c r="R2249" i="1"/>
  <c r="K2249" i="1"/>
  <c r="L2249" i="1"/>
  <c r="M2249" i="1"/>
  <c r="N2249" i="1"/>
  <c r="A2249" i="1"/>
  <c r="O2257" i="1"/>
  <c r="P2257" i="1"/>
  <c r="Q2257" i="1"/>
  <c r="J2257" i="1"/>
  <c r="R2257" i="1"/>
  <c r="K2257" i="1"/>
  <c r="L2257" i="1"/>
  <c r="M2257" i="1"/>
  <c r="N2257" i="1"/>
  <c r="A2257" i="1"/>
  <c r="K2273" i="1"/>
  <c r="L2273" i="1"/>
  <c r="M2273" i="1"/>
  <c r="N2273" i="1"/>
  <c r="O2273" i="1"/>
  <c r="P2273" i="1"/>
  <c r="Q2273" i="1"/>
  <c r="J2273" i="1"/>
  <c r="R2273" i="1"/>
  <c r="A2273" i="1"/>
  <c r="M2281" i="1"/>
  <c r="N2281" i="1"/>
  <c r="O2281" i="1"/>
  <c r="P2281" i="1"/>
  <c r="Q2281" i="1"/>
  <c r="J2281" i="1"/>
  <c r="R2281" i="1"/>
  <c r="K2281" i="1"/>
  <c r="L2281" i="1"/>
  <c r="A2281" i="1"/>
  <c r="M2289" i="1"/>
  <c r="N2289" i="1"/>
  <c r="O2289" i="1"/>
  <c r="P2289" i="1"/>
  <c r="Q2289" i="1"/>
  <c r="J2289" i="1"/>
  <c r="R2289" i="1"/>
  <c r="K2289" i="1"/>
  <c r="L2289" i="1"/>
  <c r="A2289" i="1"/>
  <c r="M2305" i="1"/>
  <c r="N2305" i="1"/>
  <c r="O2305" i="1"/>
  <c r="P2305" i="1"/>
  <c r="Q2305" i="1"/>
  <c r="J2305" i="1"/>
  <c r="R2305" i="1"/>
  <c r="K2305" i="1"/>
  <c r="L2305" i="1"/>
  <c r="A2305" i="1"/>
  <c r="M2313" i="1"/>
  <c r="N2313" i="1"/>
  <c r="O2313" i="1"/>
  <c r="P2313" i="1"/>
  <c r="Q2313" i="1"/>
  <c r="J2313" i="1"/>
  <c r="R2313" i="1"/>
  <c r="K2313" i="1"/>
  <c r="L2313" i="1"/>
  <c r="A2313" i="1"/>
  <c r="M2321" i="1"/>
  <c r="N2321" i="1"/>
  <c r="O2321" i="1"/>
  <c r="P2321" i="1"/>
  <c r="Q2321" i="1"/>
  <c r="J2321" i="1"/>
  <c r="R2321" i="1"/>
  <c r="K2321" i="1"/>
  <c r="L2321" i="1"/>
  <c r="A2321" i="1"/>
  <c r="M2329" i="1"/>
  <c r="N2329" i="1"/>
  <c r="O2329" i="1"/>
  <c r="P2329" i="1"/>
  <c r="Q2329" i="1"/>
  <c r="J2329" i="1"/>
  <c r="R2329" i="1"/>
  <c r="K2329" i="1"/>
  <c r="L2329" i="1"/>
  <c r="A2329" i="1"/>
  <c r="M2337" i="1"/>
  <c r="N2337" i="1"/>
  <c r="O2337" i="1"/>
  <c r="P2337" i="1"/>
  <c r="Q2337" i="1"/>
  <c r="J2337" i="1"/>
  <c r="R2337" i="1"/>
  <c r="K2337" i="1"/>
  <c r="L2337" i="1"/>
  <c r="A2337" i="1"/>
  <c r="M2345" i="1"/>
  <c r="N2345" i="1"/>
  <c r="O2345" i="1"/>
  <c r="P2345" i="1"/>
  <c r="Q2345" i="1"/>
  <c r="J2345" i="1"/>
  <c r="R2345" i="1"/>
  <c r="K2345" i="1"/>
  <c r="L2345" i="1"/>
  <c r="A2345" i="1"/>
  <c r="M2353" i="1"/>
  <c r="N2353" i="1"/>
  <c r="O2353" i="1"/>
  <c r="P2353" i="1"/>
  <c r="Q2353" i="1"/>
  <c r="J2353" i="1"/>
  <c r="R2353" i="1"/>
  <c r="L2353" i="1"/>
  <c r="K2353" i="1"/>
  <c r="A2353" i="1"/>
  <c r="M2361" i="1"/>
  <c r="N2361" i="1"/>
  <c r="O2361" i="1"/>
  <c r="P2361" i="1"/>
  <c r="Q2361" i="1"/>
  <c r="J2361" i="1"/>
  <c r="R2361" i="1"/>
  <c r="K2361" i="1"/>
  <c r="L2361" i="1"/>
  <c r="A2361" i="1"/>
  <c r="M2369" i="1"/>
  <c r="N2369" i="1"/>
  <c r="O2369" i="1"/>
  <c r="P2369" i="1"/>
  <c r="Q2369" i="1"/>
  <c r="J2369" i="1"/>
  <c r="R2369" i="1"/>
  <c r="K2369" i="1"/>
  <c r="L2369" i="1"/>
  <c r="A2369" i="1"/>
  <c r="M2377" i="1"/>
  <c r="N2377" i="1"/>
  <c r="O2377" i="1"/>
  <c r="P2377" i="1"/>
  <c r="Q2377" i="1"/>
  <c r="J2377" i="1"/>
  <c r="R2377" i="1"/>
  <c r="K2377" i="1"/>
  <c r="L2377" i="1"/>
  <c r="A2377" i="1"/>
  <c r="M2385" i="1"/>
  <c r="N2385" i="1"/>
  <c r="O2385" i="1"/>
  <c r="P2385" i="1"/>
  <c r="Q2385" i="1"/>
  <c r="J2385" i="1"/>
  <c r="R2385" i="1"/>
  <c r="K2385" i="1"/>
  <c r="L2385" i="1"/>
  <c r="A2385" i="1"/>
  <c r="M2393" i="1"/>
  <c r="N2393" i="1"/>
  <c r="O2393" i="1"/>
  <c r="P2393" i="1"/>
  <c r="Q2393" i="1"/>
  <c r="J2393" i="1"/>
  <c r="R2393" i="1"/>
  <c r="K2393" i="1"/>
  <c r="L2393" i="1"/>
  <c r="A239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B672" i="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N834" i="1"/>
  <c r="O834" i="1"/>
  <c r="P834" i="1"/>
  <c r="Q834" i="1"/>
  <c r="L834" i="1"/>
  <c r="J834" i="1"/>
  <c r="K834" i="1"/>
  <c r="M834" i="1"/>
  <c r="R834" i="1"/>
  <c r="A834" i="1"/>
  <c r="N842" i="1"/>
  <c r="O842" i="1"/>
  <c r="P842" i="1"/>
  <c r="L842" i="1"/>
  <c r="J842" i="1"/>
  <c r="K842" i="1"/>
  <c r="M842" i="1"/>
  <c r="Q842" i="1"/>
  <c r="R842" i="1"/>
  <c r="A842" i="1"/>
  <c r="P858" i="1"/>
  <c r="Q858" i="1"/>
  <c r="J858" i="1"/>
  <c r="R858" i="1"/>
  <c r="K858" i="1"/>
  <c r="L858" i="1"/>
  <c r="M858" i="1"/>
  <c r="N858" i="1"/>
  <c r="O858" i="1"/>
  <c r="A858"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3" i="1"/>
  <c r="J823" i="1"/>
  <c r="R823" i="1"/>
  <c r="K823" i="1"/>
  <c r="L823" i="1"/>
  <c r="O823" i="1"/>
  <c r="M823" i="1"/>
  <c r="N823" i="1"/>
  <c r="P823" i="1"/>
  <c r="A823" i="1"/>
  <c r="Q831" i="1"/>
  <c r="J831" i="1"/>
  <c r="R831" i="1"/>
  <c r="K831" i="1"/>
  <c r="L831" i="1"/>
  <c r="O831" i="1"/>
  <c r="N831" i="1"/>
  <c r="P831" i="1"/>
  <c r="M831" i="1"/>
  <c r="A831" i="1"/>
  <c r="Q839" i="1"/>
  <c r="J839" i="1"/>
  <c r="R839" i="1"/>
  <c r="K839" i="1"/>
  <c r="O839" i="1"/>
  <c r="N839" i="1"/>
  <c r="P839" i="1"/>
  <c r="L839" i="1"/>
  <c r="M839" i="1"/>
  <c r="A839" i="1"/>
  <c r="Q847" i="1"/>
  <c r="J847" i="1"/>
  <c r="R847" i="1"/>
  <c r="K847" i="1"/>
  <c r="O847" i="1"/>
  <c r="L847" i="1"/>
  <c r="M847" i="1"/>
  <c r="N847" i="1"/>
  <c r="P847" i="1"/>
  <c r="A847" i="1"/>
  <c r="Q855" i="1"/>
  <c r="J855" i="1"/>
  <c r="K855" i="1"/>
  <c r="L855" i="1"/>
  <c r="M855" i="1"/>
  <c r="N855" i="1"/>
  <c r="O855" i="1"/>
  <c r="P855" i="1"/>
  <c r="R855" i="1"/>
  <c r="A855" i="1"/>
  <c r="K863" i="1"/>
  <c r="L863" i="1"/>
  <c r="M863" i="1"/>
  <c r="N863" i="1"/>
  <c r="O863" i="1"/>
  <c r="P863" i="1"/>
  <c r="R863" i="1"/>
  <c r="J863" i="1"/>
  <c r="Q863" i="1"/>
  <c r="A863"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5" i="1"/>
  <c r="P825" i="1"/>
  <c r="Q825" i="1"/>
  <c r="J825" i="1"/>
  <c r="R825" i="1"/>
  <c r="M825" i="1"/>
  <c r="K825" i="1"/>
  <c r="L825" i="1"/>
  <c r="N825" i="1"/>
  <c r="A825" i="1"/>
  <c r="O833" i="1"/>
  <c r="P833" i="1"/>
  <c r="Q833" i="1"/>
  <c r="J833" i="1"/>
  <c r="R833" i="1"/>
  <c r="M833" i="1"/>
  <c r="K833" i="1"/>
  <c r="N833" i="1"/>
  <c r="L833" i="1"/>
  <c r="A833" i="1"/>
  <c r="O841" i="1"/>
  <c r="P841" i="1"/>
  <c r="Q841" i="1"/>
  <c r="M841" i="1"/>
  <c r="L841" i="1"/>
  <c r="N841" i="1"/>
  <c r="R841" i="1"/>
  <c r="K841" i="1"/>
  <c r="J841" i="1"/>
  <c r="A841" i="1"/>
  <c r="O849" i="1"/>
  <c r="Q849" i="1"/>
  <c r="R849" i="1"/>
  <c r="J849" i="1"/>
  <c r="K849" i="1"/>
  <c r="L849" i="1"/>
  <c r="M849" i="1"/>
  <c r="N849" i="1"/>
  <c r="P849" i="1"/>
  <c r="A849" i="1"/>
  <c r="Q857" i="1"/>
  <c r="J857" i="1"/>
  <c r="R857" i="1"/>
  <c r="K857" i="1"/>
  <c r="L857" i="1"/>
  <c r="M857" i="1"/>
  <c r="N857" i="1"/>
  <c r="O857" i="1"/>
  <c r="P857" i="1"/>
  <c r="A857" i="1"/>
  <c r="Q865" i="1"/>
  <c r="J865" i="1"/>
  <c r="R865" i="1"/>
  <c r="K865" i="1"/>
  <c r="L865" i="1"/>
  <c r="M865" i="1"/>
  <c r="N865" i="1"/>
  <c r="O865" i="1"/>
  <c r="P865" i="1"/>
  <c r="A865"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P840" i="1"/>
  <c r="Q840" i="1"/>
  <c r="J840" i="1"/>
  <c r="R840" i="1"/>
  <c r="N840" i="1"/>
  <c r="K840" i="1"/>
  <c r="L840" i="1"/>
  <c r="M840" i="1"/>
  <c r="O840" i="1"/>
  <c r="A840" i="1"/>
  <c r="J864" i="1"/>
  <c r="R864" i="1"/>
  <c r="K864" i="1"/>
  <c r="L864" i="1"/>
  <c r="M864" i="1"/>
  <c r="N864" i="1"/>
  <c r="O864" i="1"/>
  <c r="P864" i="1"/>
  <c r="Q864" i="1"/>
  <c r="A864" i="1"/>
  <c r="K744" i="1"/>
  <c r="N744" i="1"/>
  <c r="O744" i="1"/>
  <c r="J744" i="1"/>
  <c r="L744" i="1"/>
  <c r="M744" i="1"/>
  <c r="Q744" i="1"/>
  <c r="R744" i="1"/>
  <c r="P744" i="1"/>
  <c r="A744" i="1"/>
  <c r="N784" i="1"/>
  <c r="O784" i="1"/>
  <c r="P784" i="1"/>
  <c r="Q784" i="1"/>
  <c r="K784" i="1"/>
  <c r="L784" i="1"/>
  <c r="M784" i="1"/>
  <c r="R784" i="1"/>
  <c r="J784" i="1"/>
  <c r="A784" i="1"/>
  <c r="P832" i="1"/>
  <c r="Q832" i="1"/>
  <c r="J832" i="1"/>
  <c r="R832" i="1"/>
  <c r="K832" i="1"/>
  <c r="N832" i="1"/>
  <c r="L832" i="1"/>
  <c r="M832" i="1"/>
  <c r="O832" i="1"/>
  <c r="A832"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N826" i="1"/>
  <c r="O826" i="1"/>
  <c r="P826" i="1"/>
  <c r="Q826" i="1"/>
  <c r="L826" i="1"/>
  <c r="R826" i="1"/>
  <c r="J826" i="1"/>
  <c r="K826" i="1"/>
  <c r="M826" i="1"/>
  <c r="A826" i="1"/>
  <c r="P866" i="1"/>
  <c r="Q866" i="1"/>
  <c r="J866" i="1"/>
  <c r="R866" i="1"/>
  <c r="K866" i="1"/>
  <c r="L866" i="1"/>
  <c r="M866" i="1"/>
  <c r="N866" i="1"/>
  <c r="O866" i="1"/>
  <c r="A866"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19" i="1"/>
  <c r="N819" i="1"/>
  <c r="O819" i="1"/>
  <c r="P819" i="1"/>
  <c r="K819" i="1"/>
  <c r="Q819" i="1"/>
  <c r="R819" i="1"/>
  <c r="J819" i="1"/>
  <c r="L819" i="1"/>
  <c r="A819" i="1"/>
  <c r="M827" i="1"/>
  <c r="N827" i="1"/>
  <c r="O827" i="1"/>
  <c r="P827" i="1"/>
  <c r="K827" i="1"/>
  <c r="J827" i="1"/>
  <c r="L827" i="1"/>
  <c r="Q827" i="1"/>
  <c r="R827" i="1"/>
  <c r="A827" i="1"/>
  <c r="M835" i="1"/>
  <c r="N835" i="1"/>
  <c r="O835" i="1"/>
  <c r="K835" i="1"/>
  <c r="R835" i="1"/>
  <c r="J835" i="1"/>
  <c r="L835" i="1"/>
  <c r="P835" i="1"/>
  <c r="Q835" i="1"/>
  <c r="A835" i="1"/>
  <c r="M843" i="1"/>
  <c r="N843" i="1"/>
  <c r="O843" i="1"/>
  <c r="K843" i="1"/>
  <c r="J843" i="1"/>
  <c r="L843" i="1"/>
  <c r="P843" i="1"/>
  <c r="Q843" i="1"/>
  <c r="R843" i="1"/>
  <c r="A843" i="1"/>
  <c r="M851" i="1"/>
  <c r="R851" i="1"/>
  <c r="J851" i="1"/>
  <c r="K851" i="1"/>
  <c r="L851" i="1"/>
  <c r="N851" i="1"/>
  <c r="O851" i="1"/>
  <c r="P851" i="1"/>
  <c r="Q851" i="1"/>
  <c r="A851" i="1"/>
  <c r="O859" i="1"/>
  <c r="P859" i="1"/>
  <c r="Q859" i="1"/>
  <c r="J859" i="1"/>
  <c r="R859" i="1"/>
  <c r="K859" i="1"/>
  <c r="L859" i="1"/>
  <c r="M859" i="1"/>
  <c r="N859" i="1"/>
  <c r="A859" i="1"/>
  <c r="O867" i="1"/>
  <c r="P867" i="1"/>
  <c r="Q867" i="1"/>
  <c r="J867" i="1"/>
  <c r="R867" i="1"/>
  <c r="K867" i="1"/>
  <c r="L867" i="1"/>
  <c r="N867" i="1"/>
  <c r="M867" i="1"/>
  <c r="A867"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20" i="1"/>
  <c r="M820" i="1"/>
  <c r="N820" i="1"/>
  <c r="O820" i="1"/>
  <c r="J820" i="1"/>
  <c r="R820" i="1"/>
  <c r="K820" i="1"/>
  <c r="P820" i="1"/>
  <c r="Q820" i="1"/>
  <c r="A820" i="1"/>
  <c r="L828" i="1"/>
  <c r="M828" i="1"/>
  <c r="N828" i="1"/>
  <c r="O828" i="1"/>
  <c r="J828" i="1"/>
  <c r="R828" i="1"/>
  <c r="K828" i="1"/>
  <c r="P828" i="1"/>
  <c r="Q828" i="1"/>
  <c r="A828" i="1"/>
  <c r="L836" i="1"/>
  <c r="M836" i="1"/>
  <c r="N836" i="1"/>
  <c r="J836" i="1"/>
  <c r="R836" i="1"/>
  <c r="K836" i="1"/>
  <c r="O836" i="1"/>
  <c r="P836" i="1"/>
  <c r="Q836" i="1"/>
  <c r="A836" i="1"/>
  <c r="L844" i="1"/>
  <c r="M844" i="1"/>
  <c r="N844" i="1"/>
  <c r="J844" i="1"/>
  <c r="R844" i="1"/>
  <c r="Q844" i="1"/>
  <c r="K844" i="1"/>
  <c r="O844" i="1"/>
  <c r="P844" i="1"/>
  <c r="A844" i="1"/>
  <c r="L852" i="1"/>
  <c r="R852" i="1"/>
  <c r="J852" i="1"/>
  <c r="K852" i="1"/>
  <c r="M852" i="1"/>
  <c r="N852" i="1"/>
  <c r="O852" i="1"/>
  <c r="Q852" i="1"/>
  <c r="P852" i="1"/>
  <c r="A852" i="1"/>
  <c r="N860" i="1"/>
  <c r="O860" i="1"/>
  <c r="P860" i="1"/>
  <c r="Q860" i="1"/>
  <c r="J860" i="1"/>
  <c r="R860" i="1"/>
  <c r="K860" i="1"/>
  <c r="M860" i="1"/>
  <c r="L860" i="1"/>
  <c r="A860" i="1"/>
  <c r="N868" i="1"/>
  <c r="O868" i="1"/>
  <c r="P868" i="1"/>
  <c r="Q868" i="1"/>
  <c r="J868" i="1"/>
  <c r="R868" i="1"/>
  <c r="K868" i="1"/>
  <c r="L868" i="1"/>
  <c r="M868" i="1"/>
  <c r="A868"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1" i="1"/>
  <c r="L821" i="1"/>
  <c r="M821" i="1"/>
  <c r="N821" i="1"/>
  <c r="Q821" i="1"/>
  <c r="R821" i="1"/>
  <c r="J821" i="1"/>
  <c r="O821" i="1"/>
  <c r="P821" i="1"/>
  <c r="A821" i="1"/>
  <c r="K829" i="1"/>
  <c r="L829" i="1"/>
  <c r="M829" i="1"/>
  <c r="N829" i="1"/>
  <c r="Q829" i="1"/>
  <c r="J829" i="1"/>
  <c r="O829" i="1"/>
  <c r="P829" i="1"/>
  <c r="R829" i="1"/>
  <c r="A829" i="1"/>
  <c r="K837" i="1"/>
  <c r="L837" i="1"/>
  <c r="M837" i="1"/>
  <c r="Q837" i="1"/>
  <c r="P837" i="1"/>
  <c r="R837" i="1"/>
  <c r="J837" i="1"/>
  <c r="N837" i="1"/>
  <c r="O837" i="1"/>
  <c r="A837" i="1"/>
  <c r="K845" i="1"/>
  <c r="L845" i="1"/>
  <c r="M845" i="1"/>
  <c r="Q845" i="1"/>
  <c r="J845" i="1"/>
  <c r="N845" i="1"/>
  <c r="O845" i="1"/>
  <c r="P845" i="1"/>
  <c r="R845" i="1"/>
  <c r="A845" i="1"/>
  <c r="K853" i="1"/>
  <c r="R853" i="1"/>
  <c r="J853" i="1"/>
  <c r="L853" i="1"/>
  <c r="M853" i="1"/>
  <c r="N853" i="1"/>
  <c r="O853" i="1"/>
  <c r="P853" i="1"/>
  <c r="Q853" i="1"/>
  <c r="A853" i="1"/>
  <c r="M861" i="1"/>
  <c r="N861" i="1"/>
  <c r="O861" i="1"/>
  <c r="P861" i="1"/>
  <c r="Q861" i="1"/>
  <c r="J861" i="1"/>
  <c r="R861" i="1"/>
  <c r="K861" i="1"/>
  <c r="L861" i="1"/>
  <c r="A861"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4" i="1"/>
  <c r="Q824" i="1"/>
  <c r="J824" i="1"/>
  <c r="R824" i="1"/>
  <c r="K824" i="1"/>
  <c r="N824" i="1"/>
  <c r="M824" i="1"/>
  <c r="O824" i="1"/>
  <c r="L824" i="1"/>
  <c r="A824" i="1"/>
  <c r="P848" i="1"/>
  <c r="Q848" i="1"/>
  <c r="J848" i="1"/>
  <c r="R848" i="1"/>
  <c r="N848" i="1"/>
  <c r="M848" i="1"/>
  <c r="O848" i="1"/>
  <c r="L848" i="1"/>
  <c r="K848" i="1"/>
  <c r="A848" i="1"/>
  <c r="J856" i="1"/>
  <c r="R856" i="1"/>
  <c r="K856" i="1"/>
  <c r="L856" i="1"/>
  <c r="M856" i="1"/>
  <c r="N856" i="1"/>
  <c r="O856" i="1"/>
  <c r="Q856" i="1"/>
  <c r="P856" i="1"/>
  <c r="A856"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50" i="1"/>
  <c r="R850" i="1"/>
  <c r="J850" i="1"/>
  <c r="K850" i="1"/>
  <c r="L850" i="1"/>
  <c r="M850" i="1"/>
  <c r="O850" i="1"/>
  <c r="P850" i="1"/>
  <c r="Q850" i="1"/>
  <c r="A850"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2" i="1"/>
  <c r="R822" i="1"/>
  <c r="K822" i="1"/>
  <c r="L822" i="1"/>
  <c r="M822" i="1"/>
  <c r="P822" i="1"/>
  <c r="N822" i="1"/>
  <c r="O822" i="1"/>
  <c r="Q822" i="1"/>
  <c r="A822" i="1"/>
  <c r="J830" i="1"/>
  <c r="R830" i="1"/>
  <c r="K830" i="1"/>
  <c r="L830" i="1"/>
  <c r="M830" i="1"/>
  <c r="P830" i="1"/>
  <c r="N830" i="1"/>
  <c r="O830" i="1"/>
  <c r="Q830" i="1"/>
  <c r="A830" i="1"/>
  <c r="J838" i="1"/>
  <c r="R838" i="1"/>
  <c r="K838" i="1"/>
  <c r="L838" i="1"/>
  <c r="P838" i="1"/>
  <c r="M838" i="1"/>
  <c r="N838" i="1"/>
  <c r="O838" i="1"/>
  <c r="Q838" i="1"/>
  <c r="A838" i="1"/>
  <c r="J846" i="1"/>
  <c r="R846" i="1"/>
  <c r="K846" i="1"/>
  <c r="L846" i="1"/>
  <c r="P846" i="1"/>
  <c r="O846" i="1"/>
  <c r="Q846" i="1"/>
  <c r="M846" i="1"/>
  <c r="N846" i="1"/>
  <c r="A846" i="1"/>
  <c r="J854" i="1"/>
  <c r="R854" i="1"/>
  <c r="K854" i="1"/>
  <c r="L854" i="1"/>
  <c r="M854" i="1"/>
  <c r="N854" i="1"/>
  <c r="O854" i="1"/>
  <c r="P854" i="1"/>
  <c r="Q854" i="1"/>
  <c r="A854" i="1"/>
  <c r="L862" i="1"/>
  <c r="M862" i="1"/>
  <c r="N862" i="1"/>
  <c r="O862" i="1"/>
  <c r="P862" i="1"/>
  <c r="Q862" i="1"/>
  <c r="J862" i="1"/>
  <c r="K862" i="1"/>
  <c r="R862" i="1"/>
  <c r="A862"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C1174" i="1"/>
  <c r="B1174" i="1" s="1"/>
  <c r="C1173" i="1"/>
  <c r="B1173" i="1" s="1"/>
  <c r="C1172" i="1"/>
  <c r="B1172" i="1" s="1"/>
  <c r="C1171" i="1"/>
  <c r="B1171" i="1" s="1"/>
  <c r="C1170" i="1"/>
  <c r="B1170" i="1" s="1"/>
  <c r="C1169" i="1"/>
  <c r="B1169" i="1" s="1"/>
  <c r="C1168" i="1"/>
  <c r="B1168" i="1" s="1"/>
  <c r="C1167" i="1"/>
  <c r="B1167" i="1" s="1"/>
  <c r="C1166" i="1"/>
  <c r="B1166" i="1" s="1"/>
  <c r="C1165" i="1"/>
  <c r="B1165" i="1" s="1"/>
  <c r="C1164" i="1"/>
  <c r="B1164" i="1" s="1"/>
  <c r="C1163" i="1"/>
  <c r="B1163" i="1" s="1"/>
  <c r="C1162" i="1"/>
  <c r="B1162" i="1" s="1"/>
  <c r="C1161" i="1"/>
  <c r="B1161" i="1" s="1"/>
  <c r="C1160" i="1"/>
  <c r="B1160" i="1" s="1"/>
  <c r="C1159" i="1"/>
  <c r="B1159" i="1" s="1"/>
  <c r="C1158" i="1"/>
  <c r="B1158" i="1" s="1"/>
  <c r="C1157" i="1"/>
  <c r="B1157" i="1" s="1"/>
  <c r="C1156" i="1"/>
  <c r="B1156" i="1" s="1"/>
  <c r="C1155" i="1"/>
  <c r="B1155" i="1" s="1"/>
  <c r="C1154" i="1"/>
  <c r="B1154" i="1" s="1"/>
  <c r="C1153" i="1"/>
  <c r="B1153" i="1" s="1"/>
  <c r="C1152" i="1"/>
  <c r="B1152" i="1" s="1"/>
  <c r="C1151" i="1"/>
  <c r="B1151" i="1" s="1"/>
  <c r="C1150" i="1"/>
  <c r="B1150" i="1" s="1"/>
  <c r="C1149" i="1"/>
  <c r="B1149" i="1" s="1"/>
  <c r="C1148" i="1"/>
  <c r="B1148" i="1" s="1"/>
  <c r="C1147" i="1"/>
  <c r="B1147" i="1" s="1"/>
  <c r="C1146" i="1"/>
  <c r="B1146" i="1" s="1"/>
  <c r="C1145" i="1"/>
  <c r="B1145" i="1" s="1"/>
  <c r="C1144" i="1"/>
  <c r="B1144" i="1" s="1"/>
  <c r="C1143" i="1"/>
  <c r="B1143" i="1" s="1"/>
  <c r="C1142" i="1"/>
  <c r="B1142" i="1" s="1"/>
  <c r="C1141" i="1"/>
  <c r="B1141" i="1" s="1"/>
  <c r="C1140" i="1"/>
  <c r="B1140" i="1" s="1"/>
  <c r="C1139" i="1"/>
  <c r="B1139" i="1" s="1"/>
  <c r="C1138" i="1"/>
  <c r="B1138" i="1" s="1"/>
  <c r="C1137" i="1"/>
  <c r="B1137" i="1" s="1"/>
  <c r="C1136" i="1"/>
  <c r="B1136" i="1" s="1"/>
  <c r="C1135" i="1"/>
  <c r="B1135" i="1" s="1"/>
  <c r="C1134" i="1"/>
  <c r="B1134" i="1" s="1"/>
  <c r="C1133" i="1"/>
  <c r="B1133" i="1" s="1"/>
  <c r="C1132" i="1"/>
  <c r="B1132" i="1" s="1"/>
  <c r="C1131" i="1"/>
  <c r="B1131" i="1" s="1"/>
  <c r="C1130" i="1"/>
  <c r="B1130" i="1" s="1"/>
  <c r="C1129" i="1"/>
  <c r="B1129" i="1" s="1"/>
  <c r="C1128" i="1"/>
  <c r="B1128" i="1" s="1"/>
  <c r="C1127" i="1"/>
  <c r="B1127" i="1" s="1"/>
  <c r="C1126" i="1"/>
  <c r="B1126" i="1" s="1"/>
  <c r="C1125" i="1"/>
  <c r="B1125" i="1" s="1"/>
  <c r="C1124" i="1"/>
  <c r="B1124" i="1" s="1"/>
  <c r="C1123" i="1"/>
  <c r="B1123" i="1" s="1"/>
  <c r="C1122" i="1"/>
  <c r="B1122" i="1" s="1"/>
  <c r="C1121" i="1"/>
  <c r="B1121" i="1" s="1"/>
  <c r="C1120" i="1"/>
  <c r="B1120" i="1" s="1"/>
  <c r="C1119" i="1"/>
  <c r="B1119" i="1" s="1"/>
  <c r="C1118" i="1"/>
  <c r="B1118" i="1" s="1"/>
  <c r="C1117" i="1"/>
  <c r="B1117" i="1" s="1"/>
  <c r="C1116" i="1"/>
  <c r="B1116" i="1" s="1"/>
  <c r="C1115" i="1"/>
  <c r="B1115" i="1" s="1"/>
  <c r="C1114" i="1"/>
  <c r="B1114" i="1" s="1"/>
  <c r="C1113" i="1"/>
  <c r="B1113" i="1" s="1"/>
  <c r="C1112" i="1"/>
  <c r="B1112" i="1" s="1"/>
  <c r="C1111" i="1"/>
  <c r="B1111" i="1" s="1"/>
  <c r="C1110" i="1"/>
  <c r="B1110" i="1" s="1"/>
  <c r="C1109" i="1"/>
  <c r="B1109" i="1" s="1"/>
  <c r="C1108" i="1"/>
  <c r="B1108" i="1" s="1"/>
  <c r="C1107" i="1"/>
  <c r="B1107" i="1" s="1"/>
  <c r="C1106" i="1"/>
  <c r="B1106" i="1" s="1"/>
  <c r="C1105" i="1"/>
  <c r="B1105" i="1" s="1"/>
  <c r="C1104" i="1"/>
  <c r="B1104" i="1" s="1"/>
  <c r="C1103" i="1"/>
  <c r="B1103" i="1" s="1"/>
  <c r="C1102" i="1"/>
  <c r="B1102" i="1" s="1"/>
  <c r="C1101" i="1"/>
  <c r="B1101" i="1" s="1"/>
  <c r="C1100" i="1"/>
  <c r="B1100" i="1" s="1"/>
  <c r="C1099" i="1"/>
  <c r="B1099" i="1" s="1"/>
  <c r="C1098" i="1"/>
  <c r="B1098" i="1" s="1"/>
  <c r="C1097" i="1"/>
  <c r="B1097" i="1" s="1"/>
  <c r="C1096" i="1"/>
  <c r="B1096" i="1" s="1"/>
  <c r="C1095" i="1"/>
  <c r="B1095" i="1" s="1"/>
  <c r="C1094" i="1"/>
  <c r="B1094" i="1" s="1"/>
  <c r="C1093" i="1"/>
  <c r="B1093" i="1" s="1"/>
  <c r="C1092" i="1"/>
  <c r="B1092" i="1" s="1"/>
  <c r="C1091" i="1"/>
  <c r="B1091" i="1" s="1"/>
  <c r="C1090" i="1"/>
  <c r="B1090" i="1" s="1"/>
  <c r="C1089" i="1"/>
  <c r="B1089" i="1" s="1"/>
  <c r="C1088" i="1"/>
  <c r="B1088" i="1" s="1"/>
  <c r="C1087" i="1"/>
  <c r="B1087" i="1" s="1"/>
  <c r="C1086" i="1"/>
  <c r="B1086" i="1" s="1"/>
  <c r="C1085" i="1"/>
  <c r="B1085" i="1" s="1"/>
  <c r="C1084" i="1"/>
  <c r="B1084" i="1" s="1"/>
  <c r="C1083" i="1"/>
  <c r="B1083" i="1" s="1"/>
  <c r="C1082" i="1"/>
  <c r="B1082" i="1" s="1"/>
  <c r="C1081" i="1"/>
  <c r="B1081" i="1" s="1"/>
  <c r="C1080" i="1"/>
  <c r="B1080" i="1" s="1"/>
  <c r="C1079" i="1"/>
  <c r="B1079" i="1" s="1"/>
  <c r="C1078" i="1"/>
  <c r="B1078" i="1" s="1"/>
  <c r="C1077" i="1"/>
  <c r="B1077" i="1" s="1"/>
  <c r="C1076" i="1"/>
  <c r="B1076" i="1" s="1"/>
  <c r="C1075" i="1"/>
  <c r="B10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543" i="1"/>
  <c r="B2543" i="1" s="1"/>
  <c r="C2544" i="1"/>
  <c r="B2544" i="1" s="1"/>
  <c r="C2545" i="1"/>
  <c r="B2545" i="1" s="1"/>
  <c r="C2546" i="1"/>
  <c r="B2546" i="1" s="1"/>
  <c r="C2547" i="1"/>
  <c r="B2547" i="1" s="1"/>
  <c r="C2548" i="1"/>
  <c r="B2548" i="1" s="1"/>
  <c r="C2549" i="1"/>
  <c r="B2549" i="1" s="1"/>
  <c r="C2550" i="1"/>
  <c r="B2550" i="1" s="1"/>
  <c r="C2551" i="1"/>
  <c r="B2551" i="1" s="1"/>
  <c r="C2552" i="1"/>
  <c r="B2552" i="1" s="1"/>
  <c r="C2553" i="1"/>
  <c r="B2553" i="1" s="1"/>
  <c r="C2554" i="1"/>
  <c r="B2554" i="1" s="1"/>
  <c r="C2555" i="1"/>
  <c r="B2555" i="1" s="1"/>
  <c r="C2556" i="1"/>
  <c r="B2556" i="1" s="1"/>
  <c r="C2557" i="1"/>
  <c r="B2557" i="1" s="1"/>
  <c r="C2558" i="1"/>
  <c r="B2558" i="1" s="1"/>
  <c r="C2559" i="1"/>
  <c r="B2559" i="1" s="1"/>
  <c r="C2560" i="1"/>
  <c r="B2560" i="1" s="1"/>
  <c r="C2561" i="1"/>
  <c r="B2561" i="1" s="1"/>
  <c r="C2562" i="1"/>
  <c r="B2562" i="1" s="1"/>
  <c r="C2563" i="1"/>
  <c r="B2563" i="1" s="1"/>
  <c r="C2564" i="1"/>
  <c r="B2564" i="1" s="1"/>
  <c r="C2565" i="1"/>
  <c r="B2565" i="1" s="1"/>
  <c r="C2566" i="1"/>
  <c r="B2566" i="1" s="1"/>
  <c r="C2567" i="1"/>
  <c r="B2567" i="1" s="1"/>
  <c r="C2568" i="1"/>
  <c r="B2568" i="1" s="1"/>
  <c r="C2569" i="1"/>
  <c r="B2569" i="1" s="1"/>
  <c r="C2570" i="1"/>
  <c r="B2570" i="1" s="1"/>
  <c r="C2571" i="1"/>
  <c r="B2571" i="1" s="1"/>
  <c r="C2572" i="1"/>
  <c r="B2572" i="1" s="1"/>
  <c r="C2573" i="1"/>
  <c r="B2573" i="1" s="1"/>
  <c r="C2574" i="1"/>
  <c r="B2574" i="1" s="1"/>
  <c r="C2575" i="1"/>
  <c r="B2575" i="1" s="1"/>
  <c r="C2576" i="1"/>
  <c r="B2576" i="1" s="1"/>
  <c r="C2577" i="1"/>
  <c r="B2577" i="1" s="1"/>
  <c r="C2578" i="1"/>
  <c r="B2578" i="1" s="1"/>
  <c r="C2579" i="1"/>
  <c r="B2579" i="1" s="1"/>
  <c r="C2580" i="1"/>
  <c r="B2580" i="1" s="1"/>
  <c r="C2581" i="1"/>
  <c r="B2581" i="1" s="1"/>
  <c r="C2582" i="1"/>
  <c r="B2582" i="1" s="1"/>
  <c r="C2583" i="1"/>
  <c r="B2583" i="1" s="1"/>
  <c r="C2584" i="1"/>
  <c r="B2584" i="1" s="1"/>
  <c r="C2585" i="1"/>
  <c r="B2585" i="1" s="1"/>
  <c r="C2586" i="1"/>
  <c r="B2586" i="1" s="1"/>
  <c r="C2587" i="1"/>
  <c r="B2587" i="1" s="1"/>
  <c r="C2588" i="1"/>
  <c r="B2588" i="1" s="1"/>
  <c r="C2589" i="1"/>
  <c r="B2589" i="1" s="1"/>
  <c r="C2590" i="1"/>
  <c r="B2590" i="1" s="1"/>
  <c r="C2591" i="1"/>
  <c r="B2591" i="1" s="1"/>
  <c r="C2592" i="1"/>
  <c r="B2592" i="1" s="1"/>
  <c r="C2593" i="1"/>
  <c r="B2593" i="1" s="1"/>
  <c r="C2594" i="1"/>
  <c r="B2594" i="1" s="1"/>
  <c r="C2595" i="1"/>
  <c r="B2595" i="1" s="1"/>
  <c r="C2596" i="1"/>
  <c r="B2596" i="1" s="1"/>
  <c r="C2597" i="1"/>
  <c r="B2597" i="1" s="1"/>
  <c r="C2598" i="1"/>
  <c r="B2598" i="1" s="1"/>
  <c r="C2599" i="1"/>
  <c r="B2599" i="1" s="1"/>
  <c r="C2600" i="1"/>
  <c r="B2600" i="1" s="1"/>
  <c r="C2601" i="1"/>
  <c r="B2601" i="1" s="1"/>
  <c r="C2602" i="1"/>
  <c r="B2602" i="1" s="1"/>
  <c r="C2603" i="1"/>
  <c r="B2603" i="1" s="1"/>
  <c r="C2604" i="1"/>
  <c r="B2604" i="1" s="1"/>
  <c r="C2605" i="1"/>
  <c r="B2605" i="1" s="1"/>
  <c r="C2606" i="1"/>
  <c r="B2606" i="1" s="1"/>
  <c r="C2607" i="1"/>
  <c r="B2607" i="1" s="1"/>
  <c r="C2608" i="1"/>
  <c r="B2608" i="1" s="1"/>
  <c r="C2609" i="1"/>
  <c r="B2609" i="1" s="1"/>
  <c r="C2610" i="1"/>
  <c r="B2610" i="1" s="1"/>
  <c r="C2611" i="1"/>
  <c r="B2611" i="1" s="1"/>
  <c r="C2612" i="1"/>
  <c r="B2612" i="1" s="1"/>
  <c r="C2613" i="1"/>
  <c r="B2613" i="1" s="1"/>
  <c r="C2614" i="1"/>
  <c r="B2614" i="1" s="1"/>
  <c r="C2615" i="1"/>
  <c r="B2615" i="1" s="1"/>
  <c r="C2616" i="1"/>
  <c r="B2616" i="1" s="1"/>
  <c r="C2617" i="1"/>
  <c r="B2617" i="1" s="1"/>
  <c r="C2618" i="1"/>
  <c r="B2618" i="1" s="1"/>
  <c r="C2619" i="1"/>
  <c r="B2619" i="1" s="1"/>
  <c r="C2620" i="1"/>
  <c r="B2620" i="1" s="1"/>
  <c r="C2621" i="1"/>
  <c r="B2621" i="1" s="1"/>
  <c r="C2622" i="1"/>
  <c r="B2622" i="1" s="1"/>
  <c r="C2623" i="1"/>
  <c r="B2623" i="1" s="1"/>
  <c r="C2624" i="1"/>
  <c r="B2624" i="1" s="1"/>
  <c r="C2625" i="1"/>
  <c r="B2625" i="1" s="1"/>
  <c r="C2626" i="1"/>
  <c r="B2626" i="1" s="1"/>
  <c r="C2627" i="1"/>
  <c r="B2627" i="1" s="1"/>
  <c r="C2628" i="1"/>
  <c r="B2628" i="1" s="1"/>
  <c r="C2629" i="1"/>
  <c r="B2629" i="1" s="1"/>
  <c r="C2630" i="1"/>
  <c r="B2630" i="1" s="1"/>
  <c r="C2631" i="1"/>
  <c r="B2631" i="1" s="1"/>
  <c r="C2632" i="1"/>
  <c r="B2632" i="1" s="1"/>
  <c r="C2633" i="1"/>
  <c r="B2633" i="1" s="1"/>
  <c r="C2634" i="1"/>
  <c r="B2634" i="1" s="1"/>
  <c r="C2635" i="1"/>
  <c r="B2635" i="1" s="1"/>
  <c r="C2636" i="1"/>
  <c r="B2636" i="1" s="1"/>
  <c r="C2637" i="1"/>
  <c r="B2637" i="1" s="1"/>
  <c r="C2638" i="1"/>
  <c r="B2638" i="1" s="1"/>
  <c r="C2639" i="1"/>
  <c r="B2639" i="1" s="1"/>
  <c r="C2640" i="1"/>
  <c r="B2640" i="1" s="1"/>
  <c r="C2641" i="1"/>
  <c r="B2641" i="1" s="1"/>
  <c r="C2642" i="1"/>
  <c r="B2642" i="1" s="1"/>
  <c r="C2643" i="1"/>
  <c r="B2643" i="1" s="1"/>
  <c r="C2644" i="1"/>
  <c r="B2644" i="1" s="1"/>
  <c r="C2645" i="1"/>
  <c r="B2645" i="1" s="1"/>
  <c r="C2646" i="1"/>
  <c r="B2646" i="1" s="1"/>
  <c r="C2647" i="1"/>
  <c r="B2647" i="1" s="1"/>
  <c r="C2648" i="1"/>
  <c r="B2648" i="1" s="1"/>
  <c r="C2649" i="1"/>
  <c r="B2649" i="1" s="1"/>
  <c r="C2650" i="1"/>
  <c r="B2650" i="1" s="1"/>
  <c r="C2651" i="1"/>
  <c r="B2651" i="1" s="1"/>
  <c r="C2652" i="1"/>
  <c r="B2652" i="1" s="1"/>
  <c r="C2653" i="1"/>
  <c r="B2653" i="1" s="1"/>
  <c r="C2654" i="1"/>
  <c r="B2654" i="1" s="1"/>
  <c r="C2655" i="1"/>
  <c r="B2655" i="1" s="1"/>
  <c r="C2656" i="1"/>
  <c r="B2656" i="1" s="1"/>
  <c r="C2657" i="1"/>
  <c r="B2657" i="1" s="1"/>
  <c r="C2658" i="1"/>
  <c r="B2658" i="1" s="1"/>
  <c r="C2659" i="1"/>
  <c r="B2659" i="1" s="1"/>
  <c r="C2660" i="1"/>
  <c r="B2660" i="1" s="1"/>
  <c r="C2661" i="1"/>
  <c r="B2661" i="1" s="1"/>
  <c r="C2662" i="1"/>
  <c r="B2662" i="1" s="1"/>
  <c r="C2663" i="1"/>
  <c r="B2663" i="1" s="1"/>
  <c r="C2664" i="1"/>
  <c r="B2664" i="1" s="1"/>
  <c r="C2665" i="1"/>
  <c r="B2665" i="1" s="1"/>
  <c r="C2666" i="1"/>
  <c r="B2666" i="1" s="1"/>
  <c r="C2667" i="1"/>
  <c r="B2667" i="1" s="1"/>
  <c r="C2668" i="1"/>
  <c r="B2668" i="1" s="1"/>
  <c r="C2669" i="1"/>
  <c r="B2669" i="1" s="1"/>
  <c r="C2670" i="1"/>
  <c r="B2670" i="1" s="1"/>
  <c r="C2671" i="1"/>
  <c r="B2671" i="1" s="1"/>
  <c r="C2672" i="1"/>
  <c r="B2672" i="1" s="1"/>
  <c r="C2673" i="1"/>
  <c r="B2673" i="1" s="1"/>
  <c r="C2674" i="1"/>
  <c r="B2674" i="1" s="1"/>
  <c r="C2675" i="1"/>
  <c r="B2675" i="1" s="1"/>
  <c r="C2676" i="1"/>
  <c r="B2676"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8"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675" i="1"/>
  <c r="P2675" i="1"/>
  <c r="Q2675" i="1"/>
  <c r="J2675" i="1"/>
  <c r="R2675" i="1"/>
  <c r="K2675" i="1"/>
  <c r="L2675" i="1"/>
  <c r="M2675" i="1"/>
  <c r="N2675" i="1"/>
  <c r="A2675" i="1"/>
  <c r="O2667" i="1"/>
  <c r="P2667" i="1"/>
  <c r="Q2667" i="1"/>
  <c r="J2667" i="1"/>
  <c r="R2667" i="1"/>
  <c r="K2667" i="1"/>
  <c r="M2667" i="1"/>
  <c r="N2667" i="1"/>
  <c r="L2667" i="1"/>
  <c r="A2667" i="1"/>
  <c r="O2659" i="1"/>
  <c r="P2659" i="1"/>
  <c r="Q2659" i="1"/>
  <c r="J2659" i="1"/>
  <c r="R2659" i="1"/>
  <c r="K2659" i="1"/>
  <c r="L2659" i="1"/>
  <c r="N2659" i="1"/>
  <c r="M2659" i="1"/>
  <c r="A2659" i="1"/>
  <c r="O2651" i="1"/>
  <c r="P2651" i="1"/>
  <c r="Q2651" i="1"/>
  <c r="J2651" i="1"/>
  <c r="R2651" i="1"/>
  <c r="K2651" i="1"/>
  <c r="L2651" i="1"/>
  <c r="M2651" i="1"/>
  <c r="N2651" i="1"/>
  <c r="A2651" i="1"/>
  <c r="O2643" i="1"/>
  <c r="P2643" i="1"/>
  <c r="Q2643" i="1"/>
  <c r="J2643" i="1"/>
  <c r="R2643" i="1"/>
  <c r="K2643" i="1"/>
  <c r="N2643" i="1"/>
  <c r="M2643" i="1"/>
  <c r="L2643" i="1"/>
  <c r="A2643" i="1"/>
  <c r="O2635" i="1"/>
  <c r="P2635" i="1"/>
  <c r="Q2635" i="1"/>
  <c r="J2635" i="1"/>
  <c r="R2635" i="1"/>
  <c r="K2635" i="1"/>
  <c r="L2635" i="1"/>
  <c r="M2635" i="1"/>
  <c r="N2635" i="1"/>
  <c r="A2635" i="1"/>
  <c r="O2627" i="1"/>
  <c r="P2627" i="1"/>
  <c r="Q2627" i="1"/>
  <c r="J2627" i="1"/>
  <c r="R2627" i="1"/>
  <c r="K2627" i="1"/>
  <c r="L2627" i="1"/>
  <c r="M2627" i="1"/>
  <c r="N2627" i="1"/>
  <c r="A2627" i="1"/>
  <c r="O2619" i="1"/>
  <c r="P2619" i="1"/>
  <c r="Q2619" i="1"/>
  <c r="J2619" i="1"/>
  <c r="R2619" i="1"/>
  <c r="K2619" i="1"/>
  <c r="N2619" i="1"/>
  <c r="A2619" i="1"/>
  <c r="L2619" i="1"/>
  <c r="M2619" i="1"/>
  <c r="O2611" i="1"/>
  <c r="P2611" i="1"/>
  <c r="Q2611" i="1"/>
  <c r="J2611" i="1"/>
  <c r="R2611" i="1"/>
  <c r="K2611" i="1"/>
  <c r="L2611" i="1"/>
  <c r="M2611" i="1"/>
  <c r="N2611" i="1"/>
  <c r="A2611" i="1"/>
  <c r="O2603" i="1"/>
  <c r="P2603" i="1"/>
  <c r="Q2603" i="1"/>
  <c r="J2603" i="1"/>
  <c r="R2603" i="1"/>
  <c r="K2603" i="1"/>
  <c r="M2603" i="1"/>
  <c r="N2603" i="1"/>
  <c r="L2603" i="1"/>
  <c r="A2603" i="1"/>
  <c r="O2595" i="1"/>
  <c r="P2595" i="1"/>
  <c r="Q2595" i="1"/>
  <c r="J2595" i="1"/>
  <c r="R2595" i="1"/>
  <c r="K2595" i="1"/>
  <c r="L2595" i="1"/>
  <c r="M2595" i="1"/>
  <c r="N2595" i="1"/>
  <c r="A2595" i="1"/>
  <c r="O2587" i="1"/>
  <c r="P2587" i="1"/>
  <c r="Q2587" i="1"/>
  <c r="J2587" i="1"/>
  <c r="R2587" i="1"/>
  <c r="K2587" i="1"/>
  <c r="L2587" i="1"/>
  <c r="M2587" i="1"/>
  <c r="N2587" i="1"/>
  <c r="A2587" i="1"/>
  <c r="O2579" i="1"/>
  <c r="P2579" i="1"/>
  <c r="Q2579" i="1"/>
  <c r="J2579" i="1"/>
  <c r="R2579" i="1"/>
  <c r="K2579" i="1"/>
  <c r="N2579" i="1"/>
  <c r="M2579" i="1"/>
  <c r="L2579" i="1"/>
  <c r="A2579" i="1"/>
  <c r="O2571" i="1"/>
  <c r="P2571" i="1"/>
  <c r="Q2571" i="1"/>
  <c r="J2571" i="1"/>
  <c r="R2571" i="1"/>
  <c r="K2571" i="1"/>
  <c r="L2571" i="1"/>
  <c r="M2571" i="1"/>
  <c r="N2571" i="1"/>
  <c r="A2571" i="1"/>
  <c r="K2563" i="1"/>
  <c r="P2563" i="1"/>
  <c r="Q2563" i="1"/>
  <c r="R2563" i="1"/>
  <c r="J2563" i="1"/>
  <c r="L2563" i="1"/>
  <c r="M2563" i="1"/>
  <c r="N2563" i="1"/>
  <c r="O2563" i="1"/>
  <c r="A2563" i="1"/>
  <c r="K2555" i="1"/>
  <c r="O2555" i="1"/>
  <c r="P2555" i="1"/>
  <c r="Q2555" i="1"/>
  <c r="R2555" i="1"/>
  <c r="J2555" i="1"/>
  <c r="L2555" i="1"/>
  <c r="M2555" i="1"/>
  <c r="N2555" i="1"/>
  <c r="A2555" i="1"/>
  <c r="J2547" i="1"/>
  <c r="R2547" i="1"/>
  <c r="K2547" i="1"/>
  <c r="N2547" i="1"/>
  <c r="O2547" i="1"/>
  <c r="P2547" i="1"/>
  <c r="Q2547" i="1"/>
  <c r="M2547" i="1"/>
  <c r="L2547" i="1"/>
  <c r="A2547" i="1"/>
  <c r="N1079" i="1"/>
  <c r="O1079" i="1"/>
  <c r="P1079" i="1"/>
  <c r="Q1079" i="1"/>
  <c r="J1079" i="1"/>
  <c r="R1079" i="1"/>
  <c r="K1079" i="1"/>
  <c r="L1079" i="1"/>
  <c r="M1079" i="1"/>
  <c r="A1079" i="1"/>
  <c r="N1087" i="1"/>
  <c r="O1087" i="1"/>
  <c r="P1087" i="1"/>
  <c r="Q1087" i="1"/>
  <c r="J1087" i="1"/>
  <c r="R1087" i="1"/>
  <c r="K1087" i="1"/>
  <c r="M1087" i="1"/>
  <c r="L1087" i="1"/>
  <c r="A1087" i="1"/>
  <c r="N1095" i="1"/>
  <c r="O1095" i="1"/>
  <c r="P1095" i="1"/>
  <c r="Q1095" i="1"/>
  <c r="J1095" i="1"/>
  <c r="R1095" i="1"/>
  <c r="K1095" i="1"/>
  <c r="L1095" i="1"/>
  <c r="M1095" i="1"/>
  <c r="A1095" i="1"/>
  <c r="N1103" i="1"/>
  <c r="O1103" i="1"/>
  <c r="P1103" i="1"/>
  <c r="J1103" i="1"/>
  <c r="R1103" i="1"/>
  <c r="K1103" i="1"/>
  <c r="L1103" i="1"/>
  <c r="M1103" i="1"/>
  <c r="Q1103" i="1"/>
  <c r="A1103" i="1"/>
  <c r="N1111" i="1"/>
  <c r="O1111" i="1"/>
  <c r="J1111" i="1"/>
  <c r="R1111" i="1"/>
  <c r="K1111" i="1"/>
  <c r="L1111" i="1"/>
  <c r="Q1111" i="1"/>
  <c r="M1111" i="1"/>
  <c r="P1111" i="1"/>
  <c r="A1111" i="1"/>
  <c r="N1119" i="1"/>
  <c r="O1119" i="1"/>
  <c r="J1119" i="1"/>
  <c r="R1119" i="1"/>
  <c r="M1119" i="1"/>
  <c r="P1119" i="1"/>
  <c r="Q1119" i="1"/>
  <c r="K1119" i="1"/>
  <c r="L1119" i="1"/>
  <c r="A1119" i="1"/>
  <c r="N1127" i="1"/>
  <c r="P1127" i="1"/>
  <c r="Q1127" i="1"/>
  <c r="R1127" i="1"/>
  <c r="L1127" i="1"/>
  <c r="J1127" i="1"/>
  <c r="M1127" i="1"/>
  <c r="O1127" i="1"/>
  <c r="K1127" i="1"/>
  <c r="A1127" i="1"/>
  <c r="N1135" i="1"/>
  <c r="O1135" i="1"/>
  <c r="P1135" i="1"/>
  <c r="K1135" i="1"/>
  <c r="R1135" i="1"/>
  <c r="L1135" i="1"/>
  <c r="M1135" i="1"/>
  <c r="J1135" i="1"/>
  <c r="Q1135" i="1"/>
  <c r="A1135" i="1"/>
  <c r="N1143" i="1"/>
  <c r="O1143" i="1"/>
  <c r="P1143" i="1"/>
  <c r="K1143" i="1"/>
  <c r="J1143" i="1"/>
  <c r="L1143" i="1"/>
  <c r="M1143" i="1"/>
  <c r="Q1143" i="1"/>
  <c r="R1143" i="1"/>
  <c r="A1143" i="1"/>
  <c r="N1151" i="1"/>
  <c r="O1151" i="1"/>
  <c r="P1151" i="1"/>
  <c r="K1151" i="1"/>
  <c r="R1151" i="1"/>
  <c r="L1151" i="1"/>
  <c r="M1151" i="1"/>
  <c r="J1151" i="1"/>
  <c r="Q1151" i="1"/>
  <c r="A1151" i="1"/>
  <c r="N1159" i="1"/>
  <c r="O1159" i="1"/>
  <c r="P1159" i="1"/>
  <c r="K1159" i="1"/>
  <c r="J1159" i="1"/>
  <c r="L1159" i="1"/>
  <c r="M1159" i="1"/>
  <c r="Q1159" i="1"/>
  <c r="R1159" i="1"/>
  <c r="A1159" i="1"/>
  <c r="N1167" i="1"/>
  <c r="O1167" i="1"/>
  <c r="P1167" i="1"/>
  <c r="K1167" i="1"/>
  <c r="R1167" i="1"/>
  <c r="L1167" i="1"/>
  <c r="M1167" i="1"/>
  <c r="Q1167" i="1"/>
  <c r="J1167" i="1"/>
  <c r="A1167" i="1"/>
  <c r="N1175" i="1"/>
  <c r="O1175" i="1"/>
  <c r="P1175" i="1"/>
  <c r="K1175" i="1"/>
  <c r="J1175" i="1"/>
  <c r="L1175" i="1"/>
  <c r="M1175" i="1"/>
  <c r="Q1175" i="1"/>
  <c r="R1175" i="1"/>
  <c r="A1175" i="1"/>
  <c r="N1183" i="1"/>
  <c r="O1183" i="1"/>
  <c r="P1183" i="1"/>
  <c r="K1183" i="1"/>
  <c r="R1183" i="1"/>
  <c r="L1183" i="1"/>
  <c r="M1183" i="1"/>
  <c r="J1183" i="1"/>
  <c r="Q1183" i="1"/>
  <c r="A1183" i="1"/>
  <c r="N1191" i="1"/>
  <c r="O1191" i="1"/>
  <c r="P1191" i="1"/>
  <c r="K1191" i="1"/>
  <c r="J1191" i="1"/>
  <c r="L1191" i="1"/>
  <c r="M1191" i="1"/>
  <c r="Q1191" i="1"/>
  <c r="R1191" i="1"/>
  <c r="A1191" i="1"/>
  <c r="N1199" i="1"/>
  <c r="O1199" i="1"/>
  <c r="P1199" i="1"/>
  <c r="K1199" i="1"/>
  <c r="R1199" i="1"/>
  <c r="L1199" i="1"/>
  <c r="M1199" i="1"/>
  <c r="J1199" i="1"/>
  <c r="Q1199" i="1"/>
  <c r="A1199" i="1"/>
  <c r="N1207" i="1"/>
  <c r="O1207" i="1"/>
  <c r="P1207" i="1"/>
  <c r="K1207" i="1"/>
  <c r="J1207" i="1"/>
  <c r="L1207" i="1"/>
  <c r="M1207" i="1"/>
  <c r="Q1207" i="1"/>
  <c r="R1207" i="1"/>
  <c r="A1207" i="1"/>
  <c r="N1215" i="1"/>
  <c r="O1215" i="1"/>
  <c r="P1215" i="1"/>
  <c r="K1215" i="1"/>
  <c r="R1215" i="1"/>
  <c r="L1215" i="1"/>
  <c r="M1215" i="1"/>
  <c r="J1215" i="1"/>
  <c r="Q1215" i="1"/>
  <c r="A1215" i="1"/>
  <c r="O1223" i="1"/>
  <c r="K1223" i="1"/>
  <c r="M1223" i="1"/>
  <c r="N1223" i="1"/>
  <c r="P1223" i="1"/>
  <c r="Q1223" i="1"/>
  <c r="J1223" i="1"/>
  <c r="L1223" i="1"/>
  <c r="R1223" i="1"/>
  <c r="A1223" i="1"/>
  <c r="O1231" i="1"/>
  <c r="K1231" i="1"/>
  <c r="P1231" i="1"/>
  <c r="Q1231" i="1"/>
  <c r="R1231" i="1"/>
  <c r="L1231" i="1"/>
  <c r="M1231" i="1"/>
  <c r="J1231" i="1"/>
  <c r="N1231" i="1"/>
  <c r="A1231" i="1"/>
  <c r="L1239" i="1"/>
  <c r="M1239" i="1"/>
  <c r="N1239" i="1"/>
  <c r="O1239" i="1"/>
  <c r="Q1239" i="1"/>
  <c r="J1239" i="1"/>
  <c r="R1239" i="1"/>
  <c r="K1239" i="1"/>
  <c r="P1239" i="1"/>
  <c r="A1239" i="1"/>
  <c r="L1247" i="1"/>
  <c r="M1247" i="1"/>
  <c r="N1247" i="1"/>
  <c r="O1247" i="1"/>
  <c r="Q1247" i="1"/>
  <c r="J1247" i="1"/>
  <c r="R1247" i="1"/>
  <c r="K1247" i="1"/>
  <c r="P1247" i="1"/>
  <c r="A1247" i="1"/>
  <c r="L1255" i="1"/>
  <c r="M1255" i="1"/>
  <c r="N1255" i="1"/>
  <c r="O1255" i="1"/>
  <c r="Q1255" i="1"/>
  <c r="J1255" i="1"/>
  <c r="R1255" i="1"/>
  <c r="K1255" i="1"/>
  <c r="P1255" i="1"/>
  <c r="A1255" i="1"/>
  <c r="L1263" i="1"/>
  <c r="M1263" i="1"/>
  <c r="N1263" i="1"/>
  <c r="O1263" i="1"/>
  <c r="Q1263" i="1"/>
  <c r="J1263" i="1"/>
  <c r="R1263" i="1"/>
  <c r="P1263" i="1"/>
  <c r="K1263" i="1"/>
  <c r="A1263" i="1"/>
  <c r="L1271" i="1"/>
  <c r="M1271" i="1"/>
  <c r="N1271" i="1"/>
  <c r="O1271" i="1"/>
  <c r="Q1271" i="1"/>
  <c r="J1271" i="1"/>
  <c r="R1271" i="1"/>
  <c r="K1271" i="1"/>
  <c r="P1271" i="1"/>
  <c r="A1271" i="1"/>
  <c r="L1279" i="1"/>
  <c r="M1279" i="1"/>
  <c r="N1279" i="1"/>
  <c r="O1279" i="1"/>
  <c r="Q1279" i="1"/>
  <c r="J1279" i="1"/>
  <c r="R1279" i="1"/>
  <c r="K1279" i="1"/>
  <c r="P1279" i="1"/>
  <c r="A1279" i="1"/>
  <c r="M1287" i="1"/>
  <c r="N1287" i="1"/>
  <c r="O1287" i="1"/>
  <c r="Q1287" i="1"/>
  <c r="J1287" i="1"/>
  <c r="R1287" i="1"/>
  <c r="L1287" i="1"/>
  <c r="P1287" i="1"/>
  <c r="K1287" i="1"/>
  <c r="A1287" i="1"/>
  <c r="M1295" i="1"/>
  <c r="N1295" i="1"/>
  <c r="O1295" i="1"/>
  <c r="Q1295" i="1"/>
  <c r="J1295" i="1"/>
  <c r="R1295" i="1"/>
  <c r="K1295" i="1"/>
  <c r="L1295" i="1"/>
  <c r="P1295" i="1"/>
  <c r="A1295" i="1"/>
  <c r="M1303" i="1"/>
  <c r="N1303" i="1"/>
  <c r="O1303" i="1"/>
  <c r="Q1303" i="1"/>
  <c r="J1303" i="1"/>
  <c r="R1303" i="1"/>
  <c r="K1303" i="1"/>
  <c r="L1303" i="1"/>
  <c r="P1303" i="1"/>
  <c r="A1303" i="1"/>
  <c r="N1311" i="1"/>
  <c r="Q1311" i="1"/>
  <c r="J1311" i="1"/>
  <c r="R1311" i="1"/>
  <c r="K1311" i="1"/>
  <c r="M1311" i="1"/>
  <c r="O1311" i="1"/>
  <c r="L1311" i="1"/>
  <c r="P1311" i="1"/>
  <c r="A1311" i="1"/>
  <c r="M1319" i="1"/>
  <c r="N1319" i="1"/>
  <c r="O1319" i="1"/>
  <c r="P1319" i="1"/>
  <c r="J1319" i="1"/>
  <c r="R1319" i="1"/>
  <c r="K1319" i="1"/>
  <c r="Q1319" i="1"/>
  <c r="L1319" i="1"/>
  <c r="A1319" i="1"/>
  <c r="P2674" i="1"/>
  <c r="Q2674" i="1"/>
  <c r="J2674" i="1"/>
  <c r="R2674" i="1"/>
  <c r="K2674" i="1"/>
  <c r="L2674" i="1"/>
  <c r="N2674" i="1"/>
  <c r="O2674" i="1"/>
  <c r="M2674" i="1"/>
  <c r="A2674" i="1"/>
  <c r="P2666" i="1"/>
  <c r="Q2666" i="1"/>
  <c r="J2666" i="1"/>
  <c r="R2666" i="1"/>
  <c r="K2666" i="1"/>
  <c r="L2666" i="1"/>
  <c r="M2666" i="1"/>
  <c r="N2666" i="1"/>
  <c r="O2666" i="1"/>
  <c r="A2666" i="1"/>
  <c r="P2658" i="1"/>
  <c r="Q2658" i="1"/>
  <c r="J2658" i="1"/>
  <c r="R2658" i="1"/>
  <c r="K2658" i="1"/>
  <c r="L2658" i="1"/>
  <c r="M2658" i="1"/>
  <c r="N2658" i="1"/>
  <c r="O2658" i="1"/>
  <c r="A2658" i="1"/>
  <c r="P2650" i="1"/>
  <c r="Q2650" i="1"/>
  <c r="J2650" i="1"/>
  <c r="R2650" i="1"/>
  <c r="K2650" i="1"/>
  <c r="L2650" i="1"/>
  <c r="O2650" i="1"/>
  <c r="N2650" i="1"/>
  <c r="M2650" i="1"/>
  <c r="A2650" i="1"/>
  <c r="P2642" i="1"/>
  <c r="Q2642" i="1"/>
  <c r="J2642" i="1"/>
  <c r="R2642" i="1"/>
  <c r="K2642" i="1"/>
  <c r="L2642" i="1"/>
  <c r="M2642" i="1"/>
  <c r="N2642" i="1"/>
  <c r="O2642" i="1"/>
  <c r="A2642" i="1"/>
  <c r="P2634" i="1"/>
  <c r="Q2634" i="1"/>
  <c r="J2634" i="1"/>
  <c r="R2634" i="1"/>
  <c r="K2634" i="1"/>
  <c r="L2634" i="1"/>
  <c r="M2634" i="1"/>
  <c r="N2634" i="1"/>
  <c r="O2634" i="1"/>
  <c r="A2634" i="1"/>
  <c r="P2626" i="1"/>
  <c r="Q2626" i="1"/>
  <c r="J2626" i="1"/>
  <c r="R2626" i="1"/>
  <c r="K2626" i="1"/>
  <c r="L2626" i="1"/>
  <c r="O2626" i="1"/>
  <c r="M2626" i="1"/>
  <c r="N2626" i="1"/>
  <c r="A2626" i="1"/>
  <c r="P2618" i="1"/>
  <c r="Q2618" i="1"/>
  <c r="J2618" i="1"/>
  <c r="R2618" i="1"/>
  <c r="K2618" i="1"/>
  <c r="L2618" i="1"/>
  <c r="M2618" i="1"/>
  <c r="N2618" i="1"/>
  <c r="O2618" i="1"/>
  <c r="A2618" i="1"/>
  <c r="P2610" i="1"/>
  <c r="Q2610" i="1"/>
  <c r="J2610" i="1"/>
  <c r="R2610" i="1"/>
  <c r="K2610" i="1"/>
  <c r="L2610" i="1"/>
  <c r="N2610" i="1"/>
  <c r="O2610" i="1"/>
  <c r="M2610" i="1"/>
  <c r="A2610" i="1"/>
  <c r="P2602" i="1"/>
  <c r="Q2602" i="1"/>
  <c r="J2602" i="1"/>
  <c r="R2602" i="1"/>
  <c r="K2602" i="1"/>
  <c r="L2602" i="1"/>
  <c r="M2602" i="1"/>
  <c r="O2602" i="1"/>
  <c r="N2602" i="1"/>
  <c r="A2602" i="1"/>
  <c r="P2594" i="1"/>
  <c r="Q2594" i="1"/>
  <c r="J2594" i="1"/>
  <c r="R2594" i="1"/>
  <c r="K2594" i="1"/>
  <c r="L2594" i="1"/>
  <c r="M2594" i="1"/>
  <c r="N2594" i="1"/>
  <c r="O2594" i="1"/>
  <c r="A2594" i="1"/>
  <c r="P2586" i="1"/>
  <c r="Q2586" i="1"/>
  <c r="J2586" i="1"/>
  <c r="R2586" i="1"/>
  <c r="K2586" i="1"/>
  <c r="L2586" i="1"/>
  <c r="O2586" i="1"/>
  <c r="N2586" i="1"/>
  <c r="M2586" i="1"/>
  <c r="A2586" i="1"/>
  <c r="P2578" i="1"/>
  <c r="Q2578" i="1"/>
  <c r="J2578" i="1"/>
  <c r="R2578" i="1"/>
  <c r="K2578" i="1"/>
  <c r="L2578" i="1"/>
  <c r="M2578" i="1"/>
  <c r="N2578" i="1"/>
  <c r="O2578" i="1"/>
  <c r="A2578" i="1"/>
  <c r="P2570" i="1"/>
  <c r="Q2570" i="1"/>
  <c r="J2570" i="1"/>
  <c r="R2570" i="1"/>
  <c r="K2570" i="1"/>
  <c r="L2570" i="1"/>
  <c r="M2570" i="1"/>
  <c r="N2570" i="1"/>
  <c r="O2570" i="1"/>
  <c r="A2570" i="1"/>
  <c r="L2562" i="1"/>
  <c r="P2562" i="1"/>
  <c r="Q2562" i="1"/>
  <c r="R2562" i="1"/>
  <c r="J2562" i="1"/>
  <c r="K2562" i="1"/>
  <c r="M2562" i="1"/>
  <c r="N2562" i="1"/>
  <c r="O2562" i="1"/>
  <c r="A2562" i="1"/>
  <c r="K2554" i="1"/>
  <c r="L2554" i="1"/>
  <c r="O2554" i="1"/>
  <c r="P2554" i="1"/>
  <c r="Q2554" i="1"/>
  <c r="R2554" i="1"/>
  <c r="J2554" i="1"/>
  <c r="M2554" i="1"/>
  <c r="N2554" i="1"/>
  <c r="A2554" i="1"/>
  <c r="K2546" i="1"/>
  <c r="L2546" i="1"/>
  <c r="M2546" i="1"/>
  <c r="N2546" i="1"/>
  <c r="O2546" i="1"/>
  <c r="P2546" i="1"/>
  <c r="Q2546" i="1"/>
  <c r="J2546" i="1"/>
  <c r="R2546" i="1"/>
  <c r="A2546" i="1"/>
  <c r="M1080" i="1"/>
  <c r="N1080" i="1"/>
  <c r="O1080" i="1"/>
  <c r="P1080" i="1"/>
  <c r="Q1080" i="1"/>
  <c r="J1080" i="1"/>
  <c r="R1080" i="1"/>
  <c r="L1080" i="1"/>
  <c r="K1080" i="1"/>
  <c r="A1080" i="1"/>
  <c r="M1088" i="1"/>
  <c r="N1088" i="1"/>
  <c r="O1088" i="1"/>
  <c r="P1088" i="1"/>
  <c r="Q1088" i="1"/>
  <c r="J1088" i="1"/>
  <c r="R1088" i="1"/>
  <c r="K1088" i="1"/>
  <c r="L1088" i="1"/>
  <c r="A1088" i="1"/>
  <c r="M1096" i="1"/>
  <c r="N1096" i="1"/>
  <c r="O1096" i="1"/>
  <c r="P1096" i="1"/>
  <c r="Q1096" i="1"/>
  <c r="J1096" i="1"/>
  <c r="R1096" i="1"/>
  <c r="L1096" i="1"/>
  <c r="K1096" i="1"/>
  <c r="A1096" i="1"/>
  <c r="M1104" i="1"/>
  <c r="N1104" i="1"/>
  <c r="O1104" i="1"/>
  <c r="Q1104" i="1"/>
  <c r="J1104" i="1"/>
  <c r="R1104" i="1"/>
  <c r="P1104" i="1"/>
  <c r="K1104" i="1"/>
  <c r="L1104" i="1"/>
  <c r="A1104" i="1"/>
  <c r="M1112" i="1"/>
  <c r="N1112" i="1"/>
  <c r="Q1112" i="1"/>
  <c r="L1112" i="1"/>
  <c r="O1112" i="1"/>
  <c r="P1112" i="1"/>
  <c r="J1112" i="1"/>
  <c r="K1112" i="1"/>
  <c r="R1112" i="1"/>
  <c r="A1112" i="1"/>
  <c r="M1120" i="1"/>
  <c r="N1120" i="1"/>
  <c r="Q1120" i="1"/>
  <c r="R1120" i="1"/>
  <c r="L1120" i="1"/>
  <c r="J1120" i="1"/>
  <c r="O1120" i="1"/>
  <c r="P1120" i="1"/>
  <c r="K1120" i="1"/>
  <c r="A1120" i="1"/>
  <c r="M1128" i="1"/>
  <c r="P1128" i="1"/>
  <c r="Q1128" i="1"/>
  <c r="R1128" i="1"/>
  <c r="L1128" i="1"/>
  <c r="K1128" i="1"/>
  <c r="N1128" i="1"/>
  <c r="O1128" i="1"/>
  <c r="J1128" i="1"/>
  <c r="A1128" i="1"/>
  <c r="M1136" i="1"/>
  <c r="N1136" i="1"/>
  <c r="O1136" i="1"/>
  <c r="J1136" i="1"/>
  <c r="R1136" i="1"/>
  <c r="K1136" i="1"/>
  <c r="L1136" i="1"/>
  <c r="P1136" i="1"/>
  <c r="Q1136" i="1"/>
  <c r="A1136" i="1"/>
  <c r="M1144" i="1"/>
  <c r="N1144" i="1"/>
  <c r="O1144" i="1"/>
  <c r="J1144" i="1"/>
  <c r="R1144" i="1"/>
  <c r="Q1144" i="1"/>
  <c r="K1144" i="1"/>
  <c r="L1144" i="1"/>
  <c r="P1144" i="1"/>
  <c r="A1144" i="1"/>
  <c r="M1152" i="1"/>
  <c r="N1152" i="1"/>
  <c r="O1152" i="1"/>
  <c r="J1152" i="1"/>
  <c r="R1152" i="1"/>
  <c r="K1152" i="1"/>
  <c r="L1152" i="1"/>
  <c r="P1152" i="1"/>
  <c r="Q1152" i="1"/>
  <c r="A1152" i="1"/>
  <c r="M1160" i="1"/>
  <c r="N1160" i="1"/>
  <c r="O1160" i="1"/>
  <c r="J1160" i="1"/>
  <c r="R1160" i="1"/>
  <c r="Q1160" i="1"/>
  <c r="K1160" i="1"/>
  <c r="L1160" i="1"/>
  <c r="P1160" i="1"/>
  <c r="A1160" i="1"/>
  <c r="M1168" i="1"/>
  <c r="N1168" i="1"/>
  <c r="O1168" i="1"/>
  <c r="J1168" i="1"/>
  <c r="R1168" i="1"/>
  <c r="K1168" i="1"/>
  <c r="L1168" i="1"/>
  <c r="P1168" i="1"/>
  <c r="Q1168" i="1"/>
  <c r="A1168" i="1"/>
  <c r="M1176" i="1"/>
  <c r="N1176" i="1"/>
  <c r="O1176" i="1"/>
  <c r="J1176" i="1"/>
  <c r="R1176" i="1"/>
  <c r="Q1176" i="1"/>
  <c r="K1176" i="1"/>
  <c r="L1176" i="1"/>
  <c r="P1176" i="1"/>
  <c r="A1176" i="1"/>
  <c r="M1184" i="1"/>
  <c r="N1184" i="1"/>
  <c r="O1184" i="1"/>
  <c r="J1184" i="1"/>
  <c r="R1184" i="1"/>
  <c r="K1184" i="1"/>
  <c r="L1184" i="1"/>
  <c r="P1184" i="1"/>
  <c r="Q1184" i="1"/>
  <c r="A1184" i="1"/>
  <c r="M1192" i="1"/>
  <c r="N1192" i="1"/>
  <c r="O1192" i="1"/>
  <c r="J1192" i="1"/>
  <c r="R1192" i="1"/>
  <c r="Q1192" i="1"/>
  <c r="K1192" i="1"/>
  <c r="L1192" i="1"/>
  <c r="P1192" i="1"/>
  <c r="A1192" i="1"/>
  <c r="M1200" i="1"/>
  <c r="N1200" i="1"/>
  <c r="O1200" i="1"/>
  <c r="J1200" i="1"/>
  <c r="R1200" i="1"/>
  <c r="K1200" i="1"/>
  <c r="L1200" i="1"/>
  <c r="P1200" i="1"/>
  <c r="Q1200" i="1"/>
  <c r="A1200" i="1"/>
  <c r="M1208" i="1"/>
  <c r="N1208" i="1"/>
  <c r="O1208" i="1"/>
  <c r="J1208" i="1"/>
  <c r="R1208" i="1"/>
  <c r="Q1208" i="1"/>
  <c r="K1208" i="1"/>
  <c r="L1208" i="1"/>
  <c r="P1208" i="1"/>
  <c r="A1208" i="1"/>
  <c r="M1216" i="1"/>
  <c r="N1216" i="1"/>
  <c r="O1216" i="1"/>
  <c r="J1216" i="1"/>
  <c r="R1216" i="1"/>
  <c r="K1216" i="1"/>
  <c r="L1216" i="1"/>
  <c r="P1216" i="1"/>
  <c r="Q1216" i="1"/>
  <c r="A1216" i="1"/>
  <c r="N1224" i="1"/>
  <c r="J1224" i="1"/>
  <c r="R1224" i="1"/>
  <c r="O1224" i="1"/>
  <c r="P1224" i="1"/>
  <c r="Q1224" i="1"/>
  <c r="K1224" i="1"/>
  <c r="L1224" i="1"/>
  <c r="M1224" i="1"/>
  <c r="A1224" i="1"/>
  <c r="N1232" i="1"/>
  <c r="J1232" i="1"/>
  <c r="R1232" i="1"/>
  <c r="Q1232" i="1"/>
  <c r="K1232" i="1"/>
  <c r="M1232" i="1"/>
  <c r="O1232" i="1"/>
  <c r="P1232" i="1"/>
  <c r="L1232" i="1"/>
  <c r="A1232" i="1"/>
  <c r="K1240" i="1"/>
  <c r="L1240" i="1"/>
  <c r="M1240" i="1"/>
  <c r="N1240" i="1"/>
  <c r="P1240" i="1"/>
  <c r="Q1240" i="1"/>
  <c r="J1240" i="1"/>
  <c r="O1240" i="1"/>
  <c r="R1240" i="1"/>
  <c r="A1240" i="1"/>
  <c r="K1248" i="1"/>
  <c r="L1248" i="1"/>
  <c r="M1248" i="1"/>
  <c r="N1248" i="1"/>
  <c r="P1248" i="1"/>
  <c r="Q1248" i="1"/>
  <c r="J1248" i="1"/>
  <c r="O1248" i="1"/>
  <c r="R1248" i="1"/>
  <c r="A1248" i="1"/>
  <c r="K1256" i="1"/>
  <c r="L1256" i="1"/>
  <c r="M1256" i="1"/>
  <c r="N1256" i="1"/>
  <c r="P1256" i="1"/>
  <c r="Q1256" i="1"/>
  <c r="O1256" i="1"/>
  <c r="R1256" i="1"/>
  <c r="J1256" i="1"/>
  <c r="A1256" i="1"/>
  <c r="K1264" i="1"/>
  <c r="L1264" i="1"/>
  <c r="M1264" i="1"/>
  <c r="N1264" i="1"/>
  <c r="P1264" i="1"/>
  <c r="Q1264" i="1"/>
  <c r="R1264" i="1"/>
  <c r="J1264" i="1"/>
  <c r="O1264" i="1"/>
  <c r="A1264" i="1"/>
  <c r="K1272" i="1"/>
  <c r="L1272" i="1"/>
  <c r="M1272" i="1"/>
  <c r="N1272" i="1"/>
  <c r="P1272" i="1"/>
  <c r="Q1272" i="1"/>
  <c r="J1272" i="1"/>
  <c r="O1272" i="1"/>
  <c r="R1272" i="1"/>
  <c r="A1272" i="1"/>
  <c r="K1280" i="1"/>
  <c r="L1280" i="1"/>
  <c r="M1280" i="1"/>
  <c r="N1280" i="1"/>
  <c r="P1280" i="1"/>
  <c r="Q1280" i="1"/>
  <c r="J1280" i="1"/>
  <c r="O1280" i="1"/>
  <c r="R1280" i="1"/>
  <c r="A1280" i="1"/>
  <c r="L1288" i="1"/>
  <c r="M1288" i="1"/>
  <c r="N1288" i="1"/>
  <c r="P1288" i="1"/>
  <c r="Q1288" i="1"/>
  <c r="J1288" i="1"/>
  <c r="K1288" i="1"/>
  <c r="R1288" i="1"/>
  <c r="O1288" i="1"/>
  <c r="A1288" i="1"/>
  <c r="L1296" i="1"/>
  <c r="M1296" i="1"/>
  <c r="N1296" i="1"/>
  <c r="P1296" i="1"/>
  <c r="Q1296" i="1"/>
  <c r="R1296" i="1"/>
  <c r="J1296" i="1"/>
  <c r="K1296" i="1"/>
  <c r="O1296" i="1"/>
  <c r="A1296" i="1"/>
  <c r="L1304" i="1"/>
  <c r="M1304" i="1"/>
  <c r="N1304" i="1"/>
  <c r="P1304" i="1"/>
  <c r="Q1304" i="1"/>
  <c r="J1304" i="1"/>
  <c r="K1304" i="1"/>
  <c r="O1304" i="1"/>
  <c r="R1304" i="1"/>
  <c r="A1304" i="1"/>
  <c r="M1312" i="1"/>
  <c r="P1312" i="1"/>
  <c r="J1312" i="1"/>
  <c r="K1312" i="1"/>
  <c r="L1312" i="1"/>
  <c r="N1312" i="1"/>
  <c r="Q1312" i="1"/>
  <c r="R1312" i="1"/>
  <c r="O1312" i="1"/>
  <c r="A1312" i="1"/>
  <c r="L1320" i="1"/>
  <c r="M1320" i="1"/>
  <c r="N1320" i="1"/>
  <c r="O1320" i="1"/>
  <c r="Q1320" i="1"/>
  <c r="J1320" i="1"/>
  <c r="R1320" i="1"/>
  <c r="K1320" i="1"/>
  <c r="P1320" i="1"/>
  <c r="A1320" i="1"/>
  <c r="Q2673" i="1"/>
  <c r="J2673" i="1"/>
  <c r="R2673" i="1"/>
  <c r="K2673" i="1"/>
  <c r="L2673" i="1"/>
  <c r="M2673" i="1"/>
  <c r="N2673" i="1"/>
  <c r="O2673" i="1"/>
  <c r="P2673" i="1"/>
  <c r="A2673" i="1"/>
  <c r="Q2665" i="1"/>
  <c r="J2665" i="1"/>
  <c r="R2665" i="1"/>
  <c r="K2665" i="1"/>
  <c r="L2665" i="1"/>
  <c r="M2665" i="1"/>
  <c r="N2665" i="1"/>
  <c r="O2665" i="1"/>
  <c r="P2665" i="1"/>
  <c r="A2665" i="1"/>
  <c r="Q2657" i="1"/>
  <c r="J2657" i="1"/>
  <c r="R2657" i="1"/>
  <c r="K2657" i="1"/>
  <c r="L2657" i="1"/>
  <c r="M2657" i="1"/>
  <c r="P2657" i="1"/>
  <c r="O2657" i="1"/>
  <c r="N2657" i="1"/>
  <c r="A2657" i="1"/>
  <c r="Q2649" i="1"/>
  <c r="J2649" i="1"/>
  <c r="R2649" i="1"/>
  <c r="K2649" i="1"/>
  <c r="L2649" i="1"/>
  <c r="M2649" i="1"/>
  <c r="N2649" i="1"/>
  <c r="O2649" i="1"/>
  <c r="P2649" i="1"/>
  <c r="A2649" i="1"/>
  <c r="Q2641" i="1"/>
  <c r="J2641" i="1"/>
  <c r="R2641" i="1"/>
  <c r="K2641" i="1"/>
  <c r="L2641" i="1"/>
  <c r="M2641" i="1"/>
  <c r="N2641" i="1"/>
  <c r="O2641" i="1"/>
  <c r="P2641" i="1"/>
  <c r="A2641" i="1"/>
  <c r="Q2633" i="1"/>
  <c r="J2633" i="1"/>
  <c r="R2633" i="1"/>
  <c r="K2633" i="1"/>
  <c r="L2633" i="1"/>
  <c r="M2633" i="1"/>
  <c r="P2633" i="1"/>
  <c r="N2633" i="1"/>
  <c r="O2633" i="1"/>
  <c r="A2633" i="1"/>
  <c r="Q2625" i="1"/>
  <c r="J2625" i="1"/>
  <c r="R2625" i="1"/>
  <c r="K2625" i="1"/>
  <c r="L2625" i="1"/>
  <c r="M2625" i="1"/>
  <c r="N2625" i="1"/>
  <c r="O2625" i="1"/>
  <c r="P2625" i="1"/>
  <c r="A2625" i="1"/>
  <c r="Q2617" i="1"/>
  <c r="J2617" i="1"/>
  <c r="R2617" i="1"/>
  <c r="K2617" i="1"/>
  <c r="L2617" i="1"/>
  <c r="M2617" i="1"/>
  <c r="O2617" i="1"/>
  <c r="P2617" i="1"/>
  <c r="N2617" i="1"/>
  <c r="A2617" i="1"/>
  <c r="Q2609" i="1"/>
  <c r="J2609" i="1"/>
  <c r="R2609" i="1"/>
  <c r="K2609" i="1"/>
  <c r="L2609" i="1"/>
  <c r="M2609" i="1"/>
  <c r="N2609" i="1"/>
  <c r="O2609" i="1"/>
  <c r="P2609" i="1"/>
  <c r="A2609" i="1"/>
  <c r="Q2601" i="1"/>
  <c r="J2601" i="1"/>
  <c r="R2601" i="1"/>
  <c r="K2601" i="1"/>
  <c r="L2601" i="1"/>
  <c r="M2601" i="1"/>
  <c r="N2601" i="1"/>
  <c r="O2601" i="1"/>
  <c r="P2601" i="1"/>
  <c r="A2601" i="1"/>
  <c r="Q2593" i="1"/>
  <c r="J2593" i="1"/>
  <c r="R2593" i="1"/>
  <c r="K2593" i="1"/>
  <c r="L2593" i="1"/>
  <c r="M2593" i="1"/>
  <c r="P2593" i="1"/>
  <c r="O2593" i="1"/>
  <c r="N2593" i="1"/>
  <c r="A2593" i="1"/>
  <c r="Q2585" i="1"/>
  <c r="J2585" i="1"/>
  <c r="R2585" i="1"/>
  <c r="K2585" i="1"/>
  <c r="L2585" i="1"/>
  <c r="M2585" i="1"/>
  <c r="N2585" i="1"/>
  <c r="O2585" i="1"/>
  <c r="P2585" i="1"/>
  <c r="A2585" i="1"/>
  <c r="Q2577" i="1"/>
  <c r="J2577" i="1"/>
  <c r="R2577" i="1"/>
  <c r="K2577" i="1"/>
  <c r="L2577" i="1"/>
  <c r="M2577" i="1"/>
  <c r="N2577" i="1"/>
  <c r="O2577" i="1"/>
  <c r="P2577" i="1"/>
  <c r="A2577" i="1"/>
  <c r="M2569" i="1"/>
  <c r="Q2569" i="1"/>
  <c r="R2569" i="1"/>
  <c r="J2569" i="1"/>
  <c r="K2569" i="1"/>
  <c r="L2569" i="1"/>
  <c r="P2569" i="1"/>
  <c r="N2569" i="1"/>
  <c r="O2569" i="1"/>
  <c r="A2569" i="1"/>
  <c r="M2561" i="1"/>
  <c r="P2561" i="1"/>
  <c r="Q2561" i="1"/>
  <c r="R2561" i="1"/>
  <c r="J2561" i="1"/>
  <c r="K2561" i="1"/>
  <c r="O2561" i="1"/>
  <c r="L2561" i="1"/>
  <c r="A2561" i="1"/>
  <c r="N2561" i="1"/>
  <c r="L2553" i="1"/>
  <c r="M2553" i="1"/>
  <c r="N2553" i="1"/>
  <c r="O2553" i="1"/>
  <c r="P2553" i="1"/>
  <c r="Q2553" i="1"/>
  <c r="R2553" i="1"/>
  <c r="K2553" i="1"/>
  <c r="J2553" i="1"/>
  <c r="A2553" i="1"/>
  <c r="L2545" i="1"/>
  <c r="M2545" i="1"/>
  <c r="J2545" i="1"/>
  <c r="K2545" i="1"/>
  <c r="N2545" i="1"/>
  <c r="O2545" i="1"/>
  <c r="P2545" i="1"/>
  <c r="Q2545" i="1"/>
  <c r="R2545" i="1"/>
  <c r="A2545" i="1"/>
  <c r="L1081" i="1"/>
  <c r="M1081" i="1"/>
  <c r="N1081" i="1"/>
  <c r="O1081" i="1"/>
  <c r="P1081" i="1"/>
  <c r="Q1081" i="1"/>
  <c r="J1081" i="1"/>
  <c r="K1081" i="1"/>
  <c r="R1081" i="1"/>
  <c r="A1081" i="1"/>
  <c r="L1089" i="1"/>
  <c r="M1089" i="1"/>
  <c r="N1089" i="1"/>
  <c r="O1089" i="1"/>
  <c r="P1089" i="1"/>
  <c r="Q1089" i="1"/>
  <c r="R1089" i="1"/>
  <c r="K1089" i="1"/>
  <c r="J1089" i="1"/>
  <c r="A1089" i="1"/>
  <c r="L1097" i="1"/>
  <c r="M1097" i="1"/>
  <c r="N1097" i="1"/>
  <c r="O1097" i="1"/>
  <c r="P1097" i="1"/>
  <c r="Q1097" i="1"/>
  <c r="J1097" i="1"/>
  <c r="K1097" i="1"/>
  <c r="R1097" i="1"/>
  <c r="A1097" i="1"/>
  <c r="L1105" i="1"/>
  <c r="M1105" i="1"/>
  <c r="N1105" i="1"/>
  <c r="P1105" i="1"/>
  <c r="Q1105" i="1"/>
  <c r="O1105" i="1"/>
  <c r="R1105" i="1"/>
  <c r="J1105" i="1"/>
  <c r="K1105" i="1"/>
  <c r="A1105" i="1"/>
  <c r="L1113" i="1"/>
  <c r="M1113" i="1"/>
  <c r="P1113" i="1"/>
  <c r="Q1113" i="1"/>
  <c r="R1113" i="1"/>
  <c r="K1113" i="1"/>
  <c r="J1113" i="1"/>
  <c r="N1113" i="1"/>
  <c r="O1113" i="1"/>
  <c r="A1113" i="1"/>
  <c r="L1121" i="1"/>
  <c r="M1121" i="1"/>
  <c r="P1121" i="1"/>
  <c r="J1121" i="1"/>
  <c r="K1121" i="1"/>
  <c r="Q1121" i="1"/>
  <c r="O1121" i="1"/>
  <c r="R1121" i="1"/>
  <c r="N1121" i="1"/>
  <c r="A1121" i="1"/>
  <c r="L1129" i="1"/>
  <c r="P1129" i="1"/>
  <c r="Q1129" i="1"/>
  <c r="R1129" i="1"/>
  <c r="M1129" i="1"/>
  <c r="J1129" i="1"/>
  <c r="N1129" i="1"/>
  <c r="O1129" i="1"/>
  <c r="K1129" i="1"/>
  <c r="A1129" i="1"/>
  <c r="L1137" i="1"/>
  <c r="M1137" i="1"/>
  <c r="N1137" i="1"/>
  <c r="Q1137" i="1"/>
  <c r="P1137" i="1"/>
  <c r="R1137" i="1"/>
  <c r="J1137" i="1"/>
  <c r="K1137" i="1"/>
  <c r="O1137" i="1"/>
  <c r="A1137" i="1"/>
  <c r="L1145" i="1"/>
  <c r="M1145" i="1"/>
  <c r="N1145" i="1"/>
  <c r="Q1145" i="1"/>
  <c r="J1145" i="1"/>
  <c r="K1145" i="1"/>
  <c r="O1145" i="1"/>
  <c r="R1145" i="1"/>
  <c r="P1145" i="1"/>
  <c r="A1145" i="1"/>
  <c r="L1153" i="1"/>
  <c r="M1153" i="1"/>
  <c r="N1153" i="1"/>
  <c r="Q1153" i="1"/>
  <c r="P1153" i="1"/>
  <c r="R1153" i="1"/>
  <c r="J1153" i="1"/>
  <c r="K1153" i="1"/>
  <c r="O1153" i="1"/>
  <c r="A1153" i="1"/>
  <c r="L1161" i="1"/>
  <c r="M1161" i="1"/>
  <c r="N1161" i="1"/>
  <c r="Q1161" i="1"/>
  <c r="J1161" i="1"/>
  <c r="K1161" i="1"/>
  <c r="O1161" i="1"/>
  <c r="R1161" i="1"/>
  <c r="P1161" i="1"/>
  <c r="A1161" i="1"/>
  <c r="L1169" i="1"/>
  <c r="M1169" i="1"/>
  <c r="N1169" i="1"/>
  <c r="Q1169" i="1"/>
  <c r="P1169" i="1"/>
  <c r="R1169" i="1"/>
  <c r="J1169" i="1"/>
  <c r="K1169" i="1"/>
  <c r="O1169" i="1"/>
  <c r="A1169" i="1"/>
  <c r="L1177" i="1"/>
  <c r="M1177" i="1"/>
  <c r="N1177" i="1"/>
  <c r="Q1177" i="1"/>
  <c r="J1177" i="1"/>
  <c r="K1177" i="1"/>
  <c r="O1177" i="1"/>
  <c r="R1177" i="1"/>
  <c r="P1177" i="1"/>
  <c r="A1177" i="1"/>
  <c r="L1185" i="1"/>
  <c r="M1185" i="1"/>
  <c r="N1185" i="1"/>
  <c r="Q1185" i="1"/>
  <c r="P1185" i="1"/>
  <c r="R1185" i="1"/>
  <c r="J1185" i="1"/>
  <c r="K1185" i="1"/>
  <c r="O1185" i="1"/>
  <c r="A1185" i="1"/>
  <c r="L1193" i="1"/>
  <c r="M1193" i="1"/>
  <c r="N1193" i="1"/>
  <c r="Q1193" i="1"/>
  <c r="J1193" i="1"/>
  <c r="K1193" i="1"/>
  <c r="O1193" i="1"/>
  <c r="R1193" i="1"/>
  <c r="P1193" i="1"/>
  <c r="A1193" i="1"/>
  <c r="L1201" i="1"/>
  <c r="M1201" i="1"/>
  <c r="N1201" i="1"/>
  <c r="Q1201" i="1"/>
  <c r="P1201" i="1"/>
  <c r="R1201" i="1"/>
  <c r="J1201" i="1"/>
  <c r="K1201" i="1"/>
  <c r="O1201" i="1"/>
  <c r="A1201" i="1"/>
  <c r="L1209" i="1"/>
  <c r="M1209" i="1"/>
  <c r="N1209" i="1"/>
  <c r="Q1209" i="1"/>
  <c r="J1209" i="1"/>
  <c r="K1209" i="1"/>
  <c r="O1209" i="1"/>
  <c r="R1209" i="1"/>
  <c r="P1209" i="1"/>
  <c r="A1209" i="1"/>
  <c r="L1217" i="1"/>
  <c r="M1217" i="1"/>
  <c r="N1217" i="1"/>
  <c r="Q1217" i="1"/>
  <c r="P1217" i="1"/>
  <c r="R1217" i="1"/>
  <c r="J1217" i="1"/>
  <c r="K1217" i="1"/>
  <c r="O1217" i="1"/>
  <c r="A1217" i="1"/>
  <c r="M1225" i="1"/>
  <c r="Q1225" i="1"/>
  <c r="P1225" i="1"/>
  <c r="R1225" i="1"/>
  <c r="J1225" i="1"/>
  <c r="L1225" i="1"/>
  <c r="N1225" i="1"/>
  <c r="K1225" i="1"/>
  <c r="O1225" i="1"/>
  <c r="A1225" i="1"/>
  <c r="M1233" i="1"/>
  <c r="R1233" i="1"/>
  <c r="J1233" i="1"/>
  <c r="K1233" i="1"/>
  <c r="L1233" i="1"/>
  <c r="O1233" i="1"/>
  <c r="P1233" i="1"/>
  <c r="N1233" i="1"/>
  <c r="Q1233" i="1"/>
  <c r="A1233" i="1"/>
  <c r="J1241" i="1"/>
  <c r="R1241" i="1"/>
  <c r="K1241" i="1"/>
  <c r="L1241" i="1"/>
  <c r="M1241" i="1"/>
  <c r="O1241" i="1"/>
  <c r="P1241" i="1"/>
  <c r="N1241" i="1"/>
  <c r="Q1241" i="1"/>
  <c r="A1241" i="1"/>
  <c r="J1249" i="1"/>
  <c r="R1249" i="1"/>
  <c r="K1249" i="1"/>
  <c r="L1249" i="1"/>
  <c r="M1249" i="1"/>
  <c r="O1249" i="1"/>
  <c r="P1249" i="1"/>
  <c r="N1249" i="1"/>
  <c r="Q1249" i="1"/>
  <c r="A1249" i="1"/>
  <c r="J1257" i="1"/>
  <c r="R1257" i="1"/>
  <c r="K1257" i="1"/>
  <c r="L1257" i="1"/>
  <c r="M1257" i="1"/>
  <c r="O1257" i="1"/>
  <c r="P1257" i="1"/>
  <c r="Q1257" i="1"/>
  <c r="N1257" i="1"/>
  <c r="A1257" i="1"/>
  <c r="J1265" i="1"/>
  <c r="R1265" i="1"/>
  <c r="K1265" i="1"/>
  <c r="L1265" i="1"/>
  <c r="M1265" i="1"/>
  <c r="O1265" i="1"/>
  <c r="P1265" i="1"/>
  <c r="N1265" i="1"/>
  <c r="Q1265" i="1"/>
  <c r="A1265" i="1"/>
  <c r="J1273" i="1"/>
  <c r="R1273" i="1"/>
  <c r="K1273" i="1"/>
  <c r="L1273" i="1"/>
  <c r="M1273" i="1"/>
  <c r="O1273" i="1"/>
  <c r="P1273" i="1"/>
  <c r="N1273" i="1"/>
  <c r="Q1273" i="1"/>
  <c r="A1273" i="1"/>
  <c r="J1281" i="1"/>
  <c r="R1281" i="1"/>
  <c r="K1281" i="1"/>
  <c r="L1281" i="1"/>
  <c r="M1281" i="1"/>
  <c r="O1281" i="1"/>
  <c r="P1281" i="1"/>
  <c r="N1281" i="1"/>
  <c r="Q1281" i="1"/>
  <c r="A1281" i="1"/>
  <c r="K1289" i="1"/>
  <c r="L1289" i="1"/>
  <c r="M1289" i="1"/>
  <c r="O1289" i="1"/>
  <c r="P1289" i="1"/>
  <c r="Q1289" i="1"/>
  <c r="R1289" i="1"/>
  <c r="J1289" i="1"/>
  <c r="N1289" i="1"/>
  <c r="A1289" i="1"/>
  <c r="K1297" i="1"/>
  <c r="L1297" i="1"/>
  <c r="M1297" i="1"/>
  <c r="O1297" i="1"/>
  <c r="P1297" i="1"/>
  <c r="J1297" i="1"/>
  <c r="N1297" i="1"/>
  <c r="Q1297" i="1"/>
  <c r="R1297" i="1"/>
  <c r="A1297" i="1"/>
  <c r="K1305" i="1"/>
  <c r="L1305" i="1"/>
  <c r="M1305" i="1"/>
  <c r="O1305" i="1"/>
  <c r="P1305" i="1"/>
  <c r="N1305" i="1"/>
  <c r="Q1305" i="1"/>
  <c r="J1305" i="1"/>
  <c r="R1305" i="1"/>
  <c r="A1305" i="1"/>
  <c r="K1313" i="1"/>
  <c r="L1313" i="1"/>
  <c r="M1313" i="1"/>
  <c r="N1313" i="1"/>
  <c r="P1313" i="1"/>
  <c r="Q1313" i="1"/>
  <c r="J1313" i="1"/>
  <c r="O1313" i="1"/>
  <c r="R1313" i="1"/>
  <c r="A1313" i="1"/>
  <c r="K1321" i="1"/>
  <c r="L1321" i="1"/>
  <c r="M1321" i="1"/>
  <c r="N1321" i="1"/>
  <c r="P1321" i="1"/>
  <c r="Q1321" i="1"/>
  <c r="J1321" i="1"/>
  <c r="O1321" i="1"/>
  <c r="R1321" i="1"/>
  <c r="A1321" i="1"/>
  <c r="J2672" i="1"/>
  <c r="R2672" i="1"/>
  <c r="K2672" i="1"/>
  <c r="L2672" i="1"/>
  <c r="M2672" i="1"/>
  <c r="N2672" i="1"/>
  <c r="O2672" i="1"/>
  <c r="P2672" i="1"/>
  <c r="Q2672" i="1"/>
  <c r="A2672" i="1"/>
  <c r="J2664" i="1"/>
  <c r="R2664" i="1"/>
  <c r="K2664" i="1"/>
  <c r="L2664" i="1"/>
  <c r="M2664" i="1"/>
  <c r="N2664" i="1"/>
  <c r="Q2664" i="1"/>
  <c r="P2664" i="1"/>
  <c r="O2664" i="1"/>
  <c r="A2664" i="1"/>
  <c r="J2656" i="1"/>
  <c r="R2656" i="1"/>
  <c r="K2656" i="1"/>
  <c r="L2656" i="1"/>
  <c r="M2656" i="1"/>
  <c r="N2656" i="1"/>
  <c r="O2656" i="1"/>
  <c r="P2656" i="1"/>
  <c r="Q2656" i="1"/>
  <c r="A2656" i="1"/>
  <c r="J2648" i="1"/>
  <c r="R2648" i="1"/>
  <c r="K2648" i="1"/>
  <c r="L2648" i="1"/>
  <c r="M2648" i="1"/>
  <c r="N2648" i="1"/>
  <c r="O2648" i="1"/>
  <c r="P2648" i="1"/>
  <c r="Q2648" i="1"/>
  <c r="A2648" i="1"/>
  <c r="J2640" i="1"/>
  <c r="R2640" i="1"/>
  <c r="K2640" i="1"/>
  <c r="L2640" i="1"/>
  <c r="M2640" i="1"/>
  <c r="N2640" i="1"/>
  <c r="Q2640" i="1"/>
  <c r="P2640" i="1"/>
  <c r="O2640" i="1"/>
  <c r="A2640" i="1"/>
  <c r="J2632" i="1"/>
  <c r="R2632" i="1"/>
  <c r="K2632" i="1"/>
  <c r="L2632" i="1"/>
  <c r="M2632" i="1"/>
  <c r="N2632" i="1"/>
  <c r="O2632" i="1"/>
  <c r="P2632" i="1"/>
  <c r="Q2632" i="1"/>
  <c r="A2632" i="1"/>
  <c r="J2624" i="1"/>
  <c r="R2624" i="1"/>
  <c r="K2624" i="1"/>
  <c r="L2624" i="1"/>
  <c r="M2624" i="1"/>
  <c r="N2624" i="1"/>
  <c r="P2624" i="1"/>
  <c r="Q2624" i="1"/>
  <c r="O2624" i="1"/>
  <c r="A2624" i="1"/>
  <c r="J2616" i="1"/>
  <c r="R2616" i="1"/>
  <c r="K2616" i="1"/>
  <c r="L2616" i="1"/>
  <c r="M2616" i="1"/>
  <c r="N2616" i="1"/>
  <c r="O2616" i="1"/>
  <c r="P2616" i="1"/>
  <c r="Q2616" i="1"/>
  <c r="A2616" i="1"/>
  <c r="J2608" i="1"/>
  <c r="R2608" i="1"/>
  <c r="K2608" i="1"/>
  <c r="L2608" i="1"/>
  <c r="M2608" i="1"/>
  <c r="N2608" i="1"/>
  <c r="O2608" i="1"/>
  <c r="P2608" i="1"/>
  <c r="Q2608" i="1"/>
  <c r="A2608" i="1"/>
  <c r="J2600" i="1"/>
  <c r="R2600" i="1"/>
  <c r="K2600" i="1"/>
  <c r="L2600" i="1"/>
  <c r="M2600" i="1"/>
  <c r="N2600" i="1"/>
  <c r="Q2600" i="1"/>
  <c r="P2600" i="1"/>
  <c r="A2600" i="1"/>
  <c r="O2600" i="1"/>
  <c r="J2592" i="1"/>
  <c r="R2592" i="1"/>
  <c r="K2592" i="1"/>
  <c r="L2592" i="1"/>
  <c r="M2592" i="1"/>
  <c r="N2592" i="1"/>
  <c r="O2592" i="1"/>
  <c r="P2592" i="1"/>
  <c r="Q2592" i="1"/>
  <c r="A2592" i="1"/>
  <c r="J2584" i="1"/>
  <c r="R2584" i="1"/>
  <c r="K2584" i="1"/>
  <c r="L2584" i="1"/>
  <c r="M2584" i="1"/>
  <c r="N2584" i="1"/>
  <c r="O2584" i="1"/>
  <c r="P2584" i="1"/>
  <c r="Q2584" i="1"/>
  <c r="A2584" i="1"/>
  <c r="J2576" i="1"/>
  <c r="R2576" i="1"/>
  <c r="K2576" i="1"/>
  <c r="L2576" i="1"/>
  <c r="M2576" i="1"/>
  <c r="N2576" i="1"/>
  <c r="Q2576" i="1"/>
  <c r="O2576" i="1"/>
  <c r="P2576" i="1"/>
  <c r="A2576" i="1"/>
  <c r="N2568" i="1"/>
  <c r="Q2568" i="1"/>
  <c r="R2568" i="1"/>
  <c r="J2568" i="1"/>
  <c r="K2568" i="1"/>
  <c r="L2568" i="1"/>
  <c r="M2568" i="1"/>
  <c r="O2568" i="1"/>
  <c r="P2568" i="1"/>
  <c r="A2568" i="1"/>
  <c r="N2560" i="1"/>
  <c r="P2560" i="1"/>
  <c r="Q2560" i="1"/>
  <c r="R2560" i="1"/>
  <c r="J2560" i="1"/>
  <c r="K2560" i="1"/>
  <c r="L2560" i="1"/>
  <c r="M2560" i="1"/>
  <c r="O2560" i="1"/>
  <c r="A2560" i="1"/>
  <c r="M2552" i="1"/>
  <c r="N2552" i="1"/>
  <c r="K2552" i="1"/>
  <c r="L2552" i="1"/>
  <c r="O2552" i="1"/>
  <c r="P2552" i="1"/>
  <c r="Q2552" i="1"/>
  <c r="J2552" i="1"/>
  <c r="R2552" i="1"/>
  <c r="A2552" i="1"/>
  <c r="M2544" i="1"/>
  <c r="N2544" i="1"/>
  <c r="J2544" i="1"/>
  <c r="K2544" i="1"/>
  <c r="L2544" i="1"/>
  <c r="O2544" i="1"/>
  <c r="P2544" i="1"/>
  <c r="Q2544" i="1"/>
  <c r="R2544" i="1"/>
  <c r="A2544" i="1"/>
  <c r="K1082" i="1"/>
  <c r="L1082" i="1"/>
  <c r="M1082" i="1"/>
  <c r="N1082" i="1"/>
  <c r="O1082" i="1"/>
  <c r="P1082" i="1"/>
  <c r="Q1082" i="1"/>
  <c r="J1082" i="1"/>
  <c r="R1082" i="1"/>
  <c r="A1082" i="1"/>
  <c r="K1090" i="1"/>
  <c r="L1090" i="1"/>
  <c r="M1090" i="1"/>
  <c r="N1090" i="1"/>
  <c r="O1090" i="1"/>
  <c r="P1090" i="1"/>
  <c r="R1090" i="1"/>
  <c r="J1090" i="1"/>
  <c r="Q1090" i="1"/>
  <c r="A1090" i="1"/>
  <c r="K1098" i="1"/>
  <c r="L1098" i="1"/>
  <c r="M1098" i="1"/>
  <c r="N1098" i="1"/>
  <c r="O1098" i="1"/>
  <c r="P1098" i="1"/>
  <c r="J1098" i="1"/>
  <c r="Q1098" i="1"/>
  <c r="R1098" i="1"/>
  <c r="A1098" i="1"/>
  <c r="K1106" i="1"/>
  <c r="L1106" i="1"/>
  <c r="M1106" i="1"/>
  <c r="O1106" i="1"/>
  <c r="P1106" i="1"/>
  <c r="J1106" i="1"/>
  <c r="R1106" i="1"/>
  <c r="Q1106" i="1"/>
  <c r="N1106" i="1"/>
  <c r="A1106" i="1"/>
  <c r="K1114" i="1"/>
  <c r="L1114" i="1"/>
  <c r="O1114" i="1"/>
  <c r="J1114" i="1"/>
  <c r="P1114" i="1"/>
  <c r="M1114" i="1"/>
  <c r="Q1114" i="1"/>
  <c r="R1114" i="1"/>
  <c r="N1114" i="1"/>
  <c r="A1114" i="1"/>
  <c r="K1122" i="1"/>
  <c r="L1122" i="1"/>
  <c r="M1122" i="1"/>
  <c r="N1122" i="1"/>
  <c r="O1122" i="1"/>
  <c r="R1122" i="1"/>
  <c r="J1122" i="1"/>
  <c r="P1122" i="1"/>
  <c r="Q1122" i="1"/>
  <c r="A1122" i="1"/>
  <c r="K1130" i="1"/>
  <c r="P1130" i="1"/>
  <c r="Q1130" i="1"/>
  <c r="R1130" i="1"/>
  <c r="M1130" i="1"/>
  <c r="L1130" i="1"/>
  <c r="N1130" i="1"/>
  <c r="O1130" i="1"/>
  <c r="J1130" i="1"/>
  <c r="A1130" i="1"/>
  <c r="K1138" i="1"/>
  <c r="L1138" i="1"/>
  <c r="M1138" i="1"/>
  <c r="P1138" i="1"/>
  <c r="J1138" i="1"/>
  <c r="N1138" i="1"/>
  <c r="Q1138" i="1"/>
  <c r="R1138" i="1"/>
  <c r="O1138" i="1"/>
  <c r="A1138" i="1"/>
  <c r="K1146" i="1"/>
  <c r="L1146" i="1"/>
  <c r="M1146" i="1"/>
  <c r="P1146" i="1"/>
  <c r="O1146" i="1"/>
  <c r="Q1146" i="1"/>
  <c r="R1146" i="1"/>
  <c r="J1146" i="1"/>
  <c r="N1146" i="1"/>
  <c r="A1146" i="1"/>
  <c r="K1154" i="1"/>
  <c r="L1154" i="1"/>
  <c r="M1154" i="1"/>
  <c r="P1154" i="1"/>
  <c r="J1154" i="1"/>
  <c r="N1154" i="1"/>
  <c r="Q1154" i="1"/>
  <c r="R1154" i="1"/>
  <c r="O1154" i="1"/>
  <c r="A1154" i="1"/>
  <c r="K1162" i="1"/>
  <c r="L1162" i="1"/>
  <c r="M1162" i="1"/>
  <c r="P1162" i="1"/>
  <c r="O1162" i="1"/>
  <c r="Q1162" i="1"/>
  <c r="R1162" i="1"/>
  <c r="J1162" i="1"/>
  <c r="N1162" i="1"/>
  <c r="A1162" i="1"/>
  <c r="K1170" i="1"/>
  <c r="L1170" i="1"/>
  <c r="M1170" i="1"/>
  <c r="P1170" i="1"/>
  <c r="J1170" i="1"/>
  <c r="N1170" i="1"/>
  <c r="Q1170" i="1"/>
  <c r="R1170" i="1"/>
  <c r="O1170" i="1"/>
  <c r="A1170" i="1"/>
  <c r="K1178" i="1"/>
  <c r="L1178" i="1"/>
  <c r="M1178" i="1"/>
  <c r="P1178" i="1"/>
  <c r="O1178" i="1"/>
  <c r="Q1178" i="1"/>
  <c r="R1178" i="1"/>
  <c r="J1178" i="1"/>
  <c r="N1178" i="1"/>
  <c r="A1178" i="1"/>
  <c r="K1186" i="1"/>
  <c r="L1186" i="1"/>
  <c r="M1186" i="1"/>
  <c r="P1186" i="1"/>
  <c r="J1186" i="1"/>
  <c r="N1186" i="1"/>
  <c r="Q1186" i="1"/>
  <c r="R1186" i="1"/>
  <c r="O1186" i="1"/>
  <c r="A1186" i="1"/>
  <c r="K1194" i="1"/>
  <c r="L1194" i="1"/>
  <c r="M1194" i="1"/>
  <c r="P1194" i="1"/>
  <c r="O1194" i="1"/>
  <c r="Q1194" i="1"/>
  <c r="R1194" i="1"/>
  <c r="J1194" i="1"/>
  <c r="N1194" i="1"/>
  <c r="A1194" i="1"/>
  <c r="K1202" i="1"/>
  <c r="L1202" i="1"/>
  <c r="M1202" i="1"/>
  <c r="P1202" i="1"/>
  <c r="J1202" i="1"/>
  <c r="N1202" i="1"/>
  <c r="Q1202" i="1"/>
  <c r="R1202" i="1"/>
  <c r="O1202" i="1"/>
  <c r="A1202" i="1"/>
  <c r="K1210" i="1"/>
  <c r="L1210" i="1"/>
  <c r="M1210" i="1"/>
  <c r="P1210" i="1"/>
  <c r="O1210" i="1"/>
  <c r="Q1210" i="1"/>
  <c r="R1210" i="1"/>
  <c r="J1210" i="1"/>
  <c r="N1210" i="1"/>
  <c r="A1210" i="1"/>
  <c r="K1218" i="1"/>
  <c r="L1218" i="1"/>
  <c r="M1218" i="1"/>
  <c r="P1218" i="1"/>
  <c r="J1218" i="1"/>
  <c r="N1218" i="1"/>
  <c r="Q1218" i="1"/>
  <c r="R1218" i="1"/>
  <c r="O1218" i="1"/>
  <c r="A1218" i="1"/>
  <c r="L1226" i="1"/>
  <c r="P1226" i="1"/>
  <c r="R1226" i="1"/>
  <c r="J1226" i="1"/>
  <c r="K1226" i="1"/>
  <c r="N1226" i="1"/>
  <c r="O1226" i="1"/>
  <c r="M1226" i="1"/>
  <c r="Q1226" i="1"/>
  <c r="A1226" i="1"/>
  <c r="Q1234" i="1"/>
  <c r="J1234" i="1"/>
  <c r="R1234" i="1"/>
  <c r="K1234" i="1"/>
  <c r="L1234" i="1"/>
  <c r="N1234" i="1"/>
  <c r="O1234" i="1"/>
  <c r="M1234" i="1"/>
  <c r="P1234" i="1"/>
  <c r="A1234" i="1"/>
  <c r="Q1242" i="1"/>
  <c r="J1242" i="1"/>
  <c r="R1242" i="1"/>
  <c r="K1242" i="1"/>
  <c r="L1242" i="1"/>
  <c r="N1242" i="1"/>
  <c r="O1242" i="1"/>
  <c r="M1242" i="1"/>
  <c r="P1242" i="1"/>
  <c r="A1242" i="1"/>
  <c r="Q1250" i="1"/>
  <c r="J1250" i="1"/>
  <c r="R1250" i="1"/>
  <c r="K1250" i="1"/>
  <c r="L1250" i="1"/>
  <c r="N1250" i="1"/>
  <c r="O1250" i="1"/>
  <c r="P1250" i="1"/>
  <c r="M1250" i="1"/>
  <c r="A1250" i="1"/>
  <c r="Q1258" i="1"/>
  <c r="J1258" i="1"/>
  <c r="R1258" i="1"/>
  <c r="K1258" i="1"/>
  <c r="L1258" i="1"/>
  <c r="N1258" i="1"/>
  <c r="O1258" i="1"/>
  <c r="M1258" i="1"/>
  <c r="P1258" i="1"/>
  <c r="A1258" i="1"/>
  <c r="Q1266" i="1"/>
  <c r="J1266" i="1"/>
  <c r="R1266" i="1"/>
  <c r="K1266" i="1"/>
  <c r="L1266" i="1"/>
  <c r="N1266" i="1"/>
  <c r="O1266" i="1"/>
  <c r="M1266" i="1"/>
  <c r="P1266" i="1"/>
  <c r="A1266" i="1"/>
  <c r="Q1274" i="1"/>
  <c r="J1274" i="1"/>
  <c r="R1274" i="1"/>
  <c r="K1274" i="1"/>
  <c r="L1274" i="1"/>
  <c r="N1274" i="1"/>
  <c r="O1274" i="1"/>
  <c r="M1274" i="1"/>
  <c r="P1274" i="1"/>
  <c r="A1274" i="1"/>
  <c r="J1282" i="1"/>
  <c r="R1282" i="1"/>
  <c r="K1282" i="1"/>
  <c r="L1282" i="1"/>
  <c r="N1282" i="1"/>
  <c r="O1282" i="1"/>
  <c r="P1282" i="1"/>
  <c r="Q1282" i="1"/>
  <c r="M1282" i="1"/>
  <c r="A1282" i="1"/>
  <c r="J1290" i="1"/>
  <c r="R1290" i="1"/>
  <c r="K1290" i="1"/>
  <c r="L1290" i="1"/>
  <c r="N1290" i="1"/>
  <c r="O1290" i="1"/>
  <c r="M1290" i="1"/>
  <c r="P1290" i="1"/>
  <c r="Q1290" i="1"/>
  <c r="A1290" i="1"/>
  <c r="J1298" i="1"/>
  <c r="R1298" i="1"/>
  <c r="K1298" i="1"/>
  <c r="L1298" i="1"/>
  <c r="N1298" i="1"/>
  <c r="O1298" i="1"/>
  <c r="M1298" i="1"/>
  <c r="P1298" i="1"/>
  <c r="Q1298" i="1"/>
  <c r="A1298" i="1"/>
  <c r="J1306" i="1"/>
  <c r="K1306" i="1"/>
  <c r="N1306" i="1"/>
  <c r="O1306" i="1"/>
  <c r="L1306" i="1"/>
  <c r="M1306" i="1"/>
  <c r="P1306" i="1"/>
  <c r="Q1306" i="1"/>
  <c r="R1306" i="1"/>
  <c r="A1306" i="1"/>
  <c r="J1314" i="1"/>
  <c r="R1314" i="1"/>
  <c r="K1314" i="1"/>
  <c r="L1314" i="1"/>
  <c r="M1314" i="1"/>
  <c r="O1314" i="1"/>
  <c r="P1314" i="1"/>
  <c r="N1314" i="1"/>
  <c r="Q1314" i="1"/>
  <c r="A1314" i="1"/>
  <c r="J1322" i="1"/>
  <c r="R1322" i="1"/>
  <c r="K1322" i="1"/>
  <c r="L1322" i="1"/>
  <c r="M1322" i="1"/>
  <c r="O1322" i="1"/>
  <c r="P1322" i="1"/>
  <c r="N1322" i="1"/>
  <c r="Q1322" i="1"/>
  <c r="A1322" i="1"/>
  <c r="K2671" i="1"/>
  <c r="L2671" i="1"/>
  <c r="M2671" i="1"/>
  <c r="N2671" i="1"/>
  <c r="O2671" i="1"/>
  <c r="R2671" i="1"/>
  <c r="Q2671" i="1"/>
  <c r="J2671" i="1"/>
  <c r="P2671" i="1"/>
  <c r="A2671" i="1"/>
  <c r="K2663" i="1"/>
  <c r="L2663" i="1"/>
  <c r="M2663" i="1"/>
  <c r="N2663" i="1"/>
  <c r="O2663" i="1"/>
  <c r="J2663" i="1"/>
  <c r="P2663" i="1"/>
  <c r="Q2663" i="1"/>
  <c r="R2663" i="1"/>
  <c r="A2663" i="1"/>
  <c r="K2655" i="1"/>
  <c r="L2655" i="1"/>
  <c r="M2655" i="1"/>
  <c r="N2655" i="1"/>
  <c r="O2655" i="1"/>
  <c r="P2655" i="1"/>
  <c r="Q2655" i="1"/>
  <c r="R2655" i="1"/>
  <c r="J2655" i="1"/>
  <c r="A2655" i="1"/>
  <c r="K2647" i="1"/>
  <c r="L2647" i="1"/>
  <c r="M2647" i="1"/>
  <c r="N2647" i="1"/>
  <c r="O2647" i="1"/>
  <c r="J2647" i="1"/>
  <c r="R2647" i="1"/>
  <c r="P2647" i="1"/>
  <c r="Q2647" i="1"/>
  <c r="A2647" i="1"/>
  <c r="K2639" i="1"/>
  <c r="L2639" i="1"/>
  <c r="M2639" i="1"/>
  <c r="N2639" i="1"/>
  <c r="O2639" i="1"/>
  <c r="J2639" i="1"/>
  <c r="P2639" i="1"/>
  <c r="Q2639" i="1"/>
  <c r="R2639" i="1"/>
  <c r="A2639" i="1"/>
  <c r="K2631" i="1"/>
  <c r="L2631" i="1"/>
  <c r="M2631" i="1"/>
  <c r="N2631" i="1"/>
  <c r="O2631" i="1"/>
  <c r="Q2631" i="1"/>
  <c r="R2631" i="1"/>
  <c r="P2631" i="1"/>
  <c r="J2631" i="1"/>
  <c r="A2631" i="1"/>
  <c r="K2623" i="1"/>
  <c r="L2623" i="1"/>
  <c r="M2623" i="1"/>
  <c r="N2623" i="1"/>
  <c r="O2623" i="1"/>
  <c r="J2623" i="1"/>
  <c r="P2623" i="1"/>
  <c r="Q2623" i="1"/>
  <c r="R2623" i="1"/>
  <c r="A2623" i="1"/>
  <c r="K2615" i="1"/>
  <c r="L2615" i="1"/>
  <c r="M2615" i="1"/>
  <c r="N2615" i="1"/>
  <c r="O2615" i="1"/>
  <c r="J2615" i="1"/>
  <c r="P2615" i="1"/>
  <c r="Q2615" i="1"/>
  <c r="R2615" i="1"/>
  <c r="A2615" i="1"/>
  <c r="K2607" i="1"/>
  <c r="L2607" i="1"/>
  <c r="M2607" i="1"/>
  <c r="N2607" i="1"/>
  <c r="O2607" i="1"/>
  <c r="R2607" i="1"/>
  <c r="Q2607" i="1"/>
  <c r="J2607" i="1"/>
  <c r="P2607" i="1"/>
  <c r="A2607" i="1"/>
  <c r="K2599" i="1"/>
  <c r="L2599" i="1"/>
  <c r="M2599" i="1"/>
  <c r="N2599" i="1"/>
  <c r="O2599" i="1"/>
  <c r="J2599" i="1"/>
  <c r="P2599" i="1"/>
  <c r="Q2599" i="1"/>
  <c r="A2599" i="1"/>
  <c r="R2599" i="1"/>
  <c r="K2591" i="1"/>
  <c r="L2591" i="1"/>
  <c r="M2591" i="1"/>
  <c r="N2591" i="1"/>
  <c r="O2591" i="1"/>
  <c r="P2591" i="1"/>
  <c r="Q2591" i="1"/>
  <c r="R2591" i="1"/>
  <c r="J2591" i="1"/>
  <c r="A2591" i="1"/>
  <c r="K2583" i="1"/>
  <c r="L2583" i="1"/>
  <c r="M2583" i="1"/>
  <c r="N2583" i="1"/>
  <c r="O2583" i="1"/>
  <c r="J2583" i="1"/>
  <c r="R2583" i="1"/>
  <c r="Q2583" i="1"/>
  <c r="P2583" i="1"/>
  <c r="A2583" i="1"/>
  <c r="K2575" i="1"/>
  <c r="L2575" i="1"/>
  <c r="M2575" i="1"/>
  <c r="N2575" i="1"/>
  <c r="O2575" i="1"/>
  <c r="J2575" i="1"/>
  <c r="P2575" i="1"/>
  <c r="Q2575" i="1"/>
  <c r="R2575" i="1"/>
  <c r="A2575" i="1"/>
  <c r="O2567" i="1"/>
  <c r="Q2567" i="1"/>
  <c r="R2567" i="1"/>
  <c r="J2567" i="1"/>
  <c r="K2567" i="1"/>
  <c r="L2567" i="1"/>
  <c r="N2567" i="1"/>
  <c r="P2567" i="1"/>
  <c r="M2567" i="1"/>
  <c r="A2567" i="1"/>
  <c r="O2559" i="1"/>
  <c r="P2559" i="1"/>
  <c r="Q2559" i="1"/>
  <c r="R2559" i="1"/>
  <c r="J2559" i="1"/>
  <c r="K2559" i="1"/>
  <c r="M2559" i="1"/>
  <c r="N2559" i="1"/>
  <c r="L2559" i="1"/>
  <c r="A2559" i="1"/>
  <c r="N2551" i="1"/>
  <c r="O2551" i="1"/>
  <c r="J2551" i="1"/>
  <c r="K2551" i="1"/>
  <c r="L2551" i="1"/>
  <c r="M2551" i="1"/>
  <c r="P2551" i="1"/>
  <c r="Q2551" i="1"/>
  <c r="R2551" i="1"/>
  <c r="A2551" i="1"/>
  <c r="N2543" i="1"/>
  <c r="O2543" i="1"/>
  <c r="R2543" i="1"/>
  <c r="J2543" i="1"/>
  <c r="K2543" i="1"/>
  <c r="L2543" i="1"/>
  <c r="Q2543" i="1"/>
  <c r="M2543" i="1"/>
  <c r="P2543" i="1"/>
  <c r="A2543" i="1"/>
  <c r="J1075" i="1"/>
  <c r="R1075" i="1"/>
  <c r="K1075" i="1"/>
  <c r="L1075" i="1"/>
  <c r="M1075" i="1"/>
  <c r="N1075" i="1"/>
  <c r="O1075" i="1"/>
  <c r="P1075" i="1"/>
  <c r="Q1075" i="1"/>
  <c r="A1075" i="1"/>
  <c r="J1083" i="1"/>
  <c r="R1083" i="1"/>
  <c r="K1083" i="1"/>
  <c r="L1083" i="1"/>
  <c r="M1083" i="1"/>
  <c r="N1083" i="1"/>
  <c r="O1083" i="1"/>
  <c r="Q1083" i="1"/>
  <c r="P1083" i="1"/>
  <c r="A1083" i="1"/>
  <c r="J1091" i="1"/>
  <c r="R1091" i="1"/>
  <c r="K1091" i="1"/>
  <c r="L1091" i="1"/>
  <c r="M1091" i="1"/>
  <c r="N1091" i="1"/>
  <c r="O1091" i="1"/>
  <c r="P1091" i="1"/>
  <c r="Q1091" i="1"/>
  <c r="A1091" i="1"/>
  <c r="J1099" i="1"/>
  <c r="R1099" i="1"/>
  <c r="K1099" i="1"/>
  <c r="L1099" i="1"/>
  <c r="N1099" i="1"/>
  <c r="O1099" i="1"/>
  <c r="Q1099" i="1"/>
  <c r="M1099" i="1"/>
  <c r="P1099" i="1"/>
  <c r="A1099" i="1"/>
  <c r="J1107" i="1"/>
  <c r="R1107" i="1"/>
  <c r="K1107" i="1"/>
  <c r="L1107" i="1"/>
  <c r="N1107" i="1"/>
  <c r="O1107" i="1"/>
  <c r="Q1107" i="1"/>
  <c r="M1107" i="1"/>
  <c r="P1107" i="1"/>
  <c r="A1107" i="1"/>
  <c r="J1115" i="1"/>
  <c r="R1115" i="1"/>
  <c r="K1115" i="1"/>
  <c r="N1115" i="1"/>
  <c r="L1115" i="1"/>
  <c r="M1115" i="1"/>
  <c r="O1115" i="1"/>
  <c r="Q1115" i="1"/>
  <c r="P1115" i="1"/>
  <c r="A1115" i="1"/>
  <c r="J1123" i="1"/>
  <c r="R1123" i="1"/>
  <c r="K1123" i="1"/>
  <c r="N1123" i="1"/>
  <c r="O1123" i="1"/>
  <c r="P1123" i="1"/>
  <c r="L1123" i="1"/>
  <c r="M1123" i="1"/>
  <c r="Q1123" i="1"/>
  <c r="A1123" i="1"/>
  <c r="J1131" i="1"/>
  <c r="R1131" i="1"/>
  <c r="P1131" i="1"/>
  <c r="Q1131" i="1"/>
  <c r="M1131" i="1"/>
  <c r="K1131" i="1"/>
  <c r="N1131" i="1"/>
  <c r="O1131" i="1"/>
  <c r="L1131" i="1"/>
  <c r="A1131" i="1"/>
  <c r="J1139" i="1"/>
  <c r="R1139" i="1"/>
  <c r="K1139" i="1"/>
  <c r="L1139" i="1"/>
  <c r="O1139" i="1"/>
  <c r="N1139" i="1"/>
  <c r="P1139" i="1"/>
  <c r="Q1139" i="1"/>
  <c r="M1139" i="1"/>
  <c r="A1139" i="1"/>
  <c r="J1147" i="1"/>
  <c r="R1147" i="1"/>
  <c r="K1147" i="1"/>
  <c r="L1147" i="1"/>
  <c r="O1147" i="1"/>
  <c r="M1147" i="1"/>
  <c r="P1147" i="1"/>
  <c r="Q1147" i="1"/>
  <c r="N1147" i="1"/>
  <c r="A1147" i="1"/>
  <c r="J1155" i="1"/>
  <c r="R1155" i="1"/>
  <c r="K1155" i="1"/>
  <c r="L1155" i="1"/>
  <c r="O1155" i="1"/>
  <c r="N1155" i="1"/>
  <c r="P1155" i="1"/>
  <c r="Q1155" i="1"/>
  <c r="M1155" i="1"/>
  <c r="A1155" i="1"/>
  <c r="J1163" i="1"/>
  <c r="R1163" i="1"/>
  <c r="K1163" i="1"/>
  <c r="L1163" i="1"/>
  <c r="O1163" i="1"/>
  <c r="M1163" i="1"/>
  <c r="P1163" i="1"/>
  <c r="Q1163" i="1"/>
  <c r="N1163" i="1"/>
  <c r="A1163" i="1"/>
  <c r="J1171" i="1"/>
  <c r="R1171" i="1"/>
  <c r="K1171" i="1"/>
  <c r="L1171" i="1"/>
  <c r="O1171" i="1"/>
  <c r="N1171" i="1"/>
  <c r="P1171" i="1"/>
  <c r="Q1171" i="1"/>
  <c r="M1171" i="1"/>
  <c r="A1171" i="1"/>
  <c r="J1179" i="1"/>
  <c r="R1179" i="1"/>
  <c r="K1179" i="1"/>
  <c r="L1179" i="1"/>
  <c r="O1179" i="1"/>
  <c r="M1179" i="1"/>
  <c r="P1179" i="1"/>
  <c r="Q1179" i="1"/>
  <c r="N1179" i="1"/>
  <c r="A1179" i="1"/>
  <c r="J1187" i="1"/>
  <c r="R1187" i="1"/>
  <c r="K1187" i="1"/>
  <c r="L1187" i="1"/>
  <c r="O1187" i="1"/>
  <c r="N1187" i="1"/>
  <c r="P1187" i="1"/>
  <c r="Q1187" i="1"/>
  <c r="M1187" i="1"/>
  <c r="A1187" i="1"/>
  <c r="J1195" i="1"/>
  <c r="R1195" i="1"/>
  <c r="K1195" i="1"/>
  <c r="L1195" i="1"/>
  <c r="O1195" i="1"/>
  <c r="M1195" i="1"/>
  <c r="P1195" i="1"/>
  <c r="Q1195" i="1"/>
  <c r="N1195" i="1"/>
  <c r="A1195" i="1"/>
  <c r="J1203" i="1"/>
  <c r="R1203" i="1"/>
  <c r="K1203" i="1"/>
  <c r="L1203" i="1"/>
  <c r="O1203" i="1"/>
  <c r="N1203" i="1"/>
  <c r="P1203" i="1"/>
  <c r="Q1203" i="1"/>
  <c r="M1203" i="1"/>
  <c r="A1203" i="1"/>
  <c r="J1211" i="1"/>
  <c r="R1211" i="1"/>
  <c r="K1211" i="1"/>
  <c r="L1211" i="1"/>
  <c r="O1211" i="1"/>
  <c r="M1211" i="1"/>
  <c r="P1211" i="1"/>
  <c r="Q1211" i="1"/>
  <c r="N1211" i="1"/>
  <c r="A1211" i="1"/>
  <c r="J1219" i="1"/>
  <c r="R1219" i="1"/>
  <c r="K1219" i="1"/>
  <c r="L1219" i="1"/>
  <c r="O1219" i="1"/>
  <c r="N1219" i="1"/>
  <c r="P1219" i="1"/>
  <c r="Q1219" i="1"/>
  <c r="M1219" i="1"/>
  <c r="A1219" i="1"/>
  <c r="K1227" i="1"/>
  <c r="O1227" i="1"/>
  <c r="J1227" i="1"/>
  <c r="L1227" i="1"/>
  <c r="M1227" i="1"/>
  <c r="P1227" i="1"/>
  <c r="Q1227" i="1"/>
  <c r="R1227" i="1"/>
  <c r="N1227" i="1"/>
  <c r="A1227" i="1"/>
  <c r="P1235" i="1"/>
  <c r="Q1235" i="1"/>
  <c r="J1235" i="1"/>
  <c r="R1235" i="1"/>
  <c r="K1235" i="1"/>
  <c r="M1235" i="1"/>
  <c r="N1235" i="1"/>
  <c r="L1235" i="1"/>
  <c r="O1235" i="1"/>
  <c r="A1235" i="1"/>
  <c r="P1243" i="1"/>
  <c r="Q1243" i="1"/>
  <c r="J1243" i="1"/>
  <c r="R1243" i="1"/>
  <c r="K1243" i="1"/>
  <c r="M1243" i="1"/>
  <c r="N1243" i="1"/>
  <c r="O1243" i="1"/>
  <c r="L1243" i="1"/>
  <c r="A1243" i="1"/>
  <c r="P1251" i="1"/>
  <c r="Q1251" i="1"/>
  <c r="J1251" i="1"/>
  <c r="R1251" i="1"/>
  <c r="K1251" i="1"/>
  <c r="M1251" i="1"/>
  <c r="N1251" i="1"/>
  <c r="L1251" i="1"/>
  <c r="O1251" i="1"/>
  <c r="A1251" i="1"/>
  <c r="P1259" i="1"/>
  <c r="Q1259" i="1"/>
  <c r="J1259" i="1"/>
  <c r="R1259" i="1"/>
  <c r="K1259" i="1"/>
  <c r="M1259" i="1"/>
  <c r="N1259" i="1"/>
  <c r="L1259" i="1"/>
  <c r="O1259" i="1"/>
  <c r="A1259" i="1"/>
  <c r="P1267" i="1"/>
  <c r="Q1267" i="1"/>
  <c r="J1267" i="1"/>
  <c r="R1267" i="1"/>
  <c r="K1267" i="1"/>
  <c r="M1267" i="1"/>
  <c r="N1267" i="1"/>
  <c r="L1267" i="1"/>
  <c r="O1267" i="1"/>
  <c r="A1267" i="1"/>
  <c r="P1275" i="1"/>
  <c r="Q1275" i="1"/>
  <c r="J1275" i="1"/>
  <c r="R1275" i="1"/>
  <c r="K1275" i="1"/>
  <c r="M1275" i="1"/>
  <c r="N1275" i="1"/>
  <c r="O1275" i="1"/>
  <c r="L1275" i="1"/>
  <c r="A1275" i="1"/>
  <c r="Q1283" i="1"/>
  <c r="J1283" i="1"/>
  <c r="R1283" i="1"/>
  <c r="K1283" i="1"/>
  <c r="M1283" i="1"/>
  <c r="N1283" i="1"/>
  <c r="L1283" i="1"/>
  <c r="O1283" i="1"/>
  <c r="P1283" i="1"/>
  <c r="A1283" i="1"/>
  <c r="Q1291" i="1"/>
  <c r="J1291" i="1"/>
  <c r="R1291" i="1"/>
  <c r="K1291" i="1"/>
  <c r="M1291" i="1"/>
  <c r="N1291" i="1"/>
  <c r="L1291" i="1"/>
  <c r="O1291" i="1"/>
  <c r="P1291" i="1"/>
  <c r="A1291" i="1"/>
  <c r="Q1299" i="1"/>
  <c r="J1299" i="1"/>
  <c r="R1299" i="1"/>
  <c r="K1299" i="1"/>
  <c r="M1299" i="1"/>
  <c r="N1299" i="1"/>
  <c r="L1299" i="1"/>
  <c r="O1299" i="1"/>
  <c r="P1299" i="1"/>
  <c r="A1299" i="1"/>
  <c r="J1307" i="1"/>
  <c r="R1307" i="1"/>
  <c r="M1307" i="1"/>
  <c r="N1307" i="1"/>
  <c r="P1307" i="1"/>
  <c r="Q1307" i="1"/>
  <c r="K1307" i="1"/>
  <c r="L1307" i="1"/>
  <c r="O1307" i="1"/>
  <c r="A1307" i="1"/>
  <c r="Q1315" i="1"/>
  <c r="J1315" i="1"/>
  <c r="R1315" i="1"/>
  <c r="K1315" i="1"/>
  <c r="L1315" i="1"/>
  <c r="N1315" i="1"/>
  <c r="O1315" i="1"/>
  <c r="P1315" i="1"/>
  <c r="M1315" i="1"/>
  <c r="A1315" i="1"/>
  <c r="Q1323" i="1"/>
  <c r="J1323" i="1"/>
  <c r="R1323" i="1"/>
  <c r="K1323" i="1"/>
  <c r="L1323" i="1"/>
  <c r="N1323" i="1"/>
  <c r="O1323" i="1"/>
  <c r="M1323" i="1"/>
  <c r="P1323" i="1"/>
  <c r="A1323" i="1"/>
  <c r="L2670" i="1"/>
  <c r="M2670" i="1"/>
  <c r="N2670" i="1"/>
  <c r="O2670" i="1"/>
  <c r="P2670" i="1"/>
  <c r="J2670" i="1"/>
  <c r="K2670" i="1"/>
  <c r="Q2670" i="1"/>
  <c r="R2670" i="1"/>
  <c r="A2670" i="1"/>
  <c r="L2662" i="1"/>
  <c r="M2662" i="1"/>
  <c r="N2662" i="1"/>
  <c r="O2662" i="1"/>
  <c r="P2662" i="1"/>
  <c r="Q2662" i="1"/>
  <c r="R2662" i="1"/>
  <c r="K2662" i="1"/>
  <c r="J2662" i="1"/>
  <c r="A2662" i="1"/>
  <c r="L2654" i="1"/>
  <c r="M2654" i="1"/>
  <c r="N2654" i="1"/>
  <c r="O2654" i="1"/>
  <c r="P2654" i="1"/>
  <c r="J2654" i="1"/>
  <c r="K2654" i="1"/>
  <c r="Q2654" i="1"/>
  <c r="R2654" i="1"/>
  <c r="A2654" i="1"/>
  <c r="L2646" i="1"/>
  <c r="M2646" i="1"/>
  <c r="N2646" i="1"/>
  <c r="O2646" i="1"/>
  <c r="P2646" i="1"/>
  <c r="J2646" i="1"/>
  <c r="K2646" i="1"/>
  <c r="Q2646" i="1"/>
  <c r="R2646" i="1"/>
  <c r="A2646" i="1"/>
  <c r="L2638" i="1"/>
  <c r="M2638" i="1"/>
  <c r="N2638" i="1"/>
  <c r="O2638" i="1"/>
  <c r="P2638" i="1"/>
  <c r="R2638" i="1"/>
  <c r="Q2638" i="1"/>
  <c r="J2638" i="1"/>
  <c r="K2638" i="1"/>
  <c r="A2638" i="1"/>
  <c r="L2630" i="1"/>
  <c r="M2630" i="1"/>
  <c r="N2630" i="1"/>
  <c r="O2630" i="1"/>
  <c r="P2630" i="1"/>
  <c r="J2630" i="1"/>
  <c r="K2630" i="1"/>
  <c r="Q2630" i="1"/>
  <c r="R2630" i="1"/>
  <c r="A2630" i="1"/>
  <c r="L2622" i="1"/>
  <c r="M2622" i="1"/>
  <c r="N2622" i="1"/>
  <c r="O2622" i="1"/>
  <c r="P2622" i="1"/>
  <c r="K2622" i="1"/>
  <c r="Q2622" i="1"/>
  <c r="R2622" i="1"/>
  <c r="J2622" i="1"/>
  <c r="A2622" i="1"/>
  <c r="L2614" i="1"/>
  <c r="M2614" i="1"/>
  <c r="N2614" i="1"/>
  <c r="O2614" i="1"/>
  <c r="P2614" i="1"/>
  <c r="J2614" i="1"/>
  <c r="R2614" i="1"/>
  <c r="K2614" i="1"/>
  <c r="Q2614" i="1"/>
  <c r="A2614" i="1"/>
  <c r="L2606" i="1"/>
  <c r="M2606" i="1"/>
  <c r="N2606" i="1"/>
  <c r="O2606" i="1"/>
  <c r="P2606" i="1"/>
  <c r="J2606" i="1"/>
  <c r="K2606" i="1"/>
  <c r="Q2606" i="1"/>
  <c r="R2606" i="1"/>
  <c r="A2606" i="1"/>
  <c r="L2598" i="1"/>
  <c r="M2598" i="1"/>
  <c r="N2598" i="1"/>
  <c r="O2598" i="1"/>
  <c r="P2598" i="1"/>
  <c r="Q2598" i="1"/>
  <c r="R2598" i="1"/>
  <c r="K2598" i="1"/>
  <c r="J2598" i="1"/>
  <c r="A2598" i="1"/>
  <c r="L2590" i="1"/>
  <c r="M2590" i="1"/>
  <c r="N2590" i="1"/>
  <c r="O2590" i="1"/>
  <c r="P2590" i="1"/>
  <c r="J2590" i="1"/>
  <c r="K2590" i="1"/>
  <c r="Q2590" i="1"/>
  <c r="R2590" i="1"/>
  <c r="A2590" i="1"/>
  <c r="L2582" i="1"/>
  <c r="M2582" i="1"/>
  <c r="N2582" i="1"/>
  <c r="O2582" i="1"/>
  <c r="P2582" i="1"/>
  <c r="J2582" i="1"/>
  <c r="K2582" i="1"/>
  <c r="Q2582" i="1"/>
  <c r="R2582" i="1"/>
  <c r="A2582" i="1"/>
  <c r="L2574" i="1"/>
  <c r="M2574" i="1"/>
  <c r="N2574" i="1"/>
  <c r="O2574" i="1"/>
  <c r="P2574" i="1"/>
  <c r="R2574" i="1"/>
  <c r="Q2574" i="1"/>
  <c r="K2574" i="1"/>
  <c r="J2574" i="1"/>
  <c r="A2574" i="1"/>
  <c r="P2566" i="1"/>
  <c r="Q2566" i="1"/>
  <c r="R2566" i="1"/>
  <c r="J2566" i="1"/>
  <c r="K2566" i="1"/>
  <c r="L2566" i="1"/>
  <c r="M2566" i="1"/>
  <c r="N2566" i="1"/>
  <c r="O2566" i="1"/>
  <c r="A2566" i="1"/>
  <c r="P2558" i="1"/>
  <c r="O2558" i="1"/>
  <c r="Q2558" i="1"/>
  <c r="R2558" i="1"/>
  <c r="J2558" i="1"/>
  <c r="K2558" i="1"/>
  <c r="L2558" i="1"/>
  <c r="M2558" i="1"/>
  <c r="N2558" i="1"/>
  <c r="A2558" i="1"/>
  <c r="O2550" i="1"/>
  <c r="P2550" i="1"/>
  <c r="J2550" i="1"/>
  <c r="K2550" i="1"/>
  <c r="L2550" i="1"/>
  <c r="M2550" i="1"/>
  <c r="Q2550" i="1"/>
  <c r="R2550" i="1"/>
  <c r="N2550" i="1"/>
  <c r="A2550" i="1"/>
  <c r="Q1076" i="1"/>
  <c r="J1076" i="1"/>
  <c r="R1076" i="1"/>
  <c r="K1076" i="1"/>
  <c r="L1076" i="1"/>
  <c r="M1076" i="1"/>
  <c r="N1076" i="1"/>
  <c r="P1076" i="1"/>
  <c r="O1076" i="1"/>
  <c r="A1076" i="1"/>
  <c r="Q1084" i="1"/>
  <c r="J1084" i="1"/>
  <c r="R1084" i="1"/>
  <c r="K1084" i="1"/>
  <c r="L1084" i="1"/>
  <c r="M1084" i="1"/>
  <c r="N1084" i="1"/>
  <c r="O1084" i="1"/>
  <c r="P1084" i="1"/>
  <c r="A1084" i="1"/>
  <c r="Q1092" i="1"/>
  <c r="J1092" i="1"/>
  <c r="R1092" i="1"/>
  <c r="K1092" i="1"/>
  <c r="L1092" i="1"/>
  <c r="M1092" i="1"/>
  <c r="N1092" i="1"/>
  <c r="O1092" i="1"/>
  <c r="P1092" i="1"/>
  <c r="A1092" i="1"/>
  <c r="Q1100" i="1"/>
  <c r="J1100" i="1"/>
  <c r="R1100" i="1"/>
  <c r="K1100" i="1"/>
  <c r="M1100" i="1"/>
  <c r="N1100" i="1"/>
  <c r="P1100" i="1"/>
  <c r="L1100" i="1"/>
  <c r="O1100" i="1"/>
  <c r="A1100" i="1"/>
  <c r="Q1108" i="1"/>
  <c r="J1108" i="1"/>
  <c r="R1108" i="1"/>
  <c r="K1108" i="1"/>
  <c r="M1108" i="1"/>
  <c r="L1108" i="1"/>
  <c r="N1108" i="1"/>
  <c r="O1108" i="1"/>
  <c r="P1108" i="1"/>
  <c r="A1108" i="1"/>
  <c r="Q1116" i="1"/>
  <c r="J1116" i="1"/>
  <c r="R1116" i="1"/>
  <c r="M1116" i="1"/>
  <c r="O1116" i="1"/>
  <c r="P1116" i="1"/>
  <c r="K1116" i="1"/>
  <c r="L1116" i="1"/>
  <c r="N1116" i="1"/>
  <c r="A1116" i="1"/>
  <c r="Q1124" i="1"/>
  <c r="J1124" i="1"/>
  <c r="O1124" i="1"/>
  <c r="P1124" i="1"/>
  <c r="R1124" i="1"/>
  <c r="L1124" i="1"/>
  <c r="K1124" i="1"/>
  <c r="M1124" i="1"/>
  <c r="N1124" i="1"/>
  <c r="A1124" i="1"/>
  <c r="Q1132" i="1"/>
  <c r="P1132" i="1"/>
  <c r="R1132" i="1"/>
  <c r="J1132" i="1"/>
  <c r="M1132" i="1"/>
  <c r="L1132" i="1"/>
  <c r="N1132" i="1"/>
  <c r="O1132" i="1"/>
  <c r="K1132" i="1"/>
  <c r="A1132" i="1"/>
  <c r="Q1140" i="1"/>
  <c r="J1140" i="1"/>
  <c r="R1140" i="1"/>
  <c r="K1140" i="1"/>
  <c r="N1140" i="1"/>
  <c r="L1140" i="1"/>
  <c r="O1140" i="1"/>
  <c r="P1140" i="1"/>
  <c r="M1140" i="1"/>
  <c r="A1140" i="1"/>
  <c r="Q1148" i="1"/>
  <c r="J1148" i="1"/>
  <c r="R1148" i="1"/>
  <c r="K1148" i="1"/>
  <c r="N1148" i="1"/>
  <c r="M1148" i="1"/>
  <c r="O1148" i="1"/>
  <c r="P1148" i="1"/>
  <c r="L1148" i="1"/>
  <c r="A1148" i="1"/>
  <c r="Q1156" i="1"/>
  <c r="J1156" i="1"/>
  <c r="R1156" i="1"/>
  <c r="K1156" i="1"/>
  <c r="N1156" i="1"/>
  <c r="L1156" i="1"/>
  <c r="O1156" i="1"/>
  <c r="P1156" i="1"/>
  <c r="M1156" i="1"/>
  <c r="A1156" i="1"/>
  <c r="Q1164" i="1"/>
  <c r="J1164" i="1"/>
  <c r="R1164" i="1"/>
  <c r="K1164" i="1"/>
  <c r="N1164" i="1"/>
  <c r="M1164" i="1"/>
  <c r="O1164" i="1"/>
  <c r="P1164" i="1"/>
  <c r="L1164" i="1"/>
  <c r="A1164" i="1"/>
  <c r="Q1172" i="1"/>
  <c r="J1172" i="1"/>
  <c r="R1172" i="1"/>
  <c r="K1172" i="1"/>
  <c r="N1172" i="1"/>
  <c r="L1172" i="1"/>
  <c r="O1172" i="1"/>
  <c r="P1172" i="1"/>
  <c r="M1172" i="1"/>
  <c r="A1172" i="1"/>
  <c r="Q1180" i="1"/>
  <c r="J1180" i="1"/>
  <c r="R1180" i="1"/>
  <c r="K1180" i="1"/>
  <c r="N1180" i="1"/>
  <c r="M1180" i="1"/>
  <c r="O1180" i="1"/>
  <c r="P1180" i="1"/>
  <c r="L1180" i="1"/>
  <c r="A1180" i="1"/>
  <c r="Q1188" i="1"/>
  <c r="J1188" i="1"/>
  <c r="R1188" i="1"/>
  <c r="K1188" i="1"/>
  <c r="N1188" i="1"/>
  <c r="L1188" i="1"/>
  <c r="O1188" i="1"/>
  <c r="P1188" i="1"/>
  <c r="M1188" i="1"/>
  <c r="A1188" i="1"/>
  <c r="Q1196" i="1"/>
  <c r="J1196" i="1"/>
  <c r="R1196" i="1"/>
  <c r="K1196" i="1"/>
  <c r="N1196" i="1"/>
  <c r="M1196" i="1"/>
  <c r="O1196" i="1"/>
  <c r="P1196" i="1"/>
  <c r="L1196" i="1"/>
  <c r="A1196" i="1"/>
  <c r="Q1204" i="1"/>
  <c r="J1204" i="1"/>
  <c r="R1204" i="1"/>
  <c r="K1204" i="1"/>
  <c r="N1204" i="1"/>
  <c r="L1204" i="1"/>
  <c r="O1204" i="1"/>
  <c r="P1204" i="1"/>
  <c r="M1204" i="1"/>
  <c r="A1204" i="1"/>
  <c r="Q1212" i="1"/>
  <c r="J1212" i="1"/>
  <c r="R1212" i="1"/>
  <c r="K1212" i="1"/>
  <c r="N1212" i="1"/>
  <c r="M1212" i="1"/>
  <c r="O1212" i="1"/>
  <c r="P1212" i="1"/>
  <c r="L1212" i="1"/>
  <c r="A1212" i="1"/>
  <c r="J1220" i="1"/>
  <c r="R1220" i="1"/>
  <c r="K1220" i="1"/>
  <c r="N1220" i="1"/>
  <c r="L1220" i="1"/>
  <c r="O1220" i="1"/>
  <c r="P1220" i="1"/>
  <c r="M1220" i="1"/>
  <c r="Q1220" i="1"/>
  <c r="A1220" i="1"/>
  <c r="J1228" i="1"/>
  <c r="R1228" i="1"/>
  <c r="N1228" i="1"/>
  <c r="K1228" i="1"/>
  <c r="L1228" i="1"/>
  <c r="M1228" i="1"/>
  <c r="O1228" i="1"/>
  <c r="Q1228" i="1"/>
  <c r="P1228" i="1"/>
  <c r="A1228" i="1"/>
  <c r="O1236" i="1"/>
  <c r="P1236" i="1"/>
  <c r="Q1236" i="1"/>
  <c r="J1236" i="1"/>
  <c r="R1236" i="1"/>
  <c r="L1236" i="1"/>
  <c r="M1236" i="1"/>
  <c r="N1236" i="1"/>
  <c r="K1236" i="1"/>
  <c r="A1236" i="1"/>
  <c r="O1244" i="1"/>
  <c r="P1244" i="1"/>
  <c r="Q1244" i="1"/>
  <c r="J1244" i="1"/>
  <c r="R1244" i="1"/>
  <c r="L1244" i="1"/>
  <c r="M1244" i="1"/>
  <c r="K1244" i="1"/>
  <c r="N1244" i="1"/>
  <c r="A1244" i="1"/>
  <c r="O1252" i="1"/>
  <c r="P1252" i="1"/>
  <c r="Q1252" i="1"/>
  <c r="J1252" i="1"/>
  <c r="R1252" i="1"/>
  <c r="L1252" i="1"/>
  <c r="M1252" i="1"/>
  <c r="K1252" i="1"/>
  <c r="N1252" i="1"/>
  <c r="A1252" i="1"/>
  <c r="O1260" i="1"/>
  <c r="P1260" i="1"/>
  <c r="Q1260" i="1"/>
  <c r="J1260" i="1"/>
  <c r="R1260" i="1"/>
  <c r="L1260" i="1"/>
  <c r="M1260" i="1"/>
  <c r="K1260" i="1"/>
  <c r="N1260" i="1"/>
  <c r="A1260" i="1"/>
  <c r="O1268" i="1"/>
  <c r="P1268" i="1"/>
  <c r="Q1268" i="1"/>
  <c r="J1268" i="1"/>
  <c r="R1268" i="1"/>
  <c r="L1268" i="1"/>
  <c r="M1268" i="1"/>
  <c r="N1268" i="1"/>
  <c r="K1268" i="1"/>
  <c r="A1268" i="1"/>
  <c r="O1276" i="1"/>
  <c r="P1276" i="1"/>
  <c r="Q1276" i="1"/>
  <c r="J1276" i="1"/>
  <c r="R1276" i="1"/>
  <c r="L1276" i="1"/>
  <c r="M1276" i="1"/>
  <c r="K1276" i="1"/>
  <c r="N1276" i="1"/>
  <c r="A1276" i="1"/>
  <c r="P1284" i="1"/>
  <c r="Q1284" i="1"/>
  <c r="J1284" i="1"/>
  <c r="R1284" i="1"/>
  <c r="L1284" i="1"/>
  <c r="M1284" i="1"/>
  <c r="K1284" i="1"/>
  <c r="N1284" i="1"/>
  <c r="O1284" i="1"/>
  <c r="A1284" i="1"/>
  <c r="P1292" i="1"/>
  <c r="Q1292" i="1"/>
  <c r="J1292" i="1"/>
  <c r="R1292" i="1"/>
  <c r="L1292" i="1"/>
  <c r="M1292" i="1"/>
  <c r="K1292" i="1"/>
  <c r="N1292" i="1"/>
  <c r="O1292" i="1"/>
  <c r="A1292" i="1"/>
  <c r="P1300" i="1"/>
  <c r="Q1300" i="1"/>
  <c r="J1300" i="1"/>
  <c r="R1300" i="1"/>
  <c r="L1300" i="1"/>
  <c r="M1300" i="1"/>
  <c r="K1300" i="1"/>
  <c r="O1300" i="1"/>
  <c r="N1300" i="1"/>
  <c r="A1300" i="1"/>
  <c r="Q1308" i="1"/>
  <c r="L1308" i="1"/>
  <c r="M1308" i="1"/>
  <c r="J1308" i="1"/>
  <c r="K1308" i="1"/>
  <c r="O1308" i="1"/>
  <c r="P1308" i="1"/>
  <c r="N1308" i="1"/>
  <c r="R1308" i="1"/>
  <c r="A1308" i="1"/>
  <c r="P1316" i="1"/>
  <c r="Q1316" i="1"/>
  <c r="J1316" i="1"/>
  <c r="R1316" i="1"/>
  <c r="K1316" i="1"/>
  <c r="M1316" i="1"/>
  <c r="N1316" i="1"/>
  <c r="L1316" i="1"/>
  <c r="O1316" i="1"/>
  <c r="A1316" i="1"/>
  <c r="M2669" i="1"/>
  <c r="N2669" i="1"/>
  <c r="O2669" i="1"/>
  <c r="P2669" i="1"/>
  <c r="Q2669" i="1"/>
  <c r="R2669" i="1"/>
  <c r="L2669" i="1"/>
  <c r="K2669" i="1"/>
  <c r="J2669" i="1"/>
  <c r="A2669" i="1"/>
  <c r="M2661" i="1"/>
  <c r="N2661" i="1"/>
  <c r="O2661" i="1"/>
  <c r="P2661" i="1"/>
  <c r="Q2661" i="1"/>
  <c r="J2661" i="1"/>
  <c r="K2661" i="1"/>
  <c r="L2661" i="1"/>
  <c r="R2661" i="1"/>
  <c r="A2661" i="1"/>
  <c r="M2653" i="1"/>
  <c r="N2653" i="1"/>
  <c r="O2653" i="1"/>
  <c r="P2653" i="1"/>
  <c r="Q2653" i="1"/>
  <c r="K2653" i="1"/>
  <c r="L2653" i="1"/>
  <c r="R2653" i="1"/>
  <c r="J2653" i="1"/>
  <c r="A2653" i="1"/>
  <c r="M2645" i="1"/>
  <c r="N2645" i="1"/>
  <c r="O2645" i="1"/>
  <c r="P2645" i="1"/>
  <c r="Q2645" i="1"/>
  <c r="J2645" i="1"/>
  <c r="R2645" i="1"/>
  <c r="K2645" i="1"/>
  <c r="L2645" i="1"/>
  <c r="A2645" i="1"/>
  <c r="M2637" i="1"/>
  <c r="N2637" i="1"/>
  <c r="O2637" i="1"/>
  <c r="P2637" i="1"/>
  <c r="Q2637" i="1"/>
  <c r="J2637" i="1"/>
  <c r="K2637" i="1"/>
  <c r="L2637" i="1"/>
  <c r="R2637" i="1"/>
  <c r="A2637" i="1"/>
  <c r="M2629" i="1"/>
  <c r="N2629" i="1"/>
  <c r="O2629" i="1"/>
  <c r="P2629" i="1"/>
  <c r="Q2629" i="1"/>
  <c r="L2629" i="1"/>
  <c r="R2629" i="1"/>
  <c r="K2629" i="1"/>
  <c r="J2629" i="1"/>
  <c r="A2629" i="1"/>
  <c r="M2621" i="1"/>
  <c r="N2621" i="1"/>
  <c r="O2621" i="1"/>
  <c r="P2621" i="1"/>
  <c r="Q2621" i="1"/>
  <c r="J2621" i="1"/>
  <c r="K2621" i="1"/>
  <c r="R2621" i="1"/>
  <c r="L2621" i="1"/>
  <c r="A2621" i="1"/>
  <c r="M2613" i="1"/>
  <c r="N2613" i="1"/>
  <c r="O2613" i="1"/>
  <c r="P2613" i="1"/>
  <c r="Q2613" i="1"/>
  <c r="J2613" i="1"/>
  <c r="K2613" i="1"/>
  <c r="L2613" i="1"/>
  <c r="R2613" i="1"/>
  <c r="A2613" i="1"/>
  <c r="M2605" i="1"/>
  <c r="N2605" i="1"/>
  <c r="O2605" i="1"/>
  <c r="P2605" i="1"/>
  <c r="Q2605" i="1"/>
  <c r="R2605" i="1"/>
  <c r="L2605" i="1"/>
  <c r="J2605" i="1"/>
  <c r="K2605" i="1"/>
  <c r="A2605" i="1"/>
  <c r="M2597" i="1"/>
  <c r="N2597" i="1"/>
  <c r="O2597" i="1"/>
  <c r="P2597" i="1"/>
  <c r="Q2597" i="1"/>
  <c r="J2597" i="1"/>
  <c r="K2597" i="1"/>
  <c r="L2597" i="1"/>
  <c r="R2597" i="1"/>
  <c r="A2597" i="1"/>
  <c r="M2589" i="1"/>
  <c r="N2589" i="1"/>
  <c r="O2589" i="1"/>
  <c r="P2589" i="1"/>
  <c r="Q2589" i="1"/>
  <c r="K2589" i="1"/>
  <c r="L2589" i="1"/>
  <c r="R2589" i="1"/>
  <c r="J2589" i="1"/>
  <c r="A2589" i="1"/>
  <c r="M2581" i="1"/>
  <c r="N2581" i="1"/>
  <c r="O2581" i="1"/>
  <c r="P2581" i="1"/>
  <c r="Q2581" i="1"/>
  <c r="J2581" i="1"/>
  <c r="R2581" i="1"/>
  <c r="K2581" i="1"/>
  <c r="L2581" i="1"/>
  <c r="A2581" i="1"/>
  <c r="M2573" i="1"/>
  <c r="N2573" i="1"/>
  <c r="O2573" i="1"/>
  <c r="P2573" i="1"/>
  <c r="Q2573" i="1"/>
  <c r="J2573" i="1"/>
  <c r="K2573" i="1"/>
  <c r="L2573" i="1"/>
  <c r="R2573" i="1"/>
  <c r="A2573" i="1"/>
  <c r="Q2565" i="1"/>
  <c r="P2565" i="1"/>
  <c r="R2565" i="1"/>
  <c r="J2565" i="1"/>
  <c r="K2565" i="1"/>
  <c r="L2565" i="1"/>
  <c r="M2565" i="1"/>
  <c r="N2565" i="1"/>
  <c r="O2565" i="1"/>
  <c r="A2565" i="1"/>
  <c r="Q2557" i="1"/>
  <c r="O2557" i="1"/>
  <c r="P2557" i="1"/>
  <c r="R2557" i="1"/>
  <c r="J2557" i="1"/>
  <c r="K2557" i="1"/>
  <c r="L2557" i="1"/>
  <c r="M2557" i="1"/>
  <c r="N2557" i="1"/>
  <c r="A2557" i="1"/>
  <c r="P2549" i="1"/>
  <c r="Q2549" i="1"/>
  <c r="R2549" i="1"/>
  <c r="J2549" i="1"/>
  <c r="K2549" i="1"/>
  <c r="L2549" i="1"/>
  <c r="M2549" i="1"/>
  <c r="N2549" i="1"/>
  <c r="O2549" i="1"/>
  <c r="A2549" i="1"/>
  <c r="P1077" i="1"/>
  <c r="Q1077" i="1"/>
  <c r="J1077" i="1"/>
  <c r="R1077" i="1"/>
  <c r="K1077" i="1"/>
  <c r="L1077" i="1"/>
  <c r="M1077" i="1"/>
  <c r="N1077" i="1"/>
  <c r="O1077" i="1"/>
  <c r="A1077" i="1"/>
  <c r="P1085" i="1"/>
  <c r="Q1085" i="1"/>
  <c r="J1085" i="1"/>
  <c r="R1085" i="1"/>
  <c r="K1085" i="1"/>
  <c r="L1085" i="1"/>
  <c r="M1085" i="1"/>
  <c r="N1085" i="1"/>
  <c r="O1085" i="1"/>
  <c r="A1085" i="1"/>
  <c r="P1093" i="1"/>
  <c r="Q1093" i="1"/>
  <c r="J1093" i="1"/>
  <c r="R1093" i="1"/>
  <c r="K1093" i="1"/>
  <c r="L1093" i="1"/>
  <c r="M1093" i="1"/>
  <c r="N1093" i="1"/>
  <c r="O1093" i="1"/>
  <c r="A1093" i="1"/>
  <c r="P1101" i="1"/>
  <c r="Q1101" i="1"/>
  <c r="J1101" i="1"/>
  <c r="R1101" i="1"/>
  <c r="L1101" i="1"/>
  <c r="M1101" i="1"/>
  <c r="K1101" i="1"/>
  <c r="N1101" i="1"/>
  <c r="O1101" i="1"/>
  <c r="A1101" i="1"/>
  <c r="P1109" i="1"/>
  <c r="Q1109" i="1"/>
  <c r="L1109" i="1"/>
  <c r="N1109" i="1"/>
  <c r="O1109" i="1"/>
  <c r="R1109" i="1"/>
  <c r="J1109" i="1"/>
  <c r="K1109" i="1"/>
  <c r="M1109" i="1"/>
  <c r="A1109" i="1"/>
  <c r="P1117" i="1"/>
  <c r="Q1117" i="1"/>
  <c r="L1117" i="1"/>
  <c r="J1117" i="1"/>
  <c r="N1117" i="1"/>
  <c r="K1117" i="1"/>
  <c r="O1117" i="1"/>
  <c r="R1117" i="1"/>
  <c r="M1117" i="1"/>
  <c r="A1117" i="1"/>
  <c r="P1125" i="1"/>
  <c r="O1125" i="1"/>
  <c r="Q1125" i="1"/>
  <c r="R1125" i="1"/>
  <c r="L1125" i="1"/>
  <c r="J1125" i="1"/>
  <c r="M1125" i="1"/>
  <c r="N1125" i="1"/>
  <c r="K1125" i="1"/>
  <c r="A1125" i="1"/>
  <c r="P1133" i="1"/>
  <c r="Q1133" i="1"/>
  <c r="J1133" i="1"/>
  <c r="R1133" i="1"/>
  <c r="M1133" i="1"/>
  <c r="K1133" i="1"/>
  <c r="N1133" i="1"/>
  <c r="O1133" i="1"/>
  <c r="L1133" i="1"/>
  <c r="A1133" i="1"/>
  <c r="P1141" i="1"/>
  <c r="Q1141" i="1"/>
  <c r="J1141" i="1"/>
  <c r="R1141" i="1"/>
  <c r="M1141" i="1"/>
  <c r="L1141" i="1"/>
  <c r="N1141" i="1"/>
  <c r="O1141" i="1"/>
  <c r="K1141" i="1"/>
  <c r="A1141" i="1"/>
  <c r="P1149" i="1"/>
  <c r="Q1149" i="1"/>
  <c r="J1149" i="1"/>
  <c r="R1149" i="1"/>
  <c r="M1149" i="1"/>
  <c r="K1149" i="1"/>
  <c r="N1149" i="1"/>
  <c r="O1149" i="1"/>
  <c r="L1149" i="1"/>
  <c r="A1149" i="1"/>
  <c r="P1157" i="1"/>
  <c r="Q1157" i="1"/>
  <c r="J1157" i="1"/>
  <c r="R1157" i="1"/>
  <c r="M1157" i="1"/>
  <c r="L1157" i="1"/>
  <c r="N1157" i="1"/>
  <c r="O1157" i="1"/>
  <c r="K1157" i="1"/>
  <c r="A1157" i="1"/>
  <c r="P1165" i="1"/>
  <c r="Q1165" i="1"/>
  <c r="J1165" i="1"/>
  <c r="R1165" i="1"/>
  <c r="M1165" i="1"/>
  <c r="K1165" i="1"/>
  <c r="N1165" i="1"/>
  <c r="O1165" i="1"/>
  <c r="L1165" i="1"/>
  <c r="A1165" i="1"/>
  <c r="P1173" i="1"/>
  <c r="Q1173" i="1"/>
  <c r="J1173" i="1"/>
  <c r="R1173" i="1"/>
  <c r="M1173" i="1"/>
  <c r="L1173" i="1"/>
  <c r="N1173" i="1"/>
  <c r="O1173" i="1"/>
  <c r="K1173" i="1"/>
  <c r="A1173" i="1"/>
  <c r="P1181" i="1"/>
  <c r="Q1181" i="1"/>
  <c r="J1181" i="1"/>
  <c r="R1181" i="1"/>
  <c r="M1181" i="1"/>
  <c r="K1181" i="1"/>
  <c r="N1181" i="1"/>
  <c r="O1181" i="1"/>
  <c r="L1181" i="1"/>
  <c r="A1181" i="1"/>
  <c r="P1189" i="1"/>
  <c r="Q1189" i="1"/>
  <c r="J1189" i="1"/>
  <c r="R1189" i="1"/>
  <c r="M1189" i="1"/>
  <c r="L1189" i="1"/>
  <c r="N1189" i="1"/>
  <c r="O1189" i="1"/>
  <c r="K1189" i="1"/>
  <c r="A1189" i="1"/>
  <c r="P1197" i="1"/>
  <c r="Q1197" i="1"/>
  <c r="J1197" i="1"/>
  <c r="R1197" i="1"/>
  <c r="M1197" i="1"/>
  <c r="K1197" i="1"/>
  <c r="N1197" i="1"/>
  <c r="O1197" i="1"/>
  <c r="L1197" i="1"/>
  <c r="A1197" i="1"/>
  <c r="P1205" i="1"/>
  <c r="Q1205" i="1"/>
  <c r="J1205" i="1"/>
  <c r="R1205" i="1"/>
  <c r="M1205" i="1"/>
  <c r="L1205" i="1"/>
  <c r="N1205" i="1"/>
  <c r="O1205" i="1"/>
  <c r="K1205" i="1"/>
  <c r="A1205" i="1"/>
  <c r="P1213" i="1"/>
  <c r="Q1213" i="1"/>
  <c r="J1213" i="1"/>
  <c r="R1213" i="1"/>
  <c r="M1213" i="1"/>
  <c r="K1213" i="1"/>
  <c r="N1213" i="1"/>
  <c r="O1213" i="1"/>
  <c r="L1213" i="1"/>
  <c r="A1213" i="1"/>
  <c r="Q1221" i="1"/>
  <c r="M1221" i="1"/>
  <c r="J1221" i="1"/>
  <c r="K1221" i="1"/>
  <c r="L1221" i="1"/>
  <c r="N1221" i="1"/>
  <c r="P1221" i="1"/>
  <c r="R1221" i="1"/>
  <c r="O1221" i="1"/>
  <c r="A1221" i="1"/>
  <c r="Q1229" i="1"/>
  <c r="M1229" i="1"/>
  <c r="L1229" i="1"/>
  <c r="N1229" i="1"/>
  <c r="O1229" i="1"/>
  <c r="P1229" i="1"/>
  <c r="J1229" i="1"/>
  <c r="K1229" i="1"/>
  <c r="R1229" i="1"/>
  <c r="A1229" i="1"/>
  <c r="N1237" i="1"/>
  <c r="O1237" i="1"/>
  <c r="P1237" i="1"/>
  <c r="Q1237" i="1"/>
  <c r="K1237" i="1"/>
  <c r="L1237" i="1"/>
  <c r="J1237" i="1"/>
  <c r="M1237" i="1"/>
  <c r="R1237" i="1"/>
  <c r="A1237" i="1"/>
  <c r="N1245" i="1"/>
  <c r="O1245" i="1"/>
  <c r="P1245" i="1"/>
  <c r="Q1245" i="1"/>
  <c r="K1245" i="1"/>
  <c r="L1245" i="1"/>
  <c r="J1245" i="1"/>
  <c r="R1245" i="1"/>
  <c r="M1245" i="1"/>
  <c r="A1245" i="1"/>
  <c r="N1253" i="1"/>
  <c r="O1253" i="1"/>
  <c r="P1253" i="1"/>
  <c r="Q1253" i="1"/>
  <c r="K1253" i="1"/>
  <c r="L1253" i="1"/>
  <c r="J1253" i="1"/>
  <c r="M1253" i="1"/>
  <c r="R1253" i="1"/>
  <c r="A1253" i="1"/>
  <c r="N1261" i="1"/>
  <c r="O1261" i="1"/>
  <c r="P1261" i="1"/>
  <c r="Q1261" i="1"/>
  <c r="K1261" i="1"/>
  <c r="L1261" i="1"/>
  <c r="M1261" i="1"/>
  <c r="R1261" i="1"/>
  <c r="J1261" i="1"/>
  <c r="A1261" i="1"/>
  <c r="N1269" i="1"/>
  <c r="O1269" i="1"/>
  <c r="P1269" i="1"/>
  <c r="Q1269" i="1"/>
  <c r="K1269" i="1"/>
  <c r="L1269" i="1"/>
  <c r="J1269" i="1"/>
  <c r="M1269" i="1"/>
  <c r="R1269" i="1"/>
  <c r="A1269" i="1"/>
  <c r="N1277" i="1"/>
  <c r="O1277" i="1"/>
  <c r="P1277" i="1"/>
  <c r="Q1277" i="1"/>
  <c r="K1277" i="1"/>
  <c r="L1277" i="1"/>
  <c r="J1277" i="1"/>
  <c r="R1277" i="1"/>
  <c r="M1277" i="1"/>
  <c r="A1277" i="1"/>
  <c r="O1285" i="1"/>
  <c r="P1285" i="1"/>
  <c r="Q1285" i="1"/>
  <c r="K1285" i="1"/>
  <c r="L1285" i="1"/>
  <c r="J1285" i="1"/>
  <c r="M1285" i="1"/>
  <c r="N1285" i="1"/>
  <c r="R1285" i="1"/>
  <c r="A1285" i="1"/>
  <c r="O1293" i="1"/>
  <c r="P1293" i="1"/>
  <c r="Q1293" i="1"/>
  <c r="K1293" i="1"/>
  <c r="L1293" i="1"/>
  <c r="J1293" i="1"/>
  <c r="N1293" i="1"/>
  <c r="R1293" i="1"/>
  <c r="M1293" i="1"/>
  <c r="A1293" i="1"/>
  <c r="O1301" i="1"/>
  <c r="P1301" i="1"/>
  <c r="Q1301" i="1"/>
  <c r="K1301" i="1"/>
  <c r="L1301" i="1"/>
  <c r="N1301" i="1"/>
  <c r="R1301" i="1"/>
  <c r="J1301" i="1"/>
  <c r="M1301" i="1"/>
  <c r="A1301" i="1"/>
  <c r="P1309" i="1"/>
  <c r="K1309" i="1"/>
  <c r="L1309" i="1"/>
  <c r="J1309" i="1"/>
  <c r="M1309" i="1"/>
  <c r="N1309" i="1"/>
  <c r="O1309" i="1"/>
  <c r="R1309" i="1"/>
  <c r="Q1309" i="1"/>
  <c r="A1309" i="1"/>
  <c r="O1317" i="1"/>
  <c r="P1317" i="1"/>
  <c r="Q1317" i="1"/>
  <c r="J1317" i="1"/>
  <c r="R1317" i="1"/>
  <c r="L1317" i="1"/>
  <c r="M1317" i="1"/>
  <c r="K1317" i="1"/>
  <c r="N1317" i="1"/>
  <c r="A1317" i="1"/>
  <c r="N2676" i="1"/>
  <c r="O2676" i="1"/>
  <c r="P2676" i="1"/>
  <c r="Q2676" i="1"/>
  <c r="J2676" i="1"/>
  <c r="R2676" i="1"/>
  <c r="M2676" i="1"/>
  <c r="K2676" i="1"/>
  <c r="A2676" i="1"/>
  <c r="L2676" i="1"/>
  <c r="N2668" i="1"/>
  <c r="O2668" i="1"/>
  <c r="P2668" i="1"/>
  <c r="Q2668" i="1"/>
  <c r="J2668" i="1"/>
  <c r="R2668" i="1"/>
  <c r="K2668" i="1"/>
  <c r="L2668" i="1"/>
  <c r="M2668" i="1"/>
  <c r="A2668" i="1"/>
  <c r="N2660" i="1"/>
  <c r="O2660" i="1"/>
  <c r="P2660" i="1"/>
  <c r="Q2660" i="1"/>
  <c r="J2660" i="1"/>
  <c r="R2660" i="1"/>
  <c r="L2660" i="1"/>
  <c r="M2660" i="1"/>
  <c r="K2660" i="1"/>
  <c r="A2660" i="1"/>
  <c r="N2652" i="1"/>
  <c r="O2652" i="1"/>
  <c r="P2652" i="1"/>
  <c r="Q2652" i="1"/>
  <c r="J2652" i="1"/>
  <c r="R2652" i="1"/>
  <c r="K2652" i="1"/>
  <c r="L2652" i="1"/>
  <c r="M2652" i="1"/>
  <c r="A2652" i="1"/>
  <c r="N2644" i="1"/>
  <c r="O2644" i="1"/>
  <c r="P2644" i="1"/>
  <c r="Q2644" i="1"/>
  <c r="J2644" i="1"/>
  <c r="R2644" i="1"/>
  <c r="K2644" i="1"/>
  <c r="L2644" i="1"/>
  <c r="M2644" i="1"/>
  <c r="A2644" i="1"/>
  <c r="N2636" i="1"/>
  <c r="O2636" i="1"/>
  <c r="P2636" i="1"/>
  <c r="Q2636" i="1"/>
  <c r="J2636" i="1"/>
  <c r="R2636" i="1"/>
  <c r="M2636" i="1"/>
  <c r="L2636" i="1"/>
  <c r="K2636" i="1"/>
  <c r="A2636" i="1"/>
  <c r="N2628" i="1"/>
  <c r="O2628" i="1"/>
  <c r="P2628" i="1"/>
  <c r="Q2628" i="1"/>
  <c r="J2628" i="1"/>
  <c r="R2628" i="1"/>
  <c r="K2628" i="1"/>
  <c r="L2628" i="1"/>
  <c r="A2628" i="1"/>
  <c r="M2628" i="1"/>
  <c r="N2620" i="1"/>
  <c r="O2620" i="1"/>
  <c r="P2620" i="1"/>
  <c r="Q2620" i="1"/>
  <c r="J2620" i="1"/>
  <c r="R2620" i="1"/>
  <c r="K2620" i="1"/>
  <c r="L2620" i="1"/>
  <c r="M2620" i="1"/>
  <c r="A2620" i="1"/>
  <c r="N2612" i="1"/>
  <c r="O2612" i="1"/>
  <c r="P2612" i="1"/>
  <c r="Q2612" i="1"/>
  <c r="J2612" i="1"/>
  <c r="R2612" i="1"/>
  <c r="M2612" i="1"/>
  <c r="L2612" i="1"/>
  <c r="K2612" i="1"/>
  <c r="A2612" i="1"/>
  <c r="N2604" i="1"/>
  <c r="O2604" i="1"/>
  <c r="P2604" i="1"/>
  <c r="Q2604" i="1"/>
  <c r="J2604" i="1"/>
  <c r="R2604" i="1"/>
  <c r="K2604" i="1"/>
  <c r="L2604" i="1"/>
  <c r="M2604" i="1"/>
  <c r="A2604" i="1"/>
  <c r="N2596" i="1"/>
  <c r="O2596" i="1"/>
  <c r="P2596" i="1"/>
  <c r="Q2596" i="1"/>
  <c r="J2596" i="1"/>
  <c r="R2596" i="1"/>
  <c r="L2596" i="1"/>
  <c r="M2596" i="1"/>
  <c r="K2596" i="1"/>
  <c r="A2596" i="1"/>
  <c r="N2588" i="1"/>
  <c r="O2588" i="1"/>
  <c r="P2588" i="1"/>
  <c r="Q2588" i="1"/>
  <c r="J2588" i="1"/>
  <c r="R2588" i="1"/>
  <c r="K2588" i="1"/>
  <c r="L2588" i="1"/>
  <c r="M2588" i="1"/>
  <c r="A2588" i="1"/>
  <c r="N2580" i="1"/>
  <c r="O2580" i="1"/>
  <c r="P2580" i="1"/>
  <c r="Q2580" i="1"/>
  <c r="J2580" i="1"/>
  <c r="R2580" i="1"/>
  <c r="K2580" i="1"/>
  <c r="L2580" i="1"/>
  <c r="M2580" i="1"/>
  <c r="A2580" i="1"/>
  <c r="N2572" i="1"/>
  <c r="O2572" i="1"/>
  <c r="P2572" i="1"/>
  <c r="Q2572" i="1"/>
  <c r="J2572" i="1"/>
  <c r="R2572" i="1"/>
  <c r="M2572" i="1"/>
  <c r="L2572" i="1"/>
  <c r="K2572" i="1"/>
  <c r="A2572" i="1"/>
  <c r="J2564" i="1"/>
  <c r="R2564" i="1"/>
  <c r="P2564" i="1"/>
  <c r="Q2564" i="1"/>
  <c r="K2564" i="1"/>
  <c r="L2564" i="1"/>
  <c r="O2564" i="1"/>
  <c r="N2564" i="1"/>
  <c r="M2564" i="1"/>
  <c r="A2564" i="1"/>
  <c r="J2556" i="1"/>
  <c r="R2556" i="1"/>
  <c r="O2556" i="1"/>
  <c r="P2556" i="1"/>
  <c r="Q2556" i="1"/>
  <c r="K2556" i="1"/>
  <c r="N2556" i="1"/>
  <c r="M2556" i="1"/>
  <c r="L2556" i="1"/>
  <c r="A2556" i="1"/>
  <c r="Q2548" i="1"/>
  <c r="J2548" i="1"/>
  <c r="R2548" i="1"/>
  <c r="O2548" i="1"/>
  <c r="P2548" i="1"/>
  <c r="K2548" i="1"/>
  <c r="L2548" i="1"/>
  <c r="M2548" i="1"/>
  <c r="N2548" i="1"/>
  <c r="A2548" i="1"/>
  <c r="O1078" i="1"/>
  <c r="P1078" i="1"/>
  <c r="Q1078" i="1"/>
  <c r="J1078" i="1"/>
  <c r="R1078" i="1"/>
  <c r="K1078" i="1"/>
  <c r="L1078" i="1"/>
  <c r="M1078" i="1"/>
  <c r="N1078" i="1"/>
  <c r="A1078" i="1"/>
  <c r="O1086" i="1"/>
  <c r="P1086" i="1"/>
  <c r="Q1086" i="1"/>
  <c r="J1086" i="1"/>
  <c r="R1086" i="1"/>
  <c r="K1086" i="1"/>
  <c r="L1086" i="1"/>
  <c r="M1086" i="1"/>
  <c r="N1086" i="1"/>
  <c r="A1086" i="1"/>
  <c r="O1094" i="1"/>
  <c r="P1094" i="1"/>
  <c r="Q1094" i="1"/>
  <c r="J1094" i="1"/>
  <c r="R1094" i="1"/>
  <c r="K1094" i="1"/>
  <c r="L1094" i="1"/>
  <c r="N1094" i="1"/>
  <c r="M1094" i="1"/>
  <c r="A1094" i="1"/>
  <c r="O1102" i="1"/>
  <c r="P1102" i="1"/>
  <c r="Q1102" i="1"/>
  <c r="K1102" i="1"/>
  <c r="L1102" i="1"/>
  <c r="M1102" i="1"/>
  <c r="J1102" i="1"/>
  <c r="N1102" i="1"/>
  <c r="R1102" i="1"/>
  <c r="A1102" i="1"/>
  <c r="O1110" i="1"/>
  <c r="P1110" i="1"/>
  <c r="K1110" i="1"/>
  <c r="R1110" i="1"/>
  <c r="M1110" i="1"/>
  <c r="L1110" i="1"/>
  <c r="N1110" i="1"/>
  <c r="Q1110" i="1"/>
  <c r="J1110" i="1"/>
  <c r="A1110" i="1"/>
  <c r="O1118" i="1"/>
  <c r="P1118" i="1"/>
  <c r="K1118" i="1"/>
  <c r="J1118" i="1"/>
  <c r="L1118" i="1"/>
  <c r="M1118" i="1"/>
  <c r="R1118" i="1"/>
  <c r="Q1118" i="1"/>
  <c r="N1118" i="1"/>
  <c r="A1118" i="1"/>
  <c r="O1126" i="1"/>
  <c r="P1126" i="1"/>
  <c r="Q1126" i="1"/>
  <c r="R1126" i="1"/>
  <c r="L1126" i="1"/>
  <c r="K1126" i="1"/>
  <c r="M1126" i="1"/>
  <c r="N1126" i="1"/>
  <c r="J1126" i="1"/>
  <c r="A1126" i="1"/>
  <c r="O1134" i="1"/>
  <c r="P1134" i="1"/>
  <c r="Q1134" i="1"/>
  <c r="L1134" i="1"/>
  <c r="K1134" i="1"/>
  <c r="M1134" i="1"/>
  <c r="N1134" i="1"/>
  <c r="R1134" i="1"/>
  <c r="J1134" i="1"/>
  <c r="A1134" i="1"/>
  <c r="O1142" i="1"/>
  <c r="P1142" i="1"/>
  <c r="Q1142" i="1"/>
  <c r="L1142" i="1"/>
  <c r="J1142" i="1"/>
  <c r="M1142" i="1"/>
  <c r="N1142" i="1"/>
  <c r="K1142" i="1"/>
  <c r="R1142" i="1"/>
  <c r="A1142" i="1"/>
  <c r="O1150" i="1"/>
  <c r="P1150" i="1"/>
  <c r="Q1150" i="1"/>
  <c r="L1150" i="1"/>
  <c r="K1150" i="1"/>
  <c r="M1150" i="1"/>
  <c r="N1150" i="1"/>
  <c r="R1150" i="1"/>
  <c r="J1150" i="1"/>
  <c r="A1150" i="1"/>
  <c r="O1158" i="1"/>
  <c r="P1158" i="1"/>
  <c r="Q1158" i="1"/>
  <c r="L1158" i="1"/>
  <c r="J1158" i="1"/>
  <c r="M1158" i="1"/>
  <c r="N1158" i="1"/>
  <c r="K1158" i="1"/>
  <c r="R1158" i="1"/>
  <c r="A1158" i="1"/>
  <c r="O1166" i="1"/>
  <c r="P1166" i="1"/>
  <c r="Q1166" i="1"/>
  <c r="L1166" i="1"/>
  <c r="K1166" i="1"/>
  <c r="M1166" i="1"/>
  <c r="N1166" i="1"/>
  <c r="R1166" i="1"/>
  <c r="J1166" i="1"/>
  <c r="A1166" i="1"/>
  <c r="O1174" i="1"/>
  <c r="P1174" i="1"/>
  <c r="Q1174" i="1"/>
  <c r="L1174" i="1"/>
  <c r="J1174" i="1"/>
  <c r="M1174" i="1"/>
  <c r="N1174" i="1"/>
  <c r="R1174" i="1"/>
  <c r="K1174" i="1"/>
  <c r="A1174" i="1"/>
  <c r="O1182" i="1"/>
  <c r="P1182" i="1"/>
  <c r="Q1182" i="1"/>
  <c r="L1182" i="1"/>
  <c r="K1182" i="1"/>
  <c r="M1182" i="1"/>
  <c r="N1182" i="1"/>
  <c r="R1182" i="1"/>
  <c r="J1182" i="1"/>
  <c r="A1182" i="1"/>
  <c r="O1190" i="1"/>
  <c r="P1190" i="1"/>
  <c r="Q1190" i="1"/>
  <c r="L1190" i="1"/>
  <c r="J1190" i="1"/>
  <c r="M1190" i="1"/>
  <c r="N1190" i="1"/>
  <c r="K1190" i="1"/>
  <c r="R1190" i="1"/>
  <c r="A1190" i="1"/>
  <c r="O1198" i="1"/>
  <c r="P1198" i="1"/>
  <c r="Q1198" i="1"/>
  <c r="L1198" i="1"/>
  <c r="K1198" i="1"/>
  <c r="M1198" i="1"/>
  <c r="N1198" i="1"/>
  <c r="R1198" i="1"/>
  <c r="J1198" i="1"/>
  <c r="A1198" i="1"/>
  <c r="O1206" i="1"/>
  <c r="P1206" i="1"/>
  <c r="Q1206" i="1"/>
  <c r="L1206" i="1"/>
  <c r="J1206" i="1"/>
  <c r="M1206" i="1"/>
  <c r="N1206" i="1"/>
  <c r="K1206" i="1"/>
  <c r="R1206" i="1"/>
  <c r="A1206" i="1"/>
  <c r="O1214" i="1"/>
  <c r="P1214" i="1"/>
  <c r="Q1214" i="1"/>
  <c r="L1214" i="1"/>
  <c r="K1214" i="1"/>
  <c r="M1214" i="1"/>
  <c r="N1214" i="1"/>
  <c r="R1214" i="1"/>
  <c r="J1214" i="1"/>
  <c r="A1214" i="1"/>
  <c r="P1222" i="1"/>
  <c r="L1222" i="1"/>
  <c r="K1222" i="1"/>
  <c r="M1222" i="1"/>
  <c r="N1222" i="1"/>
  <c r="O1222" i="1"/>
  <c r="R1222" i="1"/>
  <c r="J1222" i="1"/>
  <c r="Q1222" i="1"/>
  <c r="A1222" i="1"/>
  <c r="P1230" i="1"/>
  <c r="L1230" i="1"/>
  <c r="N1230" i="1"/>
  <c r="O1230" i="1"/>
  <c r="Q1230" i="1"/>
  <c r="R1230" i="1"/>
  <c r="J1230" i="1"/>
  <c r="K1230" i="1"/>
  <c r="M1230" i="1"/>
  <c r="A1230" i="1"/>
  <c r="M1238" i="1"/>
  <c r="N1238" i="1"/>
  <c r="O1238" i="1"/>
  <c r="P1238" i="1"/>
  <c r="J1238" i="1"/>
  <c r="R1238" i="1"/>
  <c r="K1238" i="1"/>
  <c r="Q1238" i="1"/>
  <c r="L1238" i="1"/>
  <c r="A1238" i="1"/>
  <c r="M1246" i="1"/>
  <c r="N1246" i="1"/>
  <c r="O1246" i="1"/>
  <c r="P1246" i="1"/>
  <c r="J1246" i="1"/>
  <c r="R1246" i="1"/>
  <c r="K1246" i="1"/>
  <c r="L1246" i="1"/>
  <c r="Q1246" i="1"/>
  <c r="A1246" i="1"/>
  <c r="M1254" i="1"/>
  <c r="N1254" i="1"/>
  <c r="O1254" i="1"/>
  <c r="P1254" i="1"/>
  <c r="J1254" i="1"/>
  <c r="R1254" i="1"/>
  <c r="K1254" i="1"/>
  <c r="L1254" i="1"/>
  <c r="Q1254" i="1"/>
  <c r="A1254" i="1"/>
  <c r="M1262" i="1"/>
  <c r="N1262" i="1"/>
  <c r="O1262" i="1"/>
  <c r="P1262" i="1"/>
  <c r="J1262" i="1"/>
  <c r="R1262" i="1"/>
  <c r="K1262" i="1"/>
  <c r="L1262" i="1"/>
  <c r="Q1262" i="1"/>
  <c r="A1262" i="1"/>
  <c r="M1270" i="1"/>
  <c r="N1270" i="1"/>
  <c r="O1270" i="1"/>
  <c r="P1270" i="1"/>
  <c r="J1270" i="1"/>
  <c r="R1270" i="1"/>
  <c r="K1270" i="1"/>
  <c r="Q1270" i="1"/>
  <c r="L1270" i="1"/>
  <c r="A1270" i="1"/>
  <c r="M1278" i="1"/>
  <c r="N1278" i="1"/>
  <c r="O1278" i="1"/>
  <c r="P1278" i="1"/>
  <c r="J1278" i="1"/>
  <c r="R1278" i="1"/>
  <c r="K1278" i="1"/>
  <c r="L1278" i="1"/>
  <c r="Q1278" i="1"/>
  <c r="A1278" i="1"/>
  <c r="N1286" i="1"/>
  <c r="O1286" i="1"/>
  <c r="P1286" i="1"/>
  <c r="J1286" i="1"/>
  <c r="R1286" i="1"/>
  <c r="K1286" i="1"/>
  <c r="M1286" i="1"/>
  <c r="Q1286" i="1"/>
  <c r="L1286" i="1"/>
  <c r="A1286" i="1"/>
  <c r="N1294" i="1"/>
  <c r="O1294" i="1"/>
  <c r="P1294" i="1"/>
  <c r="J1294" i="1"/>
  <c r="R1294" i="1"/>
  <c r="K1294" i="1"/>
  <c r="M1294" i="1"/>
  <c r="Q1294" i="1"/>
  <c r="L1294" i="1"/>
  <c r="A1294" i="1"/>
  <c r="N1302" i="1"/>
  <c r="O1302" i="1"/>
  <c r="P1302" i="1"/>
  <c r="J1302" i="1"/>
  <c r="R1302" i="1"/>
  <c r="K1302" i="1"/>
  <c r="L1302" i="1"/>
  <c r="M1302" i="1"/>
  <c r="Q1302" i="1"/>
  <c r="A1302" i="1"/>
  <c r="O1310" i="1"/>
  <c r="J1310" i="1"/>
  <c r="R1310" i="1"/>
  <c r="K1310" i="1"/>
  <c r="N1310" i="1"/>
  <c r="P1310" i="1"/>
  <c r="Q1310" i="1"/>
  <c r="L1310" i="1"/>
  <c r="M1310" i="1"/>
  <c r="A1310" i="1"/>
  <c r="N1318" i="1"/>
  <c r="O1318" i="1"/>
  <c r="P1318" i="1"/>
  <c r="Q1318" i="1"/>
  <c r="K1318" i="1"/>
  <c r="L1318" i="1"/>
  <c r="J1318" i="1"/>
  <c r="M1318" i="1"/>
  <c r="R1318" i="1"/>
  <c r="A13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2921" i="1"/>
  <c r="B2921" i="1" s="1"/>
  <c r="C2922" i="1"/>
  <c r="B2922" i="1" s="1"/>
  <c r="C2923" i="1"/>
  <c r="B2923" i="1" s="1"/>
  <c r="C2920" i="1"/>
  <c r="B2920" i="1" s="1"/>
  <c r="I2923" i="1"/>
  <c r="I2922" i="1"/>
  <c r="I2921" i="1"/>
  <c r="I2920" i="1"/>
  <c r="R2919" i="1"/>
  <c r="O2919" i="1"/>
  <c r="N2919" i="1"/>
  <c r="M2919" i="1"/>
  <c r="L2919" i="1"/>
  <c r="K2919" i="1"/>
  <c r="J2919" i="1"/>
  <c r="C2896" i="1"/>
  <c r="B2896" i="1" s="1"/>
  <c r="C2897" i="1"/>
  <c r="B2897" i="1" s="1"/>
  <c r="C2898" i="1"/>
  <c r="B2898" i="1" s="1"/>
  <c r="C2895" i="1"/>
  <c r="B2895" i="1" s="1"/>
  <c r="I2898" i="1"/>
  <c r="I2897" i="1"/>
  <c r="I2896" i="1"/>
  <c r="I2895" i="1"/>
  <c r="O2894" i="1"/>
  <c r="N2894" i="1"/>
  <c r="M2894" i="1"/>
  <c r="L2894" i="1"/>
  <c r="K2894" i="1"/>
  <c r="J2894" i="1"/>
  <c r="J129" i="19"/>
  <c r="K129" i="19"/>
  <c r="Q2919" i="1" s="1"/>
  <c r="P2894" i="1"/>
  <c r="M2897" i="1" l="1"/>
  <c r="A2897" i="1"/>
  <c r="L2921" i="1"/>
  <c r="A2921" i="1"/>
  <c r="J2896" i="1"/>
  <c r="A2896" i="1"/>
  <c r="J2920" i="1"/>
  <c r="A2920" i="1"/>
  <c r="K2895" i="1"/>
  <c r="A2895" i="1"/>
  <c r="L2923" i="1"/>
  <c r="A2923" i="1"/>
  <c r="J2898" i="1"/>
  <c r="A2898" i="1"/>
  <c r="O2922" i="1"/>
  <c r="A2922" i="1"/>
  <c r="K195" i="1"/>
  <c r="L195" i="1"/>
  <c r="N195" i="1"/>
  <c r="P195" i="1"/>
  <c r="R195" i="1"/>
  <c r="O195" i="1"/>
  <c r="Q195" i="1"/>
  <c r="C196" i="1"/>
  <c r="B196" i="1" s="1"/>
  <c r="A195" i="1"/>
  <c r="J195" i="1"/>
  <c r="M195" i="1"/>
  <c r="P2920" i="1"/>
  <c r="R2920" i="1"/>
  <c r="Q2896" i="1"/>
  <c r="M2921" i="1"/>
  <c r="J2897" i="1"/>
  <c r="L2895" i="1"/>
  <c r="L2897" i="1"/>
  <c r="N2921" i="1"/>
  <c r="M2895" i="1"/>
  <c r="N2897" i="1"/>
  <c r="J2923" i="1"/>
  <c r="N2895" i="1"/>
  <c r="K2923" i="1"/>
  <c r="Q2894" i="1"/>
  <c r="P2919" i="1"/>
  <c r="Q2920" i="1"/>
  <c r="Q2923" i="1"/>
  <c r="N2923" i="1"/>
  <c r="R2923" i="1"/>
  <c r="K2920" i="1"/>
  <c r="M2920" i="1"/>
  <c r="L2920" i="1"/>
  <c r="O2921" i="1"/>
  <c r="J2922" i="1"/>
  <c r="R2922" i="1"/>
  <c r="M2923" i="1"/>
  <c r="P2921" i="1"/>
  <c r="K2922" i="1"/>
  <c r="N2920" i="1"/>
  <c r="Q2921" i="1"/>
  <c r="L2922" i="1"/>
  <c r="O2923" i="1"/>
  <c r="Q2922" i="1"/>
  <c r="O2920" i="1"/>
  <c r="J2921" i="1"/>
  <c r="R2921" i="1"/>
  <c r="M2922" i="1"/>
  <c r="P2923" i="1"/>
  <c r="K2921" i="1"/>
  <c r="N2922" i="1"/>
  <c r="P2922" i="1"/>
  <c r="Q2898" i="1"/>
  <c r="K2897" i="1"/>
  <c r="J2895" i="1"/>
  <c r="O2895" i="1"/>
  <c r="K2896" i="1"/>
  <c r="O2897" i="1"/>
  <c r="K2898" i="1"/>
  <c r="P2895" i="1"/>
  <c r="L2896" i="1"/>
  <c r="P2897" i="1"/>
  <c r="L2898" i="1"/>
  <c r="Q2895" i="1"/>
  <c r="M2896" i="1"/>
  <c r="Q2897" i="1"/>
  <c r="M2898" i="1"/>
  <c r="N2896" i="1"/>
  <c r="N2898" i="1"/>
  <c r="O2896" i="1"/>
  <c r="O2898" i="1"/>
  <c r="P2896" i="1"/>
  <c r="P2898" i="1"/>
  <c r="L196" i="1" l="1"/>
  <c r="O196" i="1"/>
  <c r="C197" i="1"/>
  <c r="B197" i="1" s="1"/>
  <c r="P196" i="1"/>
  <c r="J196" i="1"/>
  <c r="Q196" i="1"/>
  <c r="M196" i="1"/>
  <c r="R196" i="1"/>
  <c r="K196" i="1"/>
  <c r="N196" i="1"/>
  <c r="A196" i="1"/>
  <c r="H121" i="8"/>
  <c r="H127" i="8" s="1"/>
  <c r="I121" i="8"/>
  <c r="I127" i="8" s="1"/>
  <c r="H122" i="8"/>
  <c r="H128" i="8" s="1"/>
  <c r="I122" i="8"/>
  <c r="I128" i="8" s="1"/>
  <c r="H123" i="8"/>
  <c r="H129" i="8" s="1"/>
  <c r="I123" i="8"/>
  <c r="I129" i="8" s="1"/>
  <c r="H124" i="8"/>
  <c r="H130" i="8" s="1"/>
  <c r="I124" i="8"/>
  <c r="I130" i="8" s="1"/>
  <c r="I120" i="8"/>
  <c r="I126" i="8" s="1"/>
  <c r="H120" i="8"/>
  <c r="H126" i="8" s="1"/>
  <c r="C2846" i="1"/>
  <c r="C2710" i="1"/>
  <c r="C528" i="1"/>
  <c r="C504" i="1"/>
  <c r="B504" i="1" s="1"/>
  <c r="C476" i="1"/>
  <c r="C428" i="1"/>
  <c r="C404" i="1"/>
  <c r="C379" i="1"/>
  <c r="C354" i="1"/>
  <c r="C329" i="1"/>
  <c r="C277" i="1"/>
  <c r="J529" i="1"/>
  <c r="K529" i="1"/>
  <c r="L529" i="1"/>
  <c r="M529" i="1"/>
  <c r="N529" i="1"/>
  <c r="O529" i="1"/>
  <c r="P529" i="1"/>
  <c r="Q529" i="1"/>
  <c r="R529" i="1"/>
  <c r="A529" i="1"/>
  <c r="G126" i="8"/>
  <c r="G127" i="8"/>
  <c r="G128" i="8"/>
  <c r="G129" i="8"/>
  <c r="G130" i="8"/>
  <c r="H125" i="8"/>
  <c r="I125" i="8"/>
  <c r="G125" i="8"/>
  <c r="B22" i="18"/>
  <c r="J303" i="1"/>
  <c r="K303" i="1"/>
  <c r="L303" i="1"/>
  <c r="M303" i="1"/>
  <c r="N303" i="1"/>
  <c r="O303" i="1"/>
  <c r="P303" i="1"/>
  <c r="Q303" i="1"/>
  <c r="R303" i="1"/>
  <c r="A303" i="1"/>
  <c r="C1326" i="1"/>
  <c r="B1326" i="1" s="1"/>
  <c r="C1327" i="1"/>
  <c r="B1327" i="1" s="1"/>
  <c r="C1328" i="1"/>
  <c r="B1328" i="1" s="1"/>
  <c r="C1329" i="1"/>
  <c r="B1329" i="1" s="1"/>
  <c r="C1330" i="1"/>
  <c r="B1330" i="1" s="1"/>
  <c r="C1331" i="1"/>
  <c r="B1331" i="1" s="1"/>
  <c r="C1332" i="1"/>
  <c r="B1332" i="1" s="1"/>
  <c r="C1333" i="1"/>
  <c r="B1333" i="1" s="1"/>
  <c r="C1334" i="1"/>
  <c r="B1334" i="1" s="1"/>
  <c r="C1335" i="1"/>
  <c r="B1335" i="1" s="1"/>
  <c r="C1336" i="1"/>
  <c r="B1336" i="1" s="1"/>
  <c r="C1337" i="1"/>
  <c r="B1337" i="1" s="1"/>
  <c r="C1338" i="1"/>
  <c r="B1338" i="1" s="1"/>
  <c r="C1339" i="1"/>
  <c r="B1339" i="1" s="1"/>
  <c r="C1340" i="1"/>
  <c r="B1340" i="1" s="1"/>
  <c r="C1341" i="1"/>
  <c r="B1341" i="1" s="1"/>
  <c r="C1342" i="1"/>
  <c r="B1342" i="1" s="1"/>
  <c r="C1343" i="1"/>
  <c r="B1343" i="1" s="1"/>
  <c r="C1344" i="1"/>
  <c r="B1344" i="1" s="1"/>
  <c r="C1345" i="1"/>
  <c r="B1345" i="1" s="1"/>
  <c r="C1346" i="1"/>
  <c r="B1346" i="1" s="1"/>
  <c r="C1347" i="1"/>
  <c r="B1347" i="1" s="1"/>
  <c r="C1348" i="1"/>
  <c r="B1348" i="1" s="1"/>
  <c r="C1349" i="1"/>
  <c r="B1349" i="1" s="1"/>
  <c r="C1350" i="1"/>
  <c r="B1350" i="1" s="1"/>
  <c r="C1351" i="1"/>
  <c r="B1351" i="1" s="1"/>
  <c r="C1352" i="1"/>
  <c r="B1352" i="1" s="1"/>
  <c r="C1353" i="1"/>
  <c r="B1353" i="1" s="1"/>
  <c r="C1354" i="1"/>
  <c r="B1354" i="1" s="1"/>
  <c r="C1355" i="1"/>
  <c r="B1355" i="1" s="1"/>
  <c r="C1356" i="1"/>
  <c r="B1356" i="1" s="1"/>
  <c r="C1357" i="1"/>
  <c r="B1357" i="1" s="1"/>
  <c r="C1358" i="1"/>
  <c r="B1358" i="1" s="1"/>
  <c r="C1359" i="1"/>
  <c r="B1359" i="1" s="1"/>
  <c r="C1360" i="1"/>
  <c r="B1360" i="1" s="1"/>
  <c r="C1361" i="1"/>
  <c r="B1361" i="1" s="1"/>
  <c r="C1362" i="1"/>
  <c r="B1362" i="1" s="1"/>
  <c r="C1363" i="1"/>
  <c r="B1363" i="1" s="1"/>
  <c r="C1364" i="1"/>
  <c r="B1364" i="1" s="1"/>
  <c r="C1365" i="1"/>
  <c r="B1365" i="1" s="1"/>
  <c r="C1366" i="1"/>
  <c r="B1366" i="1" s="1"/>
  <c r="C1367" i="1"/>
  <c r="B1367" i="1" s="1"/>
  <c r="C1368" i="1"/>
  <c r="B1368" i="1" s="1"/>
  <c r="C1369" i="1"/>
  <c r="B1369" i="1" s="1"/>
  <c r="C1370" i="1"/>
  <c r="B1370" i="1" s="1"/>
  <c r="C1371" i="1"/>
  <c r="B1371" i="1" s="1"/>
  <c r="C1372" i="1"/>
  <c r="B1372" i="1" s="1"/>
  <c r="C1373" i="1"/>
  <c r="B1373" i="1" s="1"/>
  <c r="C1374" i="1"/>
  <c r="B1374" i="1" s="1"/>
  <c r="C1375" i="1"/>
  <c r="B1375" i="1" s="1"/>
  <c r="C1376" i="1"/>
  <c r="B1376" i="1" s="1"/>
  <c r="C1377" i="1"/>
  <c r="B1377" i="1" s="1"/>
  <c r="C1378" i="1"/>
  <c r="B1378" i="1" s="1"/>
  <c r="C1379" i="1"/>
  <c r="B1379" i="1" s="1"/>
  <c r="C1380" i="1"/>
  <c r="B1380" i="1" s="1"/>
  <c r="C1381" i="1"/>
  <c r="B1381" i="1" s="1"/>
  <c r="C1382" i="1"/>
  <c r="B1382" i="1" s="1"/>
  <c r="C1383" i="1"/>
  <c r="B1383" i="1" s="1"/>
  <c r="C1384" i="1"/>
  <c r="B1384" i="1" s="1"/>
  <c r="C1385" i="1"/>
  <c r="B1385" i="1" s="1"/>
  <c r="C1386" i="1"/>
  <c r="B1386" i="1" s="1"/>
  <c r="C1387" i="1"/>
  <c r="B1387" i="1" s="1"/>
  <c r="C1388" i="1"/>
  <c r="B1388" i="1" s="1"/>
  <c r="C1389" i="1"/>
  <c r="B1389" i="1" s="1"/>
  <c r="C1390" i="1"/>
  <c r="B1390" i="1" s="1"/>
  <c r="C1391" i="1"/>
  <c r="B1391" i="1" s="1"/>
  <c r="C1392" i="1"/>
  <c r="B1392" i="1" s="1"/>
  <c r="C1393" i="1"/>
  <c r="B1393" i="1" s="1"/>
  <c r="C1394" i="1"/>
  <c r="B1394" i="1" s="1"/>
  <c r="C1395" i="1"/>
  <c r="B1395" i="1" s="1"/>
  <c r="C1396" i="1"/>
  <c r="B1396" i="1" s="1"/>
  <c r="C1397" i="1"/>
  <c r="B1397" i="1" s="1"/>
  <c r="C1398" i="1"/>
  <c r="B1398" i="1" s="1"/>
  <c r="C1399" i="1"/>
  <c r="B1399" i="1" s="1"/>
  <c r="C1400" i="1"/>
  <c r="B1400" i="1" s="1"/>
  <c r="C1401" i="1"/>
  <c r="B1401" i="1" s="1"/>
  <c r="C1402" i="1"/>
  <c r="B1402" i="1" s="1"/>
  <c r="C1403" i="1"/>
  <c r="B1403" i="1" s="1"/>
  <c r="C1404" i="1"/>
  <c r="B1404" i="1" s="1"/>
  <c r="C1405" i="1"/>
  <c r="B1405" i="1" s="1"/>
  <c r="C1406" i="1"/>
  <c r="B1406" i="1" s="1"/>
  <c r="C1407" i="1"/>
  <c r="B1407" i="1" s="1"/>
  <c r="C1408" i="1"/>
  <c r="B1408" i="1" s="1"/>
  <c r="C1409" i="1"/>
  <c r="B1409" i="1" s="1"/>
  <c r="C1410" i="1"/>
  <c r="B1410" i="1" s="1"/>
  <c r="C1411" i="1"/>
  <c r="B1411" i="1" s="1"/>
  <c r="C1412" i="1"/>
  <c r="B1412" i="1" s="1"/>
  <c r="C1413" i="1"/>
  <c r="B1413" i="1" s="1"/>
  <c r="C1414" i="1"/>
  <c r="B1414" i="1" s="1"/>
  <c r="C1415" i="1"/>
  <c r="B1415" i="1" s="1"/>
  <c r="C1416" i="1"/>
  <c r="B1416" i="1" s="1"/>
  <c r="C1417" i="1"/>
  <c r="B1417" i="1" s="1"/>
  <c r="C1418" i="1"/>
  <c r="B1418" i="1" s="1"/>
  <c r="C1419" i="1"/>
  <c r="B1419" i="1" s="1"/>
  <c r="C1420" i="1"/>
  <c r="B1420" i="1" s="1"/>
  <c r="C1421" i="1"/>
  <c r="B1421" i="1" s="1"/>
  <c r="C1422" i="1"/>
  <c r="B1422" i="1" s="1"/>
  <c r="C1423" i="1"/>
  <c r="B1423" i="1" s="1"/>
  <c r="C1424" i="1"/>
  <c r="B1424" i="1" s="1"/>
  <c r="C1425" i="1"/>
  <c r="B1425" i="1" s="1"/>
  <c r="C1426" i="1"/>
  <c r="B1426" i="1" s="1"/>
  <c r="C1427" i="1"/>
  <c r="B1427" i="1" s="1"/>
  <c r="C1428" i="1"/>
  <c r="B1428" i="1" s="1"/>
  <c r="C1429" i="1"/>
  <c r="B1429" i="1" s="1"/>
  <c r="C1430" i="1"/>
  <c r="B1430" i="1" s="1"/>
  <c r="C1431" i="1"/>
  <c r="B1431" i="1" s="1"/>
  <c r="C1432" i="1"/>
  <c r="B1432" i="1" s="1"/>
  <c r="C1433" i="1"/>
  <c r="B1433" i="1" s="1"/>
  <c r="C1434" i="1"/>
  <c r="B1434" i="1" s="1"/>
  <c r="C1435" i="1"/>
  <c r="B1435" i="1" s="1"/>
  <c r="C1436" i="1"/>
  <c r="B1436" i="1" s="1"/>
  <c r="C1437" i="1"/>
  <c r="B1437" i="1" s="1"/>
  <c r="C1438" i="1"/>
  <c r="B1438" i="1" s="1"/>
  <c r="C1439" i="1"/>
  <c r="B1439" i="1" s="1"/>
  <c r="C1440" i="1"/>
  <c r="B1440" i="1" s="1"/>
  <c r="C1441" i="1"/>
  <c r="B1441" i="1" s="1"/>
  <c r="C1442" i="1"/>
  <c r="B1442" i="1" s="1"/>
  <c r="C1443" i="1"/>
  <c r="B1443" i="1" s="1"/>
  <c r="C1444" i="1"/>
  <c r="B1444" i="1" s="1"/>
  <c r="C1445" i="1"/>
  <c r="B1445" i="1" s="1"/>
  <c r="C1446" i="1"/>
  <c r="B1446" i="1" s="1"/>
  <c r="C1447" i="1"/>
  <c r="B1447" i="1" s="1"/>
  <c r="C1448" i="1"/>
  <c r="B1448" i="1" s="1"/>
  <c r="C1449" i="1"/>
  <c r="B1449" i="1" s="1"/>
  <c r="C1450" i="1"/>
  <c r="B1450" i="1" s="1"/>
  <c r="C1451" i="1"/>
  <c r="B1451" i="1" s="1"/>
  <c r="C1452" i="1"/>
  <c r="B1452" i="1" s="1"/>
  <c r="C1453" i="1"/>
  <c r="B1453" i="1" s="1"/>
  <c r="C1454" i="1"/>
  <c r="B1454" i="1" s="1"/>
  <c r="C1455" i="1"/>
  <c r="B1455" i="1" s="1"/>
  <c r="C1456" i="1"/>
  <c r="B1456" i="1" s="1"/>
  <c r="C1457" i="1"/>
  <c r="B1457" i="1" s="1"/>
  <c r="C1458" i="1"/>
  <c r="B1458" i="1" s="1"/>
  <c r="C1459" i="1"/>
  <c r="B1459" i="1" s="1"/>
  <c r="C1460" i="1"/>
  <c r="B1460" i="1" s="1"/>
  <c r="C1461" i="1"/>
  <c r="B1461" i="1" s="1"/>
  <c r="C1462" i="1"/>
  <c r="B1462" i="1" s="1"/>
  <c r="C1463" i="1"/>
  <c r="B1463" i="1" s="1"/>
  <c r="C1464" i="1"/>
  <c r="B1464" i="1" s="1"/>
  <c r="C1465" i="1"/>
  <c r="B1465" i="1" s="1"/>
  <c r="C1466" i="1"/>
  <c r="B1466" i="1" s="1"/>
  <c r="C1467" i="1"/>
  <c r="B1467" i="1" s="1"/>
  <c r="C1468" i="1"/>
  <c r="B1468" i="1" s="1"/>
  <c r="C1469" i="1"/>
  <c r="B1469" i="1" s="1"/>
  <c r="C1470" i="1"/>
  <c r="B1470" i="1" s="1"/>
  <c r="C1471" i="1"/>
  <c r="B1471" i="1" s="1"/>
  <c r="C1472" i="1"/>
  <c r="B1472" i="1" s="1"/>
  <c r="C1473" i="1"/>
  <c r="B1473" i="1" s="1"/>
  <c r="C1474" i="1"/>
  <c r="B1474" i="1" s="1"/>
  <c r="C1475" i="1"/>
  <c r="B1475" i="1" s="1"/>
  <c r="C1476" i="1"/>
  <c r="B1476" i="1" s="1"/>
  <c r="C1477" i="1"/>
  <c r="B1477" i="1" s="1"/>
  <c r="C1478" i="1"/>
  <c r="B1478" i="1" s="1"/>
  <c r="C1479" i="1"/>
  <c r="B1479" i="1" s="1"/>
  <c r="C1480" i="1"/>
  <c r="B1480" i="1" s="1"/>
  <c r="C1481" i="1"/>
  <c r="B1481" i="1" s="1"/>
  <c r="C1482" i="1"/>
  <c r="B1482" i="1" s="1"/>
  <c r="C1483" i="1"/>
  <c r="B1483" i="1" s="1"/>
  <c r="C1484" i="1"/>
  <c r="B1484" i="1" s="1"/>
  <c r="C1485" i="1"/>
  <c r="B1485" i="1" s="1"/>
  <c r="C1486" i="1"/>
  <c r="B1486" i="1" s="1"/>
  <c r="C1487" i="1"/>
  <c r="B1487" i="1" s="1"/>
  <c r="C1488" i="1"/>
  <c r="B1488" i="1" s="1"/>
  <c r="C1489" i="1"/>
  <c r="B1489" i="1" s="1"/>
  <c r="C1490" i="1"/>
  <c r="B1490" i="1" s="1"/>
  <c r="C1491" i="1"/>
  <c r="B1491" i="1" s="1"/>
  <c r="C1492" i="1"/>
  <c r="B1492" i="1" s="1"/>
  <c r="C1493" i="1"/>
  <c r="B1493" i="1" s="1"/>
  <c r="C1494" i="1"/>
  <c r="B1494" i="1" s="1"/>
  <c r="C1495" i="1"/>
  <c r="B1495" i="1" s="1"/>
  <c r="C1496" i="1"/>
  <c r="B1496" i="1" s="1"/>
  <c r="C1497" i="1"/>
  <c r="B1497" i="1" s="1"/>
  <c r="C1498" i="1"/>
  <c r="B1498" i="1" s="1"/>
  <c r="C1499" i="1"/>
  <c r="B1499" i="1" s="1"/>
  <c r="C1500" i="1"/>
  <c r="B1500" i="1" s="1"/>
  <c r="C1501" i="1"/>
  <c r="B1501" i="1" s="1"/>
  <c r="C1502" i="1"/>
  <c r="B1502" i="1" s="1"/>
  <c r="C1503" i="1"/>
  <c r="B1503" i="1" s="1"/>
  <c r="C1504" i="1"/>
  <c r="B1504" i="1" s="1"/>
  <c r="C1505" i="1"/>
  <c r="B1505" i="1" s="1"/>
  <c r="C1506" i="1"/>
  <c r="B1506" i="1" s="1"/>
  <c r="C1507" i="1"/>
  <c r="B1507" i="1" s="1"/>
  <c r="C1508" i="1"/>
  <c r="B1508" i="1" s="1"/>
  <c r="C1509" i="1"/>
  <c r="B1509" i="1" s="1"/>
  <c r="C1510" i="1"/>
  <c r="B1510" i="1" s="1"/>
  <c r="C1511" i="1"/>
  <c r="B1511" i="1" s="1"/>
  <c r="C1512" i="1"/>
  <c r="B1512" i="1" s="1"/>
  <c r="C1513" i="1"/>
  <c r="B1513" i="1" s="1"/>
  <c r="C1514" i="1"/>
  <c r="B1514" i="1" s="1"/>
  <c r="C1515" i="1"/>
  <c r="B1515" i="1" s="1"/>
  <c r="C1516" i="1"/>
  <c r="B1516" i="1" s="1"/>
  <c r="C1517" i="1"/>
  <c r="B1517" i="1" s="1"/>
  <c r="C1518" i="1"/>
  <c r="B1518" i="1" s="1"/>
  <c r="C1519" i="1"/>
  <c r="B1519" i="1" s="1"/>
  <c r="C1520" i="1"/>
  <c r="B1520" i="1" s="1"/>
  <c r="C1521" i="1"/>
  <c r="B1521" i="1" s="1"/>
  <c r="C1522" i="1"/>
  <c r="B1522" i="1" s="1"/>
  <c r="C1523" i="1"/>
  <c r="B1523" i="1" s="1"/>
  <c r="C1325" i="1"/>
  <c r="B1325" i="1" s="1"/>
  <c r="F130" i="8" l="1"/>
  <c r="F125" i="8"/>
  <c r="F123" i="8"/>
  <c r="A277" i="1"/>
  <c r="B277" i="1"/>
  <c r="A329" i="1"/>
  <c r="B329" i="1"/>
  <c r="J354" i="1"/>
  <c r="B354" i="1"/>
  <c r="A379" i="1"/>
  <c r="B379" i="1"/>
  <c r="A404" i="1"/>
  <c r="B404" i="1"/>
  <c r="A428" i="1"/>
  <c r="B428" i="1"/>
  <c r="M476" i="1"/>
  <c r="B476" i="1"/>
  <c r="A528" i="1"/>
  <c r="B528" i="1"/>
  <c r="Q1517" i="1"/>
  <c r="J1517" i="1"/>
  <c r="R1517" i="1"/>
  <c r="K1517" i="1"/>
  <c r="L1517" i="1"/>
  <c r="M1517" i="1"/>
  <c r="N1517" i="1"/>
  <c r="P1517" i="1"/>
  <c r="O1517" i="1"/>
  <c r="A1517" i="1"/>
  <c r="Q1477" i="1"/>
  <c r="J1477" i="1"/>
  <c r="R1477" i="1"/>
  <c r="K1477" i="1"/>
  <c r="L1477" i="1"/>
  <c r="M1477" i="1"/>
  <c r="N1477" i="1"/>
  <c r="O1477" i="1"/>
  <c r="P1477" i="1"/>
  <c r="A1477" i="1"/>
  <c r="Q1429" i="1"/>
  <c r="J1429" i="1"/>
  <c r="R1429" i="1"/>
  <c r="K1429" i="1"/>
  <c r="L1429" i="1"/>
  <c r="M1429" i="1"/>
  <c r="N1429" i="1"/>
  <c r="O1429" i="1"/>
  <c r="P1429" i="1"/>
  <c r="A1429" i="1"/>
  <c r="O1381" i="1"/>
  <c r="P1381" i="1"/>
  <c r="Q1381" i="1"/>
  <c r="J1381" i="1"/>
  <c r="R1381" i="1"/>
  <c r="L1381" i="1"/>
  <c r="M1381" i="1"/>
  <c r="K1381" i="1"/>
  <c r="N1381" i="1"/>
  <c r="A1381" i="1"/>
  <c r="O1357" i="1"/>
  <c r="P1357" i="1"/>
  <c r="Q1357" i="1"/>
  <c r="J1357" i="1"/>
  <c r="R1357" i="1"/>
  <c r="L1357" i="1"/>
  <c r="M1357" i="1"/>
  <c r="K1357" i="1"/>
  <c r="N1357" i="1"/>
  <c r="A1357" i="1"/>
  <c r="O1325" i="1"/>
  <c r="P1325" i="1"/>
  <c r="Q1325" i="1"/>
  <c r="J1325" i="1"/>
  <c r="R1325" i="1"/>
  <c r="L1325" i="1"/>
  <c r="M1325" i="1"/>
  <c r="K1325" i="1"/>
  <c r="N1325" i="1"/>
  <c r="A1325" i="1"/>
  <c r="J1484" i="1"/>
  <c r="R1484" i="1"/>
  <c r="K1484" i="1"/>
  <c r="L1484" i="1"/>
  <c r="M1484" i="1"/>
  <c r="N1484" i="1"/>
  <c r="O1484" i="1"/>
  <c r="P1484" i="1"/>
  <c r="Q1484" i="1"/>
  <c r="A1484" i="1"/>
  <c r="P1420" i="1"/>
  <c r="K1420" i="1"/>
  <c r="M1420" i="1"/>
  <c r="N1420" i="1"/>
  <c r="R1420" i="1"/>
  <c r="J1420" i="1"/>
  <c r="L1420" i="1"/>
  <c r="O1420" i="1"/>
  <c r="Q1420" i="1"/>
  <c r="A1420" i="1"/>
  <c r="K1523" i="1"/>
  <c r="L1523" i="1"/>
  <c r="M1523" i="1"/>
  <c r="N1523" i="1"/>
  <c r="O1523" i="1"/>
  <c r="P1523" i="1"/>
  <c r="J1523" i="1"/>
  <c r="Q1523" i="1"/>
  <c r="R1523" i="1"/>
  <c r="A1523" i="1"/>
  <c r="K1515" i="1"/>
  <c r="L1515" i="1"/>
  <c r="M1515" i="1"/>
  <c r="N1515" i="1"/>
  <c r="O1515" i="1"/>
  <c r="P1515" i="1"/>
  <c r="J1515" i="1"/>
  <c r="Q1515" i="1"/>
  <c r="R1515" i="1"/>
  <c r="A1515" i="1"/>
  <c r="K1507" i="1"/>
  <c r="L1507" i="1"/>
  <c r="M1507" i="1"/>
  <c r="N1507" i="1"/>
  <c r="O1507" i="1"/>
  <c r="P1507" i="1"/>
  <c r="Q1507" i="1"/>
  <c r="R1507" i="1"/>
  <c r="J1507" i="1"/>
  <c r="A1507" i="1"/>
  <c r="K1499" i="1"/>
  <c r="L1499" i="1"/>
  <c r="M1499" i="1"/>
  <c r="N1499" i="1"/>
  <c r="O1499" i="1"/>
  <c r="P1499" i="1"/>
  <c r="J1499" i="1"/>
  <c r="Q1499" i="1"/>
  <c r="R1499" i="1"/>
  <c r="A1499" i="1"/>
  <c r="K1491" i="1"/>
  <c r="L1491" i="1"/>
  <c r="M1491" i="1"/>
  <c r="N1491" i="1"/>
  <c r="O1491" i="1"/>
  <c r="P1491" i="1"/>
  <c r="J1491" i="1"/>
  <c r="Q1491" i="1"/>
  <c r="R1491" i="1"/>
  <c r="A1491" i="1"/>
  <c r="K1483" i="1"/>
  <c r="L1483" i="1"/>
  <c r="M1483" i="1"/>
  <c r="N1483" i="1"/>
  <c r="O1483" i="1"/>
  <c r="P1483" i="1"/>
  <c r="J1483" i="1"/>
  <c r="Q1483" i="1"/>
  <c r="R1483" i="1"/>
  <c r="A1483" i="1"/>
  <c r="K1475" i="1"/>
  <c r="L1475" i="1"/>
  <c r="M1475" i="1"/>
  <c r="N1475" i="1"/>
  <c r="O1475" i="1"/>
  <c r="P1475" i="1"/>
  <c r="Q1475" i="1"/>
  <c r="R1475" i="1"/>
  <c r="J1475" i="1"/>
  <c r="A1475" i="1"/>
  <c r="K1467" i="1"/>
  <c r="L1467" i="1"/>
  <c r="M1467" i="1"/>
  <c r="N1467" i="1"/>
  <c r="O1467" i="1"/>
  <c r="P1467" i="1"/>
  <c r="J1467" i="1"/>
  <c r="Q1467" i="1"/>
  <c r="R1467" i="1"/>
  <c r="A1467" i="1"/>
  <c r="K1459" i="1"/>
  <c r="L1459" i="1"/>
  <c r="M1459" i="1"/>
  <c r="N1459" i="1"/>
  <c r="O1459" i="1"/>
  <c r="P1459" i="1"/>
  <c r="J1459" i="1"/>
  <c r="Q1459" i="1"/>
  <c r="R1459" i="1"/>
  <c r="A1459" i="1"/>
  <c r="K1451" i="1"/>
  <c r="L1451" i="1"/>
  <c r="M1451" i="1"/>
  <c r="N1451" i="1"/>
  <c r="O1451" i="1"/>
  <c r="P1451" i="1"/>
  <c r="J1451" i="1"/>
  <c r="Q1451" i="1"/>
  <c r="R1451" i="1"/>
  <c r="A1451" i="1"/>
  <c r="K1443" i="1"/>
  <c r="L1443" i="1"/>
  <c r="M1443" i="1"/>
  <c r="N1443" i="1"/>
  <c r="O1443" i="1"/>
  <c r="P1443" i="1"/>
  <c r="Q1443" i="1"/>
  <c r="R1443" i="1"/>
  <c r="J1443" i="1"/>
  <c r="A1443" i="1"/>
  <c r="K1435" i="1"/>
  <c r="L1435" i="1"/>
  <c r="M1435" i="1"/>
  <c r="N1435" i="1"/>
  <c r="O1435" i="1"/>
  <c r="P1435" i="1"/>
  <c r="J1435" i="1"/>
  <c r="Q1435" i="1"/>
  <c r="R1435" i="1"/>
  <c r="A1435" i="1"/>
  <c r="K1427" i="1"/>
  <c r="L1427" i="1"/>
  <c r="M1427" i="1"/>
  <c r="N1427" i="1"/>
  <c r="O1427" i="1"/>
  <c r="P1427" i="1"/>
  <c r="J1427" i="1"/>
  <c r="Q1427" i="1"/>
  <c r="R1427" i="1"/>
  <c r="A1427" i="1"/>
  <c r="Q1419" i="1"/>
  <c r="L1419" i="1"/>
  <c r="N1419" i="1"/>
  <c r="O1419" i="1"/>
  <c r="K1419" i="1"/>
  <c r="M1419" i="1"/>
  <c r="P1419" i="1"/>
  <c r="R1419" i="1"/>
  <c r="J1419" i="1"/>
  <c r="A1419" i="1"/>
  <c r="Q1411" i="1"/>
  <c r="L1411" i="1"/>
  <c r="N1411" i="1"/>
  <c r="O1411" i="1"/>
  <c r="J1411" i="1"/>
  <c r="K1411" i="1"/>
  <c r="M1411" i="1"/>
  <c r="P1411" i="1"/>
  <c r="R1411" i="1"/>
  <c r="A1411" i="1"/>
  <c r="Q1403" i="1"/>
  <c r="L1403" i="1"/>
  <c r="N1403" i="1"/>
  <c r="O1403" i="1"/>
  <c r="K1403" i="1"/>
  <c r="M1403" i="1"/>
  <c r="P1403" i="1"/>
  <c r="R1403" i="1"/>
  <c r="J1403" i="1"/>
  <c r="A1403" i="1"/>
  <c r="Q1395" i="1"/>
  <c r="K1395" i="1"/>
  <c r="L1395" i="1"/>
  <c r="N1395" i="1"/>
  <c r="O1395" i="1"/>
  <c r="M1395" i="1"/>
  <c r="P1395" i="1"/>
  <c r="R1395" i="1"/>
  <c r="J1395" i="1"/>
  <c r="A1395" i="1"/>
  <c r="Q1387" i="1"/>
  <c r="K1387" i="1"/>
  <c r="L1387" i="1"/>
  <c r="N1387" i="1"/>
  <c r="O1387" i="1"/>
  <c r="J1387" i="1"/>
  <c r="M1387" i="1"/>
  <c r="P1387" i="1"/>
  <c r="R1387" i="1"/>
  <c r="A1387" i="1"/>
  <c r="Q1379" i="1"/>
  <c r="J1379" i="1"/>
  <c r="R1379" i="1"/>
  <c r="K1379" i="1"/>
  <c r="L1379" i="1"/>
  <c r="N1379" i="1"/>
  <c r="O1379" i="1"/>
  <c r="M1379" i="1"/>
  <c r="P1379" i="1"/>
  <c r="A1379" i="1"/>
  <c r="Q1371" i="1"/>
  <c r="J1371" i="1"/>
  <c r="R1371" i="1"/>
  <c r="K1371" i="1"/>
  <c r="L1371" i="1"/>
  <c r="N1371" i="1"/>
  <c r="O1371" i="1"/>
  <c r="M1371" i="1"/>
  <c r="P1371" i="1"/>
  <c r="A1371" i="1"/>
  <c r="Q1363" i="1"/>
  <c r="J1363" i="1"/>
  <c r="R1363" i="1"/>
  <c r="K1363" i="1"/>
  <c r="L1363" i="1"/>
  <c r="N1363" i="1"/>
  <c r="O1363" i="1"/>
  <c r="M1363" i="1"/>
  <c r="P1363" i="1"/>
  <c r="A1363" i="1"/>
  <c r="Q1355" i="1"/>
  <c r="J1355" i="1"/>
  <c r="R1355" i="1"/>
  <c r="K1355" i="1"/>
  <c r="L1355" i="1"/>
  <c r="N1355" i="1"/>
  <c r="O1355" i="1"/>
  <c r="P1355" i="1"/>
  <c r="M1355" i="1"/>
  <c r="A1355" i="1"/>
  <c r="Q1347" i="1"/>
  <c r="J1347" i="1"/>
  <c r="R1347" i="1"/>
  <c r="K1347" i="1"/>
  <c r="L1347" i="1"/>
  <c r="N1347" i="1"/>
  <c r="O1347" i="1"/>
  <c r="M1347" i="1"/>
  <c r="P1347" i="1"/>
  <c r="A1347" i="1"/>
  <c r="Q1339" i="1"/>
  <c r="J1339" i="1"/>
  <c r="R1339" i="1"/>
  <c r="K1339" i="1"/>
  <c r="L1339" i="1"/>
  <c r="N1339" i="1"/>
  <c r="O1339" i="1"/>
  <c r="M1339" i="1"/>
  <c r="P1339" i="1"/>
  <c r="A1339" i="1"/>
  <c r="Q1331" i="1"/>
  <c r="J1331" i="1"/>
  <c r="R1331" i="1"/>
  <c r="K1331" i="1"/>
  <c r="L1331" i="1"/>
  <c r="N1331" i="1"/>
  <c r="O1331" i="1"/>
  <c r="M1331" i="1"/>
  <c r="P1331" i="1"/>
  <c r="A1331" i="1"/>
  <c r="K2710" i="1"/>
  <c r="Q1509" i="1"/>
  <c r="J1509" i="1"/>
  <c r="R1509" i="1"/>
  <c r="K1509" i="1"/>
  <c r="L1509" i="1"/>
  <c r="M1509" i="1"/>
  <c r="N1509" i="1"/>
  <c r="O1509" i="1"/>
  <c r="P1509" i="1"/>
  <c r="A1509" i="1"/>
  <c r="Q1469" i="1"/>
  <c r="J1469" i="1"/>
  <c r="R1469" i="1"/>
  <c r="K1469" i="1"/>
  <c r="L1469" i="1"/>
  <c r="M1469" i="1"/>
  <c r="N1469" i="1"/>
  <c r="O1469" i="1"/>
  <c r="P1469" i="1"/>
  <c r="A1469" i="1"/>
  <c r="Q1421" i="1"/>
  <c r="J1421" i="1"/>
  <c r="R1421" i="1"/>
  <c r="K1421" i="1"/>
  <c r="L1421" i="1"/>
  <c r="M1421" i="1"/>
  <c r="N1421" i="1"/>
  <c r="O1421" i="1"/>
  <c r="P1421" i="1"/>
  <c r="A1421" i="1"/>
  <c r="O1389" i="1"/>
  <c r="Q1389" i="1"/>
  <c r="J1389" i="1"/>
  <c r="R1389" i="1"/>
  <c r="L1389" i="1"/>
  <c r="M1389" i="1"/>
  <c r="K1389" i="1"/>
  <c r="N1389" i="1"/>
  <c r="P1389" i="1"/>
  <c r="A1389" i="1"/>
  <c r="O1341" i="1"/>
  <c r="P1341" i="1"/>
  <c r="Q1341" i="1"/>
  <c r="J1341" i="1"/>
  <c r="R1341" i="1"/>
  <c r="L1341" i="1"/>
  <c r="M1341" i="1"/>
  <c r="N1341" i="1"/>
  <c r="K1341" i="1"/>
  <c r="A1341" i="1"/>
  <c r="J1500" i="1"/>
  <c r="R1500" i="1"/>
  <c r="K1500" i="1"/>
  <c r="L1500" i="1"/>
  <c r="M1500" i="1"/>
  <c r="N1500" i="1"/>
  <c r="O1500" i="1"/>
  <c r="P1500" i="1"/>
  <c r="Q1500" i="1"/>
  <c r="A1500" i="1"/>
  <c r="J1444" i="1"/>
  <c r="R1444" i="1"/>
  <c r="K1444" i="1"/>
  <c r="L1444" i="1"/>
  <c r="M1444" i="1"/>
  <c r="N1444" i="1"/>
  <c r="O1444" i="1"/>
  <c r="P1444" i="1"/>
  <c r="Q1444" i="1"/>
  <c r="A1444" i="1"/>
  <c r="P1412" i="1"/>
  <c r="K1412" i="1"/>
  <c r="M1412" i="1"/>
  <c r="N1412" i="1"/>
  <c r="J1412" i="1"/>
  <c r="L1412" i="1"/>
  <c r="O1412" i="1"/>
  <c r="Q1412" i="1"/>
  <c r="R1412" i="1"/>
  <c r="A1412" i="1"/>
  <c r="P1380" i="1"/>
  <c r="Q1380" i="1"/>
  <c r="J1380" i="1"/>
  <c r="R1380" i="1"/>
  <c r="K1380" i="1"/>
  <c r="M1380" i="1"/>
  <c r="N1380" i="1"/>
  <c r="O1380" i="1"/>
  <c r="L1380" i="1"/>
  <c r="A1380" i="1"/>
  <c r="L1514" i="1"/>
  <c r="M1514" i="1"/>
  <c r="N1514" i="1"/>
  <c r="O1514" i="1"/>
  <c r="P1514" i="1"/>
  <c r="Q1514" i="1"/>
  <c r="R1514" i="1"/>
  <c r="J1514" i="1"/>
  <c r="K1514" i="1"/>
  <c r="A1514" i="1"/>
  <c r="L1490" i="1"/>
  <c r="M1490" i="1"/>
  <c r="N1490" i="1"/>
  <c r="O1490" i="1"/>
  <c r="P1490" i="1"/>
  <c r="Q1490" i="1"/>
  <c r="J1490" i="1"/>
  <c r="K1490" i="1"/>
  <c r="R1490" i="1"/>
  <c r="A1490" i="1"/>
  <c r="L1458" i="1"/>
  <c r="M1458" i="1"/>
  <c r="N1458" i="1"/>
  <c r="O1458" i="1"/>
  <c r="P1458" i="1"/>
  <c r="Q1458" i="1"/>
  <c r="J1458" i="1"/>
  <c r="K1458" i="1"/>
  <c r="R1458" i="1"/>
  <c r="A1458" i="1"/>
  <c r="J1418" i="1"/>
  <c r="R1418" i="1"/>
  <c r="M1418" i="1"/>
  <c r="O1418" i="1"/>
  <c r="P1418" i="1"/>
  <c r="K1418" i="1"/>
  <c r="L1418" i="1"/>
  <c r="N1418" i="1"/>
  <c r="Q1418" i="1"/>
  <c r="A1418" i="1"/>
  <c r="M1521" i="1"/>
  <c r="N1521" i="1"/>
  <c r="O1521" i="1"/>
  <c r="P1521" i="1"/>
  <c r="Q1521" i="1"/>
  <c r="J1521" i="1"/>
  <c r="R1521" i="1"/>
  <c r="K1521" i="1"/>
  <c r="L1521" i="1"/>
  <c r="A1521" i="1"/>
  <c r="M1513" i="1"/>
  <c r="N1513" i="1"/>
  <c r="O1513" i="1"/>
  <c r="P1513" i="1"/>
  <c r="Q1513" i="1"/>
  <c r="J1513" i="1"/>
  <c r="R1513" i="1"/>
  <c r="K1513" i="1"/>
  <c r="L1513" i="1"/>
  <c r="A1513" i="1"/>
  <c r="M1505" i="1"/>
  <c r="N1505" i="1"/>
  <c r="O1505" i="1"/>
  <c r="P1505" i="1"/>
  <c r="Q1505" i="1"/>
  <c r="J1505" i="1"/>
  <c r="R1505" i="1"/>
  <c r="K1505" i="1"/>
  <c r="L1505" i="1"/>
  <c r="A1505" i="1"/>
  <c r="M1497" i="1"/>
  <c r="N1497" i="1"/>
  <c r="O1497" i="1"/>
  <c r="P1497" i="1"/>
  <c r="Q1497" i="1"/>
  <c r="J1497" i="1"/>
  <c r="R1497" i="1"/>
  <c r="K1497" i="1"/>
  <c r="L1497" i="1"/>
  <c r="A1497" i="1"/>
  <c r="M1489" i="1"/>
  <c r="N1489" i="1"/>
  <c r="O1489" i="1"/>
  <c r="P1489" i="1"/>
  <c r="Q1489" i="1"/>
  <c r="J1489" i="1"/>
  <c r="R1489" i="1"/>
  <c r="L1489" i="1"/>
  <c r="K1489" i="1"/>
  <c r="A1489" i="1"/>
  <c r="M1481" i="1"/>
  <c r="N1481" i="1"/>
  <c r="O1481" i="1"/>
  <c r="P1481" i="1"/>
  <c r="Q1481" i="1"/>
  <c r="J1481" i="1"/>
  <c r="R1481" i="1"/>
  <c r="K1481" i="1"/>
  <c r="L1481" i="1"/>
  <c r="A1481" i="1"/>
  <c r="M1473" i="1"/>
  <c r="N1473" i="1"/>
  <c r="O1473" i="1"/>
  <c r="P1473" i="1"/>
  <c r="Q1473" i="1"/>
  <c r="J1473" i="1"/>
  <c r="R1473" i="1"/>
  <c r="K1473" i="1"/>
  <c r="L1473" i="1"/>
  <c r="A1473" i="1"/>
  <c r="M1465" i="1"/>
  <c r="N1465" i="1"/>
  <c r="O1465" i="1"/>
  <c r="P1465" i="1"/>
  <c r="Q1465" i="1"/>
  <c r="J1465" i="1"/>
  <c r="R1465" i="1"/>
  <c r="K1465" i="1"/>
  <c r="L1465" i="1"/>
  <c r="A1465" i="1"/>
  <c r="M1457" i="1"/>
  <c r="N1457" i="1"/>
  <c r="O1457" i="1"/>
  <c r="P1457" i="1"/>
  <c r="Q1457" i="1"/>
  <c r="J1457" i="1"/>
  <c r="R1457" i="1"/>
  <c r="K1457" i="1"/>
  <c r="L1457" i="1"/>
  <c r="A1457" i="1"/>
  <c r="M1449" i="1"/>
  <c r="N1449" i="1"/>
  <c r="O1449" i="1"/>
  <c r="P1449" i="1"/>
  <c r="Q1449" i="1"/>
  <c r="J1449" i="1"/>
  <c r="R1449" i="1"/>
  <c r="K1449" i="1"/>
  <c r="L1449" i="1"/>
  <c r="A1449" i="1"/>
  <c r="M1441" i="1"/>
  <c r="N1441" i="1"/>
  <c r="O1441" i="1"/>
  <c r="P1441" i="1"/>
  <c r="Q1441" i="1"/>
  <c r="J1441" i="1"/>
  <c r="R1441" i="1"/>
  <c r="K1441" i="1"/>
  <c r="L1441" i="1"/>
  <c r="A1441" i="1"/>
  <c r="M1433" i="1"/>
  <c r="N1433" i="1"/>
  <c r="O1433" i="1"/>
  <c r="P1433" i="1"/>
  <c r="Q1433" i="1"/>
  <c r="J1433" i="1"/>
  <c r="R1433" i="1"/>
  <c r="K1433" i="1"/>
  <c r="L1433" i="1"/>
  <c r="A1433" i="1"/>
  <c r="M1425" i="1"/>
  <c r="N1425" i="1"/>
  <c r="O1425" i="1"/>
  <c r="P1425" i="1"/>
  <c r="Q1425" i="1"/>
  <c r="J1425" i="1"/>
  <c r="R1425" i="1"/>
  <c r="K1425" i="1"/>
  <c r="L1425" i="1"/>
  <c r="A1425" i="1"/>
  <c r="K1417" i="1"/>
  <c r="N1417" i="1"/>
  <c r="P1417" i="1"/>
  <c r="Q1417" i="1"/>
  <c r="M1417" i="1"/>
  <c r="O1417" i="1"/>
  <c r="R1417" i="1"/>
  <c r="J1417" i="1"/>
  <c r="L1417" i="1"/>
  <c r="A1417" i="1"/>
  <c r="K1409" i="1"/>
  <c r="N1409" i="1"/>
  <c r="P1409" i="1"/>
  <c r="Q1409" i="1"/>
  <c r="J1409" i="1"/>
  <c r="L1409" i="1"/>
  <c r="M1409" i="1"/>
  <c r="O1409" i="1"/>
  <c r="R1409" i="1"/>
  <c r="A1409" i="1"/>
  <c r="K1401" i="1"/>
  <c r="N1401" i="1"/>
  <c r="P1401" i="1"/>
  <c r="Q1401" i="1"/>
  <c r="M1401" i="1"/>
  <c r="O1401" i="1"/>
  <c r="R1401" i="1"/>
  <c r="J1401" i="1"/>
  <c r="L1401" i="1"/>
  <c r="A1401" i="1"/>
  <c r="K1393" i="1"/>
  <c r="M1393" i="1"/>
  <c r="N1393" i="1"/>
  <c r="P1393" i="1"/>
  <c r="Q1393" i="1"/>
  <c r="J1393" i="1"/>
  <c r="L1393" i="1"/>
  <c r="O1393" i="1"/>
  <c r="R1393" i="1"/>
  <c r="A1393" i="1"/>
  <c r="K1385" i="1"/>
  <c r="M1385" i="1"/>
  <c r="N1385" i="1"/>
  <c r="P1385" i="1"/>
  <c r="Q1385" i="1"/>
  <c r="R1385" i="1"/>
  <c r="J1385" i="1"/>
  <c r="L1385" i="1"/>
  <c r="O1385" i="1"/>
  <c r="A1385" i="1"/>
  <c r="K1377" i="1"/>
  <c r="L1377" i="1"/>
  <c r="M1377" i="1"/>
  <c r="N1377" i="1"/>
  <c r="P1377" i="1"/>
  <c r="Q1377" i="1"/>
  <c r="J1377" i="1"/>
  <c r="O1377" i="1"/>
  <c r="R1377" i="1"/>
  <c r="A1377" i="1"/>
  <c r="K1369" i="1"/>
  <c r="L1369" i="1"/>
  <c r="M1369" i="1"/>
  <c r="N1369" i="1"/>
  <c r="P1369" i="1"/>
  <c r="Q1369" i="1"/>
  <c r="R1369" i="1"/>
  <c r="J1369" i="1"/>
  <c r="O1369" i="1"/>
  <c r="A1369" i="1"/>
  <c r="K1361" i="1"/>
  <c r="L1361" i="1"/>
  <c r="M1361" i="1"/>
  <c r="N1361" i="1"/>
  <c r="P1361" i="1"/>
  <c r="Q1361" i="1"/>
  <c r="J1361" i="1"/>
  <c r="O1361" i="1"/>
  <c r="R1361" i="1"/>
  <c r="A1361" i="1"/>
  <c r="K1353" i="1"/>
  <c r="L1353" i="1"/>
  <c r="M1353" i="1"/>
  <c r="N1353" i="1"/>
  <c r="P1353" i="1"/>
  <c r="Q1353" i="1"/>
  <c r="J1353" i="1"/>
  <c r="O1353" i="1"/>
  <c r="R1353" i="1"/>
  <c r="A1353" i="1"/>
  <c r="K1345" i="1"/>
  <c r="L1345" i="1"/>
  <c r="M1345" i="1"/>
  <c r="N1345" i="1"/>
  <c r="P1345" i="1"/>
  <c r="Q1345" i="1"/>
  <c r="J1345" i="1"/>
  <c r="O1345" i="1"/>
  <c r="R1345" i="1"/>
  <c r="A1345" i="1"/>
  <c r="K1337" i="1"/>
  <c r="L1337" i="1"/>
  <c r="M1337" i="1"/>
  <c r="N1337" i="1"/>
  <c r="P1337" i="1"/>
  <c r="Q1337" i="1"/>
  <c r="R1337" i="1"/>
  <c r="J1337" i="1"/>
  <c r="O1337" i="1"/>
  <c r="A1337" i="1"/>
  <c r="K1329" i="1"/>
  <c r="L1329" i="1"/>
  <c r="M1329" i="1"/>
  <c r="N1329" i="1"/>
  <c r="P1329" i="1"/>
  <c r="Q1329" i="1"/>
  <c r="J1329" i="1"/>
  <c r="O1329" i="1"/>
  <c r="R1329" i="1"/>
  <c r="A1329" i="1"/>
  <c r="Q1485" i="1"/>
  <c r="J1485" i="1"/>
  <c r="R1485" i="1"/>
  <c r="K1485" i="1"/>
  <c r="L1485" i="1"/>
  <c r="M1485" i="1"/>
  <c r="N1485" i="1"/>
  <c r="O1485" i="1"/>
  <c r="P1485" i="1"/>
  <c r="A1485" i="1"/>
  <c r="Q1445" i="1"/>
  <c r="J1445" i="1"/>
  <c r="R1445" i="1"/>
  <c r="K1445" i="1"/>
  <c r="L1445" i="1"/>
  <c r="M1445" i="1"/>
  <c r="N1445" i="1"/>
  <c r="O1445" i="1"/>
  <c r="P1445" i="1"/>
  <c r="A1445" i="1"/>
  <c r="O1397" i="1"/>
  <c r="Q1397" i="1"/>
  <c r="J1397" i="1"/>
  <c r="R1397" i="1"/>
  <c r="L1397" i="1"/>
  <c r="M1397" i="1"/>
  <c r="P1397" i="1"/>
  <c r="K1397" i="1"/>
  <c r="N1397" i="1"/>
  <c r="A1397" i="1"/>
  <c r="O1333" i="1"/>
  <c r="P1333" i="1"/>
  <c r="Q1333" i="1"/>
  <c r="J1333" i="1"/>
  <c r="R1333" i="1"/>
  <c r="L1333" i="1"/>
  <c r="M1333" i="1"/>
  <c r="K1333" i="1"/>
  <c r="N1333" i="1"/>
  <c r="A1333" i="1"/>
  <c r="J1508" i="1"/>
  <c r="R1508" i="1"/>
  <c r="K1508" i="1"/>
  <c r="L1508" i="1"/>
  <c r="M1508" i="1"/>
  <c r="N1508" i="1"/>
  <c r="O1508" i="1"/>
  <c r="P1508" i="1"/>
  <c r="Q1508" i="1"/>
  <c r="A1508" i="1"/>
  <c r="J1468" i="1"/>
  <c r="R1468" i="1"/>
  <c r="K1468" i="1"/>
  <c r="L1468" i="1"/>
  <c r="M1468" i="1"/>
  <c r="N1468" i="1"/>
  <c r="O1468" i="1"/>
  <c r="P1468" i="1"/>
  <c r="Q1468" i="1"/>
  <c r="A1468" i="1"/>
  <c r="J1428" i="1"/>
  <c r="R1428" i="1"/>
  <c r="K1428" i="1"/>
  <c r="L1428" i="1"/>
  <c r="M1428" i="1"/>
  <c r="N1428" i="1"/>
  <c r="O1428" i="1"/>
  <c r="P1428" i="1"/>
  <c r="Q1428" i="1"/>
  <c r="A1428" i="1"/>
  <c r="L1474" i="1"/>
  <c r="M1474" i="1"/>
  <c r="N1474" i="1"/>
  <c r="O1474" i="1"/>
  <c r="P1474" i="1"/>
  <c r="Q1474" i="1"/>
  <c r="J1474" i="1"/>
  <c r="K1474" i="1"/>
  <c r="R1474" i="1"/>
  <c r="A1474" i="1"/>
  <c r="N1520" i="1"/>
  <c r="O1520" i="1"/>
  <c r="P1520" i="1"/>
  <c r="Q1520" i="1"/>
  <c r="J1520" i="1"/>
  <c r="R1520" i="1"/>
  <c r="K1520" i="1"/>
  <c r="L1520" i="1"/>
  <c r="M1520" i="1"/>
  <c r="A1520" i="1"/>
  <c r="N1512" i="1"/>
  <c r="O1512" i="1"/>
  <c r="P1512" i="1"/>
  <c r="Q1512" i="1"/>
  <c r="J1512" i="1"/>
  <c r="R1512" i="1"/>
  <c r="K1512" i="1"/>
  <c r="L1512" i="1"/>
  <c r="M1512" i="1"/>
  <c r="A1512" i="1"/>
  <c r="N1504" i="1"/>
  <c r="O1504" i="1"/>
  <c r="P1504" i="1"/>
  <c r="Q1504" i="1"/>
  <c r="J1504" i="1"/>
  <c r="R1504" i="1"/>
  <c r="K1504" i="1"/>
  <c r="L1504" i="1"/>
  <c r="M1504" i="1"/>
  <c r="A1504" i="1"/>
  <c r="N1496" i="1"/>
  <c r="O1496" i="1"/>
  <c r="P1496" i="1"/>
  <c r="Q1496" i="1"/>
  <c r="J1496" i="1"/>
  <c r="R1496" i="1"/>
  <c r="K1496" i="1"/>
  <c r="L1496" i="1"/>
  <c r="M1496" i="1"/>
  <c r="A1496" i="1"/>
  <c r="N1488" i="1"/>
  <c r="O1488" i="1"/>
  <c r="P1488" i="1"/>
  <c r="Q1488" i="1"/>
  <c r="J1488" i="1"/>
  <c r="R1488" i="1"/>
  <c r="K1488" i="1"/>
  <c r="L1488" i="1"/>
  <c r="M1488" i="1"/>
  <c r="A1488" i="1"/>
  <c r="N1480" i="1"/>
  <c r="O1480" i="1"/>
  <c r="P1480" i="1"/>
  <c r="Q1480" i="1"/>
  <c r="J1480" i="1"/>
  <c r="R1480" i="1"/>
  <c r="K1480" i="1"/>
  <c r="L1480" i="1"/>
  <c r="M1480" i="1"/>
  <c r="A1480" i="1"/>
  <c r="N1472" i="1"/>
  <c r="O1472" i="1"/>
  <c r="P1472" i="1"/>
  <c r="Q1472" i="1"/>
  <c r="J1472" i="1"/>
  <c r="R1472" i="1"/>
  <c r="K1472" i="1"/>
  <c r="L1472" i="1"/>
  <c r="M1472" i="1"/>
  <c r="A1472" i="1"/>
  <c r="N1464" i="1"/>
  <c r="O1464" i="1"/>
  <c r="P1464" i="1"/>
  <c r="Q1464" i="1"/>
  <c r="J1464" i="1"/>
  <c r="R1464" i="1"/>
  <c r="K1464" i="1"/>
  <c r="L1464" i="1"/>
  <c r="M1464" i="1"/>
  <c r="A1464" i="1"/>
  <c r="N1456" i="1"/>
  <c r="O1456" i="1"/>
  <c r="P1456" i="1"/>
  <c r="Q1456" i="1"/>
  <c r="J1456" i="1"/>
  <c r="R1456" i="1"/>
  <c r="K1456" i="1"/>
  <c r="L1456" i="1"/>
  <c r="M1456" i="1"/>
  <c r="A1456" i="1"/>
  <c r="N1448" i="1"/>
  <c r="O1448" i="1"/>
  <c r="P1448" i="1"/>
  <c r="Q1448" i="1"/>
  <c r="J1448" i="1"/>
  <c r="R1448" i="1"/>
  <c r="K1448" i="1"/>
  <c r="L1448" i="1"/>
  <c r="M1448" i="1"/>
  <c r="A1448" i="1"/>
  <c r="N1440" i="1"/>
  <c r="O1440" i="1"/>
  <c r="P1440" i="1"/>
  <c r="Q1440" i="1"/>
  <c r="J1440" i="1"/>
  <c r="R1440" i="1"/>
  <c r="K1440" i="1"/>
  <c r="L1440" i="1"/>
  <c r="M1440" i="1"/>
  <c r="A1440" i="1"/>
  <c r="N1432" i="1"/>
  <c r="O1432" i="1"/>
  <c r="P1432" i="1"/>
  <c r="Q1432" i="1"/>
  <c r="J1432" i="1"/>
  <c r="R1432" i="1"/>
  <c r="K1432" i="1"/>
  <c r="M1432" i="1"/>
  <c r="L1432" i="1"/>
  <c r="A1432" i="1"/>
  <c r="N1424" i="1"/>
  <c r="O1424" i="1"/>
  <c r="P1424" i="1"/>
  <c r="Q1424" i="1"/>
  <c r="J1424" i="1"/>
  <c r="R1424" i="1"/>
  <c r="K1424" i="1"/>
  <c r="L1424" i="1"/>
  <c r="M1424" i="1"/>
  <c r="A1424" i="1"/>
  <c r="L1416" i="1"/>
  <c r="O1416" i="1"/>
  <c r="Q1416" i="1"/>
  <c r="J1416" i="1"/>
  <c r="R1416" i="1"/>
  <c r="K1416" i="1"/>
  <c r="M1416" i="1"/>
  <c r="N1416" i="1"/>
  <c r="P1416" i="1"/>
  <c r="A1416" i="1"/>
  <c r="L1408" i="1"/>
  <c r="O1408" i="1"/>
  <c r="Q1408" i="1"/>
  <c r="J1408" i="1"/>
  <c r="R1408" i="1"/>
  <c r="N1408" i="1"/>
  <c r="P1408" i="1"/>
  <c r="K1408" i="1"/>
  <c r="M1408" i="1"/>
  <c r="A1408" i="1"/>
  <c r="L1400" i="1"/>
  <c r="O1400" i="1"/>
  <c r="Q1400" i="1"/>
  <c r="J1400" i="1"/>
  <c r="R1400" i="1"/>
  <c r="K1400" i="1"/>
  <c r="M1400" i="1"/>
  <c r="N1400" i="1"/>
  <c r="P1400" i="1"/>
  <c r="A1400" i="1"/>
  <c r="L1392" i="1"/>
  <c r="N1392" i="1"/>
  <c r="O1392" i="1"/>
  <c r="Q1392" i="1"/>
  <c r="J1392" i="1"/>
  <c r="R1392" i="1"/>
  <c r="K1392" i="1"/>
  <c r="M1392" i="1"/>
  <c r="P1392" i="1"/>
  <c r="A1392" i="1"/>
  <c r="L1384" i="1"/>
  <c r="N1384" i="1"/>
  <c r="O1384" i="1"/>
  <c r="Q1384" i="1"/>
  <c r="J1384" i="1"/>
  <c r="R1384" i="1"/>
  <c r="K1384" i="1"/>
  <c r="M1384" i="1"/>
  <c r="P1384" i="1"/>
  <c r="A1384" i="1"/>
  <c r="L1376" i="1"/>
  <c r="M1376" i="1"/>
  <c r="N1376" i="1"/>
  <c r="O1376" i="1"/>
  <c r="Q1376" i="1"/>
  <c r="J1376" i="1"/>
  <c r="R1376" i="1"/>
  <c r="K1376" i="1"/>
  <c r="P1376" i="1"/>
  <c r="A1376" i="1"/>
  <c r="L1368" i="1"/>
  <c r="M1368" i="1"/>
  <c r="N1368" i="1"/>
  <c r="O1368" i="1"/>
  <c r="Q1368" i="1"/>
  <c r="J1368" i="1"/>
  <c r="R1368" i="1"/>
  <c r="K1368" i="1"/>
  <c r="P1368" i="1"/>
  <c r="A1368" i="1"/>
  <c r="L1360" i="1"/>
  <c r="M1360" i="1"/>
  <c r="N1360" i="1"/>
  <c r="O1360" i="1"/>
  <c r="Q1360" i="1"/>
  <c r="J1360" i="1"/>
  <c r="R1360" i="1"/>
  <c r="K1360" i="1"/>
  <c r="P1360" i="1"/>
  <c r="A1360" i="1"/>
  <c r="L1352" i="1"/>
  <c r="M1352" i="1"/>
  <c r="N1352" i="1"/>
  <c r="O1352" i="1"/>
  <c r="Q1352" i="1"/>
  <c r="J1352" i="1"/>
  <c r="R1352" i="1"/>
  <c r="K1352" i="1"/>
  <c r="P1352" i="1"/>
  <c r="A1352" i="1"/>
  <c r="L1344" i="1"/>
  <c r="M1344" i="1"/>
  <c r="N1344" i="1"/>
  <c r="O1344" i="1"/>
  <c r="Q1344" i="1"/>
  <c r="J1344" i="1"/>
  <c r="R1344" i="1"/>
  <c r="K1344" i="1"/>
  <c r="P1344" i="1"/>
  <c r="A1344" i="1"/>
  <c r="L1336" i="1"/>
  <c r="M1336" i="1"/>
  <c r="N1336" i="1"/>
  <c r="O1336" i="1"/>
  <c r="Q1336" i="1"/>
  <c r="J1336" i="1"/>
  <c r="R1336" i="1"/>
  <c r="K1336" i="1"/>
  <c r="P1336" i="1"/>
  <c r="A1336" i="1"/>
  <c r="L1328" i="1"/>
  <c r="M1328" i="1"/>
  <c r="N1328" i="1"/>
  <c r="O1328" i="1"/>
  <c r="Q1328" i="1"/>
  <c r="J1328" i="1"/>
  <c r="R1328" i="1"/>
  <c r="K1328" i="1"/>
  <c r="P1328" i="1"/>
  <c r="A1328" i="1"/>
  <c r="Q1493" i="1"/>
  <c r="J1493" i="1"/>
  <c r="R1493" i="1"/>
  <c r="K1493" i="1"/>
  <c r="L1493" i="1"/>
  <c r="M1493" i="1"/>
  <c r="N1493" i="1"/>
  <c r="O1493" i="1"/>
  <c r="P1493" i="1"/>
  <c r="A1493" i="1"/>
  <c r="Q1453" i="1"/>
  <c r="J1453" i="1"/>
  <c r="R1453" i="1"/>
  <c r="K1453" i="1"/>
  <c r="L1453" i="1"/>
  <c r="M1453" i="1"/>
  <c r="N1453" i="1"/>
  <c r="O1453" i="1"/>
  <c r="P1453" i="1"/>
  <c r="A1453" i="1"/>
  <c r="O1405" i="1"/>
  <c r="J1405" i="1"/>
  <c r="R1405" i="1"/>
  <c r="L1405" i="1"/>
  <c r="M1405" i="1"/>
  <c r="K1405" i="1"/>
  <c r="N1405" i="1"/>
  <c r="P1405" i="1"/>
  <c r="Q1405" i="1"/>
  <c r="A1405" i="1"/>
  <c r="O1373" i="1"/>
  <c r="P1373" i="1"/>
  <c r="Q1373" i="1"/>
  <c r="J1373" i="1"/>
  <c r="R1373" i="1"/>
  <c r="L1373" i="1"/>
  <c r="M1373" i="1"/>
  <c r="N1373" i="1"/>
  <c r="K1373" i="1"/>
  <c r="A1373" i="1"/>
  <c r="O1349" i="1"/>
  <c r="P1349" i="1"/>
  <c r="Q1349" i="1"/>
  <c r="J1349" i="1"/>
  <c r="R1349" i="1"/>
  <c r="L1349" i="1"/>
  <c r="M1349" i="1"/>
  <c r="K1349" i="1"/>
  <c r="N1349" i="1"/>
  <c r="A1349" i="1"/>
  <c r="J1516" i="1"/>
  <c r="R1516" i="1"/>
  <c r="K1516" i="1"/>
  <c r="L1516" i="1"/>
  <c r="M1516" i="1"/>
  <c r="N1516" i="1"/>
  <c r="O1516" i="1"/>
  <c r="P1516" i="1"/>
  <c r="Q1516" i="1"/>
  <c r="A1516" i="1"/>
  <c r="J1476" i="1"/>
  <c r="R1476" i="1"/>
  <c r="K1476" i="1"/>
  <c r="L1476" i="1"/>
  <c r="M1476" i="1"/>
  <c r="N1476" i="1"/>
  <c r="O1476" i="1"/>
  <c r="P1476" i="1"/>
  <c r="Q1476" i="1"/>
  <c r="A1476" i="1"/>
  <c r="J1436" i="1"/>
  <c r="R1436" i="1"/>
  <c r="K1436" i="1"/>
  <c r="L1436" i="1"/>
  <c r="M1436" i="1"/>
  <c r="N1436" i="1"/>
  <c r="O1436" i="1"/>
  <c r="P1436" i="1"/>
  <c r="Q1436" i="1"/>
  <c r="A1436" i="1"/>
  <c r="P1388" i="1"/>
  <c r="J1388" i="1"/>
  <c r="R1388" i="1"/>
  <c r="K1388" i="1"/>
  <c r="M1388" i="1"/>
  <c r="N1388" i="1"/>
  <c r="L1388" i="1"/>
  <c r="O1388" i="1"/>
  <c r="Q1388" i="1"/>
  <c r="A1388" i="1"/>
  <c r="L1522" i="1"/>
  <c r="M1522" i="1"/>
  <c r="N1522" i="1"/>
  <c r="O1522" i="1"/>
  <c r="P1522" i="1"/>
  <c r="Q1522" i="1"/>
  <c r="J1522" i="1"/>
  <c r="K1522" i="1"/>
  <c r="R1522" i="1"/>
  <c r="A1522" i="1"/>
  <c r="L1498" i="1"/>
  <c r="M1498" i="1"/>
  <c r="N1498" i="1"/>
  <c r="O1498" i="1"/>
  <c r="P1498" i="1"/>
  <c r="Q1498" i="1"/>
  <c r="J1498" i="1"/>
  <c r="K1498" i="1"/>
  <c r="R1498" i="1"/>
  <c r="A1498" i="1"/>
  <c r="L1466" i="1"/>
  <c r="M1466" i="1"/>
  <c r="N1466" i="1"/>
  <c r="O1466" i="1"/>
  <c r="P1466" i="1"/>
  <c r="Q1466" i="1"/>
  <c r="J1466" i="1"/>
  <c r="K1466" i="1"/>
  <c r="R1466" i="1"/>
  <c r="A1466" i="1"/>
  <c r="L1450" i="1"/>
  <c r="M1450" i="1"/>
  <c r="N1450" i="1"/>
  <c r="O1450" i="1"/>
  <c r="P1450" i="1"/>
  <c r="Q1450" i="1"/>
  <c r="R1450" i="1"/>
  <c r="J1450" i="1"/>
  <c r="K1450" i="1"/>
  <c r="A1450" i="1"/>
  <c r="L1434" i="1"/>
  <c r="M1434" i="1"/>
  <c r="N1434" i="1"/>
  <c r="O1434" i="1"/>
  <c r="P1434" i="1"/>
  <c r="Q1434" i="1"/>
  <c r="J1434" i="1"/>
  <c r="K1434" i="1"/>
  <c r="R1434" i="1"/>
  <c r="A1434" i="1"/>
  <c r="J1410" i="1"/>
  <c r="R1410" i="1"/>
  <c r="M1410" i="1"/>
  <c r="O1410" i="1"/>
  <c r="P1410" i="1"/>
  <c r="L1410" i="1"/>
  <c r="N1410" i="1"/>
  <c r="Q1410" i="1"/>
  <c r="K1410" i="1"/>
  <c r="A1410" i="1"/>
  <c r="J1394" i="1"/>
  <c r="R1394" i="1"/>
  <c r="L1394" i="1"/>
  <c r="M1394" i="1"/>
  <c r="O1394" i="1"/>
  <c r="P1394" i="1"/>
  <c r="K1394" i="1"/>
  <c r="N1394" i="1"/>
  <c r="Q1394" i="1"/>
  <c r="A1394" i="1"/>
  <c r="J1378" i="1"/>
  <c r="R1378" i="1"/>
  <c r="K1378" i="1"/>
  <c r="L1378" i="1"/>
  <c r="M1378" i="1"/>
  <c r="O1378" i="1"/>
  <c r="P1378" i="1"/>
  <c r="N1378" i="1"/>
  <c r="Q1378" i="1"/>
  <c r="A1378" i="1"/>
  <c r="J1362" i="1"/>
  <c r="R1362" i="1"/>
  <c r="K1362" i="1"/>
  <c r="L1362" i="1"/>
  <c r="M1362" i="1"/>
  <c r="O1362" i="1"/>
  <c r="P1362" i="1"/>
  <c r="Q1362" i="1"/>
  <c r="N1362" i="1"/>
  <c r="A1362" i="1"/>
  <c r="J1346" i="1"/>
  <c r="R1346" i="1"/>
  <c r="K1346" i="1"/>
  <c r="L1346" i="1"/>
  <c r="M1346" i="1"/>
  <c r="O1346" i="1"/>
  <c r="P1346" i="1"/>
  <c r="N1346" i="1"/>
  <c r="Q1346" i="1"/>
  <c r="A1346" i="1"/>
  <c r="J1338" i="1"/>
  <c r="R1338" i="1"/>
  <c r="K1338" i="1"/>
  <c r="L1338" i="1"/>
  <c r="M1338" i="1"/>
  <c r="O1338" i="1"/>
  <c r="P1338" i="1"/>
  <c r="N1338" i="1"/>
  <c r="Q1338" i="1"/>
  <c r="A1338" i="1"/>
  <c r="K2846" i="1"/>
  <c r="O1519" i="1"/>
  <c r="P1519" i="1"/>
  <c r="Q1519" i="1"/>
  <c r="J1519" i="1"/>
  <c r="R1519" i="1"/>
  <c r="K1519" i="1"/>
  <c r="L1519" i="1"/>
  <c r="M1519" i="1"/>
  <c r="N1519" i="1"/>
  <c r="A1519" i="1"/>
  <c r="O1511" i="1"/>
  <c r="P1511" i="1"/>
  <c r="Q1511" i="1"/>
  <c r="J1511" i="1"/>
  <c r="R1511" i="1"/>
  <c r="K1511" i="1"/>
  <c r="L1511" i="1"/>
  <c r="M1511" i="1"/>
  <c r="N1511" i="1"/>
  <c r="A1511" i="1"/>
  <c r="O1503" i="1"/>
  <c r="P1503" i="1"/>
  <c r="Q1503" i="1"/>
  <c r="J1503" i="1"/>
  <c r="R1503" i="1"/>
  <c r="K1503" i="1"/>
  <c r="L1503" i="1"/>
  <c r="N1503" i="1"/>
  <c r="M1503" i="1"/>
  <c r="A1503" i="1"/>
  <c r="O1495" i="1"/>
  <c r="P1495" i="1"/>
  <c r="Q1495" i="1"/>
  <c r="J1495" i="1"/>
  <c r="R1495" i="1"/>
  <c r="K1495" i="1"/>
  <c r="L1495" i="1"/>
  <c r="M1495" i="1"/>
  <c r="N1495" i="1"/>
  <c r="A1495" i="1"/>
  <c r="O1487" i="1"/>
  <c r="P1487" i="1"/>
  <c r="Q1487" i="1"/>
  <c r="J1487" i="1"/>
  <c r="R1487" i="1"/>
  <c r="K1487" i="1"/>
  <c r="L1487" i="1"/>
  <c r="M1487" i="1"/>
  <c r="N1487" i="1"/>
  <c r="A1487" i="1"/>
  <c r="O1479" i="1"/>
  <c r="P1479" i="1"/>
  <c r="Q1479" i="1"/>
  <c r="J1479" i="1"/>
  <c r="R1479" i="1"/>
  <c r="K1479" i="1"/>
  <c r="L1479" i="1"/>
  <c r="M1479" i="1"/>
  <c r="N1479" i="1"/>
  <c r="A1479" i="1"/>
  <c r="O1471" i="1"/>
  <c r="P1471" i="1"/>
  <c r="Q1471" i="1"/>
  <c r="J1471" i="1"/>
  <c r="R1471" i="1"/>
  <c r="K1471" i="1"/>
  <c r="L1471" i="1"/>
  <c r="M1471" i="1"/>
  <c r="N1471" i="1"/>
  <c r="A1471" i="1"/>
  <c r="O1463" i="1"/>
  <c r="P1463" i="1"/>
  <c r="Q1463" i="1"/>
  <c r="J1463" i="1"/>
  <c r="R1463" i="1"/>
  <c r="K1463" i="1"/>
  <c r="L1463" i="1"/>
  <c r="M1463" i="1"/>
  <c r="N1463" i="1"/>
  <c r="A1463" i="1"/>
  <c r="O1455" i="1"/>
  <c r="P1455" i="1"/>
  <c r="Q1455" i="1"/>
  <c r="J1455" i="1"/>
  <c r="R1455" i="1"/>
  <c r="K1455" i="1"/>
  <c r="L1455" i="1"/>
  <c r="M1455" i="1"/>
  <c r="N1455" i="1"/>
  <c r="A1455" i="1"/>
  <c r="O1447" i="1"/>
  <c r="P1447" i="1"/>
  <c r="Q1447" i="1"/>
  <c r="J1447" i="1"/>
  <c r="R1447" i="1"/>
  <c r="K1447" i="1"/>
  <c r="L1447" i="1"/>
  <c r="M1447" i="1"/>
  <c r="N1447" i="1"/>
  <c r="A1447" i="1"/>
  <c r="O1439" i="1"/>
  <c r="P1439" i="1"/>
  <c r="Q1439" i="1"/>
  <c r="J1439" i="1"/>
  <c r="R1439" i="1"/>
  <c r="K1439" i="1"/>
  <c r="L1439" i="1"/>
  <c r="M1439" i="1"/>
  <c r="N1439" i="1"/>
  <c r="A1439" i="1"/>
  <c r="O1431" i="1"/>
  <c r="P1431" i="1"/>
  <c r="Q1431" i="1"/>
  <c r="J1431" i="1"/>
  <c r="R1431" i="1"/>
  <c r="K1431" i="1"/>
  <c r="L1431" i="1"/>
  <c r="M1431" i="1"/>
  <c r="N1431" i="1"/>
  <c r="A1431" i="1"/>
  <c r="O1423" i="1"/>
  <c r="P1423" i="1"/>
  <c r="Q1423" i="1"/>
  <c r="J1423" i="1"/>
  <c r="R1423" i="1"/>
  <c r="K1423" i="1"/>
  <c r="L1423" i="1"/>
  <c r="M1423" i="1"/>
  <c r="N1423" i="1"/>
  <c r="A1423" i="1"/>
  <c r="M1415" i="1"/>
  <c r="P1415" i="1"/>
  <c r="J1415" i="1"/>
  <c r="R1415" i="1"/>
  <c r="K1415" i="1"/>
  <c r="O1415" i="1"/>
  <c r="Q1415" i="1"/>
  <c r="N1415" i="1"/>
  <c r="L1415" i="1"/>
  <c r="A1415" i="1"/>
  <c r="M1407" i="1"/>
  <c r="P1407" i="1"/>
  <c r="J1407" i="1"/>
  <c r="R1407" i="1"/>
  <c r="K1407" i="1"/>
  <c r="L1407" i="1"/>
  <c r="N1407" i="1"/>
  <c r="O1407" i="1"/>
  <c r="Q1407" i="1"/>
  <c r="A1407" i="1"/>
  <c r="M1399" i="1"/>
  <c r="P1399" i="1"/>
  <c r="J1399" i="1"/>
  <c r="R1399" i="1"/>
  <c r="K1399" i="1"/>
  <c r="O1399" i="1"/>
  <c r="Q1399" i="1"/>
  <c r="L1399" i="1"/>
  <c r="N1399" i="1"/>
  <c r="A1399" i="1"/>
  <c r="M1391" i="1"/>
  <c r="O1391" i="1"/>
  <c r="P1391" i="1"/>
  <c r="J1391" i="1"/>
  <c r="R1391" i="1"/>
  <c r="K1391" i="1"/>
  <c r="L1391" i="1"/>
  <c r="N1391" i="1"/>
  <c r="Q1391" i="1"/>
  <c r="A1391" i="1"/>
  <c r="M1383" i="1"/>
  <c r="O1383" i="1"/>
  <c r="P1383" i="1"/>
  <c r="J1383" i="1"/>
  <c r="R1383" i="1"/>
  <c r="K1383" i="1"/>
  <c r="N1383" i="1"/>
  <c r="Q1383" i="1"/>
  <c r="L1383" i="1"/>
  <c r="A1383" i="1"/>
  <c r="M1375" i="1"/>
  <c r="N1375" i="1"/>
  <c r="O1375" i="1"/>
  <c r="P1375" i="1"/>
  <c r="J1375" i="1"/>
  <c r="R1375" i="1"/>
  <c r="K1375" i="1"/>
  <c r="L1375" i="1"/>
  <c r="Q1375" i="1"/>
  <c r="A1375" i="1"/>
  <c r="M1367" i="1"/>
  <c r="N1367" i="1"/>
  <c r="O1367" i="1"/>
  <c r="P1367" i="1"/>
  <c r="J1367" i="1"/>
  <c r="R1367" i="1"/>
  <c r="K1367" i="1"/>
  <c r="L1367" i="1"/>
  <c r="Q1367" i="1"/>
  <c r="A1367" i="1"/>
  <c r="M1359" i="1"/>
  <c r="N1359" i="1"/>
  <c r="O1359" i="1"/>
  <c r="P1359" i="1"/>
  <c r="J1359" i="1"/>
  <c r="R1359" i="1"/>
  <c r="K1359" i="1"/>
  <c r="L1359" i="1"/>
  <c r="Q1359" i="1"/>
  <c r="A1359" i="1"/>
  <c r="M1351" i="1"/>
  <c r="N1351" i="1"/>
  <c r="O1351" i="1"/>
  <c r="P1351" i="1"/>
  <c r="J1351" i="1"/>
  <c r="R1351" i="1"/>
  <c r="K1351" i="1"/>
  <c r="L1351" i="1"/>
  <c r="Q1351" i="1"/>
  <c r="A1351" i="1"/>
  <c r="M1343" i="1"/>
  <c r="N1343" i="1"/>
  <c r="O1343" i="1"/>
  <c r="P1343" i="1"/>
  <c r="J1343" i="1"/>
  <c r="R1343" i="1"/>
  <c r="K1343" i="1"/>
  <c r="L1343" i="1"/>
  <c r="Q1343" i="1"/>
  <c r="A1343" i="1"/>
  <c r="M1335" i="1"/>
  <c r="N1335" i="1"/>
  <c r="O1335" i="1"/>
  <c r="P1335" i="1"/>
  <c r="J1335" i="1"/>
  <c r="R1335" i="1"/>
  <c r="K1335" i="1"/>
  <c r="L1335" i="1"/>
  <c r="Q1335" i="1"/>
  <c r="A1335" i="1"/>
  <c r="M1327" i="1"/>
  <c r="N1327" i="1"/>
  <c r="O1327" i="1"/>
  <c r="P1327" i="1"/>
  <c r="J1327" i="1"/>
  <c r="R1327" i="1"/>
  <c r="K1327" i="1"/>
  <c r="L1327" i="1"/>
  <c r="Q1327" i="1"/>
  <c r="A1327" i="1"/>
  <c r="J1492" i="1"/>
  <c r="R1492" i="1"/>
  <c r="K1492" i="1"/>
  <c r="L1492" i="1"/>
  <c r="M1492" i="1"/>
  <c r="N1492" i="1"/>
  <c r="O1492" i="1"/>
  <c r="P1492" i="1"/>
  <c r="Q1492" i="1"/>
  <c r="A1492" i="1"/>
  <c r="J1452" i="1"/>
  <c r="R1452" i="1"/>
  <c r="K1452" i="1"/>
  <c r="L1452" i="1"/>
  <c r="M1452" i="1"/>
  <c r="N1452" i="1"/>
  <c r="O1452" i="1"/>
  <c r="P1452" i="1"/>
  <c r="Q1452" i="1"/>
  <c r="A1452" i="1"/>
  <c r="P1404" i="1"/>
  <c r="K1404" i="1"/>
  <c r="M1404" i="1"/>
  <c r="N1404" i="1"/>
  <c r="R1404" i="1"/>
  <c r="J1404" i="1"/>
  <c r="L1404" i="1"/>
  <c r="O1404" i="1"/>
  <c r="Q1404" i="1"/>
  <c r="A1404" i="1"/>
  <c r="P1364" i="1"/>
  <c r="Q1364" i="1"/>
  <c r="J1364" i="1"/>
  <c r="R1364" i="1"/>
  <c r="K1364" i="1"/>
  <c r="M1364" i="1"/>
  <c r="N1364" i="1"/>
  <c r="L1364" i="1"/>
  <c r="O1364" i="1"/>
  <c r="A1364" i="1"/>
  <c r="L1506" i="1"/>
  <c r="M1506" i="1"/>
  <c r="N1506" i="1"/>
  <c r="O1506" i="1"/>
  <c r="P1506" i="1"/>
  <c r="Q1506" i="1"/>
  <c r="J1506" i="1"/>
  <c r="K1506" i="1"/>
  <c r="R1506" i="1"/>
  <c r="A1506" i="1"/>
  <c r="L1482" i="1"/>
  <c r="M1482" i="1"/>
  <c r="N1482" i="1"/>
  <c r="O1482" i="1"/>
  <c r="P1482" i="1"/>
  <c r="Q1482" i="1"/>
  <c r="R1482" i="1"/>
  <c r="J1482" i="1"/>
  <c r="K1482" i="1"/>
  <c r="A1482" i="1"/>
  <c r="L1442" i="1"/>
  <c r="M1442" i="1"/>
  <c r="N1442" i="1"/>
  <c r="O1442" i="1"/>
  <c r="P1442" i="1"/>
  <c r="Q1442" i="1"/>
  <c r="J1442" i="1"/>
  <c r="K1442" i="1"/>
  <c r="R1442" i="1"/>
  <c r="A1442" i="1"/>
  <c r="L1426" i="1"/>
  <c r="M1426" i="1"/>
  <c r="N1426" i="1"/>
  <c r="O1426" i="1"/>
  <c r="P1426" i="1"/>
  <c r="Q1426" i="1"/>
  <c r="J1426" i="1"/>
  <c r="K1426" i="1"/>
  <c r="R1426" i="1"/>
  <c r="A1426" i="1"/>
  <c r="J1402" i="1"/>
  <c r="R1402" i="1"/>
  <c r="M1402" i="1"/>
  <c r="O1402" i="1"/>
  <c r="P1402" i="1"/>
  <c r="K1402" i="1"/>
  <c r="L1402" i="1"/>
  <c r="N1402" i="1"/>
  <c r="Q1402" i="1"/>
  <c r="A1402" i="1"/>
  <c r="J1386" i="1"/>
  <c r="R1386" i="1"/>
  <c r="L1386" i="1"/>
  <c r="M1386" i="1"/>
  <c r="O1386" i="1"/>
  <c r="P1386" i="1"/>
  <c r="K1386" i="1"/>
  <c r="N1386" i="1"/>
  <c r="Q1386" i="1"/>
  <c r="A1386" i="1"/>
  <c r="J1370" i="1"/>
  <c r="R1370" i="1"/>
  <c r="K1370" i="1"/>
  <c r="L1370" i="1"/>
  <c r="M1370" i="1"/>
  <c r="O1370" i="1"/>
  <c r="P1370" i="1"/>
  <c r="N1370" i="1"/>
  <c r="Q1370" i="1"/>
  <c r="A1370" i="1"/>
  <c r="J1354" i="1"/>
  <c r="R1354" i="1"/>
  <c r="K1354" i="1"/>
  <c r="L1354" i="1"/>
  <c r="M1354" i="1"/>
  <c r="O1354" i="1"/>
  <c r="P1354" i="1"/>
  <c r="N1354" i="1"/>
  <c r="Q1354" i="1"/>
  <c r="A1354" i="1"/>
  <c r="J1330" i="1"/>
  <c r="R1330" i="1"/>
  <c r="K1330" i="1"/>
  <c r="L1330" i="1"/>
  <c r="M1330" i="1"/>
  <c r="O1330" i="1"/>
  <c r="P1330" i="1"/>
  <c r="Q1330" i="1"/>
  <c r="N1330" i="1"/>
  <c r="A1330" i="1"/>
  <c r="P1518" i="1"/>
  <c r="Q1518" i="1"/>
  <c r="J1518" i="1"/>
  <c r="R1518" i="1"/>
  <c r="K1518" i="1"/>
  <c r="L1518" i="1"/>
  <c r="M1518" i="1"/>
  <c r="N1518" i="1"/>
  <c r="O1518" i="1"/>
  <c r="A1518" i="1"/>
  <c r="P1510" i="1"/>
  <c r="Q1510" i="1"/>
  <c r="J1510" i="1"/>
  <c r="R1510" i="1"/>
  <c r="K1510" i="1"/>
  <c r="L1510" i="1"/>
  <c r="M1510" i="1"/>
  <c r="N1510" i="1"/>
  <c r="O1510" i="1"/>
  <c r="A1510" i="1"/>
  <c r="P1502" i="1"/>
  <c r="Q1502" i="1"/>
  <c r="J1502" i="1"/>
  <c r="R1502" i="1"/>
  <c r="K1502" i="1"/>
  <c r="L1502" i="1"/>
  <c r="M1502" i="1"/>
  <c r="N1502" i="1"/>
  <c r="O1502" i="1"/>
  <c r="A1502" i="1"/>
  <c r="P1494" i="1"/>
  <c r="Q1494" i="1"/>
  <c r="J1494" i="1"/>
  <c r="R1494" i="1"/>
  <c r="K1494" i="1"/>
  <c r="L1494" i="1"/>
  <c r="M1494" i="1"/>
  <c r="N1494" i="1"/>
  <c r="O1494" i="1"/>
  <c r="A1494" i="1"/>
  <c r="P1486" i="1"/>
  <c r="Q1486" i="1"/>
  <c r="J1486" i="1"/>
  <c r="R1486" i="1"/>
  <c r="K1486" i="1"/>
  <c r="L1486" i="1"/>
  <c r="M1486" i="1"/>
  <c r="N1486" i="1"/>
  <c r="O1486" i="1"/>
  <c r="A1486" i="1"/>
  <c r="P1478" i="1"/>
  <c r="Q1478" i="1"/>
  <c r="J1478" i="1"/>
  <c r="R1478" i="1"/>
  <c r="K1478" i="1"/>
  <c r="L1478" i="1"/>
  <c r="M1478" i="1"/>
  <c r="N1478" i="1"/>
  <c r="O1478" i="1"/>
  <c r="A1478" i="1"/>
  <c r="P1470" i="1"/>
  <c r="Q1470" i="1"/>
  <c r="J1470" i="1"/>
  <c r="R1470" i="1"/>
  <c r="K1470" i="1"/>
  <c r="L1470" i="1"/>
  <c r="M1470" i="1"/>
  <c r="N1470" i="1"/>
  <c r="O1470" i="1"/>
  <c r="A1470" i="1"/>
  <c r="P1462" i="1"/>
  <c r="Q1462" i="1"/>
  <c r="J1462" i="1"/>
  <c r="R1462" i="1"/>
  <c r="K1462" i="1"/>
  <c r="L1462" i="1"/>
  <c r="M1462" i="1"/>
  <c r="N1462" i="1"/>
  <c r="O1462" i="1"/>
  <c r="A1462" i="1"/>
  <c r="P1454" i="1"/>
  <c r="Q1454" i="1"/>
  <c r="J1454" i="1"/>
  <c r="R1454" i="1"/>
  <c r="K1454" i="1"/>
  <c r="L1454" i="1"/>
  <c r="M1454" i="1"/>
  <c r="N1454" i="1"/>
  <c r="O1454" i="1"/>
  <c r="A1454" i="1"/>
  <c r="P1446" i="1"/>
  <c r="Q1446" i="1"/>
  <c r="J1446" i="1"/>
  <c r="R1446" i="1"/>
  <c r="K1446" i="1"/>
  <c r="L1446" i="1"/>
  <c r="M1446" i="1"/>
  <c r="O1446" i="1"/>
  <c r="N1446" i="1"/>
  <c r="A1446" i="1"/>
  <c r="P1438" i="1"/>
  <c r="Q1438" i="1"/>
  <c r="J1438" i="1"/>
  <c r="R1438" i="1"/>
  <c r="K1438" i="1"/>
  <c r="L1438" i="1"/>
  <c r="M1438" i="1"/>
  <c r="N1438" i="1"/>
  <c r="O1438" i="1"/>
  <c r="A1438" i="1"/>
  <c r="P1430" i="1"/>
  <c r="Q1430" i="1"/>
  <c r="J1430" i="1"/>
  <c r="R1430" i="1"/>
  <c r="K1430" i="1"/>
  <c r="L1430" i="1"/>
  <c r="M1430" i="1"/>
  <c r="N1430" i="1"/>
  <c r="O1430" i="1"/>
  <c r="A1430" i="1"/>
  <c r="P1422" i="1"/>
  <c r="Q1422" i="1"/>
  <c r="J1422" i="1"/>
  <c r="R1422" i="1"/>
  <c r="K1422" i="1"/>
  <c r="L1422" i="1"/>
  <c r="M1422" i="1"/>
  <c r="N1422" i="1"/>
  <c r="O1422" i="1"/>
  <c r="A1422" i="1"/>
  <c r="N1414" i="1"/>
  <c r="Q1414" i="1"/>
  <c r="K1414" i="1"/>
  <c r="L1414" i="1"/>
  <c r="J1414" i="1"/>
  <c r="M1414" i="1"/>
  <c r="O1414" i="1"/>
  <c r="P1414" i="1"/>
  <c r="R1414" i="1"/>
  <c r="A1414" i="1"/>
  <c r="N1406" i="1"/>
  <c r="Q1406" i="1"/>
  <c r="K1406" i="1"/>
  <c r="L1406" i="1"/>
  <c r="P1406" i="1"/>
  <c r="R1406" i="1"/>
  <c r="J1406" i="1"/>
  <c r="M1406" i="1"/>
  <c r="O1406" i="1"/>
  <c r="A1406" i="1"/>
  <c r="N1398" i="1"/>
  <c r="Q1398" i="1"/>
  <c r="K1398" i="1"/>
  <c r="L1398" i="1"/>
  <c r="J1398" i="1"/>
  <c r="M1398" i="1"/>
  <c r="O1398" i="1"/>
  <c r="P1398" i="1"/>
  <c r="R1398" i="1"/>
  <c r="A1398" i="1"/>
  <c r="N1390" i="1"/>
  <c r="P1390" i="1"/>
  <c r="Q1390" i="1"/>
  <c r="K1390" i="1"/>
  <c r="L1390" i="1"/>
  <c r="O1390" i="1"/>
  <c r="R1390" i="1"/>
  <c r="J1390" i="1"/>
  <c r="M1390" i="1"/>
  <c r="A1390" i="1"/>
  <c r="N1382" i="1"/>
  <c r="P1382" i="1"/>
  <c r="Q1382" i="1"/>
  <c r="K1382" i="1"/>
  <c r="L1382" i="1"/>
  <c r="J1382" i="1"/>
  <c r="M1382" i="1"/>
  <c r="O1382" i="1"/>
  <c r="R1382" i="1"/>
  <c r="A1382" i="1"/>
  <c r="N1374" i="1"/>
  <c r="O1374" i="1"/>
  <c r="P1374" i="1"/>
  <c r="Q1374" i="1"/>
  <c r="K1374" i="1"/>
  <c r="L1374" i="1"/>
  <c r="J1374" i="1"/>
  <c r="M1374" i="1"/>
  <c r="R1374" i="1"/>
  <c r="A1374" i="1"/>
  <c r="N1366" i="1"/>
  <c r="O1366" i="1"/>
  <c r="P1366" i="1"/>
  <c r="Q1366" i="1"/>
  <c r="K1366" i="1"/>
  <c r="L1366" i="1"/>
  <c r="M1366" i="1"/>
  <c r="R1366" i="1"/>
  <c r="J1366" i="1"/>
  <c r="A1366" i="1"/>
  <c r="N1358" i="1"/>
  <c r="O1358" i="1"/>
  <c r="P1358" i="1"/>
  <c r="Q1358" i="1"/>
  <c r="K1358" i="1"/>
  <c r="L1358" i="1"/>
  <c r="J1358" i="1"/>
  <c r="M1358" i="1"/>
  <c r="R1358" i="1"/>
  <c r="A1358" i="1"/>
  <c r="N1350" i="1"/>
  <c r="O1350" i="1"/>
  <c r="P1350" i="1"/>
  <c r="Q1350" i="1"/>
  <c r="K1350" i="1"/>
  <c r="L1350" i="1"/>
  <c r="J1350" i="1"/>
  <c r="M1350" i="1"/>
  <c r="R1350" i="1"/>
  <c r="A1350" i="1"/>
  <c r="N1342" i="1"/>
  <c r="O1342" i="1"/>
  <c r="P1342" i="1"/>
  <c r="Q1342" i="1"/>
  <c r="K1342" i="1"/>
  <c r="L1342" i="1"/>
  <c r="J1342" i="1"/>
  <c r="M1342" i="1"/>
  <c r="R1342" i="1"/>
  <c r="A1342" i="1"/>
  <c r="N1334" i="1"/>
  <c r="O1334" i="1"/>
  <c r="P1334" i="1"/>
  <c r="Q1334" i="1"/>
  <c r="K1334" i="1"/>
  <c r="L1334" i="1"/>
  <c r="M1334" i="1"/>
  <c r="R1334" i="1"/>
  <c r="J1334" i="1"/>
  <c r="A1334" i="1"/>
  <c r="N1326" i="1"/>
  <c r="O1326" i="1"/>
  <c r="P1326" i="1"/>
  <c r="Q1326" i="1"/>
  <c r="K1326" i="1"/>
  <c r="L1326" i="1"/>
  <c r="J1326" i="1"/>
  <c r="R1326" i="1"/>
  <c r="M1326" i="1"/>
  <c r="A1326" i="1"/>
  <c r="Q1437" i="1"/>
  <c r="J1437" i="1"/>
  <c r="R1437" i="1"/>
  <c r="K1437" i="1"/>
  <c r="L1437" i="1"/>
  <c r="M1437" i="1"/>
  <c r="N1437" i="1"/>
  <c r="O1437" i="1"/>
  <c r="P1437" i="1"/>
  <c r="A1437" i="1"/>
  <c r="Q1501" i="1"/>
  <c r="J1501" i="1"/>
  <c r="R1501" i="1"/>
  <c r="K1501" i="1"/>
  <c r="L1501" i="1"/>
  <c r="M1501" i="1"/>
  <c r="N1501" i="1"/>
  <c r="O1501" i="1"/>
  <c r="P1501" i="1"/>
  <c r="A1501" i="1"/>
  <c r="Q1461" i="1"/>
  <c r="J1461" i="1"/>
  <c r="R1461" i="1"/>
  <c r="K1461" i="1"/>
  <c r="L1461" i="1"/>
  <c r="M1461" i="1"/>
  <c r="N1461" i="1"/>
  <c r="O1461" i="1"/>
  <c r="P1461" i="1"/>
  <c r="A1461" i="1"/>
  <c r="O1413" i="1"/>
  <c r="J1413" i="1"/>
  <c r="R1413" i="1"/>
  <c r="L1413" i="1"/>
  <c r="M1413" i="1"/>
  <c r="Q1413" i="1"/>
  <c r="K1413" i="1"/>
  <c r="N1413" i="1"/>
  <c r="P1413" i="1"/>
  <c r="A1413" i="1"/>
  <c r="O1365" i="1"/>
  <c r="P1365" i="1"/>
  <c r="Q1365" i="1"/>
  <c r="J1365" i="1"/>
  <c r="R1365" i="1"/>
  <c r="L1365" i="1"/>
  <c r="M1365" i="1"/>
  <c r="K1365" i="1"/>
  <c r="N1365" i="1"/>
  <c r="A1365" i="1"/>
  <c r="J1460" i="1"/>
  <c r="R1460" i="1"/>
  <c r="K1460" i="1"/>
  <c r="L1460" i="1"/>
  <c r="M1460" i="1"/>
  <c r="N1460" i="1"/>
  <c r="O1460" i="1"/>
  <c r="Q1460" i="1"/>
  <c r="P1460" i="1"/>
  <c r="A1460" i="1"/>
  <c r="P1396" i="1"/>
  <c r="J1396" i="1"/>
  <c r="R1396" i="1"/>
  <c r="K1396" i="1"/>
  <c r="M1396" i="1"/>
  <c r="N1396" i="1"/>
  <c r="L1396" i="1"/>
  <c r="O1396" i="1"/>
  <c r="Q1396" i="1"/>
  <c r="A1396" i="1"/>
  <c r="P1372" i="1"/>
  <c r="Q1372" i="1"/>
  <c r="J1372" i="1"/>
  <c r="R1372" i="1"/>
  <c r="K1372" i="1"/>
  <c r="M1372" i="1"/>
  <c r="N1372" i="1"/>
  <c r="L1372" i="1"/>
  <c r="O1372" i="1"/>
  <c r="A1372" i="1"/>
  <c r="P1356" i="1"/>
  <c r="Q1356" i="1"/>
  <c r="J1356" i="1"/>
  <c r="R1356" i="1"/>
  <c r="K1356" i="1"/>
  <c r="M1356" i="1"/>
  <c r="N1356" i="1"/>
  <c r="L1356" i="1"/>
  <c r="O1356" i="1"/>
  <c r="A1356" i="1"/>
  <c r="P1348" i="1"/>
  <c r="Q1348" i="1"/>
  <c r="J1348" i="1"/>
  <c r="R1348" i="1"/>
  <c r="K1348" i="1"/>
  <c r="M1348" i="1"/>
  <c r="N1348" i="1"/>
  <c r="O1348" i="1"/>
  <c r="L1348" i="1"/>
  <c r="A1348" i="1"/>
  <c r="P1340" i="1"/>
  <c r="Q1340" i="1"/>
  <c r="J1340" i="1"/>
  <c r="R1340" i="1"/>
  <c r="K1340" i="1"/>
  <c r="M1340" i="1"/>
  <c r="N1340" i="1"/>
  <c r="L1340" i="1"/>
  <c r="O1340" i="1"/>
  <c r="A1340" i="1"/>
  <c r="P1332" i="1"/>
  <c r="Q1332" i="1"/>
  <c r="J1332" i="1"/>
  <c r="R1332" i="1"/>
  <c r="K1332" i="1"/>
  <c r="M1332" i="1"/>
  <c r="N1332" i="1"/>
  <c r="L1332" i="1"/>
  <c r="O1332" i="1"/>
  <c r="A1332" i="1"/>
  <c r="K197" i="1"/>
  <c r="M197" i="1"/>
  <c r="N197" i="1"/>
  <c r="O197" i="1"/>
  <c r="P197" i="1"/>
  <c r="A197" i="1"/>
  <c r="L197" i="1"/>
  <c r="C198" i="1"/>
  <c r="B198" i="1" s="1"/>
  <c r="J197" i="1"/>
  <c r="Q197" i="1"/>
  <c r="R197" i="1"/>
  <c r="F124" i="8"/>
  <c r="F126" i="8"/>
  <c r="F119" i="8"/>
  <c r="F127" i="8"/>
  <c r="F120" i="8"/>
  <c r="F128" i="8"/>
  <c r="F121" i="8"/>
  <c r="F129" i="8"/>
  <c r="F122"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2834" i="1"/>
  <c r="C2835" i="1"/>
  <c r="C2836" i="1"/>
  <c r="C2837" i="1"/>
  <c r="C2838" i="1"/>
  <c r="C2839" i="1"/>
  <c r="C2840" i="1"/>
  <c r="C2841" i="1"/>
  <c r="C2842" i="1"/>
  <c r="C2843" i="1"/>
  <c r="C2844" i="1"/>
  <c r="C2845" i="1"/>
  <c r="C2689" i="1"/>
  <c r="C2690" i="1"/>
  <c r="C2691" i="1"/>
  <c r="C2692" i="1"/>
  <c r="C2693" i="1"/>
  <c r="C2694" i="1"/>
  <c r="C2695" i="1"/>
  <c r="C2696" i="1"/>
  <c r="C2697" i="1"/>
  <c r="C2698" i="1"/>
  <c r="C2699" i="1"/>
  <c r="C2700" i="1"/>
  <c r="C2701" i="1"/>
  <c r="C2702" i="1"/>
  <c r="C2703" i="1"/>
  <c r="C2704" i="1"/>
  <c r="C2705" i="1"/>
  <c r="C2706" i="1"/>
  <c r="C2707" i="1"/>
  <c r="C2708" i="1"/>
  <c r="C2709"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2708" i="1"/>
  <c r="K2700" i="1"/>
  <c r="K2692" i="1"/>
  <c r="K2841" i="1"/>
  <c r="K2707" i="1"/>
  <c r="K2699" i="1"/>
  <c r="K2691" i="1"/>
  <c r="K2840" i="1"/>
  <c r="K2706" i="1"/>
  <c r="K2698" i="1"/>
  <c r="K2690" i="1"/>
  <c r="K2839" i="1"/>
  <c r="K2705" i="1"/>
  <c r="K2697" i="1"/>
  <c r="K2689" i="1"/>
  <c r="K2838" i="1"/>
  <c r="K2704" i="1"/>
  <c r="K2696" i="1"/>
  <c r="K2845" i="1"/>
  <c r="K2837" i="1"/>
  <c r="K2703" i="1"/>
  <c r="K2695" i="1"/>
  <c r="K2844" i="1"/>
  <c r="K2836" i="1"/>
  <c r="K2702" i="1"/>
  <c r="K2694" i="1"/>
  <c r="K2843" i="1"/>
  <c r="K2835" i="1"/>
  <c r="K2709" i="1"/>
  <c r="K2701" i="1"/>
  <c r="K2693" i="1"/>
  <c r="K2842" i="1"/>
  <c r="K2834"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487" i="1" l="1"/>
  <c r="B2487" i="1" s="1"/>
  <c r="C2488" i="1"/>
  <c r="B2488" i="1" s="1"/>
  <c r="C2489" i="1"/>
  <c r="B2489" i="1" s="1"/>
  <c r="C2490" i="1"/>
  <c r="B2490" i="1" s="1"/>
  <c r="C2491" i="1"/>
  <c r="B2491" i="1" s="1"/>
  <c r="C2492" i="1"/>
  <c r="B2492" i="1" s="1"/>
  <c r="C2493" i="1"/>
  <c r="B2493" i="1" s="1"/>
  <c r="C2494" i="1"/>
  <c r="B2494" i="1" s="1"/>
  <c r="C2495" i="1"/>
  <c r="B2495" i="1" s="1"/>
  <c r="C2496" i="1"/>
  <c r="B2496" i="1" s="1"/>
  <c r="C2497" i="1"/>
  <c r="B2497" i="1" s="1"/>
  <c r="C2498" i="1"/>
  <c r="B2498" i="1" s="1"/>
  <c r="C2499" i="1"/>
  <c r="B2499" i="1" s="1"/>
  <c r="C2500" i="1"/>
  <c r="B2500" i="1" s="1"/>
  <c r="C2501" i="1"/>
  <c r="B2501" i="1" s="1"/>
  <c r="C2502" i="1"/>
  <c r="B2502" i="1" s="1"/>
  <c r="C2503" i="1"/>
  <c r="B2503" i="1" s="1"/>
  <c r="C2504" i="1"/>
  <c r="B2504" i="1" s="1"/>
  <c r="C2505" i="1"/>
  <c r="B2505" i="1" s="1"/>
  <c r="C2506" i="1"/>
  <c r="B2506" i="1" s="1"/>
  <c r="C2507" i="1"/>
  <c r="B2507" i="1" s="1"/>
  <c r="C2508" i="1"/>
  <c r="B2508" i="1" s="1"/>
  <c r="C2509" i="1"/>
  <c r="B2509" i="1" s="1"/>
  <c r="C2486" i="1"/>
  <c r="B2486" i="1" s="1"/>
  <c r="B25" i="18"/>
  <c r="F112" i="8" s="1"/>
  <c r="B24" i="18"/>
  <c r="F111" i="8" s="1"/>
  <c r="B23" i="18"/>
  <c r="F110" i="8" s="1"/>
  <c r="C1725" i="1"/>
  <c r="B1725" i="1" s="1"/>
  <c r="C1726" i="1"/>
  <c r="B1726" i="1" s="1"/>
  <c r="C1727" i="1"/>
  <c r="B1727" i="1" s="1"/>
  <c r="C1728" i="1"/>
  <c r="B1728" i="1" s="1"/>
  <c r="C1729" i="1"/>
  <c r="B1729" i="1" s="1"/>
  <c r="C1730" i="1"/>
  <c r="B1730" i="1" s="1"/>
  <c r="C1731" i="1"/>
  <c r="B1731" i="1" s="1"/>
  <c r="C1732" i="1"/>
  <c r="B1732" i="1" s="1"/>
  <c r="C1733" i="1"/>
  <c r="B1733" i="1" s="1"/>
  <c r="C1734" i="1"/>
  <c r="B1734" i="1" s="1"/>
  <c r="C1735" i="1"/>
  <c r="B1735" i="1" s="1"/>
  <c r="C1736" i="1"/>
  <c r="B1736" i="1" s="1"/>
  <c r="C1737" i="1"/>
  <c r="B1737" i="1" s="1"/>
  <c r="C1738" i="1"/>
  <c r="B1738" i="1" s="1"/>
  <c r="C1739" i="1"/>
  <c r="B1739" i="1" s="1"/>
  <c r="C1740" i="1"/>
  <c r="B1740" i="1" s="1"/>
  <c r="C1741" i="1"/>
  <c r="B1741" i="1" s="1"/>
  <c r="C1742" i="1"/>
  <c r="B1742" i="1" s="1"/>
  <c r="C1743" i="1"/>
  <c r="B1743" i="1" s="1"/>
  <c r="C1744" i="1"/>
  <c r="B1744" i="1" s="1"/>
  <c r="C1745" i="1"/>
  <c r="B1745" i="1" s="1"/>
  <c r="C1746" i="1"/>
  <c r="B1746" i="1" s="1"/>
  <c r="C1747" i="1"/>
  <c r="B1747" i="1" s="1"/>
  <c r="C1748" i="1"/>
  <c r="B1748" i="1" s="1"/>
  <c r="C1749" i="1"/>
  <c r="B1749" i="1" s="1"/>
  <c r="C1750" i="1"/>
  <c r="B1750" i="1" s="1"/>
  <c r="C1751" i="1"/>
  <c r="B1751" i="1" s="1"/>
  <c r="C1752" i="1"/>
  <c r="B1752" i="1" s="1"/>
  <c r="C1753" i="1"/>
  <c r="B1753" i="1" s="1"/>
  <c r="C1754" i="1"/>
  <c r="B1754" i="1" s="1"/>
  <c r="C1755" i="1"/>
  <c r="B1755" i="1" s="1"/>
  <c r="C1756" i="1"/>
  <c r="B1756" i="1" s="1"/>
  <c r="C1757" i="1"/>
  <c r="B1757" i="1" s="1"/>
  <c r="C1758" i="1"/>
  <c r="B1758" i="1" s="1"/>
  <c r="C1759" i="1"/>
  <c r="B1759" i="1" s="1"/>
  <c r="C1760" i="1"/>
  <c r="B1760" i="1" s="1"/>
  <c r="C1761" i="1"/>
  <c r="B1761" i="1" s="1"/>
  <c r="C1762" i="1"/>
  <c r="B1762" i="1" s="1"/>
  <c r="C1763" i="1"/>
  <c r="B1763" i="1" s="1"/>
  <c r="C1764" i="1"/>
  <c r="B1764" i="1" s="1"/>
  <c r="C1765" i="1"/>
  <c r="B1765" i="1" s="1"/>
  <c r="C1766" i="1"/>
  <c r="B1766" i="1" s="1"/>
  <c r="C1767" i="1"/>
  <c r="B1767" i="1" s="1"/>
  <c r="C1768" i="1"/>
  <c r="B1768" i="1" s="1"/>
  <c r="C1769" i="1"/>
  <c r="B1769" i="1" s="1"/>
  <c r="C1770" i="1"/>
  <c r="B1770" i="1" s="1"/>
  <c r="C1771" i="1"/>
  <c r="B1771" i="1" s="1"/>
  <c r="C1772" i="1"/>
  <c r="B1772" i="1" s="1"/>
  <c r="C1773" i="1"/>
  <c r="B1773" i="1" s="1"/>
  <c r="C1774" i="1"/>
  <c r="B1774" i="1" s="1"/>
  <c r="C1775" i="1"/>
  <c r="B1775" i="1" s="1"/>
  <c r="C1776" i="1"/>
  <c r="B1776" i="1" s="1"/>
  <c r="C1777" i="1"/>
  <c r="B1777" i="1" s="1"/>
  <c r="C1778" i="1"/>
  <c r="B1778" i="1" s="1"/>
  <c r="C1779" i="1"/>
  <c r="B1779" i="1" s="1"/>
  <c r="C1780" i="1"/>
  <c r="B1780" i="1" s="1"/>
  <c r="C1781" i="1"/>
  <c r="B1781" i="1" s="1"/>
  <c r="C1782" i="1"/>
  <c r="B1782" i="1" s="1"/>
  <c r="C1783" i="1"/>
  <c r="B1783" i="1" s="1"/>
  <c r="C1784" i="1"/>
  <c r="B1784" i="1" s="1"/>
  <c r="C1785" i="1"/>
  <c r="B1785" i="1" s="1"/>
  <c r="C1786" i="1"/>
  <c r="B1786" i="1" s="1"/>
  <c r="C1787" i="1"/>
  <c r="B1787" i="1" s="1"/>
  <c r="C1788" i="1"/>
  <c r="B1788" i="1" s="1"/>
  <c r="C1789" i="1"/>
  <c r="B1789" i="1" s="1"/>
  <c r="C1790" i="1"/>
  <c r="B1790" i="1" s="1"/>
  <c r="C1791" i="1"/>
  <c r="B1791" i="1" s="1"/>
  <c r="C1792" i="1"/>
  <c r="B1792" i="1" s="1"/>
  <c r="C1793" i="1"/>
  <c r="B1793" i="1" s="1"/>
  <c r="C1794" i="1"/>
  <c r="B1794" i="1" s="1"/>
  <c r="C1795" i="1"/>
  <c r="B1795" i="1" s="1"/>
  <c r="C1796" i="1"/>
  <c r="B1796" i="1" s="1"/>
  <c r="C1797" i="1"/>
  <c r="B1797" i="1" s="1"/>
  <c r="C1798" i="1"/>
  <c r="B1798" i="1" s="1"/>
  <c r="C1799" i="1"/>
  <c r="B1799" i="1" s="1"/>
  <c r="C1800" i="1"/>
  <c r="B1800" i="1" s="1"/>
  <c r="C1801" i="1"/>
  <c r="B1801" i="1" s="1"/>
  <c r="C1802" i="1"/>
  <c r="B1802" i="1" s="1"/>
  <c r="C1803" i="1"/>
  <c r="B1803" i="1" s="1"/>
  <c r="C1804" i="1"/>
  <c r="B1804" i="1" s="1"/>
  <c r="C1805" i="1"/>
  <c r="B1805" i="1" s="1"/>
  <c r="C1806" i="1"/>
  <c r="B1806" i="1" s="1"/>
  <c r="C1807" i="1"/>
  <c r="B1807" i="1" s="1"/>
  <c r="C1808" i="1"/>
  <c r="B1808" i="1" s="1"/>
  <c r="C1809" i="1"/>
  <c r="B1809" i="1" s="1"/>
  <c r="C1810" i="1"/>
  <c r="B1810" i="1" s="1"/>
  <c r="C1811" i="1"/>
  <c r="B1811" i="1" s="1"/>
  <c r="C1812" i="1"/>
  <c r="B1812" i="1" s="1"/>
  <c r="C1813" i="1"/>
  <c r="B1813" i="1" s="1"/>
  <c r="C1814" i="1"/>
  <c r="B1814" i="1" s="1"/>
  <c r="C1815" i="1"/>
  <c r="B1815" i="1" s="1"/>
  <c r="C1816" i="1"/>
  <c r="B1816" i="1" s="1"/>
  <c r="C1817" i="1"/>
  <c r="B1817" i="1" s="1"/>
  <c r="C1818" i="1"/>
  <c r="B1818" i="1" s="1"/>
  <c r="C1819" i="1"/>
  <c r="B1819" i="1" s="1"/>
  <c r="C1820" i="1"/>
  <c r="B1820" i="1" s="1"/>
  <c r="C1821" i="1"/>
  <c r="B1821" i="1" s="1"/>
  <c r="C1822" i="1"/>
  <c r="B1822" i="1" s="1"/>
  <c r="C1823" i="1"/>
  <c r="B1823" i="1" s="1"/>
  <c r="C1824" i="1"/>
  <c r="B1824" i="1" s="1"/>
  <c r="C1825" i="1"/>
  <c r="B1825" i="1" s="1"/>
  <c r="C1826" i="1"/>
  <c r="B1826" i="1" s="1"/>
  <c r="C1827" i="1"/>
  <c r="B1827" i="1" s="1"/>
  <c r="C1828" i="1"/>
  <c r="B1828" i="1" s="1"/>
  <c r="C1829" i="1"/>
  <c r="B1829" i="1" s="1"/>
  <c r="C1830" i="1"/>
  <c r="B1830" i="1" s="1"/>
  <c r="C1831" i="1"/>
  <c r="B1831" i="1" s="1"/>
  <c r="C1832" i="1"/>
  <c r="B1832" i="1" s="1"/>
  <c r="C1833" i="1"/>
  <c r="B1833" i="1" s="1"/>
  <c r="C1834" i="1"/>
  <c r="B1834" i="1" s="1"/>
  <c r="C1835" i="1"/>
  <c r="B1835" i="1" s="1"/>
  <c r="C1836" i="1"/>
  <c r="B1836" i="1" s="1"/>
  <c r="I2880" i="1"/>
  <c r="I2881" i="1"/>
  <c r="I2882" i="1"/>
  <c r="I2883" i="1"/>
  <c r="I2885" i="1"/>
  <c r="I2886" i="1"/>
  <c r="I2887" i="1"/>
  <c r="I2888" i="1"/>
  <c r="I2890" i="1"/>
  <c r="I2891" i="1"/>
  <c r="I2892" i="1"/>
  <c r="I2893" i="1"/>
  <c r="I2900" i="1"/>
  <c r="I2901" i="1"/>
  <c r="I2902" i="1"/>
  <c r="I2903" i="1"/>
  <c r="I2905" i="1"/>
  <c r="I2906" i="1"/>
  <c r="I2907" i="1"/>
  <c r="I2908" i="1"/>
  <c r="I2910" i="1"/>
  <c r="I2911" i="1"/>
  <c r="I2912" i="1"/>
  <c r="I2913" i="1"/>
  <c r="I2915" i="1"/>
  <c r="I2916" i="1"/>
  <c r="I2917" i="1"/>
  <c r="I2918" i="1"/>
  <c r="I2935" i="1"/>
  <c r="I2936" i="1"/>
  <c r="I2937" i="1"/>
  <c r="I2938" i="1"/>
  <c r="I2940" i="1"/>
  <c r="I2941" i="1"/>
  <c r="I2942" i="1"/>
  <c r="I2943" i="1"/>
  <c r="J2945" i="1"/>
  <c r="K2945" i="1"/>
  <c r="L2945" i="1"/>
  <c r="M2945" i="1"/>
  <c r="N2945" i="1"/>
  <c r="O2945" i="1"/>
  <c r="P2945" i="1"/>
  <c r="Q2945" i="1"/>
  <c r="R2945"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2944" i="1"/>
  <c r="K2944" i="1"/>
  <c r="L2944" i="1"/>
  <c r="M2944" i="1"/>
  <c r="N2944" i="1"/>
  <c r="O2944" i="1"/>
  <c r="P2944" i="1"/>
  <c r="Q2944" i="1"/>
  <c r="R2944" i="1"/>
  <c r="J2899" i="1"/>
  <c r="K2899" i="1"/>
  <c r="L2899" i="1"/>
  <c r="M2899" i="1"/>
  <c r="N2899" i="1"/>
  <c r="O2899" i="1"/>
  <c r="R2899" i="1"/>
  <c r="J2904" i="1"/>
  <c r="K2904" i="1"/>
  <c r="L2904" i="1"/>
  <c r="M2904" i="1"/>
  <c r="N2904" i="1"/>
  <c r="O2904" i="1"/>
  <c r="R2904" i="1"/>
  <c r="J2909" i="1"/>
  <c r="K2909" i="1"/>
  <c r="L2909" i="1"/>
  <c r="M2909" i="1"/>
  <c r="N2909" i="1"/>
  <c r="O2909" i="1"/>
  <c r="R2909" i="1"/>
  <c r="J2914" i="1"/>
  <c r="K2914" i="1"/>
  <c r="L2914" i="1"/>
  <c r="M2914" i="1"/>
  <c r="N2914" i="1"/>
  <c r="O2914" i="1"/>
  <c r="R2914" i="1"/>
  <c r="J2934" i="1"/>
  <c r="K2934" i="1"/>
  <c r="L2934" i="1"/>
  <c r="M2934" i="1"/>
  <c r="N2934" i="1"/>
  <c r="O2934" i="1"/>
  <c r="R2934" i="1"/>
  <c r="J2939" i="1"/>
  <c r="K2939" i="1"/>
  <c r="L2939" i="1"/>
  <c r="M2939" i="1"/>
  <c r="N2939" i="1"/>
  <c r="O2939" i="1"/>
  <c r="R2939" i="1"/>
  <c r="K133" i="19"/>
  <c r="Q2939" i="1" s="1"/>
  <c r="K132" i="19"/>
  <c r="Q2934" i="1" s="1"/>
  <c r="K128" i="19"/>
  <c r="Q2914" i="1" s="1"/>
  <c r="K127" i="19"/>
  <c r="Q2909" i="1" s="1"/>
  <c r="K126" i="19"/>
  <c r="Q2904" i="1" s="1"/>
  <c r="K125" i="19"/>
  <c r="Q2899" i="1" s="1"/>
  <c r="K123" i="19"/>
  <c r="Q2889" i="1" s="1"/>
  <c r="K122" i="19"/>
  <c r="Q2884" i="1" s="1"/>
  <c r="J133" i="19"/>
  <c r="P2939" i="1" s="1"/>
  <c r="J132" i="19"/>
  <c r="P2934" i="1" s="1"/>
  <c r="J128" i="19"/>
  <c r="P2914" i="1" s="1"/>
  <c r="J127" i="19"/>
  <c r="P2909" i="1" s="1"/>
  <c r="J126" i="19"/>
  <c r="P2904" i="1" s="1"/>
  <c r="J125" i="19"/>
  <c r="P2899" i="1" s="1"/>
  <c r="J123" i="19"/>
  <c r="P2889" i="1" s="1"/>
  <c r="J122" i="19"/>
  <c r="P2884" i="1" s="1"/>
  <c r="L120" i="19"/>
  <c r="R2872" i="1" s="1"/>
  <c r="K120" i="19"/>
  <c r="Q2872" i="1" s="1"/>
  <c r="J120" i="19"/>
  <c r="P2872" i="1" s="1"/>
  <c r="I120" i="19"/>
  <c r="O2872" i="1" s="1"/>
  <c r="H120" i="19"/>
  <c r="N2872" i="1" s="1"/>
  <c r="G120" i="19"/>
  <c r="M2872" i="1" s="1"/>
  <c r="F120" i="19"/>
  <c r="L2872" i="1" s="1"/>
  <c r="D120" i="19"/>
  <c r="J2872" i="1" s="1"/>
  <c r="L119" i="19"/>
  <c r="R2847" i="1" s="1"/>
  <c r="K119" i="19"/>
  <c r="Q2847" i="1" s="1"/>
  <c r="J119" i="19"/>
  <c r="P2847" i="1" s="1"/>
  <c r="I119" i="19"/>
  <c r="O2847" i="1" s="1"/>
  <c r="H119" i="19"/>
  <c r="N2847" i="1" s="1"/>
  <c r="G119" i="19"/>
  <c r="M2847" i="1" s="1"/>
  <c r="F119" i="19"/>
  <c r="L2847" i="1" s="1"/>
  <c r="D119" i="19"/>
  <c r="J2847" i="1" s="1"/>
  <c r="L118" i="19"/>
  <c r="K118" i="19"/>
  <c r="J118" i="19"/>
  <c r="I118" i="19"/>
  <c r="H118" i="19"/>
  <c r="G118" i="19"/>
  <c r="F118" i="19"/>
  <c r="D118" i="19"/>
  <c r="L117" i="19"/>
  <c r="R2822" i="1" s="1"/>
  <c r="K117" i="19"/>
  <c r="Q2822" i="1" s="1"/>
  <c r="J117" i="19"/>
  <c r="P2822" i="1" s="1"/>
  <c r="I117" i="19"/>
  <c r="O2822" i="1" s="1"/>
  <c r="H117" i="19"/>
  <c r="N2822" i="1" s="1"/>
  <c r="G117" i="19"/>
  <c r="M2822" i="1" s="1"/>
  <c r="F117" i="19"/>
  <c r="L2822" i="1" s="1"/>
  <c r="D117" i="19"/>
  <c r="J2822" i="1" s="1"/>
  <c r="B117" i="19"/>
  <c r="B2822" i="1" s="1"/>
  <c r="B118" i="19"/>
  <c r="B119" i="19"/>
  <c r="B120" i="19"/>
  <c r="A118" i="19"/>
  <c r="A119" i="19"/>
  <c r="A2847" i="1" s="1"/>
  <c r="A120" i="19"/>
  <c r="A2872" i="1" s="1"/>
  <c r="A117" i="19"/>
  <c r="A2822" i="1" s="1"/>
  <c r="L113" i="19"/>
  <c r="R2807" i="1" s="1"/>
  <c r="K113" i="19"/>
  <c r="Q2807" i="1" s="1"/>
  <c r="J113" i="19"/>
  <c r="P2807" i="1" s="1"/>
  <c r="I113" i="19"/>
  <c r="O2807" i="1" s="1"/>
  <c r="H113" i="19"/>
  <c r="N2807" i="1" s="1"/>
  <c r="G113" i="19"/>
  <c r="M2807" i="1" s="1"/>
  <c r="F113" i="19"/>
  <c r="L2807" i="1" s="1"/>
  <c r="D113" i="19"/>
  <c r="J2807" i="1" s="1"/>
  <c r="L112" i="19"/>
  <c r="K112" i="19"/>
  <c r="J112" i="19"/>
  <c r="I112" i="19"/>
  <c r="H112" i="19"/>
  <c r="G112" i="19"/>
  <c r="F112" i="19"/>
  <c r="D112" i="19"/>
  <c r="L111" i="19"/>
  <c r="K111" i="19"/>
  <c r="J111" i="19"/>
  <c r="I111" i="19"/>
  <c r="H111" i="19"/>
  <c r="G111" i="19"/>
  <c r="F111" i="19"/>
  <c r="D111" i="19"/>
  <c r="L110" i="19"/>
  <c r="R2686" i="1" s="1"/>
  <c r="K110" i="19"/>
  <c r="Q2686" i="1" s="1"/>
  <c r="J110" i="19"/>
  <c r="P2686" i="1" s="1"/>
  <c r="I110" i="19"/>
  <c r="O2686" i="1" s="1"/>
  <c r="H110" i="19"/>
  <c r="N2686" i="1" s="1"/>
  <c r="G110" i="19"/>
  <c r="M2686" i="1" s="1"/>
  <c r="F110" i="19"/>
  <c r="L2686" i="1" s="1"/>
  <c r="D110" i="19"/>
  <c r="J2686" i="1" s="1"/>
  <c r="B113" i="19"/>
  <c r="A113" i="19"/>
  <c r="A2807" i="1" s="1"/>
  <c r="B112" i="19"/>
  <c r="A112" i="19"/>
  <c r="B111" i="19"/>
  <c r="A111" i="19"/>
  <c r="B110" i="19"/>
  <c r="B2686" i="1" s="1"/>
  <c r="A110" i="19"/>
  <c r="A2686"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855" i="1"/>
  <c r="C2856" i="1"/>
  <c r="C2857" i="1"/>
  <c r="C2858" i="1"/>
  <c r="C2859" i="1"/>
  <c r="C2860" i="1"/>
  <c r="C2861" i="1"/>
  <c r="C2862" i="1"/>
  <c r="C2863" i="1"/>
  <c r="C2864" i="1"/>
  <c r="C2865" i="1"/>
  <c r="C2866" i="1"/>
  <c r="C2867" i="1"/>
  <c r="C2868" i="1"/>
  <c r="C2869" i="1"/>
  <c r="C2870" i="1"/>
  <c r="C2871" i="1"/>
  <c r="C2719" i="1"/>
  <c r="C2720" i="1"/>
  <c r="C2721" i="1"/>
  <c r="C2722" i="1"/>
  <c r="C2723" i="1"/>
  <c r="C2724" i="1"/>
  <c r="C2725" i="1"/>
  <c r="C2726" i="1"/>
  <c r="C2727" i="1"/>
  <c r="C2728" i="1"/>
  <c r="C2729" i="1"/>
  <c r="C2730" i="1"/>
  <c r="C2731" i="1"/>
  <c r="C2732" i="1"/>
  <c r="C2733" i="1"/>
  <c r="C2734" i="1"/>
  <c r="C2735" i="1"/>
  <c r="C2407" i="1"/>
  <c r="B2407" i="1" s="1"/>
  <c r="C2403" i="1"/>
  <c r="B2403" i="1" s="1"/>
  <c r="C933" i="1"/>
  <c r="B933" i="1" s="1"/>
  <c r="C934" i="1"/>
  <c r="B934" i="1" s="1"/>
  <c r="C935" i="1"/>
  <c r="B935" i="1" s="1"/>
  <c r="C936" i="1"/>
  <c r="B936" i="1" s="1"/>
  <c r="C937" i="1"/>
  <c r="B937" i="1" s="1"/>
  <c r="C938" i="1"/>
  <c r="B938" i="1" s="1"/>
  <c r="C939" i="1"/>
  <c r="B939" i="1" s="1"/>
  <c r="C940" i="1"/>
  <c r="B940" i="1" s="1"/>
  <c r="C941" i="1"/>
  <c r="B941" i="1" s="1"/>
  <c r="C942" i="1"/>
  <c r="B942" i="1" s="1"/>
  <c r="C943" i="1"/>
  <c r="B943" i="1" s="1"/>
  <c r="C944" i="1"/>
  <c r="B944" i="1" s="1"/>
  <c r="C945" i="1"/>
  <c r="B945" i="1" s="1"/>
  <c r="C946" i="1"/>
  <c r="B946" i="1" s="1"/>
  <c r="C947" i="1"/>
  <c r="B947" i="1" s="1"/>
  <c r="C948" i="1"/>
  <c r="B948" i="1" s="1"/>
  <c r="C949" i="1"/>
  <c r="B949" i="1" s="1"/>
  <c r="C950" i="1"/>
  <c r="B950" i="1" s="1"/>
  <c r="C951" i="1"/>
  <c r="B951" i="1" s="1"/>
  <c r="C952" i="1"/>
  <c r="B952" i="1" s="1"/>
  <c r="C953" i="1"/>
  <c r="B953" i="1" s="1"/>
  <c r="C954" i="1"/>
  <c r="B954" i="1" s="1"/>
  <c r="C955" i="1"/>
  <c r="B955" i="1" s="1"/>
  <c r="C956" i="1"/>
  <c r="B956" i="1" s="1"/>
  <c r="C957" i="1"/>
  <c r="B957" i="1" s="1"/>
  <c r="C958" i="1"/>
  <c r="B958" i="1" s="1"/>
  <c r="C959" i="1"/>
  <c r="B959" i="1" s="1"/>
  <c r="C960" i="1"/>
  <c r="B960" i="1" s="1"/>
  <c r="C961" i="1"/>
  <c r="B961" i="1" s="1"/>
  <c r="C962" i="1"/>
  <c r="B962" i="1" s="1"/>
  <c r="C963" i="1"/>
  <c r="B963" i="1" s="1"/>
  <c r="C964" i="1"/>
  <c r="B964" i="1" s="1"/>
  <c r="C965" i="1"/>
  <c r="B965" i="1" s="1"/>
  <c r="C966" i="1"/>
  <c r="B966" i="1" s="1"/>
  <c r="C967" i="1"/>
  <c r="B967" i="1" s="1"/>
  <c r="C968" i="1"/>
  <c r="B968" i="1" s="1"/>
  <c r="C969" i="1"/>
  <c r="B969" i="1" s="1"/>
  <c r="C970" i="1"/>
  <c r="B970" i="1" s="1"/>
  <c r="C971" i="1"/>
  <c r="B971" i="1" s="1"/>
  <c r="C972" i="1"/>
  <c r="B972" i="1" s="1"/>
  <c r="C973" i="1"/>
  <c r="B973" i="1" s="1"/>
  <c r="C974" i="1"/>
  <c r="B974" i="1" s="1"/>
  <c r="C975" i="1"/>
  <c r="B975" i="1" s="1"/>
  <c r="C976" i="1"/>
  <c r="B976" i="1" s="1"/>
  <c r="C977" i="1"/>
  <c r="B977" i="1" s="1"/>
  <c r="C978" i="1"/>
  <c r="B978" i="1" s="1"/>
  <c r="C979" i="1"/>
  <c r="B979" i="1" s="1"/>
  <c r="C980" i="1"/>
  <c r="B980" i="1" s="1"/>
  <c r="C981" i="1"/>
  <c r="B981" i="1" s="1"/>
  <c r="C982" i="1"/>
  <c r="B982" i="1" s="1"/>
  <c r="C983" i="1"/>
  <c r="B983" i="1" s="1"/>
  <c r="C984" i="1"/>
  <c r="B984" i="1" s="1"/>
  <c r="C985" i="1"/>
  <c r="B985" i="1" s="1"/>
  <c r="C986" i="1"/>
  <c r="B986" i="1" s="1"/>
  <c r="C987" i="1"/>
  <c r="B987" i="1" s="1"/>
  <c r="C988" i="1"/>
  <c r="B988" i="1" s="1"/>
  <c r="C989" i="1"/>
  <c r="B989" i="1" s="1"/>
  <c r="C990" i="1"/>
  <c r="B990" i="1" s="1"/>
  <c r="C991" i="1"/>
  <c r="B991" i="1" s="1"/>
  <c r="C992" i="1"/>
  <c r="B992" i="1" s="1"/>
  <c r="C993" i="1"/>
  <c r="B993" i="1" s="1"/>
  <c r="C994" i="1"/>
  <c r="B994" i="1" s="1"/>
  <c r="C995" i="1"/>
  <c r="B995" i="1" s="1"/>
  <c r="C996" i="1"/>
  <c r="B996" i="1" s="1"/>
  <c r="C997" i="1"/>
  <c r="B997" i="1" s="1"/>
  <c r="C998" i="1"/>
  <c r="B998" i="1" s="1"/>
  <c r="C999" i="1"/>
  <c r="B999" i="1" s="1"/>
  <c r="C1000" i="1"/>
  <c r="B1000" i="1" s="1"/>
  <c r="C1001" i="1"/>
  <c r="B1001" i="1" s="1"/>
  <c r="C1002" i="1"/>
  <c r="B1002" i="1" s="1"/>
  <c r="C1003" i="1"/>
  <c r="B1003" i="1" s="1"/>
  <c r="C1004" i="1"/>
  <c r="B1004" i="1" s="1"/>
  <c r="C1005" i="1"/>
  <c r="B1005" i="1" s="1"/>
  <c r="C1006" i="1"/>
  <c r="B1006" i="1" s="1"/>
  <c r="C1007" i="1"/>
  <c r="B1007" i="1" s="1"/>
  <c r="C1008" i="1"/>
  <c r="B1008" i="1" s="1"/>
  <c r="C1009" i="1"/>
  <c r="B1009" i="1" s="1"/>
  <c r="C1010" i="1"/>
  <c r="B1010" i="1" s="1"/>
  <c r="C1011" i="1"/>
  <c r="B1011" i="1" s="1"/>
  <c r="C1012" i="1"/>
  <c r="B1012" i="1" s="1"/>
  <c r="C1013" i="1"/>
  <c r="B1013" i="1" s="1"/>
  <c r="C1014" i="1"/>
  <c r="B1014" i="1" s="1"/>
  <c r="C1015" i="1"/>
  <c r="B1015" i="1" s="1"/>
  <c r="C1016" i="1"/>
  <c r="B1016" i="1" s="1"/>
  <c r="C1017" i="1"/>
  <c r="B1017" i="1" s="1"/>
  <c r="C1018" i="1"/>
  <c r="B1018" i="1" s="1"/>
  <c r="C1019" i="1"/>
  <c r="B1019" i="1" s="1"/>
  <c r="C1020" i="1"/>
  <c r="B1020" i="1" s="1"/>
  <c r="C1021" i="1"/>
  <c r="B1021" i="1" s="1"/>
  <c r="C1022" i="1"/>
  <c r="B1022" i="1" s="1"/>
  <c r="C1023" i="1"/>
  <c r="B1023" i="1" s="1"/>
  <c r="C1024" i="1"/>
  <c r="B1024" i="1" s="1"/>
  <c r="C1025" i="1"/>
  <c r="B1025" i="1" s="1"/>
  <c r="C1026" i="1"/>
  <c r="B1026" i="1" s="1"/>
  <c r="C1027" i="1"/>
  <c r="B1027" i="1" s="1"/>
  <c r="C1028" i="1"/>
  <c r="B1028" i="1" s="1"/>
  <c r="C1029" i="1"/>
  <c r="B1029" i="1" s="1"/>
  <c r="C1030" i="1"/>
  <c r="B1030" i="1" s="1"/>
  <c r="C1031" i="1"/>
  <c r="B1031" i="1" s="1"/>
  <c r="C1032" i="1"/>
  <c r="B1032" i="1" s="1"/>
  <c r="C1033" i="1"/>
  <c r="B1033" i="1" s="1"/>
  <c r="C1034" i="1"/>
  <c r="B1034" i="1" s="1"/>
  <c r="C1035" i="1"/>
  <c r="B1035" i="1" s="1"/>
  <c r="C1036" i="1"/>
  <c r="B1036" i="1" s="1"/>
  <c r="C1037" i="1"/>
  <c r="B1037" i="1" s="1"/>
  <c r="C1038" i="1"/>
  <c r="B1038" i="1" s="1"/>
  <c r="C1039" i="1"/>
  <c r="B1039" i="1" s="1"/>
  <c r="C1040" i="1"/>
  <c r="B1040" i="1" s="1"/>
  <c r="C1041" i="1"/>
  <c r="B1041" i="1" s="1"/>
  <c r="C1042" i="1"/>
  <c r="B1042" i="1" s="1"/>
  <c r="C1043" i="1"/>
  <c r="B1043" i="1" s="1"/>
  <c r="C1044" i="1"/>
  <c r="B1044" i="1" s="1"/>
  <c r="C1045" i="1"/>
  <c r="B1045" i="1" s="1"/>
  <c r="C1046" i="1"/>
  <c r="B1046" i="1" s="1"/>
  <c r="C1047" i="1"/>
  <c r="B1047" i="1" s="1"/>
  <c r="C1048" i="1"/>
  <c r="B1048" i="1" s="1"/>
  <c r="C1049" i="1"/>
  <c r="B1049" i="1" s="1"/>
  <c r="C1050" i="1"/>
  <c r="B1050" i="1" s="1"/>
  <c r="C1051" i="1"/>
  <c r="B1051" i="1" s="1"/>
  <c r="C1052" i="1"/>
  <c r="B1052" i="1" s="1"/>
  <c r="C1053" i="1"/>
  <c r="B1053" i="1" s="1"/>
  <c r="C1054" i="1"/>
  <c r="B1054" i="1" s="1"/>
  <c r="C1055" i="1"/>
  <c r="B1055" i="1" s="1"/>
  <c r="C1056" i="1"/>
  <c r="B1056" i="1" s="1"/>
  <c r="C1057" i="1"/>
  <c r="B1057" i="1" s="1"/>
  <c r="C1058" i="1"/>
  <c r="B1058" i="1" s="1"/>
  <c r="C1059" i="1"/>
  <c r="B1059" i="1" s="1"/>
  <c r="C1060" i="1"/>
  <c r="B1060" i="1" s="1"/>
  <c r="C1061" i="1"/>
  <c r="B1061" i="1" s="1"/>
  <c r="C1062" i="1"/>
  <c r="B1062" i="1" s="1"/>
  <c r="C1063" i="1"/>
  <c r="B1063" i="1" s="1"/>
  <c r="C1064" i="1"/>
  <c r="B1064" i="1" s="1"/>
  <c r="C1065" i="1"/>
  <c r="B1065" i="1" s="1"/>
  <c r="C1066" i="1"/>
  <c r="B1066" i="1" s="1"/>
  <c r="C1067" i="1"/>
  <c r="B1067" i="1" s="1"/>
  <c r="C1068" i="1"/>
  <c r="B1068" i="1" s="1"/>
  <c r="C1837" i="1"/>
  <c r="B1837" i="1" s="1"/>
  <c r="C1838" i="1"/>
  <c r="B1838" i="1" s="1"/>
  <c r="C1839" i="1"/>
  <c r="B1839" i="1" s="1"/>
  <c r="C1840" i="1"/>
  <c r="B1840" i="1" s="1"/>
  <c r="C1841" i="1"/>
  <c r="B1841" i="1" s="1"/>
  <c r="C1842" i="1"/>
  <c r="B1842" i="1" s="1"/>
  <c r="C1843" i="1"/>
  <c r="B1843" i="1" s="1"/>
  <c r="C1844" i="1"/>
  <c r="B1844" i="1" s="1"/>
  <c r="C1845" i="1"/>
  <c r="B1845" i="1" s="1"/>
  <c r="C1846" i="1"/>
  <c r="B1846" i="1" s="1"/>
  <c r="C1847" i="1"/>
  <c r="B1847" i="1" s="1"/>
  <c r="C1848" i="1"/>
  <c r="B1848" i="1" s="1"/>
  <c r="C1849" i="1"/>
  <c r="B1849" i="1" s="1"/>
  <c r="C1850" i="1"/>
  <c r="B1850" i="1" s="1"/>
  <c r="C1851" i="1"/>
  <c r="B1851" i="1" s="1"/>
  <c r="C1852" i="1"/>
  <c r="B1852" i="1" s="1"/>
  <c r="C1853" i="1"/>
  <c r="B1853" i="1" s="1"/>
  <c r="C1854" i="1"/>
  <c r="B1854" i="1" s="1"/>
  <c r="C1855" i="1"/>
  <c r="B1855" i="1" s="1"/>
  <c r="C1856" i="1"/>
  <c r="B1856" i="1" s="1"/>
  <c r="C1857" i="1"/>
  <c r="B1857" i="1" s="1"/>
  <c r="C1858" i="1"/>
  <c r="B1858" i="1" s="1"/>
  <c r="C1859" i="1"/>
  <c r="B1859" i="1" s="1"/>
  <c r="C1860" i="1"/>
  <c r="B1860" i="1" s="1"/>
  <c r="C1861" i="1"/>
  <c r="B1861" i="1" s="1"/>
  <c r="C1862" i="1"/>
  <c r="B1862" i="1" s="1"/>
  <c r="C1863" i="1"/>
  <c r="B1863" i="1" s="1"/>
  <c r="C1864" i="1"/>
  <c r="B1864" i="1" s="1"/>
  <c r="C1865" i="1"/>
  <c r="B1865" i="1" s="1"/>
  <c r="C1866" i="1"/>
  <c r="B1866" i="1" s="1"/>
  <c r="C1867" i="1"/>
  <c r="B1867" i="1" s="1"/>
  <c r="C1868" i="1"/>
  <c r="B1868" i="1" s="1"/>
  <c r="C1869" i="1"/>
  <c r="B1869" i="1" s="1"/>
  <c r="C1870" i="1"/>
  <c r="B1870" i="1" s="1"/>
  <c r="C1871" i="1"/>
  <c r="B1871" i="1" s="1"/>
  <c r="C1872" i="1"/>
  <c r="B1872" i="1" s="1"/>
  <c r="C1873" i="1"/>
  <c r="B1873" i="1" s="1"/>
  <c r="C1874" i="1"/>
  <c r="B1874" i="1" s="1"/>
  <c r="C1875" i="1"/>
  <c r="B1875" i="1" s="1"/>
  <c r="C1876" i="1"/>
  <c r="B1876" i="1" s="1"/>
  <c r="C1877" i="1"/>
  <c r="B1877" i="1" s="1"/>
  <c r="C1878" i="1"/>
  <c r="B1878" i="1" s="1"/>
  <c r="C1879" i="1"/>
  <c r="B1879" i="1" s="1"/>
  <c r="C1880" i="1"/>
  <c r="B1880" i="1" s="1"/>
  <c r="C1881" i="1"/>
  <c r="B1881" i="1" s="1"/>
  <c r="C1882" i="1"/>
  <c r="B1882" i="1" s="1"/>
  <c r="C1883" i="1"/>
  <c r="B1883" i="1" s="1"/>
  <c r="C1884" i="1"/>
  <c r="B1884" i="1" s="1"/>
  <c r="C1885" i="1"/>
  <c r="B1885" i="1" s="1"/>
  <c r="C1886" i="1"/>
  <c r="B1886" i="1" s="1"/>
  <c r="C1887" i="1"/>
  <c r="B1887" i="1" s="1"/>
  <c r="C1888" i="1"/>
  <c r="B1888" i="1" s="1"/>
  <c r="C1889" i="1"/>
  <c r="B1889" i="1" s="1"/>
  <c r="C1890" i="1"/>
  <c r="B1890" i="1" s="1"/>
  <c r="C1891" i="1"/>
  <c r="B1891" i="1" s="1"/>
  <c r="C1892" i="1"/>
  <c r="B1892" i="1" s="1"/>
  <c r="C1893" i="1"/>
  <c r="B1893" i="1" s="1"/>
  <c r="C1894" i="1"/>
  <c r="B1894" i="1" s="1"/>
  <c r="C1895" i="1"/>
  <c r="B1895" i="1" s="1"/>
  <c r="C1896" i="1"/>
  <c r="B1896" i="1" s="1"/>
  <c r="C1897" i="1"/>
  <c r="B1897" i="1" s="1"/>
  <c r="C1898" i="1"/>
  <c r="B1898" i="1" s="1"/>
  <c r="C1899" i="1"/>
  <c r="B1899" i="1" s="1"/>
  <c r="C1900" i="1"/>
  <c r="B1900" i="1" s="1"/>
  <c r="C1901" i="1"/>
  <c r="B1901" i="1" s="1"/>
  <c r="C1902" i="1"/>
  <c r="B1902" i="1" s="1"/>
  <c r="C1903" i="1"/>
  <c r="B1903" i="1" s="1"/>
  <c r="C1904" i="1"/>
  <c r="B1904" i="1" s="1"/>
  <c r="C1905" i="1"/>
  <c r="B1905" i="1" s="1"/>
  <c r="C1906" i="1"/>
  <c r="B1906" i="1" s="1"/>
  <c r="C1907" i="1"/>
  <c r="B1907" i="1" s="1"/>
  <c r="C1908" i="1"/>
  <c r="B1908" i="1" s="1"/>
  <c r="C1909" i="1"/>
  <c r="B1909" i="1" s="1"/>
  <c r="C1910" i="1"/>
  <c r="B1910" i="1" s="1"/>
  <c r="C1911" i="1"/>
  <c r="B1911" i="1" s="1"/>
  <c r="C1912" i="1"/>
  <c r="B1912" i="1" s="1"/>
  <c r="C1913" i="1"/>
  <c r="B1913" i="1" s="1"/>
  <c r="C1914" i="1"/>
  <c r="B1914" i="1" s="1"/>
  <c r="C1915" i="1"/>
  <c r="B1915" i="1" s="1"/>
  <c r="C1916" i="1"/>
  <c r="B1916" i="1" s="1"/>
  <c r="C1917" i="1"/>
  <c r="B1917" i="1" s="1"/>
  <c r="C1918" i="1"/>
  <c r="B1918" i="1" s="1"/>
  <c r="C1919" i="1"/>
  <c r="B1919" i="1" s="1"/>
  <c r="C1920" i="1"/>
  <c r="B1920" i="1" s="1"/>
  <c r="C1921" i="1"/>
  <c r="B1921" i="1" s="1"/>
  <c r="C1922" i="1"/>
  <c r="B1922" i="1" s="1"/>
  <c r="C1923" i="1"/>
  <c r="B19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516" i="1"/>
  <c r="B2516" i="1" s="1"/>
  <c r="C2517" i="1"/>
  <c r="B2517" i="1" s="1"/>
  <c r="C2518" i="1"/>
  <c r="B2518" i="1" s="1"/>
  <c r="C2519" i="1"/>
  <c r="B2519" i="1" s="1"/>
  <c r="C2520" i="1"/>
  <c r="B2520" i="1" s="1"/>
  <c r="C2521" i="1"/>
  <c r="B2521" i="1" s="1"/>
  <c r="C2522" i="1"/>
  <c r="B2522" i="1" s="1"/>
  <c r="C2523" i="1"/>
  <c r="B2523" i="1" s="1"/>
  <c r="C2524" i="1"/>
  <c r="B2524" i="1" s="1"/>
  <c r="C2525" i="1"/>
  <c r="B2525" i="1" s="1"/>
  <c r="C2515" i="1"/>
  <c r="B2515"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886" i="1"/>
  <c r="B2886" i="1" s="1"/>
  <c r="C2887" i="1"/>
  <c r="B2887" i="1" s="1"/>
  <c r="C2888" i="1"/>
  <c r="B2888" i="1" s="1"/>
  <c r="C2885" i="1"/>
  <c r="B2885" i="1" s="1"/>
  <c r="C2891" i="1"/>
  <c r="B2891" i="1" s="1"/>
  <c r="C2892" i="1"/>
  <c r="B2892" i="1" s="1"/>
  <c r="C2893" i="1"/>
  <c r="B2893" i="1" s="1"/>
  <c r="C2890" i="1"/>
  <c r="B2890" i="1" s="1"/>
  <c r="C2901" i="1"/>
  <c r="B2901" i="1" s="1"/>
  <c r="C2902" i="1"/>
  <c r="B2902" i="1" s="1"/>
  <c r="C2903" i="1"/>
  <c r="B2903" i="1" s="1"/>
  <c r="C2900" i="1"/>
  <c r="B2900" i="1" s="1"/>
  <c r="C2906" i="1"/>
  <c r="B2906" i="1" s="1"/>
  <c r="C2907" i="1"/>
  <c r="B2907" i="1" s="1"/>
  <c r="C2908" i="1"/>
  <c r="B2908" i="1" s="1"/>
  <c r="C2905" i="1"/>
  <c r="B2905" i="1" s="1"/>
  <c r="C2911" i="1"/>
  <c r="B2911" i="1" s="1"/>
  <c r="C2912" i="1"/>
  <c r="B2912" i="1" s="1"/>
  <c r="C2913" i="1"/>
  <c r="B2913" i="1" s="1"/>
  <c r="C2910" i="1"/>
  <c r="B2910" i="1" s="1"/>
  <c r="C2916" i="1"/>
  <c r="B2916" i="1" s="1"/>
  <c r="C2917" i="1"/>
  <c r="B2917" i="1" s="1"/>
  <c r="C2918" i="1"/>
  <c r="B2918" i="1" s="1"/>
  <c r="C2915" i="1"/>
  <c r="B2915" i="1" s="1"/>
  <c r="C2936" i="1"/>
  <c r="B2936" i="1" s="1"/>
  <c r="C2937" i="1"/>
  <c r="B2937" i="1" s="1"/>
  <c r="C2938" i="1"/>
  <c r="B2938" i="1" s="1"/>
  <c r="C2935" i="1"/>
  <c r="B2935" i="1" s="1"/>
  <c r="C2940" i="1"/>
  <c r="B2940" i="1" s="1"/>
  <c r="C2941" i="1"/>
  <c r="B2941" i="1" s="1"/>
  <c r="C2942" i="1"/>
  <c r="B2942" i="1" s="1"/>
  <c r="C2943" i="1"/>
  <c r="B2943" i="1" s="1"/>
  <c r="C2880" i="1"/>
  <c r="B2880" i="1" s="1"/>
  <c r="C2881" i="1"/>
  <c r="B2881" i="1" s="1"/>
  <c r="C2882" i="1"/>
  <c r="B2882" i="1" s="1"/>
  <c r="C2883" i="1"/>
  <c r="B2883" i="1" s="1"/>
  <c r="B10" i="18"/>
  <c r="F47" i="8" s="1"/>
  <c r="B16" i="18"/>
  <c r="B18" i="18"/>
  <c r="F82" i="8" s="1"/>
  <c r="B19" i="18"/>
  <c r="F69" i="8" s="1"/>
  <c r="B11" i="18"/>
  <c r="B36" i="18"/>
  <c r="F180" i="8" s="1"/>
  <c r="B7" i="18"/>
  <c r="F34" i="8" s="1"/>
  <c r="B5" i="18"/>
  <c r="F9" i="8" s="1"/>
  <c r="B56" i="18"/>
  <c r="I50" i="19" s="1"/>
  <c r="O528" i="1" s="1"/>
  <c r="B55" i="18"/>
  <c r="I98" i="19" s="1"/>
  <c r="O2458" i="1" s="1"/>
  <c r="B51" i="18"/>
  <c r="F226" i="8" s="1"/>
  <c r="B50" i="18"/>
  <c r="B49" i="18"/>
  <c r="F222" i="8" s="1"/>
  <c r="B47" i="18"/>
  <c r="F221" i="8" s="1"/>
  <c r="B46" i="18"/>
  <c r="F220" i="8" s="1"/>
  <c r="B45" i="18"/>
  <c r="F218" i="8" s="1"/>
  <c r="B44" i="18"/>
  <c r="F216" i="8" s="1"/>
  <c r="B43" i="18"/>
  <c r="F214" i="8" s="1"/>
  <c r="B42" i="18"/>
  <c r="F213" i="8" s="1"/>
  <c r="B41" i="18"/>
  <c r="F197" i="8" s="1"/>
  <c r="B40" i="18"/>
  <c r="F188" i="8" s="1"/>
  <c r="B39" i="18"/>
  <c r="B38" i="18"/>
  <c r="F184" i="8" s="1"/>
  <c r="B37" i="18"/>
  <c r="F187" i="8" s="1"/>
  <c r="B35" i="18"/>
  <c r="B34" i="18"/>
  <c r="F138" i="8" s="1"/>
  <c r="B33" i="18"/>
  <c r="B32" i="18"/>
  <c r="B31" i="18"/>
  <c r="F131" i="8" s="1"/>
  <c r="B30" i="18"/>
  <c r="F148" i="8" s="1"/>
  <c r="B29" i="18"/>
  <c r="F147" i="8" s="1"/>
  <c r="B28" i="18"/>
  <c r="B27" i="18"/>
  <c r="B26" i="18"/>
  <c r="B21" i="18"/>
  <c r="F106" i="8" s="1"/>
  <c r="B20" i="18"/>
  <c r="B9" i="18"/>
  <c r="B8" i="18"/>
  <c r="F43" i="8" s="1"/>
  <c r="B6" i="18"/>
  <c r="B3" i="18"/>
  <c r="C263" i="1"/>
  <c r="B263" i="1" s="1"/>
  <c r="C322" i="1"/>
  <c r="C321" i="1"/>
  <c r="C320" i="1"/>
  <c r="C319" i="1"/>
  <c r="C318" i="1"/>
  <c r="C317" i="1"/>
  <c r="B317" i="1" s="1"/>
  <c r="C316" i="1"/>
  <c r="C315" i="1"/>
  <c r="C314" i="1"/>
  <c r="B314" i="1" s="1"/>
  <c r="C313" i="1"/>
  <c r="C312" i="1"/>
  <c r="C311" i="1"/>
  <c r="B311" i="1" s="1"/>
  <c r="C310" i="1"/>
  <c r="C309" i="1"/>
  <c r="B309" i="1" s="1"/>
  <c r="C307" i="1"/>
  <c r="C2878" i="1"/>
  <c r="C2813" i="1"/>
  <c r="C482" i="1"/>
  <c r="C2409" i="1"/>
  <c r="B2409" i="1" s="1"/>
  <c r="C2408" i="1"/>
  <c r="B2408" i="1" s="1"/>
  <c r="C2404" i="1"/>
  <c r="B2404" i="1" s="1"/>
  <c r="C2405" i="1"/>
  <c r="B2405"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372" i="1"/>
  <c r="C371" i="1"/>
  <c r="C370" i="1"/>
  <c r="C270" i="1"/>
  <c r="C269" i="1"/>
  <c r="C268" i="1"/>
  <c r="B268" i="1" s="1"/>
  <c r="C2513" i="1"/>
  <c r="B2513" i="1" s="1"/>
  <c r="C2512" i="1"/>
  <c r="B2512" i="1" s="1"/>
  <c r="C877" i="1"/>
  <c r="B877" i="1" s="1"/>
  <c r="C878" i="1"/>
  <c r="B878" i="1" s="1"/>
  <c r="C879" i="1"/>
  <c r="B879" i="1" s="1"/>
  <c r="C880" i="1"/>
  <c r="B880" i="1" s="1"/>
  <c r="C881" i="1"/>
  <c r="B881" i="1" s="1"/>
  <c r="C882" i="1"/>
  <c r="B882" i="1" s="1"/>
  <c r="C883" i="1"/>
  <c r="B883" i="1" s="1"/>
  <c r="C884" i="1"/>
  <c r="B884" i="1" s="1"/>
  <c r="C885" i="1"/>
  <c r="B885" i="1" s="1"/>
  <c r="C886" i="1"/>
  <c r="B886" i="1" s="1"/>
  <c r="C887" i="1"/>
  <c r="B887" i="1" s="1"/>
  <c r="C888" i="1"/>
  <c r="B888" i="1" s="1"/>
  <c r="C889" i="1"/>
  <c r="B889" i="1" s="1"/>
  <c r="C890" i="1"/>
  <c r="B890" i="1" s="1"/>
  <c r="C891" i="1"/>
  <c r="B891" i="1" s="1"/>
  <c r="C892" i="1"/>
  <c r="B892" i="1" s="1"/>
  <c r="C893" i="1"/>
  <c r="B893" i="1" s="1"/>
  <c r="C894" i="1"/>
  <c r="B894" i="1" s="1"/>
  <c r="C895" i="1"/>
  <c r="B895" i="1" s="1"/>
  <c r="C896" i="1"/>
  <c r="B896" i="1" s="1"/>
  <c r="C897" i="1"/>
  <c r="B897" i="1" s="1"/>
  <c r="C898" i="1"/>
  <c r="B898" i="1" s="1"/>
  <c r="C899" i="1"/>
  <c r="B899" i="1" s="1"/>
  <c r="C900" i="1"/>
  <c r="B900" i="1" s="1"/>
  <c r="C901" i="1"/>
  <c r="B901" i="1" s="1"/>
  <c r="C902" i="1"/>
  <c r="B902" i="1" s="1"/>
  <c r="C903" i="1"/>
  <c r="B903" i="1" s="1"/>
  <c r="C904" i="1"/>
  <c r="B904" i="1" s="1"/>
  <c r="C905" i="1"/>
  <c r="B905" i="1" s="1"/>
  <c r="C906" i="1"/>
  <c r="B906" i="1" s="1"/>
  <c r="C907" i="1"/>
  <c r="B907" i="1" s="1"/>
  <c r="C908" i="1"/>
  <c r="B908" i="1" s="1"/>
  <c r="C909" i="1"/>
  <c r="B909" i="1" s="1"/>
  <c r="C910" i="1"/>
  <c r="B910" i="1" s="1"/>
  <c r="C911" i="1"/>
  <c r="B911" i="1" s="1"/>
  <c r="C912" i="1"/>
  <c r="B912" i="1" s="1"/>
  <c r="C913" i="1"/>
  <c r="B913" i="1" s="1"/>
  <c r="C914" i="1"/>
  <c r="B914" i="1" s="1"/>
  <c r="C915" i="1"/>
  <c r="B915" i="1" s="1"/>
  <c r="C916" i="1"/>
  <c r="B916" i="1" s="1"/>
  <c r="C917" i="1"/>
  <c r="B917" i="1" s="1"/>
  <c r="C918" i="1"/>
  <c r="B918" i="1" s="1"/>
  <c r="C919" i="1"/>
  <c r="B919" i="1" s="1"/>
  <c r="C920" i="1"/>
  <c r="B920" i="1" s="1"/>
  <c r="C921" i="1"/>
  <c r="B921" i="1" s="1"/>
  <c r="C922" i="1"/>
  <c r="B922" i="1" s="1"/>
  <c r="C923" i="1"/>
  <c r="B923" i="1" s="1"/>
  <c r="C924" i="1"/>
  <c r="B924" i="1" s="1"/>
  <c r="C925" i="1"/>
  <c r="B925" i="1" s="1"/>
  <c r="C926" i="1"/>
  <c r="B926" i="1" s="1"/>
  <c r="C927" i="1"/>
  <c r="B927" i="1" s="1"/>
  <c r="C928" i="1"/>
  <c r="B928" i="1" s="1"/>
  <c r="C929" i="1"/>
  <c r="B929" i="1" s="1"/>
  <c r="C930" i="1"/>
  <c r="B930" i="1" s="1"/>
  <c r="C931" i="1"/>
  <c r="B931" i="1" s="1"/>
  <c r="C932" i="1"/>
  <c r="B932" i="1" s="1"/>
  <c r="C876" i="1"/>
  <c r="B876" i="1" s="1"/>
  <c r="C875" i="1"/>
  <c r="B875" i="1" s="1"/>
  <c r="C2437" i="1"/>
  <c r="B2437" i="1" s="1"/>
  <c r="C2436" i="1"/>
  <c r="B2436" i="1" s="1"/>
  <c r="C2435" i="1"/>
  <c r="B2435" i="1" s="1"/>
  <c r="C2434" i="1"/>
  <c r="B2434" i="1" s="1"/>
  <c r="C2433" i="1"/>
  <c r="B2433" i="1" s="1"/>
  <c r="C2432" i="1"/>
  <c r="B2432" i="1" s="1"/>
  <c r="C2431" i="1"/>
  <c r="B2431" i="1" s="1"/>
  <c r="C2430" i="1"/>
  <c r="B2430" i="1" s="1"/>
  <c r="C2480" i="1"/>
  <c r="B2480" i="1" s="1"/>
  <c r="C2481" i="1"/>
  <c r="B2481" i="1" s="1"/>
  <c r="C2482" i="1"/>
  <c r="B2482" i="1" s="1"/>
  <c r="C2483" i="1"/>
  <c r="B2483" i="1" s="1"/>
  <c r="C2484" i="1"/>
  <c r="B2484" i="1" s="1"/>
  <c r="C204" i="1"/>
  <c r="B204" i="1" s="1"/>
  <c r="C209" i="1"/>
  <c r="B209" i="1" s="1"/>
  <c r="C214" i="1"/>
  <c r="C202" i="1"/>
  <c r="C203" i="1"/>
  <c r="C205" i="1"/>
  <c r="C206" i="1"/>
  <c r="C207" i="1"/>
  <c r="C208" i="1"/>
  <c r="B208" i="1" s="1"/>
  <c r="C210" i="1"/>
  <c r="C211" i="1"/>
  <c r="C212" i="1"/>
  <c r="C213" i="1"/>
  <c r="C2401" i="1"/>
  <c r="B2401" i="1" s="1"/>
  <c r="C2400" i="1"/>
  <c r="B24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874" i="1"/>
  <c r="B874" i="1" s="1"/>
  <c r="C873" i="1"/>
  <c r="B873" i="1" s="1"/>
  <c r="C872" i="1"/>
  <c r="B872" i="1" s="1"/>
  <c r="C871" i="1"/>
  <c r="B871" i="1" s="1"/>
  <c r="C870" i="1"/>
  <c r="B870" i="1" s="1"/>
  <c r="C479" i="1"/>
  <c r="B479" i="1" s="1"/>
  <c r="C478" i="1"/>
  <c r="B478" i="1" s="1"/>
  <c r="C2831"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833" i="1"/>
  <c r="C267" i="1"/>
  <c r="C369" i="1"/>
  <c r="C2832" i="1"/>
  <c r="C266" i="1"/>
  <c r="C368" i="1"/>
  <c r="B368" i="1" s="1"/>
  <c r="C2479" i="1"/>
  <c r="B2479" i="1" s="1"/>
  <c r="C163" i="1"/>
  <c r="C2478" i="1"/>
  <c r="B247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459" i="1"/>
  <c r="B2459" i="1" s="1"/>
  <c r="C2460" i="1"/>
  <c r="B2460" i="1" s="1"/>
  <c r="C2461" i="1"/>
  <c r="B2461" i="1" s="1"/>
  <c r="C2462" i="1"/>
  <c r="B2462" i="1" s="1"/>
  <c r="C2463" i="1"/>
  <c r="B2463"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2877" i="1"/>
  <c r="C2876" i="1"/>
  <c r="C2875" i="1"/>
  <c r="C2874" i="1"/>
  <c r="C2873" i="1"/>
  <c r="C2854" i="1"/>
  <c r="C2853" i="1"/>
  <c r="C2852" i="1"/>
  <c r="C2851" i="1"/>
  <c r="C2850" i="1"/>
  <c r="C2849" i="1"/>
  <c r="C2848" i="1"/>
  <c r="C2830" i="1"/>
  <c r="C2829" i="1"/>
  <c r="C2828" i="1"/>
  <c r="C2827" i="1"/>
  <c r="C2826" i="1"/>
  <c r="C2825" i="1"/>
  <c r="C2824" i="1"/>
  <c r="C2812" i="1"/>
  <c r="C2811" i="1"/>
  <c r="C2810" i="1"/>
  <c r="C2809" i="1"/>
  <c r="C2808" i="1"/>
  <c r="C2821" i="1"/>
  <c r="B2821" i="1" s="1"/>
  <c r="C2820" i="1"/>
  <c r="B2820" i="1" s="1"/>
  <c r="C2819" i="1"/>
  <c r="B2819" i="1" s="1"/>
  <c r="C2818" i="1"/>
  <c r="B2818" i="1" s="1"/>
  <c r="C2817" i="1"/>
  <c r="B2817" i="1" s="1"/>
  <c r="C2718" i="1"/>
  <c r="C2717" i="1"/>
  <c r="C2716" i="1"/>
  <c r="C2715" i="1"/>
  <c r="C2714" i="1"/>
  <c r="C2713" i="1"/>
  <c r="C2712" i="1"/>
  <c r="C2688" i="1"/>
  <c r="C2682" i="1"/>
  <c r="B2682" i="1" s="1"/>
  <c r="C2683" i="1"/>
  <c r="B2683" i="1" s="1"/>
  <c r="C2684" i="1"/>
  <c r="B2684" i="1" s="1"/>
  <c r="C2685" i="1"/>
  <c r="B2685" i="1" s="1"/>
  <c r="C2681" i="1"/>
  <c r="B2681" i="1" s="1"/>
  <c r="C2477" i="1"/>
  <c r="B2477" i="1" s="1"/>
  <c r="C2466" i="1"/>
  <c r="B2466" i="1" s="1"/>
  <c r="C2467" i="1"/>
  <c r="B2467" i="1" s="1"/>
  <c r="C2468" i="1"/>
  <c r="B2468" i="1" s="1"/>
  <c r="C2469" i="1"/>
  <c r="B2469" i="1" s="1"/>
  <c r="C2470" i="1"/>
  <c r="B2470" i="1" s="1"/>
  <c r="C2471" i="1"/>
  <c r="B2471" i="1" s="1"/>
  <c r="C2472" i="1"/>
  <c r="B2472" i="1" s="1"/>
  <c r="C2473" i="1"/>
  <c r="B2473" i="1" s="1"/>
  <c r="C2474" i="1"/>
  <c r="B2474" i="1" s="1"/>
  <c r="C2475" i="1"/>
  <c r="B2475" i="1" s="1"/>
  <c r="C2476" i="1"/>
  <c r="B2476" i="1" s="1"/>
  <c r="C2465" i="1"/>
  <c r="B2465"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542" i="1"/>
  <c r="B2542" i="1" s="1"/>
  <c r="R506" i="1"/>
  <c r="B159" i="13"/>
  <c r="B188" i="13"/>
  <c r="B189" i="13"/>
  <c r="B160" i="13"/>
  <c r="A131" i="13"/>
  <c r="A118" i="13"/>
  <c r="A120" i="13"/>
  <c r="A121" i="13"/>
  <c r="B163" i="13"/>
  <c r="A103" i="13"/>
  <c r="A105" i="13"/>
  <c r="A106" i="13"/>
  <c r="F63" i="8"/>
  <c r="A122" i="13"/>
  <c r="A111" i="13"/>
  <c r="A107" i="13"/>
  <c r="F94" i="8" l="1"/>
  <c r="F55" i="8"/>
  <c r="F52" i="8"/>
  <c r="F61" i="8"/>
  <c r="F108" i="8"/>
  <c r="F107" i="8"/>
  <c r="F24" i="8"/>
  <c r="F28" i="8"/>
  <c r="F25" i="8"/>
  <c r="F160" i="8"/>
  <c r="F38" i="8"/>
  <c r="F33" i="8"/>
  <c r="F223" i="8"/>
  <c r="F225" i="8"/>
  <c r="F185" i="8"/>
  <c r="F186" i="8"/>
  <c r="F144" i="8"/>
  <c r="F202" i="8"/>
  <c r="F145" i="8"/>
  <c r="F142" i="8"/>
  <c r="F139" i="8"/>
  <c r="F133" i="8"/>
  <c r="F135" i="8"/>
  <c r="F134" i="8"/>
  <c r="F115" i="8"/>
  <c r="F105" i="8"/>
  <c r="F164" i="8"/>
  <c r="F29" i="8"/>
  <c r="F101" i="8"/>
  <c r="F99" i="8"/>
  <c r="F100" i="8"/>
  <c r="F102" i="8"/>
  <c r="F118" i="8"/>
  <c r="F174" i="8"/>
  <c r="F78" i="8"/>
  <c r="F49" i="8"/>
  <c r="P2711" i="1"/>
  <c r="P2747" i="1"/>
  <c r="P2753" i="1"/>
  <c r="P2797" i="1"/>
  <c r="P2802" i="1"/>
  <c r="P2778" i="1"/>
  <c r="P2798" i="1"/>
  <c r="P2763" i="1"/>
  <c r="P2772" i="1"/>
  <c r="P2796" i="1"/>
  <c r="P2749" i="1"/>
  <c r="P2756" i="1"/>
  <c r="P2765" i="1"/>
  <c r="P2786" i="1"/>
  <c r="P2768" i="1"/>
  <c r="P2766" i="1"/>
  <c r="P2780" i="1"/>
  <c r="P2736" i="1"/>
  <c r="P2764" i="1"/>
  <c r="P2804" i="1"/>
  <c r="P2746" i="1"/>
  <c r="P2805" i="1"/>
  <c r="P2793" i="1"/>
  <c r="P2767" i="1"/>
  <c r="P2741" i="1"/>
  <c r="P2737" i="1"/>
  <c r="P2806" i="1"/>
  <c r="P2740" i="1"/>
  <c r="P2762" i="1"/>
  <c r="P2739" i="1"/>
  <c r="P2758" i="1"/>
  <c r="P2770" i="1"/>
  <c r="P2781" i="1"/>
  <c r="P2794" i="1"/>
  <c r="P2773" i="1"/>
  <c r="P2757" i="1"/>
  <c r="P2779" i="1"/>
  <c r="P2774" i="1"/>
  <c r="P2769" i="1"/>
  <c r="P2745" i="1"/>
  <c r="P2788" i="1"/>
  <c r="P2755" i="1"/>
  <c r="P2744" i="1"/>
  <c r="P2751" i="1"/>
  <c r="P2782" i="1"/>
  <c r="P2750" i="1"/>
  <c r="P2760" i="1"/>
  <c r="P2771" i="1"/>
  <c r="P2743" i="1"/>
  <c r="P2803" i="1"/>
  <c r="P2799" i="1"/>
  <c r="P2795" i="1"/>
  <c r="P2790" i="1"/>
  <c r="P2776" i="1"/>
  <c r="P2761" i="1"/>
  <c r="P2787" i="1"/>
  <c r="P2783" i="1"/>
  <c r="P2792" i="1"/>
  <c r="P2784" i="1"/>
  <c r="P2801" i="1"/>
  <c r="P2752" i="1"/>
  <c r="P2777" i="1"/>
  <c r="P2754" i="1"/>
  <c r="P2748" i="1"/>
  <c r="P2738" i="1"/>
  <c r="P2759" i="1"/>
  <c r="P2775" i="1"/>
  <c r="P2742" i="1"/>
  <c r="P2789" i="1"/>
  <c r="P2791" i="1"/>
  <c r="P2800" i="1"/>
  <c r="P2785" i="1"/>
  <c r="R2711" i="1"/>
  <c r="R2786" i="1"/>
  <c r="R2757" i="1"/>
  <c r="R2784" i="1"/>
  <c r="R2737" i="1"/>
  <c r="R2780" i="1"/>
  <c r="R2775" i="1"/>
  <c r="R2753" i="1"/>
  <c r="R2789" i="1"/>
  <c r="R2756" i="1"/>
  <c r="R2776" i="1"/>
  <c r="R2781" i="1"/>
  <c r="R2763" i="1"/>
  <c r="R2764" i="1"/>
  <c r="R2771" i="1"/>
  <c r="R2749" i="1"/>
  <c r="R2782" i="1"/>
  <c r="R2751" i="1"/>
  <c r="R2787" i="1"/>
  <c r="R2806" i="1"/>
  <c r="R2791" i="1"/>
  <c r="R2801" i="1"/>
  <c r="R2785" i="1"/>
  <c r="R2767" i="1"/>
  <c r="R2799" i="1"/>
  <c r="R2788" i="1"/>
  <c r="R2747" i="1"/>
  <c r="R2743" i="1"/>
  <c r="R2792" i="1"/>
  <c r="R2774" i="1"/>
  <c r="R2803" i="1"/>
  <c r="R2805" i="1"/>
  <c r="R2739" i="1"/>
  <c r="R2779" i="1"/>
  <c r="R2752" i="1"/>
  <c r="R2746" i="1"/>
  <c r="R2755" i="1"/>
  <c r="R2762" i="1"/>
  <c r="R2750" i="1"/>
  <c r="R2778" i="1"/>
  <c r="R2768" i="1"/>
  <c r="R2758" i="1"/>
  <c r="R2760" i="1"/>
  <c r="R2769" i="1"/>
  <c r="R2770" i="1"/>
  <c r="R2772" i="1"/>
  <c r="R2783" i="1"/>
  <c r="R2745" i="1"/>
  <c r="R2748" i="1"/>
  <c r="R2790" i="1"/>
  <c r="R2761" i="1"/>
  <c r="R2802" i="1"/>
  <c r="R2773" i="1"/>
  <c r="R2736" i="1"/>
  <c r="R2804" i="1"/>
  <c r="R2777" i="1"/>
  <c r="R2742" i="1"/>
  <c r="R2759" i="1"/>
  <c r="R2738" i="1"/>
  <c r="R2796" i="1"/>
  <c r="R2766" i="1"/>
  <c r="R2741" i="1"/>
  <c r="R2800" i="1"/>
  <c r="R2797" i="1"/>
  <c r="R2795" i="1"/>
  <c r="R2740" i="1"/>
  <c r="R2744" i="1"/>
  <c r="R2798" i="1"/>
  <c r="R2794" i="1"/>
  <c r="R2793" i="1"/>
  <c r="R2765" i="1"/>
  <c r="R2754" i="1"/>
  <c r="Q2711" i="1"/>
  <c r="Q2742" i="1"/>
  <c r="Q2786" i="1"/>
  <c r="Q2806" i="1"/>
  <c r="Q2772" i="1"/>
  <c r="Q2774" i="1"/>
  <c r="Q2790" i="1"/>
  <c r="Q2795" i="1"/>
  <c r="Q2787" i="1"/>
  <c r="Q2759" i="1"/>
  <c r="Q2744" i="1"/>
  <c r="Q2775" i="1"/>
  <c r="Q2760" i="1"/>
  <c r="Q2771" i="1"/>
  <c r="Q2784" i="1"/>
  <c r="Q2788" i="1"/>
  <c r="Q2767" i="1"/>
  <c r="Q2747" i="1"/>
  <c r="Q2756" i="1"/>
  <c r="Q2736" i="1"/>
  <c r="Q2751" i="1"/>
  <c r="Q2753" i="1"/>
  <c r="Q2804" i="1"/>
  <c r="Q2752" i="1"/>
  <c r="Q2797" i="1"/>
  <c r="Q2768" i="1"/>
  <c r="Q2803" i="1"/>
  <c r="Q2750" i="1"/>
  <c r="Q2761" i="1"/>
  <c r="Q2773" i="1"/>
  <c r="Q2763" i="1"/>
  <c r="Q2794" i="1"/>
  <c r="Q2764" i="1"/>
  <c r="Q2798" i="1"/>
  <c r="Q2793" i="1"/>
  <c r="Q2791" i="1"/>
  <c r="Q2796" i="1"/>
  <c r="Q2739" i="1"/>
  <c r="Q2748" i="1"/>
  <c r="Q2801" i="1"/>
  <c r="Q2781" i="1"/>
  <c r="Q2805" i="1"/>
  <c r="Q2765" i="1"/>
  <c r="Q2741" i="1"/>
  <c r="Q2745" i="1"/>
  <c r="Q2737" i="1"/>
  <c r="Q2783" i="1"/>
  <c r="Q2776" i="1"/>
  <c r="Q2769" i="1"/>
  <c r="Q2740" i="1"/>
  <c r="Q2746" i="1"/>
  <c r="Q2777" i="1"/>
  <c r="Q2802" i="1"/>
  <c r="Q2799" i="1"/>
  <c r="Q2743" i="1"/>
  <c r="Q2778" i="1"/>
  <c r="Q2754" i="1"/>
  <c r="Q2762" i="1"/>
  <c r="Q2782" i="1"/>
  <c r="Q2755" i="1"/>
  <c r="Q2800" i="1"/>
  <c r="Q2749" i="1"/>
  <c r="Q2789" i="1"/>
  <c r="Q2779" i="1"/>
  <c r="Q2738" i="1"/>
  <c r="Q2792" i="1"/>
  <c r="Q2770" i="1"/>
  <c r="Q2780" i="1"/>
  <c r="Q2785" i="1"/>
  <c r="Q2757" i="1"/>
  <c r="Q2766" i="1"/>
  <c r="Q2758" i="1"/>
  <c r="J2711" i="1"/>
  <c r="J2766" i="1"/>
  <c r="J2771" i="1"/>
  <c r="J2789" i="1"/>
  <c r="J2787" i="1"/>
  <c r="J2740" i="1"/>
  <c r="J2737" i="1"/>
  <c r="J2788" i="1"/>
  <c r="J2749" i="1"/>
  <c r="J2781" i="1"/>
  <c r="J2796" i="1"/>
  <c r="J2742" i="1"/>
  <c r="J2762" i="1"/>
  <c r="J2765" i="1"/>
  <c r="J2786" i="1"/>
  <c r="J2772" i="1"/>
  <c r="J2736" i="1"/>
  <c r="J2750" i="1"/>
  <c r="J2760" i="1"/>
  <c r="J2746" i="1"/>
  <c r="J2743" i="1"/>
  <c r="J2805" i="1"/>
  <c r="J2800" i="1"/>
  <c r="J2790" i="1"/>
  <c r="J2784" i="1"/>
  <c r="J2778" i="1"/>
  <c r="J2780" i="1"/>
  <c r="J2782" i="1"/>
  <c r="J2739" i="1"/>
  <c r="J2751" i="1"/>
  <c r="J2753" i="1"/>
  <c r="J2761" i="1"/>
  <c r="J2797" i="1"/>
  <c r="J2767" i="1"/>
  <c r="J2801" i="1"/>
  <c r="J2792" i="1"/>
  <c r="J2754" i="1"/>
  <c r="J2785" i="1"/>
  <c r="J2756" i="1"/>
  <c r="J2775" i="1"/>
  <c r="J2758" i="1"/>
  <c r="J2794" i="1"/>
  <c r="J2776" i="1"/>
  <c r="J2799" i="1"/>
  <c r="J2777" i="1"/>
  <c r="J2774" i="1"/>
  <c r="J2795" i="1"/>
  <c r="J2759" i="1"/>
  <c r="J2741" i="1"/>
  <c r="J2798" i="1"/>
  <c r="J2806" i="1"/>
  <c r="J2770" i="1"/>
  <c r="J2747" i="1"/>
  <c r="J2745" i="1"/>
  <c r="J2768" i="1"/>
  <c r="J2763" i="1"/>
  <c r="J2748" i="1"/>
  <c r="J2773" i="1"/>
  <c r="J2779" i="1"/>
  <c r="J2803" i="1"/>
  <c r="J2752" i="1"/>
  <c r="J2804" i="1"/>
  <c r="J2793" i="1"/>
  <c r="J2738" i="1"/>
  <c r="J2755" i="1"/>
  <c r="J2757" i="1"/>
  <c r="J2744" i="1"/>
  <c r="J2769" i="1"/>
  <c r="J2783" i="1"/>
  <c r="J2791" i="1"/>
  <c r="J2802" i="1"/>
  <c r="J2764" i="1"/>
  <c r="L2711" i="1"/>
  <c r="L2764" i="1"/>
  <c r="L2783" i="1"/>
  <c r="L2759" i="1"/>
  <c r="L2751" i="1"/>
  <c r="L2805" i="1"/>
  <c r="L2757" i="1"/>
  <c r="L2754" i="1"/>
  <c r="L2776" i="1"/>
  <c r="L2797" i="1"/>
  <c r="L2795" i="1"/>
  <c r="L2738" i="1"/>
  <c r="L2801" i="1"/>
  <c r="L2792" i="1"/>
  <c r="L2763" i="1"/>
  <c r="L2768" i="1"/>
  <c r="L2796" i="1"/>
  <c r="L2799" i="1"/>
  <c r="L2766" i="1"/>
  <c r="L2756" i="1"/>
  <c r="L2747" i="1"/>
  <c r="L2748" i="1"/>
  <c r="L2787" i="1"/>
  <c r="L2777" i="1"/>
  <c r="L2772" i="1"/>
  <c r="L2794" i="1"/>
  <c r="L2771" i="1"/>
  <c r="L2770" i="1"/>
  <c r="L2753" i="1"/>
  <c r="L2744" i="1"/>
  <c r="L2737" i="1"/>
  <c r="L2775" i="1"/>
  <c r="L2789" i="1"/>
  <c r="L2779" i="1"/>
  <c r="L2802" i="1"/>
  <c r="L2762" i="1"/>
  <c r="L2755" i="1"/>
  <c r="L2803" i="1"/>
  <c r="L2741" i="1"/>
  <c r="L2742" i="1"/>
  <c r="L2782" i="1"/>
  <c r="L2786" i="1"/>
  <c r="L2774" i="1"/>
  <c r="L2781" i="1"/>
  <c r="L2791" i="1"/>
  <c r="L2780" i="1"/>
  <c r="L2765" i="1"/>
  <c r="L2788" i="1"/>
  <c r="L2778" i="1"/>
  <c r="L2749" i="1"/>
  <c r="L2784" i="1"/>
  <c r="L2785" i="1"/>
  <c r="L2761" i="1"/>
  <c r="L2790" i="1"/>
  <c r="L2804" i="1"/>
  <c r="L2793" i="1"/>
  <c r="L2758" i="1"/>
  <c r="L2806" i="1"/>
  <c r="L2773" i="1"/>
  <c r="L2743" i="1"/>
  <c r="L2752" i="1"/>
  <c r="L2750" i="1"/>
  <c r="L2800" i="1"/>
  <c r="L2760" i="1"/>
  <c r="L2769" i="1"/>
  <c r="L2745" i="1"/>
  <c r="L2767" i="1"/>
  <c r="L2740" i="1"/>
  <c r="L2798" i="1"/>
  <c r="L2736" i="1"/>
  <c r="L2739" i="1"/>
  <c r="L2746" i="1"/>
  <c r="A2711" i="1"/>
  <c r="A2739" i="1"/>
  <c r="A2742" i="1"/>
  <c r="A2789" i="1"/>
  <c r="A2805" i="1"/>
  <c r="A2802" i="1"/>
  <c r="A2797" i="1"/>
  <c r="A2753" i="1"/>
  <c r="A2748" i="1"/>
  <c r="A2806" i="1"/>
  <c r="A2760" i="1"/>
  <c r="A2801" i="1"/>
  <c r="A2772" i="1"/>
  <c r="A2790" i="1"/>
  <c r="A2787" i="1"/>
  <c r="A2788" i="1"/>
  <c r="A2780" i="1"/>
  <c r="A2758" i="1"/>
  <c r="A2746" i="1"/>
  <c r="A2775" i="1"/>
  <c r="A2796" i="1"/>
  <c r="A2776" i="1"/>
  <c r="A2779" i="1"/>
  <c r="A2761" i="1"/>
  <c r="A2767" i="1"/>
  <c r="A2766" i="1"/>
  <c r="A2744" i="1"/>
  <c r="A2786" i="1"/>
  <c r="A2736" i="1"/>
  <c r="A2769" i="1"/>
  <c r="A2793" i="1"/>
  <c r="A2799" i="1"/>
  <c r="A2749" i="1"/>
  <c r="A2792" i="1"/>
  <c r="A2765" i="1"/>
  <c r="A2763" i="1"/>
  <c r="A2800" i="1"/>
  <c r="A2770" i="1"/>
  <c r="A2774" i="1"/>
  <c r="A2782" i="1"/>
  <c r="A2756" i="1"/>
  <c r="A2795" i="1"/>
  <c r="A2745" i="1"/>
  <c r="A2784" i="1"/>
  <c r="A2764" i="1"/>
  <c r="A2803" i="1"/>
  <c r="A2737" i="1"/>
  <c r="A2798" i="1"/>
  <c r="A2773" i="1"/>
  <c r="A2762" i="1"/>
  <c r="A2750" i="1"/>
  <c r="A2741" i="1"/>
  <c r="A2778" i="1"/>
  <c r="A2755" i="1"/>
  <c r="A2791" i="1"/>
  <c r="A2768" i="1"/>
  <c r="A2804" i="1"/>
  <c r="A2757" i="1"/>
  <c r="A2738" i="1"/>
  <c r="A2781" i="1"/>
  <c r="A2783" i="1"/>
  <c r="A2751" i="1"/>
  <c r="A2743" i="1"/>
  <c r="A2759" i="1"/>
  <c r="A2752" i="1"/>
  <c r="A2777" i="1"/>
  <c r="A2754" i="1"/>
  <c r="A2747" i="1"/>
  <c r="A2794" i="1"/>
  <c r="A2785" i="1"/>
  <c r="A2740" i="1"/>
  <c r="A2771" i="1"/>
  <c r="M2711" i="1"/>
  <c r="M2764" i="1"/>
  <c r="M2787" i="1"/>
  <c r="M2756" i="1"/>
  <c r="M2765" i="1"/>
  <c r="M2773" i="1"/>
  <c r="M2754" i="1"/>
  <c r="M2795" i="1"/>
  <c r="M2803" i="1"/>
  <c r="M2797" i="1"/>
  <c r="M2751" i="1"/>
  <c r="M2760" i="1"/>
  <c r="M2788" i="1"/>
  <c r="M2785" i="1"/>
  <c r="M2796" i="1"/>
  <c r="M2755" i="1"/>
  <c r="M2789" i="1"/>
  <c r="M2746" i="1"/>
  <c r="M2742" i="1"/>
  <c r="M2758" i="1"/>
  <c r="M2763" i="1"/>
  <c r="M2769" i="1"/>
  <c r="M2781" i="1"/>
  <c r="M2752" i="1"/>
  <c r="M2772" i="1"/>
  <c r="M2804" i="1"/>
  <c r="M2806" i="1"/>
  <c r="M2748" i="1"/>
  <c r="M2749" i="1"/>
  <c r="M2766" i="1"/>
  <c r="M2770" i="1"/>
  <c r="M2800" i="1"/>
  <c r="M2759" i="1"/>
  <c r="M2771" i="1"/>
  <c r="M2761" i="1"/>
  <c r="M2784" i="1"/>
  <c r="M2792" i="1"/>
  <c r="M2767" i="1"/>
  <c r="M2774" i="1"/>
  <c r="M2779" i="1"/>
  <c r="M2802" i="1"/>
  <c r="M2777" i="1"/>
  <c r="M2750" i="1"/>
  <c r="M2790" i="1"/>
  <c r="M2739" i="1"/>
  <c r="M2793" i="1"/>
  <c r="M2794" i="1"/>
  <c r="M2786" i="1"/>
  <c r="M2782" i="1"/>
  <c r="M2745" i="1"/>
  <c r="M2762" i="1"/>
  <c r="M2783" i="1"/>
  <c r="M2775" i="1"/>
  <c r="M2798" i="1"/>
  <c r="M2753" i="1"/>
  <c r="M2801" i="1"/>
  <c r="M2747" i="1"/>
  <c r="M2780" i="1"/>
  <c r="M2740" i="1"/>
  <c r="M2744" i="1"/>
  <c r="M2741" i="1"/>
  <c r="M2738" i="1"/>
  <c r="M2776" i="1"/>
  <c r="M2737" i="1"/>
  <c r="M2799" i="1"/>
  <c r="M2778" i="1"/>
  <c r="M2757" i="1"/>
  <c r="M2736" i="1"/>
  <c r="M2768" i="1"/>
  <c r="M2791" i="1"/>
  <c r="M2805" i="1"/>
  <c r="M2743" i="1"/>
  <c r="B2742" i="1"/>
  <c r="B2789" i="1"/>
  <c r="B2780" i="1"/>
  <c r="B2803" i="1"/>
  <c r="B2785" i="1"/>
  <c r="B2797" i="1"/>
  <c r="B2752" i="1"/>
  <c r="B2743" i="1"/>
  <c r="B2791" i="1"/>
  <c r="B2758" i="1"/>
  <c r="B2774" i="1"/>
  <c r="B2792" i="1"/>
  <c r="B2764" i="1"/>
  <c r="B2802" i="1"/>
  <c r="B2750" i="1"/>
  <c r="B2781" i="1"/>
  <c r="B2782" i="1"/>
  <c r="B2768" i="1"/>
  <c r="B2771" i="1"/>
  <c r="B2772" i="1"/>
  <c r="B2763" i="1"/>
  <c r="B2747" i="1"/>
  <c r="B2778" i="1"/>
  <c r="B2790" i="1"/>
  <c r="B2775" i="1"/>
  <c r="B2794" i="1"/>
  <c r="B2753" i="1"/>
  <c r="B2754" i="1"/>
  <c r="B2796" i="1"/>
  <c r="B2760" i="1"/>
  <c r="B2805" i="1"/>
  <c r="B2783" i="1"/>
  <c r="B2784" i="1"/>
  <c r="B2769" i="1"/>
  <c r="B2761" i="1"/>
  <c r="B2770" i="1"/>
  <c r="B2739" i="1"/>
  <c r="B2741" i="1"/>
  <c r="B2795" i="1"/>
  <c r="B2759" i="1"/>
  <c r="B2765" i="1"/>
  <c r="B2804" i="1"/>
  <c r="B2788" i="1"/>
  <c r="B2755" i="1"/>
  <c r="B2748" i="1"/>
  <c r="B2738" i="1"/>
  <c r="B2737" i="1"/>
  <c r="B2751" i="1"/>
  <c r="B2757" i="1"/>
  <c r="B2777" i="1"/>
  <c r="B2776" i="1"/>
  <c r="B2744" i="1"/>
  <c r="B2779" i="1"/>
  <c r="B2762" i="1"/>
  <c r="B2773" i="1"/>
  <c r="B2787" i="1"/>
  <c r="B2766" i="1"/>
  <c r="B2740" i="1"/>
  <c r="B2798" i="1"/>
  <c r="B2786" i="1"/>
  <c r="B2756" i="1"/>
  <c r="B2767" i="1"/>
  <c r="B2736" i="1"/>
  <c r="B2745" i="1"/>
  <c r="B2800" i="1"/>
  <c r="B2806" i="1"/>
  <c r="B2801" i="1"/>
  <c r="B2793" i="1"/>
  <c r="B2746" i="1"/>
  <c r="B2799" i="1"/>
  <c r="B2749" i="1"/>
  <c r="N2711" i="1"/>
  <c r="N2804" i="1"/>
  <c r="N2786" i="1"/>
  <c r="N2778" i="1"/>
  <c r="N2780" i="1"/>
  <c r="N2749" i="1"/>
  <c r="N2741" i="1"/>
  <c r="N2796" i="1"/>
  <c r="N2748" i="1"/>
  <c r="N2783" i="1"/>
  <c r="N2784" i="1"/>
  <c r="N2753" i="1"/>
  <c r="N2756" i="1"/>
  <c r="N2767" i="1"/>
  <c r="N2776" i="1"/>
  <c r="N2758" i="1"/>
  <c r="N2773" i="1"/>
  <c r="N2750" i="1"/>
  <c r="N2795" i="1"/>
  <c r="N2760" i="1"/>
  <c r="N2766" i="1"/>
  <c r="N2790" i="1"/>
  <c r="N2742" i="1"/>
  <c r="N2798" i="1"/>
  <c r="N2791" i="1"/>
  <c r="N2801" i="1"/>
  <c r="N2803" i="1"/>
  <c r="N2737" i="1"/>
  <c r="N2752" i="1"/>
  <c r="N2789" i="1"/>
  <c r="N2754" i="1"/>
  <c r="N2744" i="1"/>
  <c r="N2797" i="1"/>
  <c r="N2769" i="1"/>
  <c r="N2747" i="1"/>
  <c r="N2746" i="1"/>
  <c r="N2762" i="1"/>
  <c r="N2779" i="1"/>
  <c r="N2782" i="1"/>
  <c r="N2745" i="1"/>
  <c r="N2761" i="1"/>
  <c r="N2785" i="1"/>
  <c r="N2792" i="1"/>
  <c r="N2755" i="1"/>
  <c r="N2781" i="1"/>
  <c r="N2743" i="1"/>
  <c r="N2768" i="1"/>
  <c r="N2787" i="1"/>
  <c r="N2806" i="1"/>
  <c r="N2772" i="1"/>
  <c r="N2757" i="1"/>
  <c r="N2738" i="1"/>
  <c r="N2751" i="1"/>
  <c r="N2771" i="1"/>
  <c r="N2765" i="1"/>
  <c r="N2770" i="1"/>
  <c r="N2774" i="1"/>
  <c r="N2739" i="1"/>
  <c r="N2775" i="1"/>
  <c r="N2805" i="1"/>
  <c r="N2759" i="1"/>
  <c r="N2777" i="1"/>
  <c r="N2736" i="1"/>
  <c r="N2763" i="1"/>
  <c r="N2802" i="1"/>
  <c r="N2740" i="1"/>
  <c r="N2764" i="1"/>
  <c r="N2793" i="1"/>
  <c r="N2788" i="1"/>
  <c r="N2794" i="1"/>
  <c r="N2800" i="1"/>
  <c r="N2799" i="1"/>
  <c r="O2711" i="1"/>
  <c r="O2764" i="1"/>
  <c r="O2791" i="1"/>
  <c r="O2801" i="1"/>
  <c r="O2754" i="1"/>
  <c r="O2761" i="1"/>
  <c r="O2770" i="1"/>
  <c r="O2745" i="1"/>
  <c r="O2748" i="1"/>
  <c r="O2772" i="1"/>
  <c r="O2737" i="1"/>
  <c r="O2783" i="1"/>
  <c r="O2773" i="1"/>
  <c r="O2775" i="1"/>
  <c r="O2790" i="1"/>
  <c r="O2760" i="1"/>
  <c r="O2762" i="1"/>
  <c r="O2806" i="1"/>
  <c r="O2782" i="1"/>
  <c r="O2769" i="1"/>
  <c r="O2804" i="1"/>
  <c r="O2794" i="1"/>
  <c r="O2744" i="1"/>
  <c r="O2778" i="1"/>
  <c r="O2802" i="1"/>
  <c r="O2793" i="1"/>
  <c r="O2768" i="1"/>
  <c r="O2779" i="1"/>
  <c r="O2736" i="1"/>
  <c r="O2786" i="1"/>
  <c r="O2751" i="1"/>
  <c r="O2755" i="1"/>
  <c r="O2785" i="1"/>
  <c r="O2796" i="1"/>
  <c r="O2803" i="1"/>
  <c r="O2739" i="1"/>
  <c r="O2789" i="1"/>
  <c r="O2799" i="1"/>
  <c r="O2777" i="1"/>
  <c r="O2798" i="1"/>
  <c r="O2765" i="1"/>
  <c r="O2749" i="1"/>
  <c r="O2757" i="1"/>
  <c r="O2781" i="1"/>
  <c r="O2753" i="1"/>
  <c r="O2774" i="1"/>
  <c r="O2788" i="1"/>
  <c r="O2740" i="1"/>
  <c r="O2750" i="1"/>
  <c r="O2776" i="1"/>
  <c r="O2784" i="1"/>
  <c r="O2766" i="1"/>
  <c r="O2792" i="1"/>
  <c r="O2759" i="1"/>
  <c r="O2797" i="1"/>
  <c r="O2771" i="1"/>
  <c r="O2805" i="1"/>
  <c r="O2742" i="1"/>
  <c r="O2738" i="1"/>
  <c r="O2780" i="1"/>
  <c r="O2800" i="1"/>
  <c r="O2752" i="1"/>
  <c r="O2787" i="1"/>
  <c r="O2763" i="1"/>
  <c r="O2741" i="1"/>
  <c r="O2747" i="1"/>
  <c r="O2795" i="1"/>
  <c r="O2746" i="1"/>
  <c r="O2743" i="1"/>
  <c r="O2756" i="1"/>
  <c r="O2767" i="1"/>
  <c r="O2758"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2809" i="1"/>
  <c r="B2810" i="1"/>
  <c r="B2812" i="1"/>
  <c r="B2807" i="1"/>
  <c r="B2808" i="1"/>
  <c r="B2811" i="1"/>
  <c r="B2813" i="1"/>
  <c r="B2875" i="1"/>
  <c r="B2873" i="1"/>
  <c r="B2878" i="1"/>
  <c r="B2872" i="1"/>
  <c r="B2874" i="1"/>
  <c r="B2876" i="1"/>
  <c r="B2877" i="1"/>
  <c r="B2860" i="1"/>
  <c r="B2861" i="1"/>
  <c r="B2862" i="1"/>
  <c r="B2863" i="1"/>
  <c r="B2856" i="1"/>
  <c r="B2857" i="1"/>
  <c r="B2865" i="1"/>
  <c r="B2864" i="1"/>
  <c r="B2869" i="1"/>
  <c r="B2866" i="1"/>
  <c r="B2847" i="1"/>
  <c r="B2867" i="1"/>
  <c r="B2868" i="1"/>
  <c r="B2859" i="1"/>
  <c r="B2848" i="1"/>
  <c r="B2870" i="1"/>
  <c r="B2871" i="1"/>
  <c r="B2854" i="1"/>
  <c r="B2849" i="1"/>
  <c r="B2851" i="1"/>
  <c r="B2850" i="1"/>
  <c r="B2852" i="1"/>
  <c r="B2853" i="1"/>
  <c r="B2858" i="1"/>
  <c r="B2855" i="1"/>
  <c r="B2838" i="1"/>
  <c r="B2839" i="1"/>
  <c r="B2840" i="1"/>
  <c r="B2841" i="1"/>
  <c r="B2825" i="1"/>
  <c r="B2836" i="1"/>
  <c r="B2842" i="1"/>
  <c r="B2843" i="1"/>
  <c r="B2832" i="1"/>
  <c r="B2844" i="1"/>
  <c r="B2846" i="1"/>
  <c r="B2823" i="1"/>
  <c r="B2845" i="1"/>
  <c r="B2824" i="1"/>
  <c r="B2826" i="1"/>
  <c r="B2831" i="1"/>
  <c r="B2827" i="1"/>
  <c r="B2828" i="1"/>
  <c r="B2829" i="1"/>
  <c r="B2835" i="1"/>
  <c r="B2830" i="1"/>
  <c r="B2834" i="1"/>
  <c r="B2837" i="1"/>
  <c r="B2833" i="1"/>
  <c r="B2701" i="1"/>
  <c r="B2702" i="1"/>
  <c r="B2703" i="1"/>
  <c r="B2706" i="1"/>
  <c r="B2694" i="1"/>
  <c r="B2700" i="1"/>
  <c r="B2704" i="1"/>
  <c r="B2710" i="1"/>
  <c r="B2705" i="1"/>
  <c r="B2688" i="1"/>
  <c r="B2697" i="1"/>
  <c r="B2698" i="1"/>
  <c r="B2699" i="1"/>
  <c r="B2707" i="1"/>
  <c r="B2709" i="1"/>
  <c r="B2708" i="1"/>
  <c r="B2687" i="1"/>
  <c r="B2689" i="1"/>
  <c r="B2690" i="1"/>
  <c r="B2692" i="1"/>
  <c r="B2691" i="1"/>
  <c r="B2693" i="1"/>
  <c r="B2695" i="1"/>
  <c r="B2696" i="1"/>
  <c r="B2723" i="1"/>
  <c r="B2724" i="1"/>
  <c r="B2725" i="1"/>
  <c r="B2726" i="1"/>
  <c r="B2728" i="1"/>
  <c r="B2727" i="1"/>
  <c r="B2729" i="1"/>
  <c r="B2716" i="1"/>
  <c r="B2720" i="1"/>
  <c r="B2730" i="1"/>
  <c r="B2731" i="1"/>
  <c r="B2732" i="1"/>
  <c r="B2717" i="1"/>
  <c r="B2711" i="1"/>
  <c r="B2733" i="1"/>
  <c r="B2712" i="1"/>
  <c r="B2734" i="1"/>
  <c r="B2714" i="1"/>
  <c r="B2721" i="1"/>
  <c r="B2713" i="1"/>
  <c r="B2735" i="1"/>
  <c r="B2719" i="1"/>
  <c r="B2715" i="1"/>
  <c r="B2718" i="1"/>
  <c r="B2722" i="1"/>
  <c r="F113" i="8"/>
  <c r="F114" i="8"/>
  <c r="F74" i="8"/>
  <c r="F75" i="8"/>
  <c r="P2687" i="1"/>
  <c r="P2710" i="1"/>
  <c r="P2708" i="1"/>
  <c r="P2700" i="1"/>
  <c r="P2707" i="1"/>
  <c r="P2706" i="1"/>
  <c r="P2689" i="1"/>
  <c r="P2703" i="1"/>
  <c r="P2701" i="1"/>
  <c r="P2696" i="1"/>
  <c r="P2691" i="1"/>
  <c r="P2697" i="1"/>
  <c r="P2702" i="1"/>
  <c r="P2698" i="1"/>
  <c r="P2693" i="1"/>
  <c r="P2705" i="1"/>
  <c r="P2695" i="1"/>
  <c r="P2694" i="1"/>
  <c r="P2709" i="1"/>
  <c r="P2692" i="1"/>
  <c r="P2699" i="1"/>
  <c r="P2690" i="1"/>
  <c r="P2704" i="1"/>
  <c r="P2823" i="1"/>
  <c r="P2846" i="1"/>
  <c r="P2839" i="1"/>
  <c r="P2843" i="1"/>
  <c r="P2842" i="1"/>
  <c r="P2840" i="1"/>
  <c r="P2837" i="1"/>
  <c r="P2844" i="1"/>
  <c r="P2838" i="1"/>
  <c r="P2841" i="1"/>
  <c r="P2836" i="1"/>
  <c r="P2835" i="1"/>
  <c r="P2834" i="1"/>
  <c r="P2845" i="1"/>
  <c r="Q2687" i="1"/>
  <c r="Q2710" i="1"/>
  <c r="Q2691" i="1"/>
  <c r="Q2708" i="1"/>
  <c r="Q2707" i="1"/>
  <c r="Q2703" i="1"/>
  <c r="Q2694" i="1"/>
  <c r="Q2701" i="1"/>
  <c r="Q2690" i="1"/>
  <c r="Q2689" i="1"/>
  <c r="Q2696" i="1"/>
  <c r="Q2698" i="1"/>
  <c r="Q2700" i="1"/>
  <c r="Q2705" i="1"/>
  <c r="Q2704" i="1"/>
  <c r="Q2693" i="1"/>
  <c r="Q2706" i="1"/>
  <c r="Q2709" i="1"/>
  <c r="Q2692" i="1"/>
  <c r="Q2699" i="1"/>
  <c r="Q2697" i="1"/>
  <c r="Q2695" i="1"/>
  <c r="Q2702" i="1"/>
  <c r="Q2823" i="1"/>
  <c r="Q2846" i="1"/>
  <c r="Q2839" i="1"/>
  <c r="Q2835" i="1"/>
  <c r="Q2838" i="1"/>
  <c r="Q2837" i="1"/>
  <c r="Q2842" i="1"/>
  <c r="Q2834" i="1"/>
  <c r="Q2844" i="1"/>
  <c r="Q2840" i="1"/>
  <c r="Q2841" i="1"/>
  <c r="Q2845" i="1"/>
  <c r="Q2836" i="1"/>
  <c r="Q2843" i="1"/>
  <c r="O2823" i="1"/>
  <c r="O2846" i="1"/>
  <c r="O2842" i="1"/>
  <c r="O2840" i="1"/>
  <c r="O2837" i="1"/>
  <c r="O2841" i="1"/>
  <c r="O2835" i="1"/>
  <c r="O2834" i="1"/>
  <c r="O2839" i="1"/>
  <c r="O2838" i="1"/>
  <c r="O2845" i="1"/>
  <c r="O2843" i="1"/>
  <c r="O2844" i="1"/>
  <c r="O2836" i="1"/>
  <c r="R2687" i="1"/>
  <c r="R2710" i="1"/>
  <c r="R2702" i="1"/>
  <c r="R2692" i="1"/>
  <c r="R2699" i="1"/>
  <c r="R2698" i="1"/>
  <c r="R2689" i="1"/>
  <c r="R2704" i="1"/>
  <c r="R2703" i="1"/>
  <c r="R2708" i="1"/>
  <c r="R2690" i="1"/>
  <c r="R2697" i="1"/>
  <c r="R2709" i="1"/>
  <c r="R2691" i="1"/>
  <c r="R2696" i="1"/>
  <c r="R2701" i="1"/>
  <c r="R2700" i="1"/>
  <c r="R2707" i="1"/>
  <c r="R2705" i="1"/>
  <c r="R2695" i="1"/>
  <c r="R2694" i="1"/>
  <c r="R2706" i="1"/>
  <c r="R2693" i="1"/>
  <c r="R2823" i="1"/>
  <c r="R2846" i="1"/>
  <c r="R2841" i="1"/>
  <c r="R2844" i="1"/>
  <c r="R2836" i="1"/>
  <c r="R2843" i="1"/>
  <c r="R2834" i="1"/>
  <c r="R2837" i="1"/>
  <c r="R2835" i="1"/>
  <c r="R2838" i="1"/>
  <c r="R2845" i="1"/>
  <c r="R2840" i="1"/>
  <c r="R2842" i="1"/>
  <c r="R2839" i="1"/>
  <c r="O2687" i="1"/>
  <c r="O2710" i="1"/>
  <c r="O2704" i="1"/>
  <c r="O2696" i="1"/>
  <c r="O2690" i="1"/>
  <c r="O2695" i="1"/>
  <c r="O2702" i="1"/>
  <c r="O2691" i="1"/>
  <c r="O2698" i="1"/>
  <c r="O2705" i="1"/>
  <c r="O2709" i="1"/>
  <c r="O2707" i="1"/>
  <c r="O2694" i="1"/>
  <c r="O2692" i="1"/>
  <c r="O2706" i="1"/>
  <c r="O2697" i="1"/>
  <c r="O2703" i="1"/>
  <c r="O2701" i="1"/>
  <c r="O2693" i="1"/>
  <c r="O2708" i="1"/>
  <c r="O2700" i="1"/>
  <c r="O2699" i="1"/>
  <c r="O2689" i="1"/>
  <c r="J2687" i="1"/>
  <c r="J2710" i="1"/>
  <c r="J2692" i="1"/>
  <c r="J2699" i="1"/>
  <c r="J2706" i="1"/>
  <c r="J2704" i="1"/>
  <c r="J2693" i="1"/>
  <c r="J2708" i="1"/>
  <c r="J2689" i="1"/>
  <c r="J2695" i="1"/>
  <c r="J2701" i="1"/>
  <c r="J2691" i="1"/>
  <c r="J2696" i="1"/>
  <c r="J2702" i="1"/>
  <c r="J2697" i="1"/>
  <c r="J2703" i="1"/>
  <c r="J2709" i="1"/>
  <c r="J2700" i="1"/>
  <c r="J2707" i="1"/>
  <c r="J2698" i="1"/>
  <c r="J2690" i="1"/>
  <c r="J2705" i="1"/>
  <c r="J2694" i="1"/>
  <c r="J2823" i="1"/>
  <c r="J2846" i="1"/>
  <c r="J2845" i="1"/>
  <c r="J2834" i="1"/>
  <c r="J2836" i="1"/>
  <c r="J2835" i="1"/>
  <c r="J2840" i="1"/>
  <c r="J2839" i="1"/>
  <c r="J2837" i="1"/>
  <c r="J2844" i="1"/>
  <c r="J2842" i="1"/>
  <c r="J2841" i="1"/>
  <c r="J2838" i="1"/>
  <c r="J2843" i="1"/>
  <c r="L2687" i="1"/>
  <c r="L2710" i="1"/>
  <c r="L2690" i="1"/>
  <c r="L2697" i="1"/>
  <c r="L2702" i="1"/>
  <c r="L2709" i="1"/>
  <c r="L2693" i="1"/>
  <c r="L2706" i="1"/>
  <c r="L2692" i="1"/>
  <c r="L2699" i="1"/>
  <c r="L2689" i="1"/>
  <c r="L2703" i="1"/>
  <c r="L2695" i="1"/>
  <c r="L2694" i="1"/>
  <c r="L2707" i="1"/>
  <c r="L2701" i="1"/>
  <c r="L2708" i="1"/>
  <c r="L2700" i="1"/>
  <c r="L2698" i="1"/>
  <c r="L2705" i="1"/>
  <c r="L2691" i="1"/>
  <c r="L2704" i="1"/>
  <c r="L2696" i="1"/>
  <c r="L2823" i="1"/>
  <c r="L2846" i="1"/>
  <c r="L2838" i="1"/>
  <c r="L2834" i="1"/>
  <c r="L2841" i="1"/>
  <c r="L2845" i="1"/>
  <c r="L2836" i="1"/>
  <c r="L2843" i="1"/>
  <c r="L2842" i="1"/>
  <c r="L2840" i="1"/>
  <c r="L2839" i="1"/>
  <c r="L2844" i="1"/>
  <c r="L2837" i="1"/>
  <c r="L2835" i="1"/>
  <c r="A2687" i="1"/>
  <c r="A2710" i="1"/>
  <c r="A2699" i="1"/>
  <c r="A2690" i="1"/>
  <c r="A2697" i="1"/>
  <c r="A2695" i="1"/>
  <c r="A2708" i="1"/>
  <c r="A2704" i="1"/>
  <c r="A2701" i="1"/>
  <c r="A2700" i="1"/>
  <c r="A2706" i="1"/>
  <c r="A2702" i="1"/>
  <c r="A2691" i="1"/>
  <c r="A2693" i="1"/>
  <c r="A2689" i="1"/>
  <c r="A2696" i="1"/>
  <c r="A2707" i="1"/>
  <c r="A2698" i="1"/>
  <c r="A2705" i="1"/>
  <c r="A2703" i="1"/>
  <c r="A2694" i="1"/>
  <c r="A2709" i="1"/>
  <c r="A2692" i="1"/>
  <c r="M2687" i="1"/>
  <c r="M2710" i="1"/>
  <c r="M2700" i="1"/>
  <c r="M2697" i="1"/>
  <c r="M2704" i="1"/>
  <c r="M2693" i="1"/>
  <c r="M2707" i="1"/>
  <c r="M2706" i="1"/>
  <c r="M2694" i="1"/>
  <c r="M2692" i="1"/>
  <c r="M2699" i="1"/>
  <c r="M2689" i="1"/>
  <c r="M2695" i="1"/>
  <c r="M2709" i="1"/>
  <c r="M2690" i="1"/>
  <c r="M2696" i="1"/>
  <c r="M2702" i="1"/>
  <c r="M2708" i="1"/>
  <c r="M2705" i="1"/>
  <c r="M2691" i="1"/>
  <c r="M2698" i="1"/>
  <c r="M2703" i="1"/>
  <c r="M2701" i="1"/>
  <c r="M2823" i="1"/>
  <c r="M2846" i="1"/>
  <c r="M2835" i="1"/>
  <c r="M2841" i="1"/>
  <c r="M2839" i="1"/>
  <c r="M2837" i="1"/>
  <c r="M2844" i="1"/>
  <c r="M2836" i="1"/>
  <c r="M2845" i="1"/>
  <c r="M2842" i="1"/>
  <c r="M2834" i="1"/>
  <c r="M2838" i="1"/>
  <c r="M2843" i="1"/>
  <c r="M2840" i="1"/>
  <c r="N2687" i="1"/>
  <c r="N2710" i="1"/>
  <c r="N2708" i="1"/>
  <c r="N2698" i="1"/>
  <c r="N2695" i="1"/>
  <c r="N2691" i="1"/>
  <c r="N2705" i="1"/>
  <c r="N2709" i="1"/>
  <c r="N2707" i="1"/>
  <c r="N2700" i="1"/>
  <c r="N2704" i="1"/>
  <c r="N2706" i="1"/>
  <c r="N2690" i="1"/>
  <c r="N2694" i="1"/>
  <c r="N2699" i="1"/>
  <c r="N2703" i="1"/>
  <c r="N2693" i="1"/>
  <c r="N2692" i="1"/>
  <c r="N2689" i="1"/>
  <c r="N2696" i="1"/>
  <c r="N2702" i="1"/>
  <c r="N2697" i="1"/>
  <c r="N2701" i="1"/>
  <c r="A2823" i="1"/>
  <c r="A2846" i="1"/>
  <c r="A2845" i="1"/>
  <c r="A2839" i="1"/>
  <c r="A2835" i="1"/>
  <c r="A2841" i="1"/>
  <c r="A2837" i="1"/>
  <c r="A2844" i="1"/>
  <c r="A2838" i="1"/>
  <c r="A2836" i="1"/>
  <c r="A2842" i="1"/>
  <c r="A2840" i="1"/>
  <c r="A2843" i="1"/>
  <c r="A2834" i="1"/>
  <c r="N2823" i="1"/>
  <c r="N2846" i="1"/>
  <c r="N2840" i="1"/>
  <c r="N2844" i="1"/>
  <c r="N2839" i="1"/>
  <c r="N2841" i="1"/>
  <c r="N2843" i="1"/>
  <c r="N2835" i="1"/>
  <c r="N2834" i="1"/>
  <c r="N2838" i="1"/>
  <c r="N2845" i="1"/>
  <c r="N2836" i="1"/>
  <c r="N2842" i="1"/>
  <c r="N2837" i="1"/>
  <c r="Q2466" i="1"/>
  <c r="J2466" i="1"/>
  <c r="R2466" i="1"/>
  <c r="K2466" i="1"/>
  <c r="L2466" i="1"/>
  <c r="M2466" i="1"/>
  <c r="N2466" i="1"/>
  <c r="O2466" i="1"/>
  <c r="P2466" i="1"/>
  <c r="A2466" i="1"/>
  <c r="K2472" i="1"/>
  <c r="L2472" i="1"/>
  <c r="M2472" i="1"/>
  <c r="N2472" i="1"/>
  <c r="O2472" i="1"/>
  <c r="P2472" i="1"/>
  <c r="J2472" i="1"/>
  <c r="Q2472" i="1"/>
  <c r="R2472" i="1"/>
  <c r="A2472" i="1"/>
  <c r="M2831" i="1"/>
  <c r="N2831" i="1"/>
  <c r="R2831" i="1"/>
  <c r="J2831" i="1"/>
  <c r="K2831" i="1"/>
  <c r="P2831" i="1"/>
  <c r="Q2831" i="1"/>
  <c r="L2831" i="1"/>
  <c r="O2831" i="1"/>
  <c r="A2831" i="1"/>
  <c r="K2480" i="1"/>
  <c r="L2480" i="1"/>
  <c r="M2480" i="1"/>
  <c r="N2480" i="1"/>
  <c r="O2480" i="1"/>
  <c r="P2480" i="1"/>
  <c r="J2480" i="1"/>
  <c r="Q2480" i="1"/>
  <c r="R2480" i="1"/>
  <c r="A2480" i="1"/>
  <c r="Q2437" i="1"/>
  <c r="J2437" i="1"/>
  <c r="R2437" i="1"/>
  <c r="K2437" i="1"/>
  <c r="L2437" i="1"/>
  <c r="M2437" i="1"/>
  <c r="N2437" i="1"/>
  <c r="O2437" i="1"/>
  <c r="P2437" i="1"/>
  <c r="A2437" i="1"/>
  <c r="Q927" i="1"/>
  <c r="J927" i="1"/>
  <c r="R927" i="1"/>
  <c r="K927" i="1"/>
  <c r="L927" i="1"/>
  <c r="M927" i="1"/>
  <c r="N927" i="1"/>
  <c r="P927" i="1"/>
  <c r="O927" i="1"/>
  <c r="A927" i="1"/>
  <c r="Q919" i="1"/>
  <c r="J919" i="1"/>
  <c r="R919" i="1"/>
  <c r="K919" i="1"/>
  <c r="L919" i="1"/>
  <c r="M919" i="1"/>
  <c r="N919" i="1"/>
  <c r="O919" i="1"/>
  <c r="P919" i="1"/>
  <c r="A919" i="1"/>
  <c r="Q911" i="1"/>
  <c r="J911" i="1"/>
  <c r="R911" i="1"/>
  <c r="K911" i="1"/>
  <c r="L911" i="1"/>
  <c r="M911" i="1"/>
  <c r="N911" i="1"/>
  <c r="O911" i="1"/>
  <c r="P911" i="1"/>
  <c r="A911" i="1"/>
  <c r="K903" i="1"/>
  <c r="L903" i="1"/>
  <c r="M903" i="1"/>
  <c r="N903" i="1"/>
  <c r="O903" i="1"/>
  <c r="R903" i="1"/>
  <c r="J903" i="1"/>
  <c r="Q903" i="1"/>
  <c r="P903" i="1"/>
  <c r="A903" i="1"/>
  <c r="K895" i="1"/>
  <c r="L895" i="1"/>
  <c r="M895" i="1"/>
  <c r="N895" i="1"/>
  <c r="O895" i="1"/>
  <c r="P895" i="1"/>
  <c r="J895" i="1"/>
  <c r="Q895" i="1"/>
  <c r="R895" i="1"/>
  <c r="A895" i="1"/>
  <c r="K887" i="1"/>
  <c r="L887" i="1"/>
  <c r="M887" i="1"/>
  <c r="N887" i="1"/>
  <c r="O887" i="1"/>
  <c r="P887" i="1"/>
  <c r="J887" i="1"/>
  <c r="Q887" i="1"/>
  <c r="R887" i="1"/>
  <c r="A887" i="1"/>
  <c r="K879" i="1"/>
  <c r="L879" i="1"/>
  <c r="M879" i="1"/>
  <c r="N879" i="1"/>
  <c r="O879" i="1"/>
  <c r="P879" i="1"/>
  <c r="J879" i="1"/>
  <c r="Q879" i="1"/>
  <c r="R879" i="1"/>
  <c r="A879" i="1"/>
  <c r="O2532" i="1"/>
  <c r="Q2532" i="1"/>
  <c r="J2532" i="1"/>
  <c r="R2532" i="1"/>
  <c r="K2532" i="1"/>
  <c r="L2532" i="1"/>
  <c r="M2532" i="1"/>
  <c r="N2532" i="1"/>
  <c r="P2532" i="1"/>
  <c r="A2532" i="1"/>
  <c r="O2540" i="1"/>
  <c r="Q2540" i="1"/>
  <c r="J2540" i="1"/>
  <c r="R2540" i="1"/>
  <c r="K2540" i="1"/>
  <c r="M2540" i="1"/>
  <c r="N2540" i="1"/>
  <c r="P2540" i="1"/>
  <c r="L2540" i="1"/>
  <c r="A2540" i="1"/>
  <c r="A2940" i="1"/>
  <c r="R2916" i="1"/>
  <c r="A2916" i="1"/>
  <c r="A2906" i="1"/>
  <c r="P2891" i="1"/>
  <c r="Q2891" i="1"/>
  <c r="N2891" i="1"/>
  <c r="O2891" i="1"/>
  <c r="R2891" i="1"/>
  <c r="J2891" i="1"/>
  <c r="M2891" i="1"/>
  <c r="K2891" i="1"/>
  <c r="L2891" i="1"/>
  <c r="A2891" i="1"/>
  <c r="P2515" i="1"/>
  <c r="J2515" i="1"/>
  <c r="R2515" i="1"/>
  <c r="K2515" i="1"/>
  <c r="L2515" i="1"/>
  <c r="M2515" i="1"/>
  <c r="N2515" i="1"/>
  <c r="Q2515" i="1"/>
  <c r="O2515" i="1"/>
  <c r="A2515" i="1"/>
  <c r="M2518" i="1"/>
  <c r="O2518" i="1"/>
  <c r="P2518" i="1"/>
  <c r="Q2518" i="1"/>
  <c r="J2518" i="1"/>
  <c r="R2518" i="1"/>
  <c r="K2518" i="1"/>
  <c r="L2518" i="1"/>
  <c r="N2518" i="1"/>
  <c r="A2518" i="1"/>
  <c r="M1916" i="1"/>
  <c r="N1916" i="1"/>
  <c r="O1916" i="1"/>
  <c r="P1916" i="1"/>
  <c r="Q1916" i="1"/>
  <c r="J1916" i="1"/>
  <c r="R1916" i="1"/>
  <c r="K1916" i="1"/>
  <c r="L1916" i="1"/>
  <c r="A1916" i="1"/>
  <c r="M1908" i="1"/>
  <c r="N1908" i="1"/>
  <c r="O1908" i="1"/>
  <c r="P1908" i="1"/>
  <c r="Q1908" i="1"/>
  <c r="J1908" i="1"/>
  <c r="R1908" i="1"/>
  <c r="K1908" i="1"/>
  <c r="L1908" i="1"/>
  <c r="A1908" i="1"/>
  <c r="M1900" i="1"/>
  <c r="N1900" i="1"/>
  <c r="O1900" i="1"/>
  <c r="P1900" i="1"/>
  <c r="Q1900" i="1"/>
  <c r="J1900" i="1"/>
  <c r="R1900" i="1"/>
  <c r="K1900" i="1"/>
  <c r="L1900" i="1"/>
  <c r="A1900" i="1"/>
  <c r="M1892" i="1"/>
  <c r="N1892" i="1"/>
  <c r="O1892" i="1"/>
  <c r="P1892" i="1"/>
  <c r="Q1892" i="1"/>
  <c r="J1892" i="1"/>
  <c r="R1892" i="1"/>
  <c r="K1892" i="1"/>
  <c r="L1892" i="1"/>
  <c r="A1892" i="1"/>
  <c r="M1884" i="1"/>
  <c r="N1884" i="1"/>
  <c r="O1884" i="1"/>
  <c r="P1884" i="1"/>
  <c r="Q1884" i="1"/>
  <c r="J1884" i="1"/>
  <c r="R1884" i="1"/>
  <c r="K1884" i="1"/>
  <c r="L1884" i="1"/>
  <c r="A1884" i="1"/>
  <c r="M1876" i="1"/>
  <c r="N1876" i="1"/>
  <c r="O1876" i="1"/>
  <c r="P1876" i="1"/>
  <c r="Q1876" i="1"/>
  <c r="J1876" i="1"/>
  <c r="R1876" i="1"/>
  <c r="K1876" i="1"/>
  <c r="L1876" i="1"/>
  <c r="A1876" i="1"/>
  <c r="M1868" i="1"/>
  <c r="N1868" i="1"/>
  <c r="O1868" i="1"/>
  <c r="P1868" i="1"/>
  <c r="Q1868" i="1"/>
  <c r="J1868" i="1"/>
  <c r="R1868" i="1"/>
  <c r="K1868" i="1"/>
  <c r="L1868" i="1"/>
  <c r="A1868" i="1"/>
  <c r="M1860" i="1"/>
  <c r="N1860" i="1"/>
  <c r="O1860" i="1"/>
  <c r="P1860" i="1"/>
  <c r="Q1860" i="1"/>
  <c r="J1860" i="1"/>
  <c r="R1860" i="1"/>
  <c r="K1860" i="1"/>
  <c r="L1860" i="1"/>
  <c r="A1860" i="1"/>
  <c r="M1852" i="1"/>
  <c r="N1852" i="1"/>
  <c r="O1852" i="1"/>
  <c r="P1852" i="1"/>
  <c r="Q1852" i="1"/>
  <c r="J1852" i="1"/>
  <c r="R1852" i="1"/>
  <c r="K1852" i="1"/>
  <c r="L1852" i="1"/>
  <c r="A1852" i="1"/>
  <c r="M1844" i="1"/>
  <c r="N1844" i="1"/>
  <c r="O1844" i="1"/>
  <c r="P1844" i="1"/>
  <c r="Q1844" i="1"/>
  <c r="J1844" i="1"/>
  <c r="R1844" i="1"/>
  <c r="K1844" i="1"/>
  <c r="L1844" i="1"/>
  <c r="A1844" i="1"/>
  <c r="Q1068" i="1"/>
  <c r="J1068" i="1"/>
  <c r="R1068" i="1"/>
  <c r="K1068" i="1"/>
  <c r="L1068" i="1"/>
  <c r="M1068" i="1"/>
  <c r="N1068" i="1"/>
  <c r="O1068" i="1"/>
  <c r="P1068" i="1"/>
  <c r="A1068" i="1"/>
  <c r="Q1060" i="1"/>
  <c r="J1060" i="1"/>
  <c r="R1060" i="1"/>
  <c r="K1060" i="1"/>
  <c r="L1060" i="1"/>
  <c r="M1060" i="1"/>
  <c r="N1060" i="1"/>
  <c r="O1060" i="1"/>
  <c r="P1060" i="1"/>
  <c r="A1060" i="1"/>
  <c r="Q1052" i="1"/>
  <c r="J1052" i="1"/>
  <c r="R1052" i="1"/>
  <c r="K1052" i="1"/>
  <c r="L1052" i="1"/>
  <c r="M1052" i="1"/>
  <c r="N1052" i="1"/>
  <c r="O1052" i="1"/>
  <c r="P1052" i="1"/>
  <c r="A1052" i="1"/>
  <c r="Q1044" i="1"/>
  <c r="J1044" i="1"/>
  <c r="R1044" i="1"/>
  <c r="K1044" i="1"/>
  <c r="L1044" i="1"/>
  <c r="M1044" i="1"/>
  <c r="N1044" i="1"/>
  <c r="P1044" i="1"/>
  <c r="O1044" i="1"/>
  <c r="A1044" i="1"/>
  <c r="Q1036" i="1"/>
  <c r="J1036" i="1"/>
  <c r="R1036" i="1"/>
  <c r="K1036" i="1"/>
  <c r="L1036" i="1"/>
  <c r="M1036" i="1"/>
  <c r="N1036" i="1"/>
  <c r="O1036" i="1"/>
  <c r="P1036" i="1"/>
  <c r="A1036" i="1"/>
  <c r="N1028" i="1"/>
  <c r="O1028" i="1"/>
  <c r="P1028" i="1"/>
  <c r="J1028" i="1"/>
  <c r="K1028" i="1"/>
  <c r="L1028" i="1"/>
  <c r="M1028" i="1"/>
  <c r="Q1028" i="1"/>
  <c r="R1028" i="1"/>
  <c r="A1028" i="1"/>
  <c r="N1020" i="1"/>
  <c r="O1020" i="1"/>
  <c r="P1020" i="1"/>
  <c r="M1020" i="1"/>
  <c r="Q1020" i="1"/>
  <c r="R1020" i="1"/>
  <c r="J1020" i="1"/>
  <c r="K1020" i="1"/>
  <c r="L1020" i="1"/>
  <c r="A1020" i="1"/>
  <c r="N1012" i="1"/>
  <c r="O1012" i="1"/>
  <c r="P1012" i="1"/>
  <c r="Q1012" i="1"/>
  <c r="J1012" i="1"/>
  <c r="K1012" i="1"/>
  <c r="L1012" i="1"/>
  <c r="M1012" i="1"/>
  <c r="R1012" i="1"/>
  <c r="A1012" i="1"/>
  <c r="N1004" i="1"/>
  <c r="O1004" i="1"/>
  <c r="P1004" i="1"/>
  <c r="Q1004" i="1"/>
  <c r="M1004" i="1"/>
  <c r="R1004" i="1"/>
  <c r="J1004" i="1"/>
  <c r="K1004" i="1"/>
  <c r="L1004" i="1"/>
  <c r="A1004" i="1"/>
  <c r="N996" i="1"/>
  <c r="O996" i="1"/>
  <c r="P996" i="1"/>
  <c r="Q996" i="1"/>
  <c r="J996" i="1"/>
  <c r="K996" i="1"/>
  <c r="L996" i="1"/>
  <c r="M996" i="1"/>
  <c r="R996" i="1"/>
  <c r="A996" i="1"/>
  <c r="N988" i="1"/>
  <c r="O988" i="1"/>
  <c r="P988" i="1"/>
  <c r="Q988" i="1"/>
  <c r="M988" i="1"/>
  <c r="R988" i="1"/>
  <c r="J988" i="1"/>
  <c r="K988" i="1"/>
  <c r="L988" i="1"/>
  <c r="A988" i="1"/>
  <c r="N980" i="1"/>
  <c r="O980" i="1"/>
  <c r="P980" i="1"/>
  <c r="Q980" i="1"/>
  <c r="J980" i="1"/>
  <c r="K980" i="1"/>
  <c r="L980" i="1"/>
  <c r="M980" i="1"/>
  <c r="R980" i="1"/>
  <c r="A980" i="1"/>
  <c r="N972" i="1"/>
  <c r="O972" i="1"/>
  <c r="P972" i="1"/>
  <c r="Q972" i="1"/>
  <c r="M972" i="1"/>
  <c r="R972" i="1"/>
  <c r="J972" i="1"/>
  <c r="L972" i="1"/>
  <c r="K972" i="1"/>
  <c r="A972" i="1"/>
  <c r="N964" i="1"/>
  <c r="O964" i="1"/>
  <c r="P964" i="1"/>
  <c r="Q964" i="1"/>
  <c r="J964" i="1"/>
  <c r="K964" i="1"/>
  <c r="L964" i="1"/>
  <c r="M964" i="1"/>
  <c r="R964" i="1"/>
  <c r="A964" i="1"/>
  <c r="L956" i="1"/>
  <c r="M956" i="1"/>
  <c r="N956" i="1"/>
  <c r="O956" i="1"/>
  <c r="P956" i="1"/>
  <c r="Q956" i="1"/>
  <c r="K956" i="1"/>
  <c r="R956" i="1"/>
  <c r="J956" i="1"/>
  <c r="A956" i="1"/>
  <c r="L948" i="1"/>
  <c r="M948" i="1"/>
  <c r="N948" i="1"/>
  <c r="O948" i="1"/>
  <c r="P948" i="1"/>
  <c r="Q948" i="1"/>
  <c r="J948" i="1"/>
  <c r="K948" i="1"/>
  <c r="R948" i="1"/>
  <c r="A948" i="1"/>
  <c r="L940" i="1"/>
  <c r="M940" i="1"/>
  <c r="N940" i="1"/>
  <c r="O940" i="1"/>
  <c r="P940" i="1"/>
  <c r="Q940" i="1"/>
  <c r="J940" i="1"/>
  <c r="K940" i="1"/>
  <c r="R940" i="1"/>
  <c r="A940" i="1"/>
  <c r="K2403" i="1"/>
  <c r="L2403" i="1"/>
  <c r="M2403" i="1"/>
  <c r="N2403" i="1"/>
  <c r="O2403" i="1"/>
  <c r="P2403" i="1"/>
  <c r="J2403" i="1"/>
  <c r="Q2403" i="1"/>
  <c r="R2403" i="1"/>
  <c r="A2403" i="1"/>
  <c r="Q2729" i="1"/>
  <c r="L2729" i="1"/>
  <c r="M2729" i="1"/>
  <c r="R2729" i="1"/>
  <c r="J2729" i="1"/>
  <c r="K2729" i="1"/>
  <c r="P2729" i="1"/>
  <c r="O2729" i="1"/>
  <c r="A2729" i="1"/>
  <c r="N2729" i="1"/>
  <c r="Q2721" i="1"/>
  <c r="L2721" i="1"/>
  <c r="M2721" i="1"/>
  <c r="N2721" i="1"/>
  <c r="O2721" i="1"/>
  <c r="P2721" i="1"/>
  <c r="R2721" i="1"/>
  <c r="K2721" i="1"/>
  <c r="J2721" i="1"/>
  <c r="A2721" i="1"/>
  <c r="P2866" i="1"/>
  <c r="Q2866" i="1"/>
  <c r="J2866" i="1"/>
  <c r="R2866" i="1"/>
  <c r="K2866" i="1"/>
  <c r="N2866" i="1"/>
  <c r="L2866" i="1"/>
  <c r="M2866" i="1"/>
  <c r="O2866" i="1"/>
  <c r="A2866" i="1"/>
  <c r="J2858" i="1"/>
  <c r="R2858" i="1"/>
  <c r="K2858" i="1"/>
  <c r="Q2858" i="1"/>
  <c r="L2858" i="1"/>
  <c r="O2858" i="1"/>
  <c r="M2858" i="1"/>
  <c r="N2858" i="1"/>
  <c r="P2858" i="1"/>
  <c r="A2858" i="1"/>
  <c r="L1833" i="1"/>
  <c r="M1833" i="1"/>
  <c r="O1833" i="1"/>
  <c r="J1833" i="1"/>
  <c r="K1833" i="1"/>
  <c r="N1833" i="1"/>
  <c r="P1833" i="1"/>
  <c r="Q1833" i="1"/>
  <c r="R1833" i="1"/>
  <c r="A1833" i="1"/>
  <c r="L1825" i="1"/>
  <c r="M1825" i="1"/>
  <c r="O1825" i="1"/>
  <c r="R1825" i="1"/>
  <c r="J1825" i="1"/>
  <c r="K1825" i="1"/>
  <c r="N1825" i="1"/>
  <c r="P1825" i="1"/>
  <c r="Q1825" i="1"/>
  <c r="A1825" i="1"/>
  <c r="L1817" i="1"/>
  <c r="M1817" i="1"/>
  <c r="O1817" i="1"/>
  <c r="Q1817" i="1"/>
  <c r="J1817" i="1"/>
  <c r="K1817" i="1"/>
  <c r="N1817" i="1"/>
  <c r="P1817" i="1"/>
  <c r="R1817" i="1"/>
  <c r="A1817" i="1"/>
  <c r="L1809" i="1"/>
  <c r="M1809" i="1"/>
  <c r="N1809" i="1"/>
  <c r="O1809" i="1"/>
  <c r="P1809" i="1"/>
  <c r="Q1809" i="1"/>
  <c r="K1809" i="1"/>
  <c r="R1809" i="1"/>
  <c r="J1809" i="1"/>
  <c r="A1809" i="1"/>
  <c r="L1801" i="1"/>
  <c r="M1801" i="1"/>
  <c r="N1801" i="1"/>
  <c r="O1801" i="1"/>
  <c r="P1801" i="1"/>
  <c r="Q1801" i="1"/>
  <c r="J1801" i="1"/>
  <c r="K1801" i="1"/>
  <c r="R1801" i="1"/>
  <c r="A1801" i="1"/>
  <c r="L1793" i="1"/>
  <c r="M1793" i="1"/>
  <c r="N1793" i="1"/>
  <c r="O1793" i="1"/>
  <c r="P1793" i="1"/>
  <c r="Q1793" i="1"/>
  <c r="J1793" i="1"/>
  <c r="K1793" i="1"/>
  <c r="R1793" i="1"/>
  <c r="A1793" i="1"/>
  <c r="L1785" i="1"/>
  <c r="M1785" i="1"/>
  <c r="N1785" i="1"/>
  <c r="O1785" i="1"/>
  <c r="P1785" i="1"/>
  <c r="Q1785" i="1"/>
  <c r="J1785" i="1"/>
  <c r="K1785" i="1"/>
  <c r="R1785" i="1"/>
  <c r="A1785" i="1"/>
  <c r="L1777" i="1"/>
  <c r="M1777" i="1"/>
  <c r="N1777" i="1"/>
  <c r="O1777" i="1"/>
  <c r="P1777" i="1"/>
  <c r="Q1777" i="1"/>
  <c r="K1777" i="1"/>
  <c r="R1777" i="1"/>
  <c r="J1777" i="1"/>
  <c r="A1777" i="1"/>
  <c r="L1769" i="1"/>
  <c r="M1769" i="1"/>
  <c r="N1769" i="1"/>
  <c r="O1769" i="1"/>
  <c r="P1769" i="1"/>
  <c r="Q1769" i="1"/>
  <c r="J1769" i="1"/>
  <c r="K1769" i="1"/>
  <c r="R1769" i="1"/>
  <c r="A1769" i="1"/>
  <c r="L1761" i="1"/>
  <c r="M1761" i="1"/>
  <c r="N1761" i="1"/>
  <c r="O1761" i="1"/>
  <c r="P1761" i="1"/>
  <c r="Q1761" i="1"/>
  <c r="J1761" i="1"/>
  <c r="K1761" i="1"/>
  <c r="R1761" i="1"/>
  <c r="A1761" i="1"/>
  <c r="L1753" i="1"/>
  <c r="M1753" i="1"/>
  <c r="N1753" i="1"/>
  <c r="O1753" i="1"/>
  <c r="P1753" i="1"/>
  <c r="Q1753" i="1"/>
  <c r="J1753" i="1"/>
  <c r="K1753" i="1"/>
  <c r="R1753" i="1"/>
  <c r="A1753" i="1"/>
  <c r="L1745" i="1"/>
  <c r="M1745" i="1"/>
  <c r="N1745" i="1"/>
  <c r="O1745" i="1"/>
  <c r="P1745" i="1"/>
  <c r="Q1745" i="1"/>
  <c r="K1745" i="1"/>
  <c r="R1745" i="1"/>
  <c r="J1745" i="1"/>
  <c r="A1745" i="1"/>
  <c r="L1737" i="1"/>
  <c r="M1737" i="1"/>
  <c r="N1737" i="1"/>
  <c r="O1737" i="1"/>
  <c r="P1737" i="1"/>
  <c r="Q1737" i="1"/>
  <c r="J1737" i="1"/>
  <c r="K1737" i="1"/>
  <c r="R1737" i="1"/>
  <c r="A1737" i="1"/>
  <c r="L1729" i="1"/>
  <c r="M1729" i="1"/>
  <c r="N1729" i="1"/>
  <c r="O1729" i="1"/>
  <c r="P1729" i="1"/>
  <c r="Q1729" i="1"/>
  <c r="J1729" i="1"/>
  <c r="K1729" i="1"/>
  <c r="R1729" i="1"/>
  <c r="A1729" i="1"/>
  <c r="M2486" i="1"/>
  <c r="N2486" i="1"/>
  <c r="O2486" i="1"/>
  <c r="P2486" i="1"/>
  <c r="Q2486" i="1"/>
  <c r="J2486" i="1"/>
  <c r="R2486" i="1"/>
  <c r="L2486" i="1"/>
  <c r="K2486" i="1"/>
  <c r="A2486" i="1"/>
  <c r="M2502" i="1"/>
  <c r="N2502" i="1"/>
  <c r="O2502" i="1"/>
  <c r="P2502" i="1"/>
  <c r="Q2502" i="1"/>
  <c r="J2502" i="1"/>
  <c r="R2502" i="1"/>
  <c r="K2502" i="1"/>
  <c r="L2502" i="1"/>
  <c r="A2502" i="1"/>
  <c r="M2494" i="1"/>
  <c r="N2494" i="1"/>
  <c r="O2494" i="1"/>
  <c r="P2494" i="1"/>
  <c r="Q2494" i="1"/>
  <c r="J2494" i="1"/>
  <c r="R2494" i="1"/>
  <c r="K2494" i="1"/>
  <c r="L2494" i="1"/>
  <c r="A2494" i="1"/>
  <c r="M2812" i="1"/>
  <c r="P2812" i="1"/>
  <c r="Q2812" i="1"/>
  <c r="J2812" i="1"/>
  <c r="K2812" i="1"/>
  <c r="L2812" i="1"/>
  <c r="R2812" i="1"/>
  <c r="O2812" i="1"/>
  <c r="N2812" i="1"/>
  <c r="A2812" i="1"/>
  <c r="M2462" i="1"/>
  <c r="N2462" i="1"/>
  <c r="O2462" i="1"/>
  <c r="P2462" i="1"/>
  <c r="Q2462" i="1"/>
  <c r="J2462" i="1"/>
  <c r="R2462" i="1"/>
  <c r="K2462" i="1"/>
  <c r="L2462" i="1"/>
  <c r="A2462" i="1"/>
  <c r="Q873" i="1"/>
  <c r="J873" i="1"/>
  <c r="R873" i="1"/>
  <c r="K873" i="1"/>
  <c r="L873" i="1"/>
  <c r="M873" i="1"/>
  <c r="N873" i="1"/>
  <c r="O873" i="1"/>
  <c r="P873" i="1"/>
  <c r="A873" i="1"/>
  <c r="Q2681" i="1"/>
  <c r="L2681" i="1"/>
  <c r="M2681" i="1"/>
  <c r="P2681" i="1"/>
  <c r="R2681" i="1"/>
  <c r="J2681" i="1"/>
  <c r="O2681" i="1"/>
  <c r="K2681" i="1"/>
  <c r="N2681" i="1"/>
  <c r="A2681" i="1"/>
  <c r="K2825" i="1"/>
  <c r="L2825" i="1"/>
  <c r="R2825" i="1"/>
  <c r="J2825" i="1"/>
  <c r="M2825" i="1"/>
  <c r="P2825" i="1"/>
  <c r="Q2825" i="1"/>
  <c r="O2825" i="1"/>
  <c r="N2825" i="1"/>
  <c r="A2825" i="1"/>
  <c r="O2876" i="1"/>
  <c r="P2876" i="1"/>
  <c r="Q2876" i="1"/>
  <c r="J2876" i="1"/>
  <c r="K2876" i="1"/>
  <c r="L2876" i="1"/>
  <c r="M2876" i="1"/>
  <c r="N2876" i="1"/>
  <c r="R2876" i="1"/>
  <c r="A2876" i="1"/>
  <c r="P2459" i="1"/>
  <c r="Q2459" i="1"/>
  <c r="J2459" i="1"/>
  <c r="R2459" i="1"/>
  <c r="K2459" i="1"/>
  <c r="L2459" i="1"/>
  <c r="M2459" i="1"/>
  <c r="O2459" i="1"/>
  <c r="N2459" i="1"/>
  <c r="A2459" i="1"/>
  <c r="P2430" i="1"/>
  <c r="Q2430" i="1"/>
  <c r="J2430" i="1"/>
  <c r="R2430" i="1"/>
  <c r="K2430" i="1"/>
  <c r="L2430" i="1"/>
  <c r="M2430" i="1"/>
  <c r="N2430" i="1"/>
  <c r="O2430" i="1"/>
  <c r="A2430" i="1"/>
  <c r="O875" i="1"/>
  <c r="P875" i="1"/>
  <c r="Q875" i="1"/>
  <c r="J875" i="1"/>
  <c r="R875" i="1"/>
  <c r="K875" i="1"/>
  <c r="L875" i="1"/>
  <c r="M875" i="1"/>
  <c r="N875" i="1"/>
  <c r="A875" i="1"/>
  <c r="J926" i="1"/>
  <c r="R926" i="1"/>
  <c r="K926" i="1"/>
  <c r="L926" i="1"/>
  <c r="M926" i="1"/>
  <c r="N926" i="1"/>
  <c r="O926" i="1"/>
  <c r="P926" i="1"/>
  <c r="Q926" i="1"/>
  <c r="A926" i="1"/>
  <c r="J918" i="1"/>
  <c r="R918" i="1"/>
  <c r="K918" i="1"/>
  <c r="L918" i="1"/>
  <c r="M918" i="1"/>
  <c r="N918" i="1"/>
  <c r="O918" i="1"/>
  <c r="P918" i="1"/>
  <c r="Q918" i="1"/>
  <c r="A918" i="1"/>
  <c r="J910" i="1"/>
  <c r="R910" i="1"/>
  <c r="K910" i="1"/>
  <c r="L910" i="1"/>
  <c r="M910" i="1"/>
  <c r="N910" i="1"/>
  <c r="O910" i="1"/>
  <c r="P910" i="1"/>
  <c r="Q910" i="1"/>
  <c r="A910" i="1"/>
  <c r="L902" i="1"/>
  <c r="M902" i="1"/>
  <c r="N902" i="1"/>
  <c r="O902" i="1"/>
  <c r="P902" i="1"/>
  <c r="J902" i="1"/>
  <c r="K902" i="1"/>
  <c r="Q902" i="1"/>
  <c r="R902" i="1"/>
  <c r="A902" i="1"/>
  <c r="L894" i="1"/>
  <c r="M894" i="1"/>
  <c r="N894" i="1"/>
  <c r="O894" i="1"/>
  <c r="P894" i="1"/>
  <c r="Q894" i="1"/>
  <c r="J894" i="1"/>
  <c r="K894" i="1"/>
  <c r="R894" i="1"/>
  <c r="A894" i="1"/>
  <c r="L886" i="1"/>
  <c r="M886" i="1"/>
  <c r="N886" i="1"/>
  <c r="O886" i="1"/>
  <c r="P886" i="1"/>
  <c r="Q886" i="1"/>
  <c r="J886" i="1"/>
  <c r="K886" i="1"/>
  <c r="R886" i="1"/>
  <c r="A886" i="1"/>
  <c r="L878" i="1"/>
  <c r="M878" i="1"/>
  <c r="N878" i="1"/>
  <c r="O878" i="1"/>
  <c r="P878" i="1"/>
  <c r="Q878" i="1"/>
  <c r="R878" i="1"/>
  <c r="K878" i="1"/>
  <c r="J878" i="1"/>
  <c r="A878" i="1"/>
  <c r="N2533" i="1"/>
  <c r="P2533" i="1"/>
  <c r="Q2533" i="1"/>
  <c r="J2533" i="1"/>
  <c r="R2533" i="1"/>
  <c r="K2533" i="1"/>
  <c r="O2533" i="1"/>
  <c r="M2533" i="1"/>
  <c r="L2533" i="1"/>
  <c r="A2533" i="1"/>
  <c r="Q2405" i="1"/>
  <c r="J2405" i="1"/>
  <c r="R2405" i="1"/>
  <c r="K2405" i="1"/>
  <c r="L2405" i="1"/>
  <c r="M2405" i="1"/>
  <c r="N2405" i="1"/>
  <c r="O2405" i="1"/>
  <c r="P2405" i="1"/>
  <c r="A2405" i="1"/>
  <c r="P2883" i="1"/>
  <c r="Q2883" i="1"/>
  <c r="J2883" i="1"/>
  <c r="R2883" i="1"/>
  <c r="K2883" i="1"/>
  <c r="L2883" i="1"/>
  <c r="O2883" i="1"/>
  <c r="M2883" i="1"/>
  <c r="A2883" i="1"/>
  <c r="N2883" i="1"/>
  <c r="A2935" i="1"/>
  <c r="O2910" i="1"/>
  <c r="A2910" i="1"/>
  <c r="A2900" i="1"/>
  <c r="N2885" i="1"/>
  <c r="O2885" i="1"/>
  <c r="J2885" i="1"/>
  <c r="K2885" i="1"/>
  <c r="L2885" i="1"/>
  <c r="M2885" i="1"/>
  <c r="R2885" i="1"/>
  <c r="P2885" i="1"/>
  <c r="Q2885" i="1"/>
  <c r="A2885" i="1"/>
  <c r="N2525" i="1"/>
  <c r="P2525" i="1"/>
  <c r="Q2525" i="1"/>
  <c r="J2525" i="1"/>
  <c r="R2525" i="1"/>
  <c r="K2525" i="1"/>
  <c r="L2525" i="1"/>
  <c r="M2525" i="1"/>
  <c r="O2525" i="1"/>
  <c r="A2525" i="1"/>
  <c r="N2517" i="1"/>
  <c r="P2517" i="1"/>
  <c r="Q2517" i="1"/>
  <c r="J2517" i="1"/>
  <c r="R2517" i="1"/>
  <c r="K2517" i="1"/>
  <c r="L2517" i="1"/>
  <c r="M2517" i="1"/>
  <c r="O2517" i="1"/>
  <c r="A2517" i="1"/>
  <c r="N1923" i="1"/>
  <c r="O1923" i="1"/>
  <c r="P1923" i="1"/>
  <c r="Q1923" i="1"/>
  <c r="J1923" i="1"/>
  <c r="R1923" i="1"/>
  <c r="K1923" i="1"/>
  <c r="L1923" i="1"/>
  <c r="M1923" i="1"/>
  <c r="A1923" i="1"/>
  <c r="N1915" i="1"/>
  <c r="O1915" i="1"/>
  <c r="P1915" i="1"/>
  <c r="Q1915" i="1"/>
  <c r="J1915" i="1"/>
  <c r="R1915" i="1"/>
  <c r="K1915" i="1"/>
  <c r="L1915" i="1"/>
  <c r="M1915" i="1"/>
  <c r="A1915" i="1"/>
  <c r="N1907" i="1"/>
  <c r="O1907" i="1"/>
  <c r="P1907" i="1"/>
  <c r="Q1907" i="1"/>
  <c r="J1907" i="1"/>
  <c r="R1907" i="1"/>
  <c r="K1907" i="1"/>
  <c r="L1907" i="1"/>
  <c r="M1907" i="1"/>
  <c r="A1907" i="1"/>
  <c r="N1899" i="1"/>
  <c r="O1899" i="1"/>
  <c r="P1899" i="1"/>
  <c r="Q1899" i="1"/>
  <c r="J1899" i="1"/>
  <c r="R1899" i="1"/>
  <c r="K1899" i="1"/>
  <c r="L1899" i="1"/>
  <c r="M1899" i="1"/>
  <c r="A1899" i="1"/>
  <c r="N1891" i="1"/>
  <c r="O1891" i="1"/>
  <c r="P1891" i="1"/>
  <c r="Q1891" i="1"/>
  <c r="J1891" i="1"/>
  <c r="R1891" i="1"/>
  <c r="K1891" i="1"/>
  <c r="L1891" i="1"/>
  <c r="M1891" i="1"/>
  <c r="A1891" i="1"/>
  <c r="N1883" i="1"/>
  <c r="O1883" i="1"/>
  <c r="P1883" i="1"/>
  <c r="Q1883" i="1"/>
  <c r="J1883" i="1"/>
  <c r="R1883" i="1"/>
  <c r="K1883" i="1"/>
  <c r="L1883" i="1"/>
  <c r="M1883" i="1"/>
  <c r="A1883" i="1"/>
  <c r="N1875" i="1"/>
  <c r="O1875" i="1"/>
  <c r="P1875" i="1"/>
  <c r="Q1875" i="1"/>
  <c r="J1875" i="1"/>
  <c r="R1875" i="1"/>
  <c r="K1875" i="1"/>
  <c r="L1875" i="1"/>
  <c r="M1875" i="1"/>
  <c r="A1875" i="1"/>
  <c r="N1867" i="1"/>
  <c r="O1867" i="1"/>
  <c r="P1867" i="1"/>
  <c r="Q1867" i="1"/>
  <c r="J1867" i="1"/>
  <c r="R1867" i="1"/>
  <c r="K1867" i="1"/>
  <c r="L1867" i="1"/>
  <c r="M1867" i="1"/>
  <c r="A1867" i="1"/>
  <c r="N1859" i="1"/>
  <c r="O1859" i="1"/>
  <c r="P1859" i="1"/>
  <c r="Q1859" i="1"/>
  <c r="J1859" i="1"/>
  <c r="R1859" i="1"/>
  <c r="K1859" i="1"/>
  <c r="L1859" i="1"/>
  <c r="M1859" i="1"/>
  <c r="A1859" i="1"/>
  <c r="N1851" i="1"/>
  <c r="O1851" i="1"/>
  <c r="P1851" i="1"/>
  <c r="Q1851" i="1"/>
  <c r="J1851" i="1"/>
  <c r="R1851" i="1"/>
  <c r="K1851" i="1"/>
  <c r="L1851" i="1"/>
  <c r="M1851" i="1"/>
  <c r="A1851" i="1"/>
  <c r="N1843" i="1"/>
  <c r="O1843" i="1"/>
  <c r="P1843" i="1"/>
  <c r="Q1843" i="1"/>
  <c r="J1843" i="1"/>
  <c r="R1843" i="1"/>
  <c r="K1843" i="1"/>
  <c r="L1843" i="1"/>
  <c r="M1843" i="1"/>
  <c r="A1843" i="1"/>
  <c r="J1067" i="1"/>
  <c r="R1067" i="1"/>
  <c r="K1067" i="1"/>
  <c r="L1067" i="1"/>
  <c r="M1067" i="1"/>
  <c r="N1067" i="1"/>
  <c r="O1067" i="1"/>
  <c r="P1067" i="1"/>
  <c r="Q1067" i="1"/>
  <c r="A1067" i="1"/>
  <c r="J1059" i="1"/>
  <c r="R1059" i="1"/>
  <c r="K1059" i="1"/>
  <c r="L1059" i="1"/>
  <c r="M1059" i="1"/>
  <c r="N1059" i="1"/>
  <c r="O1059" i="1"/>
  <c r="P1059" i="1"/>
  <c r="Q1059" i="1"/>
  <c r="A1059" i="1"/>
  <c r="J1051" i="1"/>
  <c r="R1051" i="1"/>
  <c r="K1051" i="1"/>
  <c r="L1051" i="1"/>
  <c r="M1051" i="1"/>
  <c r="N1051" i="1"/>
  <c r="O1051" i="1"/>
  <c r="Q1051" i="1"/>
  <c r="P1051" i="1"/>
  <c r="A1051" i="1"/>
  <c r="J1043" i="1"/>
  <c r="R1043" i="1"/>
  <c r="K1043" i="1"/>
  <c r="L1043" i="1"/>
  <c r="M1043" i="1"/>
  <c r="N1043" i="1"/>
  <c r="O1043" i="1"/>
  <c r="P1043" i="1"/>
  <c r="Q1043" i="1"/>
  <c r="A1043" i="1"/>
  <c r="O1035" i="1"/>
  <c r="R1035" i="1"/>
  <c r="J1035" i="1"/>
  <c r="K1035" i="1"/>
  <c r="L1035" i="1"/>
  <c r="M1035" i="1"/>
  <c r="N1035" i="1"/>
  <c r="P1035" i="1"/>
  <c r="Q1035" i="1"/>
  <c r="A1035" i="1"/>
  <c r="O1027" i="1"/>
  <c r="P1027" i="1"/>
  <c r="Q1027" i="1"/>
  <c r="N1027" i="1"/>
  <c r="R1027" i="1"/>
  <c r="J1027" i="1"/>
  <c r="K1027" i="1"/>
  <c r="M1027" i="1"/>
  <c r="L1027" i="1"/>
  <c r="A1027" i="1"/>
  <c r="O1019" i="1"/>
  <c r="P1019" i="1"/>
  <c r="Q1019" i="1"/>
  <c r="J1019" i="1"/>
  <c r="R1019" i="1"/>
  <c r="K1019" i="1"/>
  <c r="L1019" i="1"/>
  <c r="M1019" i="1"/>
  <c r="N1019" i="1"/>
  <c r="A1019" i="1"/>
  <c r="O1011" i="1"/>
  <c r="P1011" i="1"/>
  <c r="Q1011" i="1"/>
  <c r="J1011" i="1"/>
  <c r="R1011" i="1"/>
  <c r="N1011" i="1"/>
  <c r="K1011" i="1"/>
  <c r="L1011" i="1"/>
  <c r="M1011" i="1"/>
  <c r="A1011" i="1"/>
  <c r="O1003" i="1"/>
  <c r="P1003" i="1"/>
  <c r="Q1003" i="1"/>
  <c r="J1003" i="1"/>
  <c r="R1003" i="1"/>
  <c r="K1003" i="1"/>
  <c r="L1003" i="1"/>
  <c r="M1003" i="1"/>
  <c r="N1003" i="1"/>
  <c r="A1003" i="1"/>
  <c r="O995" i="1"/>
  <c r="P995" i="1"/>
  <c r="Q995" i="1"/>
  <c r="J995" i="1"/>
  <c r="R995" i="1"/>
  <c r="N995" i="1"/>
  <c r="K995" i="1"/>
  <c r="L995" i="1"/>
  <c r="M995" i="1"/>
  <c r="A995" i="1"/>
  <c r="O987" i="1"/>
  <c r="P987" i="1"/>
  <c r="Q987" i="1"/>
  <c r="J987" i="1"/>
  <c r="R987" i="1"/>
  <c r="K987" i="1"/>
  <c r="L987" i="1"/>
  <c r="M987" i="1"/>
  <c r="N987" i="1"/>
  <c r="A987" i="1"/>
  <c r="O979" i="1"/>
  <c r="P979" i="1"/>
  <c r="Q979" i="1"/>
  <c r="J979" i="1"/>
  <c r="R979" i="1"/>
  <c r="N979" i="1"/>
  <c r="K979" i="1"/>
  <c r="M979" i="1"/>
  <c r="L979" i="1"/>
  <c r="A979" i="1"/>
  <c r="O971" i="1"/>
  <c r="P971" i="1"/>
  <c r="Q971" i="1"/>
  <c r="J971" i="1"/>
  <c r="R971" i="1"/>
  <c r="K971" i="1"/>
  <c r="L971" i="1"/>
  <c r="M971" i="1"/>
  <c r="N971" i="1"/>
  <c r="A971" i="1"/>
  <c r="O963" i="1"/>
  <c r="P963" i="1"/>
  <c r="Q963" i="1"/>
  <c r="J963" i="1"/>
  <c r="R963" i="1"/>
  <c r="N963" i="1"/>
  <c r="K963" i="1"/>
  <c r="L963" i="1"/>
  <c r="M963" i="1"/>
  <c r="A963" i="1"/>
  <c r="M955" i="1"/>
  <c r="N955" i="1"/>
  <c r="O955" i="1"/>
  <c r="P955" i="1"/>
  <c r="Q955" i="1"/>
  <c r="J955" i="1"/>
  <c r="R955" i="1"/>
  <c r="K955" i="1"/>
  <c r="L955" i="1"/>
  <c r="A955" i="1"/>
  <c r="M947" i="1"/>
  <c r="N947" i="1"/>
  <c r="O947" i="1"/>
  <c r="P947" i="1"/>
  <c r="Q947" i="1"/>
  <c r="J947" i="1"/>
  <c r="R947" i="1"/>
  <c r="K947" i="1"/>
  <c r="L947" i="1"/>
  <c r="A947" i="1"/>
  <c r="M939" i="1"/>
  <c r="N939" i="1"/>
  <c r="O939" i="1"/>
  <c r="P939" i="1"/>
  <c r="Q939" i="1"/>
  <c r="J939" i="1"/>
  <c r="R939" i="1"/>
  <c r="K939" i="1"/>
  <c r="L939" i="1"/>
  <c r="A939" i="1"/>
  <c r="O2407" i="1"/>
  <c r="P2407" i="1"/>
  <c r="Q2407" i="1"/>
  <c r="J2407" i="1"/>
  <c r="R2407" i="1"/>
  <c r="K2407" i="1"/>
  <c r="L2407" i="1"/>
  <c r="M2407" i="1"/>
  <c r="N2407" i="1"/>
  <c r="A2407" i="1"/>
  <c r="J2728" i="1"/>
  <c r="R2728" i="1"/>
  <c r="M2728" i="1"/>
  <c r="N2728" i="1"/>
  <c r="O2728" i="1"/>
  <c r="P2728" i="1"/>
  <c r="Q2728" i="1"/>
  <c r="L2728" i="1"/>
  <c r="K2728" i="1"/>
  <c r="A2728" i="1"/>
  <c r="J2720" i="1"/>
  <c r="R2720" i="1"/>
  <c r="M2720" i="1"/>
  <c r="N2720" i="1"/>
  <c r="K2720" i="1"/>
  <c r="L2720" i="1"/>
  <c r="O2720" i="1"/>
  <c r="P2720" i="1"/>
  <c r="Q2720" i="1"/>
  <c r="A2720" i="1"/>
  <c r="Q2865" i="1"/>
  <c r="J2865" i="1"/>
  <c r="R2865" i="1"/>
  <c r="K2865" i="1"/>
  <c r="L2865" i="1"/>
  <c r="O2865" i="1"/>
  <c r="P2865" i="1"/>
  <c r="M2865" i="1"/>
  <c r="N2865" i="1"/>
  <c r="A2865" i="1"/>
  <c r="K2857" i="1"/>
  <c r="L2857" i="1"/>
  <c r="P2857" i="1"/>
  <c r="Q2857" i="1"/>
  <c r="R2857" i="1"/>
  <c r="N2857" i="1"/>
  <c r="O2857" i="1"/>
  <c r="J2857" i="1"/>
  <c r="M2857" i="1"/>
  <c r="A2857" i="1"/>
  <c r="M1832" i="1"/>
  <c r="N1832" i="1"/>
  <c r="P1832" i="1"/>
  <c r="J1832" i="1"/>
  <c r="K1832" i="1"/>
  <c r="L1832" i="1"/>
  <c r="O1832" i="1"/>
  <c r="Q1832" i="1"/>
  <c r="R1832" i="1"/>
  <c r="A1832" i="1"/>
  <c r="M1824" i="1"/>
  <c r="N1824" i="1"/>
  <c r="P1824" i="1"/>
  <c r="O1824" i="1"/>
  <c r="Q1824" i="1"/>
  <c r="R1824" i="1"/>
  <c r="J1824" i="1"/>
  <c r="K1824" i="1"/>
  <c r="L1824" i="1"/>
  <c r="A1824" i="1"/>
  <c r="M1816" i="1"/>
  <c r="N1816" i="1"/>
  <c r="O1816" i="1"/>
  <c r="P1816" i="1"/>
  <c r="Q1816" i="1"/>
  <c r="J1816" i="1"/>
  <c r="R1816" i="1"/>
  <c r="L1816" i="1"/>
  <c r="K1816" i="1"/>
  <c r="A1816" i="1"/>
  <c r="M1808" i="1"/>
  <c r="N1808" i="1"/>
  <c r="O1808" i="1"/>
  <c r="P1808" i="1"/>
  <c r="Q1808" i="1"/>
  <c r="J1808" i="1"/>
  <c r="R1808" i="1"/>
  <c r="K1808" i="1"/>
  <c r="L1808" i="1"/>
  <c r="A1808" i="1"/>
  <c r="M1800" i="1"/>
  <c r="N1800" i="1"/>
  <c r="O1800" i="1"/>
  <c r="P1800" i="1"/>
  <c r="Q1800" i="1"/>
  <c r="J1800" i="1"/>
  <c r="R1800" i="1"/>
  <c r="K1800" i="1"/>
  <c r="L1800" i="1"/>
  <c r="A1800" i="1"/>
  <c r="M1792" i="1"/>
  <c r="N1792" i="1"/>
  <c r="O1792" i="1"/>
  <c r="P1792" i="1"/>
  <c r="Q1792" i="1"/>
  <c r="J1792" i="1"/>
  <c r="R1792" i="1"/>
  <c r="K1792" i="1"/>
  <c r="L1792" i="1"/>
  <c r="A1792" i="1"/>
  <c r="M1784" i="1"/>
  <c r="N1784" i="1"/>
  <c r="O1784" i="1"/>
  <c r="P1784" i="1"/>
  <c r="Q1784" i="1"/>
  <c r="J1784" i="1"/>
  <c r="R1784" i="1"/>
  <c r="L1784" i="1"/>
  <c r="K1784" i="1"/>
  <c r="A1784" i="1"/>
  <c r="M1776" i="1"/>
  <c r="N1776" i="1"/>
  <c r="O1776" i="1"/>
  <c r="P1776" i="1"/>
  <c r="Q1776" i="1"/>
  <c r="J1776" i="1"/>
  <c r="R1776" i="1"/>
  <c r="K1776" i="1"/>
  <c r="L1776" i="1"/>
  <c r="A1776" i="1"/>
  <c r="M1768" i="1"/>
  <c r="N1768" i="1"/>
  <c r="O1768" i="1"/>
  <c r="P1768" i="1"/>
  <c r="Q1768" i="1"/>
  <c r="J1768" i="1"/>
  <c r="R1768" i="1"/>
  <c r="K1768" i="1"/>
  <c r="L1768" i="1"/>
  <c r="A1768" i="1"/>
  <c r="M1760" i="1"/>
  <c r="N1760" i="1"/>
  <c r="O1760" i="1"/>
  <c r="P1760" i="1"/>
  <c r="Q1760" i="1"/>
  <c r="J1760" i="1"/>
  <c r="R1760" i="1"/>
  <c r="K1760" i="1"/>
  <c r="L1760" i="1"/>
  <c r="A1760" i="1"/>
  <c r="M1752" i="1"/>
  <c r="N1752" i="1"/>
  <c r="O1752" i="1"/>
  <c r="P1752" i="1"/>
  <c r="Q1752" i="1"/>
  <c r="J1752" i="1"/>
  <c r="R1752" i="1"/>
  <c r="L1752" i="1"/>
  <c r="K1752" i="1"/>
  <c r="A1752" i="1"/>
  <c r="M1744" i="1"/>
  <c r="N1744" i="1"/>
  <c r="O1744" i="1"/>
  <c r="P1744" i="1"/>
  <c r="Q1744" i="1"/>
  <c r="J1744" i="1"/>
  <c r="R1744" i="1"/>
  <c r="K1744" i="1"/>
  <c r="L1744" i="1"/>
  <c r="A1744" i="1"/>
  <c r="M1736" i="1"/>
  <c r="N1736" i="1"/>
  <c r="O1736" i="1"/>
  <c r="P1736" i="1"/>
  <c r="Q1736" i="1"/>
  <c r="J1736" i="1"/>
  <c r="R1736" i="1"/>
  <c r="K1736" i="1"/>
  <c r="L1736" i="1"/>
  <c r="A1736" i="1"/>
  <c r="M1728" i="1"/>
  <c r="N1728" i="1"/>
  <c r="O1728" i="1"/>
  <c r="P1728" i="1"/>
  <c r="Q1728" i="1"/>
  <c r="J1728" i="1"/>
  <c r="R1728" i="1"/>
  <c r="K1728" i="1"/>
  <c r="L1728" i="1"/>
  <c r="A1728" i="1"/>
  <c r="N2509" i="1"/>
  <c r="O2509" i="1"/>
  <c r="P2509" i="1"/>
  <c r="Q2509" i="1"/>
  <c r="J2509" i="1"/>
  <c r="R2509" i="1"/>
  <c r="K2509" i="1"/>
  <c r="L2509" i="1"/>
  <c r="M2509" i="1"/>
  <c r="A2509" i="1"/>
  <c r="N2501" i="1"/>
  <c r="O2501" i="1"/>
  <c r="P2501" i="1"/>
  <c r="Q2501" i="1"/>
  <c r="J2501" i="1"/>
  <c r="R2501" i="1"/>
  <c r="K2501" i="1"/>
  <c r="L2501" i="1"/>
  <c r="M2501" i="1"/>
  <c r="A2501" i="1"/>
  <c r="N2493" i="1"/>
  <c r="O2493" i="1"/>
  <c r="P2493" i="1"/>
  <c r="Q2493" i="1"/>
  <c r="J2493" i="1"/>
  <c r="R2493" i="1"/>
  <c r="K2493" i="1"/>
  <c r="L2493" i="1"/>
  <c r="M2493" i="1"/>
  <c r="A2493" i="1"/>
  <c r="Q2474" i="1"/>
  <c r="J2474" i="1"/>
  <c r="R2474" i="1"/>
  <c r="K2474" i="1"/>
  <c r="L2474" i="1"/>
  <c r="M2474" i="1"/>
  <c r="N2474" i="1"/>
  <c r="O2474" i="1"/>
  <c r="P2474" i="1"/>
  <c r="A2474" i="1"/>
  <c r="P2714" i="1"/>
  <c r="K2714" i="1"/>
  <c r="L2714" i="1"/>
  <c r="M2714" i="1"/>
  <c r="N2714" i="1"/>
  <c r="O2714" i="1"/>
  <c r="Q2714" i="1"/>
  <c r="R2714" i="1"/>
  <c r="J2714" i="1"/>
  <c r="A2714" i="1"/>
  <c r="J2850" i="1"/>
  <c r="R2850" i="1"/>
  <c r="K2850" i="1"/>
  <c r="O2850" i="1"/>
  <c r="P2850" i="1"/>
  <c r="Q2850" i="1"/>
  <c r="M2850" i="1"/>
  <c r="L2850" i="1"/>
  <c r="A2850" i="1"/>
  <c r="N2850" i="1"/>
  <c r="O2460" i="1"/>
  <c r="P2460" i="1"/>
  <c r="Q2460" i="1"/>
  <c r="J2460" i="1"/>
  <c r="R2460" i="1"/>
  <c r="K2460" i="1"/>
  <c r="L2460" i="1"/>
  <c r="N2460" i="1"/>
  <c r="M2460" i="1"/>
  <c r="A2460" i="1"/>
  <c r="L2471" i="1"/>
  <c r="M2471" i="1"/>
  <c r="N2471" i="1"/>
  <c r="O2471" i="1"/>
  <c r="P2471" i="1"/>
  <c r="Q2471" i="1"/>
  <c r="J2471" i="1"/>
  <c r="K2471" i="1"/>
  <c r="R2471" i="1"/>
  <c r="A2471" i="1"/>
  <c r="M2470" i="1"/>
  <c r="N2470" i="1"/>
  <c r="O2470" i="1"/>
  <c r="P2470" i="1"/>
  <c r="Q2470" i="1"/>
  <c r="J2470" i="1"/>
  <c r="R2470" i="1"/>
  <c r="K2470" i="1"/>
  <c r="L2470" i="1"/>
  <c r="A2470" i="1"/>
  <c r="N2684" i="1"/>
  <c r="Q2684" i="1"/>
  <c r="J2684" i="1"/>
  <c r="R2684" i="1"/>
  <c r="O2684" i="1"/>
  <c r="P2684" i="1"/>
  <c r="M2684" i="1"/>
  <c r="L2684" i="1"/>
  <c r="K2684" i="1"/>
  <c r="A2684" i="1"/>
  <c r="N2716" i="1"/>
  <c r="Q2716" i="1"/>
  <c r="J2716" i="1"/>
  <c r="R2716" i="1"/>
  <c r="K2716" i="1"/>
  <c r="L2716" i="1"/>
  <c r="M2716" i="1"/>
  <c r="O2716" i="1"/>
  <c r="P2716" i="1"/>
  <c r="A2716" i="1"/>
  <c r="Q2808" i="1"/>
  <c r="L2808" i="1"/>
  <c r="M2808" i="1"/>
  <c r="P2808" i="1"/>
  <c r="R2808" i="1"/>
  <c r="J2808" i="1"/>
  <c r="O2808" i="1"/>
  <c r="K2808" i="1"/>
  <c r="N2808" i="1"/>
  <c r="A2808" i="1"/>
  <c r="Q2827" i="1"/>
  <c r="J2827" i="1"/>
  <c r="R2827" i="1"/>
  <c r="L2827" i="1"/>
  <c r="M2827" i="1"/>
  <c r="N2827" i="1"/>
  <c r="O2827" i="1"/>
  <c r="K2827" i="1"/>
  <c r="P2827" i="1"/>
  <c r="A2827" i="1"/>
  <c r="P2852" i="1"/>
  <c r="Q2852" i="1"/>
  <c r="J2852" i="1"/>
  <c r="K2852" i="1"/>
  <c r="L2852" i="1"/>
  <c r="O2852" i="1"/>
  <c r="M2852" i="1"/>
  <c r="N2852" i="1"/>
  <c r="R2852" i="1"/>
  <c r="A2852" i="1"/>
  <c r="L2832" i="1"/>
  <c r="M2832" i="1"/>
  <c r="J2832" i="1"/>
  <c r="K2832" i="1"/>
  <c r="N2832" i="1"/>
  <c r="Q2832" i="1"/>
  <c r="O2832" i="1"/>
  <c r="P2832" i="1"/>
  <c r="R2832" i="1"/>
  <c r="A2832" i="1"/>
  <c r="O2431" i="1"/>
  <c r="P2431" i="1"/>
  <c r="Q2431" i="1"/>
  <c r="J2431" i="1"/>
  <c r="R2431" i="1"/>
  <c r="K2431" i="1"/>
  <c r="L2431" i="1"/>
  <c r="M2431" i="1"/>
  <c r="N2431" i="1"/>
  <c r="A2431" i="1"/>
  <c r="N876" i="1"/>
  <c r="O876" i="1"/>
  <c r="P876" i="1"/>
  <c r="Q876" i="1"/>
  <c r="J876" i="1"/>
  <c r="R876" i="1"/>
  <c r="K876" i="1"/>
  <c r="L876" i="1"/>
  <c r="M876" i="1"/>
  <c r="A876" i="1"/>
  <c r="K925" i="1"/>
  <c r="L925" i="1"/>
  <c r="M925" i="1"/>
  <c r="N925" i="1"/>
  <c r="O925" i="1"/>
  <c r="P925" i="1"/>
  <c r="J925" i="1"/>
  <c r="Q925" i="1"/>
  <c r="R925" i="1"/>
  <c r="A925" i="1"/>
  <c r="K917" i="1"/>
  <c r="L917" i="1"/>
  <c r="M917" i="1"/>
  <c r="N917" i="1"/>
  <c r="O917" i="1"/>
  <c r="P917" i="1"/>
  <c r="J917" i="1"/>
  <c r="Q917" i="1"/>
  <c r="R917" i="1"/>
  <c r="A917" i="1"/>
  <c r="N909" i="1"/>
  <c r="J909" i="1"/>
  <c r="K909" i="1"/>
  <c r="L909" i="1"/>
  <c r="M909" i="1"/>
  <c r="O909" i="1"/>
  <c r="P909" i="1"/>
  <c r="R909" i="1"/>
  <c r="Q909" i="1"/>
  <c r="A909" i="1"/>
  <c r="M901" i="1"/>
  <c r="N901" i="1"/>
  <c r="O901" i="1"/>
  <c r="P901" i="1"/>
  <c r="Q901" i="1"/>
  <c r="R901" i="1"/>
  <c r="J901" i="1"/>
  <c r="K901" i="1"/>
  <c r="L901" i="1"/>
  <c r="A901" i="1"/>
  <c r="M893" i="1"/>
  <c r="N893" i="1"/>
  <c r="O893" i="1"/>
  <c r="P893" i="1"/>
  <c r="Q893" i="1"/>
  <c r="J893" i="1"/>
  <c r="R893" i="1"/>
  <c r="K893" i="1"/>
  <c r="L893" i="1"/>
  <c r="A893" i="1"/>
  <c r="M885" i="1"/>
  <c r="N885" i="1"/>
  <c r="O885" i="1"/>
  <c r="P885" i="1"/>
  <c r="Q885" i="1"/>
  <c r="J885" i="1"/>
  <c r="R885" i="1"/>
  <c r="K885" i="1"/>
  <c r="L885" i="1"/>
  <c r="A885" i="1"/>
  <c r="M877" i="1"/>
  <c r="N877" i="1"/>
  <c r="O877" i="1"/>
  <c r="P877" i="1"/>
  <c r="Q877" i="1"/>
  <c r="J877" i="1"/>
  <c r="R877" i="1"/>
  <c r="K877" i="1"/>
  <c r="L877" i="1"/>
  <c r="A877" i="1"/>
  <c r="M2534" i="1"/>
  <c r="O2534" i="1"/>
  <c r="P2534" i="1"/>
  <c r="Q2534" i="1"/>
  <c r="J2534" i="1"/>
  <c r="R2534" i="1"/>
  <c r="K2534" i="1"/>
  <c r="L2534" i="1"/>
  <c r="N2534" i="1"/>
  <c r="A2534" i="1"/>
  <c r="J2404" i="1"/>
  <c r="R2404" i="1"/>
  <c r="K2404" i="1"/>
  <c r="L2404" i="1"/>
  <c r="M2404" i="1"/>
  <c r="N2404" i="1"/>
  <c r="O2404" i="1"/>
  <c r="Q2404" i="1"/>
  <c r="P2404" i="1"/>
  <c r="A2404" i="1"/>
  <c r="Q2882" i="1"/>
  <c r="J2882" i="1"/>
  <c r="R2882" i="1"/>
  <c r="K2882" i="1"/>
  <c r="N2882" i="1"/>
  <c r="O2882" i="1"/>
  <c r="P2882" i="1"/>
  <c r="M2882" i="1"/>
  <c r="A2882" i="1"/>
  <c r="L2882" i="1"/>
  <c r="O2938" i="1"/>
  <c r="A2938" i="1"/>
  <c r="A2913" i="1"/>
  <c r="L2903" i="1"/>
  <c r="A2903" i="1"/>
  <c r="K2888" i="1"/>
  <c r="L2888" i="1"/>
  <c r="N2888" i="1"/>
  <c r="O2888" i="1"/>
  <c r="P2888" i="1"/>
  <c r="Q2888" i="1"/>
  <c r="R2888" i="1"/>
  <c r="M2888" i="1"/>
  <c r="J2888" i="1"/>
  <c r="A2888" i="1"/>
  <c r="O2524" i="1"/>
  <c r="Q2524" i="1"/>
  <c r="J2524" i="1"/>
  <c r="R2524" i="1"/>
  <c r="K2524" i="1"/>
  <c r="L2524" i="1"/>
  <c r="M2524" i="1"/>
  <c r="N2524" i="1"/>
  <c r="P2524" i="1"/>
  <c r="A2524" i="1"/>
  <c r="O2516" i="1"/>
  <c r="Q2516" i="1"/>
  <c r="J2516" i="1"/>
  <c r="R2516" i="1"/>
  <c r="K2516" i="1"/>
  <c r="L2516" i="1"/>
  <c r="N2516" i="1"/>
  <c r="P2516" i="1"/>
  <c r="M2516" i="1"/>
  <c r="A2516" i="1"/>
  <c r="O1922" i="1"/>
  <c r="P1922" i="1"/>
  <c r="Q1922" i="1"/>
  <c r="J1922" i="1"/>
  <c r="R1922" i="1"/>
  <c r="K1922" i="1"/>
  <c r="L1922" i="1"/>
  <c r="M1922" i="1"/>
  <c r="N1922" i="1"/>
  <c r="A1922" i="1"/>
  <c r="O1914" i="1"/>
  <c r="P1914" i="1"/>
  <c r="Q1914" i="1"/>
  <c r="J1914" i="1"/>
  <c r="R1914" i="1"/>
  <c r="K1914" i="1"/>
  <c r="L1914" i="1"/>
  <c r="M1914" i="1"/>
  <c r="N1914" i="1"/>
  <c r="A1914" i="1"/>
  <c r="O1906" i="1"/>
  <c r="P1906" i="1"/>
  <c r="Q1906" i="1"/>
  <c r="J1906" i="1"/>
  <c r="R1906" i="1"/>
  <c r="K1906" i="1"/>
  <c r="L1906" i="1"/>
  <c r="M1906" i="1"/>
  <c r="N1906" i="1"/>
  <c r="A1906" i="1"/>
  <c r="O1898" i="1"/>
  <c r="P1898" i="1"/>
  <c r="Q1898" i="1"/>
  <c r="J1898" i="1"/>
  <c r="R1898" i="1"/>
  <c r="K1898" i="1"/>
  <c r="L1898" i="1"/>
  <c r="M1898" i="1"/>
  <c r="N1898" i="1"/>
  <c r="A1898" i="1"/>
  <c r="O1890" i="1"/>
  <c r="P1890" i="1"/>
  <c r="Q1890" i="1"/>
  <c r="J1890" i="1"/>
  <c r="R1890" i="1"/>
  <c r="K1890" i="1"/>
  <c r="L1890" i="1"/>
  <c r="M1890" i="1"/>
  <c r="N1890" i="1"/>
  <c r="A1890" i="1"/>
  <c r="O1882" i="1"/>
  <c r="P1882" i="1"/>
  <c r="Q1882" i="1"/>
  <c r="J1882" i="1"/>
  <c r="R1882" i="1"/>
  <c r="K1882" i="1"/>
  <c r="L1882" i="1"/>
  <c r="M1882" i="1"/>
  <c r="N1882" i="1"/>
  <c r="A1882" i="1"/>
  <c r="O1874" i="1"/>
  <c r="P1874" i="1"/>
  <c r="Q1874" i="1"/>
  <c r="J1874" i="1"/>
  <c r="R1874" i="1"/>
  <c r="K1874" i="1"/>
  <c r="L1874" i="1"/>
  <c r="M1874" i="1"/>
  <c r="N1874" i="1"/>
  <c r="A1874" i="1"/>
  <c r="O1866" i="1"/>
  <c r="P1866" i="1"/>
  <c r="Q1866" i="1"/>
  <c r="J1866" i="1"/>
  <c r="R1866" i="1"/>
  <c r="K1866" i="1"/>
  <c r="L1866" i="1"/>
  <c r="M1866" i="1"/>
  <c r="N1866" i="1"/>
  <c r="A1866" i="1"/>
  <c r="O1858" i="1"/>
  <c r="P1858" i="1"/>
  <c r="Q1858" i="1"/>
  <c r="J1858" i="1"/>
  <c r="R1858" i="1"/>
  <c r="K1858" i="1"/>
  <c r="L1858" i="1"/>
  <c r="M1858" i="1"/>
  <c r="N1858" i="1"/>
  <c r="A1858" i="1"/>
  <c r="O1850" i="1"/>
  <c r="P1850" i="1"/>
  <c r="Q1850" i="1"/>
  <c r="J1850" i="1"/>
  <c r="R1850" i="1"/>
  <c r="K1850" i="1"/>
  <c r="L1850" i="1"/>
  <c r="M1850" i="1"/>
  <c r="N1850" i="1"/>
  <c r="A1850" i="1"/>
  <c r="O1842" i="1"/>
  <c r="P1842" i="1"/>
  <c r="Q1842" i="1"/>
  <c r="J1842" i="1"/>
  <c r="R1842" i="1"/>
  <c r="K1842" i="1"/>
  <c r="L1842" i="1"/>
  <c r="M1842" i="1"/>
  <c r="N1842" i="1"/>
  <c r="A1842" i="1"/>
  <c r="K1066" i="1"/>
  <c r="L1066" i="1"/>
  <c r="M1066" i="1"/>
  <c r="N1066" i="1"/>
  <c r="O1066" i="1"/>
  <c r="P1066" i="1"/>
  <c r="J1066" i="1"/>
  <c r="Q1066" i="1"/>
  <c r="R1066" i="1"/>
  <c r="A1066" i="1"/>
  <c r="K1058" i="1"/>
  <c r="L1058" i="1"/>
  <c r="M1058" i="1"/>
  <c r="N1058" i="1"/>
  <c r="O1058" i="1"/>
  <c r="P1058" i="1"/>
  <c r="R1058" i="1"/>
  <c r="Q1058" i="1"/>
  <c r="J1058" i="1"/>
  <c r="A1058" i="1"/>
  <c r="K1050" i="1"/>
  <c r="L1050" i="1"/>
  <c r="M1050" i="1"/>
  <c r="N1050" i="1"/>
  <c r="O1050" i="1"/>
  <c r="P1050" i="1"/>
  <c r="J1050" i="1"/>
  <c r="Q1050" i="1"/>
  <c r="R1050" i="1"/>
  <c r="A1050" i="1"/>
  <c r="K1042" i="1"/>
  <c r="L1042" i="1"/>
  <c r="M1042" i="1"/>
  <c r="N1042" i="1"/>
  <c r="O1042" i="1"/>
  <c r="P1042" i="1"/>
  <c r="J1042" i="1"/>
  <c r="Q1042" i="1"/>
  <c r="R1042" i="1"/>
  <c r="A1042" i="1"/>
  <c r="P1034" i="1"/>
  <c r="Q1034" i="1"/>
  <c r="J1034" i="1"/>
  <c r="R1034" i="1"/>
  <c r="O1034" i="1"/>
  <c r="K1034" i="1"/>
  <c r="L1034" i="1"/>
  <c r="M1034" i="1"/>
  <c r="N1034" i="1"/>
  <c r="A1034" i="1"/>
  <c r="P1026" i="1"/>
  <c r="Q1026" i="1"/>
  <c r="J1026" i="1"/>
  <c r="R1026" i="1"/>
  <c r="L1026" i="1"/>
  <c r="M1026" i="1"/>
  <c r="N1026" i="1"/>
  <c r="O1026" i="1"/>
  <c r="K1026" i="1"/>
  <c r="A1026" i="1"/>
  <c r="P1018" i="1"/>
  <c r="Q1018" i="1"/>
  <c r="J1018" i="1"/>
  <c r="R1018" i="1"/>
  <c r="K1018" i="1"/>
  <c r="O1018" i="1"/>
  <c r="L1018" i="1"/>
  <c r="M1018" i="1"/>
  <c r="N1018" i="1"/>
  <c r="A1018" i="1"/>
  <c r="P1010" i="1"/>
  <c r="Q1010" i="1"/>
  <c r="J1010" i="1"/>
  <c r="R1010" i="1"/>
  <c r="K1010" i="1"/>
  <c r="L1010" i="1"/>
  <c r="M1010" i="1"/>
  <c r="N1010" i="1"/>
  <c r="O1010" i="1"/>
  <c r="A1010" i="1"/>
  <c r="P1002" i="1"/>
  <c r="Q1002" i="1"/>
  <c r="J1002" i="1"/>
  <c r="R1002" i="1"/>
  <c r="K1002" i="1"/>
  <c r="O1002" i="1"/>
  <c r="L1002" i="1"/>
  <c r="M1002" i="1"/>
  <c r="N1002" i="1"/>
  <c r="A1002" i="1"/>
  <c r="P994" i="1"/>
  <c r="Q994" i="1"/>
  <c r="J994" i="1"/>
  <c r="R994" i="1"/>
  <c r="K994" i="1"/>
  <c r="L994" i="1"/>
  <c r="M994" i="1"/>
  <c r="N994" i="1"/>
  <c r="O994" i="1"/>
  <c r="A994" i="1"/>
  <c r="P986" i="1"/>
  <c r="Q986" i="1"/>
  <c r="J986" i="1"/>
  <c r="R986" i="1"/>
  <c r="K986" i="1"/>
  <c r="O986" i="1"/>
  <c r="L986" i="1"/>
  <c r="N986" i="1"/>
  <c r="M986" i="1"/>
  <c r="A986" i="1"/>
  <c r="P978" i="1"/>
  <c r="Q978" i="1"/>
  <c r="J978" i="1"/>
  <c r="R978" i="1"/>
  <c r="K978" i="1"/>
  <c r="L978" i="1"/>
  <c r="M978" i="1"/>
  <c r="N978" i="1"/>
  <c r="O978" i="1"/>
  <c r="A978" i="1"/>
  <c r="P970" i="1"/>
  <c r="Q970" i="1"/>
  <c r="J970" i="1"/>
  <c r="R970" i="1"/>
  <c r="K970" i="1"/>
  <c r="O970" i="1"/>
  <c r="L970" i="1"/>
  <c r="M970" i="1"/>
  <c r="N970" i="1"/>
  <c r="A970" i="1"/>
  <c r="P962" i="1"/>
  <c r="Q962" i="1"/>
  <c r="J962" i="1"/>
  <c r="R962" i="1"/>
  <c r="K962" i="1"/>
  <c r="L962" i="1"/>
  <c r="M962" i="1"/>
  <c r="N962" i="1"/>
  <c r="O962" i="1"/>
  <c r="A962" i="1"/>
  <c r="N954" i="1"/>
  <c r="O954" i="1"/>
  <c r="P954" i="1"/>
  <c r="Q954" i="1"/>
  <c r="J954" i="1"/>
  <c r="R954" i="1"/>
  <c r="K954" i="1"/>
  <c r="L954" i="1"/>
  <c r="M954" i="1"/>
  <c r="A954" i="1"/>
  <c r="N946" i="1"/>
  <c r="O946" i="1"/>
  <c r="P946" i="1"/>
  <c r="Q946" i="1"/>
  <c r="J946" i="1"/>
  <c r="R946" i="1"/>
  <c r="K946" i="1"/>
  <c r="L946" i="1"/>
  <c r="M946" i="1"/>
  <c r="A946" i="1"/>
  <c r="N938" i="1"/>
  <c r="O938" i="1"/>
  <c r="P938" i="1"/>
  <c r="Q938" i="1"/>
  <c r="J938" i="1"/>
  <c r="R938" i="1"/>
  <c r="K938" i="1"/>
  <c r="M938" i="1"/>
  <c r="L938" i="1"/>
  <c r="A938" i="1"/>
  <c r="K2735" i="1"/>
  <c r="N2735" i="1"/>
  <c r="O2735" i="1"/>
  <c r="P2735" i="1"/>
  <c r="Q2735" i="1"/>
  <c r="R2735" i="1"/>
  <c r="M2735" i="1"/>
  <c r="L2735" i="1"/>
  <c r="J2735" i="1"/>
  <c r="A2735" i="1"/>
  <c r="K2727" i="1"/>
  <c r="N2727" i="1"/>
  <c r="O2727" i="1"/>
  <c r="J2727" i="1"/>
  <c r="L2727" i="1"/>
  <c r="M2727" i="1"/>
  <c r="P2727" i="1"/>
  <c r="Q2727" i="1"/>
  <c r="R2727" i="1"/>
  <c r="A2727" i="1"/>
  <c r="K2719" i="1"/>
  <c r="N2719" i="1"/>
  <c r="O2719" i="1"/>
  <c r="R2719" i="1"/>
  <c r="J2719" i="1"/>
  <c r="L2719" i="1"/>
  <c r="Q2719" i="1"/>
  <c r="M2719" i="1"/>
  <c r="P2719" i="1"/>
  <c r="A2719" i="1"/>
  <c r="J2864" i="1"/>
  <c r="R2864" i="1"/>
  <c r="K2864" i="1"/>
  <c r="L2864" i="1"/>
  <c r="M2864" i="1"/>
  <c r="P2864" i="1"/>
  <c r="N2864" i="1"/>
  <c r="O2864" i="1"/>
  <c r="Q2864" i="1"/>
  <c r="A2864" i="1"/>
  <c r="L2856" i="1"/>
  <c r="M2856" i="1"/>
  <c r="O2856" i="1"/>
  <c r="P2856" i="1"/>
  <c r="Q2856" i="1"/>
  <c r="R2856" i="1"/>
  <c r="K2856" i="1"/>
  <c r="J2856" i="1"/>
  <c r="N2856" i="1"/>
  <c r="A2856" i="1"/>
  <c r="N1831" i="1"/>
  <c r="O1831" i="1"/>
  <c r="Q1831" i="1"/>
  <c r="P1831" i="1"/>
  <c r="R1831" i="1"/>
  <c r="J1831" i="1"/>
  <c r="K1831" i="1"/>
  <c r="L1831" i="1"/>
  <c r="M1831" i="1"/>
  <c r="A1831" i="1"/>
  <c r="N1823" i="1"/>
  <c r="O1823" i="1"/>
  <c r="Q1823" i="1"/>
  <c r="K1823" i="1"/>
  <c r="L1823" i="1"/>
  <c r="M1823" i="1"/>
  <c r="P1823" i="1"/>
  <c r="R1823" i="1"/>
  <c r="J1823" i="1"/>
  <c r="A1823" i="1"/>
  <c r="N1815" i="1"/>
  <c r="O1815" i="1"/>
  <c r="P1815" i="1"/>
  <c r="Q1815" i="1"/>
  <c r="J1815" i="1"/>
  <c r="R1815" i="1"/>
  <c r="K1815" i="1"/>
  <c r="L1815" i="1"/>
  <c r="M1815" i="1"/>
  <c r="A1815" i="1"/>
  <c r="N1807" i="1"/>
  <c r="O1807" i="1"/>
  <c r="P1807" i="1"/>
  <c r="Q1807" i="1"/>
  <c r="J1807" i="1"/>
  <c r="R1807" i="1"/>
  <c r="K1807" i="1"/>
  <c r="L1807" i="1"/>
  <c r="M1807" i="1"/>
  <c r="A1807" i="1"/>
  <c r="N1799" i="1"/>
  <c r="O1799" i="1"/>
  <c r="P1799" i="1"/>
  <c r="Q1799" i="1"/>
  <c r="J1799" i="1"/>
  <c r="R1799" i="1"/>
  <c r="K1799" i="1"/>
  <c r="L1799" i="1"/>
  <c r="M1799" i="1"/>
  <c r="A1799" i="1"/>
  <c r="N1791" i="1"/>
  <c r="O1791" i="1"/>
  <c r="P1791" i="1"/>
  <c r="Q1791" i="1"/>
  <c r="J1791" i="1"/>
  <c r="R1791" i="1"/>
  <c r="K1791" i="1"/>
  <c r="M1791" i="1"/>
  <c r="L1791" i="1"/>
  <c r="A1791" i="1"/>
  <c r="N1783" i="1"/>
  <c r="O1783" i="1"/>
  <c r="P1783" i="1"/>
  <c r="Q1783" i="1"/>
  <c r="J1783" i="1"/>
  <c r="R1783" i="1"/>
  <c r="K1783" i="1"/>
  <c r="L1783" i="1"/>
  <c r="M1783" i="1"/>
  <c r="A1783" i="1"/>
  <c r="N1775" i="1"/>
  <c r="O1775" i="1"/>
  <c r="P1775" i="1"/>
  <c r="Q1775" i="1"/>
  <c r="J1775" i="1"/>
  <c r="R1775" i="1"/>
  <c r="K1775" i="1"/>
  <c r="L1775" i="1"/>
  <c r="M1775" i="1"/>
  <c r="A1775" i="1"/>
  <c r="N1767" i="1"/>
  <c r="O1767" i="1"/>
  <c r="P1767" i="1"/>
  <c r="Q1767" i="1"/>
  <c r="J1767" i="1"/>
  <c r="R1767" i="1"/>
  <c r="K1767" i="1"/>
  <c r="L1767" i="1"/>
  <c r="M1767" i="1"/>
  <c r="A1767" i="1"/>
  <c r="N1759" i="1"/>
  <c r="O1759" i="1"/>
  <c r="P1759" i="1"/>
  <c r="Q1759" i="1"/>
  <c r="J1759" i="1"/>
  <c r="R1759" i="1"/>
  <c r="K1759" i="1"/>
  <c r="M1759" i="1"/>
  <c r="L1759" i="1"/>
  <c r="A1759" i="1"/>
  <c r="N1751" i="1"/>
  <c r="O1751" i="1"/>
  <c r="P1751" i="1"/>
  <c r="Q1751" i="1"/>
  <c r="J1751" i="1"/>
  <c r="R1751" i="1"/>
  <c r="K1751" i="1"/>
  <c r="L1751" i="1"/>
  <c r="M1751" i="1"/>
  <c r="A1751" i="1"/>
  <c r="N1743" i="1"/>
  <c r="O1743" i="1"/>
  <c r="P1743" i="1"/>
  <c r="Q1743" i="1"/>
  <c r="J1743" i="1"/>
  <c r="R1743" i="1"/>
  <c r="K1743" i="1"/>
  <c r="L1743" i="1"/>
  <c r="M1743" i="1"/>
  <c r="A1743" i="1"/>
  <c r="N1735" i="1"/>
  <c r="O1735" i="1"/>
  <c r="P1735" i="1"/>
  <c r="Q1735" i="1"/>
  <c r="J1735" i="1"/>
  <c r="R1735" i="1"/>
  <c r="K1735" i="1"/>
  <c r="L1735" i="1"/>
  <c r="M1735" i="1"/>
  <c r="A1735" i="1"/>
  <c r="K1727" i="1"/>
  <c r="N1727" i="1"/>
  <c r="O1727" i="1"/>
  <c r="P1727" i="1"/>
  <c r="Q1727" i="1"/>
  <c r="R1727" i="1"/>
  <c r="J1727" i="1"/>
  <c r="M1727" i="1"/>
  <c r="L1727" i="1"/>
  <c r="A1727" i="1"/>
  <c r="O2508" i="1"/>
  <c r="P2508" i="1"/>
  <c r="Q2508" i="1"/>
  <c r="J2508" i="1"/>
  <c r="R2508" i="1"/>
  <c r="K2508" i="1"/>
  <c r="L2508" i="1"/>
  <c r="M2508" i="1"/>
  <c r="N2508" i="1"/>
  <c r="A2508" i="1"/>
  <c r="O2500" i="1"/>
  <c r="P2500" i="1"/>
  <c r="Q2500" i="1"/>
  <c r="J2500" i="1"/>
  <c r="R2500" i="1"/>
  <c r="K2500" i="1"/>
  <c r="L2500" i="1"/>
  <c r="M2500" i="1"/>
  <c r="N2500" i="1"/>
  <c r="A2500" i="1"/>
  <c r="O2492" i="1"/>
  <c r="P2492" i="1"/>
  <c r="Q2492" i="1"/>
  <c r="J2492" i="1"/>
  <c r="R2492" i="1"/>
  <c r="K2492" i="1"/>
  <c r="L2492" i="1"/>
  <c r="M2492" i="1"/>
  <c r="N2492" i="1"/>
  <c r="A2492" i="1"/>
  <c r="P2820" i="1"/>
  <c r="Q2820" i="1"/>
  <c r="O2820" i="1"/>
  <c r="R2820" i="1"/>
  <c r="J2820" i="1"/>
  <c r="M2820" i="1"/>
  <c r="K2820" i="1"/>
  <c r="L2820" i="1"/>
  <c r="N2820" i="1"/>
  <c r="A2820" i="1"/>
  <c r="M2685" i="1"/>
  <c r="P2685" i="1"/>
  <c r="Q2685" i="1"/>
  <c r="J2685" i="1"/>
  <c r="K2685" i="1"/>
  <c r="L2685" i="1"/>
  <c r="R2685" i="1"/>
  <c r="N2685" i="1"/>
  <c r="O2685" i="1"/>
  <c r="A2685" i="1"/>
  <c r="O2715" i="1"/>
  <c r="J2715" i="1"/>
  <c r="R2715" i="1"/>
  <c r="K2715" i="1"/>
  <c r="P2715" i="1"/>
  <c r="Q2715" i="1"/>
  <c r="N2715" i="1"/>
  <c r="L2715" i="1"/>
  <c r="M2715" i="1"/>
  <c r="A2715" i="1"/>
  <c r="O2821" i="1"/>
  <c r="P2821" i="1"/>
  <c r="R2821" i="1"/>
  <c r="J2821" i="1"/>
  <c r="K2821" i="1"/>
  <c r="N2821" i="1"/>
  <c r="Q2821" i="1"/>
  <c r="M2821" i="1"/>
  <c r="L2821" i="1"/>
  <c r="A2821" i="1"/>
  <c r="J2826" i="1"/>
  <c r="R2826" i="1"/>
  <c r="K2826" i="1"/>
  <c r="L2826" i="1"/>
  <c r="M2826" i="1"/>
  <c r="N2826" i="1"/>
  <c r="Q2826" i="1"/>
  <c r="O2826" i="1"/>
  <c r="P2826" i="1"/>
  <c r="A2826" i="1"/>
  <c r="Q2851" i="1"/>
  <c r="J2851" i="1"/>
  <c r="R2851" i="1"/>
  <c r="P2851" i="1"/>
  <c r="K2851" i="1"/>
  <c r="N2851" i="1"/>
  <c r="O2851" i="1"/>
  <c r="M2851" i="1"/>
  <c r="A2851" i="1"/>
  <c r="L2851" i="1"/>
  <c r="N2877" i="1"/>
  <c r="O2877" i="1"/>
  <c r="P2877" i="1"/>
  <c r="L2877" i="1"/>
  <c r="M2877" i="1"/>
  <c r="Q2877" i="1"/>
  <c r="R2877" i="1"/>
  <c r="K2877" i="1"/>
  <c r="A2877" i="1"/>
  <c r="J2877" i="1"/>
  <c r="J2465" i="1"/>
  <c r="R2465" i="1"/>
  <c r="K2465" i="1"/>
  <c r="L2465" i="1"/>
  <c r="M2465" i="1"/>
  <c r="N2465" i="1"/>
  <c r="O2465" i="1"/>
  <c r="P2465" i="1"/>
  <c r="Q2465" i="1"/>
  <c r="A2465" i="1"/>
  <c r="N2469" i="1"/>
  <c r="O2469" i="1"/>
  <c r="P2469" i="1"/>
  <c r="Q2469" i="1"/>
  <c r="J2469" i="1"/>
  <c r="R2469" i="1"/>
  <c r="K2469" i="1"/>
  <c r="L2469" i="1"/>
  <c r="M2469" i="1"/>
  <c r="A2469" i="1"/>
  <c r="O2683" i="1"/>
  <c r="J2683" i="1"/>
  <c r="R2683" i="1"/>
  <c r="K2683" i="1"/>
  <c r="L2683" i="1"/>
  <c r="M2683" i="1"/>
  <c r="N2683" i="1"/>
  <c r="P2683" i="1"/>
  <c r="Q2683" i="1"/>
  <c r="A2683" i="1"/>
  <c r="M2717" i="1"/>
  <c r="P2717" i="1"/>
  <c r="Q2717" i="1"/>
  <c r="K2717" i="1"/>
  <c r="L2717" i="1"/>
  <c r="N2717" i="1"/>
  <c r="O2717" i="1"/>
  <c r="R2717" i="1"/>
  <c r="J2717" i="1"/>
  <c r="A2717" i="1"/>
  <c r="P2809" i="1"/>
  <c r="K2809" i="1"/>
  <c r="L2809" i="1"/>
  <c r="J2809" i="1"/>
  <c r="M2809" i="1"/>
  <c r="N2809" i="1"/>
  <c r="R2809" i="1"/>
  <c r="O2809" i="1"/>
  <c r="Q2809" i="1"/>
  <c r="A2809" i="1"/>
  <c r="P2828" i="1"/>
  <c r="Q2828" i="1"/>
  <c r="M2828" i="1"/>
  <c r="N2828" i="1"/>
  <c r="O2828" i="1"/>
  <c r="R2828" i="1"/>
  <c r="K2828" i="1"/>
  <c r="J2828" i="1"/>
  <c r="L2828" i="1"/>
  <c r="A2828" i="1"/>
  <c r="O2853" i="1"/>
  <c r="P2853" i="1"/>
  <c r="J2853" i="1"/>
  <c r="K2853" i="1"/>
  <c r="L2853" i="1"/>
  <c r="M2853" i="1"/>
  <c r="R2853" i="1"/>
  <c r="N2853" i="1"/>
  <c r="Q2853" i="1"/>
  <c r="A2853" i="1"/>
  <c r="L870" i="1"/>
  <c r="M870" i="1"/>
  <c r="N870" i="1"/>
  <c r="O870" i="1"/>
  <c r="P870" i="1"/>
  <c r="Q870" i="1"/>
  <c r="J870" i="1"/>
  <c r="K870" i="1"/>
  <c r="R870" i="1"/>
  <c r="A870" i="1"/>
  <c r="N2432" i="1"/>
  <c r="O2432" i="1"/>
  <c r="P2432" i="1"/>
  <c r="Q2432" i="1"/>
  <c r="J2432" i="1"/>
  <c r="R2432" i="1"/>
  <c r="K2432" i="1"/>
  <c r="M2432" i="1"/>
  <c r="L2432" i="1"/>
  <c r="A2432" i="1"/>
  <c r="L932" i="1"/>
  <c r="M932" i="1"/>
  <c r="N932" i="1"/>
  <c r="O932" i="1"/>
  <c r="P932" i="1"/>
  <c r="Q932" i="1"/>
  <c r="J932" i="1"/>
  <c r="K932" i="1"/>
  <c r="R932" i="1"/>
  <c r="A932" i="1"/>
  <c r="L924" i="1"/>
  <c r="M924" i="1"/>
  <c r="N924" i="1"/>
  <c r="O924" i="1"/>
  <c r="P924" i="1"/>
  <c r="Q924" i="1"/>
  <c r="K924" i="1"/>
  <c r="R924" i="1"/>
  <c r="J924" i="1"/>
  <c r="A924" i="1"/>
  <c r="L916" i="1"/>
  <c r="M916" i="1"/>
  <c r="N916" i="1"/>
  <c r="O916" i="1"/>
  <c r="P916" i="1"/>
  <c r="Q916" i="1"/>
  <c r="J916" i="1"/>
  <c r="K916" i="1"/>
  <c r="R916" i="1"/>
  <c r="A916" i="1"/>
  <c r="O908" i="1"/>
  <c r="J908" i="1"/>
  <c r="K908" i="1"/>
  <c r="L908" i="1"/>
  <c r="M908" i="1"/>
  <c r="N908" i="1"/>
  <c r="P908" i="1"/>
  <c r="Q908" i="1"/>
  <c r="R908" i="1"/>
  <c r="A908" i="1"/>
  <c r="N900" i="1"/>
  <c r="O900" i="1"/>
  <c r="P900" i="1"/>
  <c r="Q900" i="1"/>
  <c r="J900" i="1"/>
  <c r="R900" i="1"/>
  <c r="K900" i="1"/>
  <c r="L900" i="1"/>
  <c r="M900" i="1"/>
  <c r="A900" i="1"/>
  <c r="N892" i="1"/>
  <c r="O892" i="1"/>
  <c r="P892" i="1"/>
  <c r="Q892" i="1"/>
  <c r="J892" i="1"/>
  <c r="R892" i="1"/>
  <c r="K892" i="1"/>
  <c r="M892" i="1"/>
  <c r="L892" i="1"/>
  <c r="A892" i="1"/>
  <c r="N884" i="1"/>
  <c r="O884" i="1"/>
  <c r="P884" i="1"/>
  <c r="Q884" i="1"/>
  <c r="J884" i="1"/>
  <c r="R884" i="1"/>
  <c r="K884" i="1"/>
  <c r="L884" i="1"/>
  <c r="M884" i="1"/>
  <c r="A884" i="1"/>
  <c r="K2512" i="1"/>
  <c r="L2512" i="1"/>
  <c r="M2512" i="1"/>
  <c r="N2512" i="1"/>
  <c r="O2512" i="1"/>
  <c r="P2512" i="1"/>
  <c r="R2512" i="1"/>
  <c r="J2512" i="1"/>
  <c r="A2512" i="1"/>
  <c r="Q2512" i="1"/>
  <c r="L2527" i="1"/>
  <c r="N2527" i="1"/>
  <c r="O2527" i="1"/>
  <c r="P2527" i="1"/>
  <c r="Q2527" i="1"/>
  <c r="J2527" i="1"/>
  <c r="K2527" i="1"/>
  <c r="M2527" i="1"/>
  <c r="R2527" i="1"/>
  <c r="A2527" i="1"/>
  <c r="L2535" i="1"/>
  <c r="N2535" i="1"/>
  <c r="O2535" i="1"/>
  <c r="P2535" i="1"/>
  <c r="Q2535" i="1"/>
  <c r="J2535" i="1"/>
  <c r="K2535" i="1"/>
  <c r="M2535" i="1"/>
  <c r="R2535" i="1"/>
  <c r="A2535" i="1"/>
  <c r="N2408" i="1"/>
  <c r="O2408" i="1"/>
  <c r="P2408" i="1"/>
  <c r="Q2408" i="1"/>
  <c r="J2408" i="1"/>
  <c r="R2408" i="1"/>
  <c r="K2408" i="1"/>
  <c r="M2408" i="1"/>
  <c r="L2408" i="1"/>
  <c r="A2408" i="1"/>
  <c r="J2881" i="1"/>
  <c r="R2881" i="1"/>
  <c r="K2881" i="1"/>
  <c r="L2881" i="1"/>
  <c r="M2881" i="1"/>
  <c r="N2881" i="1"/>
  <c r="O2881" i="1"/>
  <c r="P2881" i="1"/>
  <c r="Q2881" i="1"/>
  <c r="A2881" i="1"/>
  <c r="A2937" i="1"/>
  <c r="A2912" i="1"/>
  <c r="M2902" i="1"/>
  <c r="A2902" i="1"/>
  <c r="L2887" i="1"/>
  <c r="M2887" i="1"/>
  <c r="K2887" i="1"/>
  <c r="N2887" i="1"/>
  <c r="O2887" i="1"/>
  <c r="P2887" i="1"/>
  <c r="Q2887" i="1"/>
  <c r="J2887" i="1"/>
  <c r="A2887" i="1"/>
  <c r="R2887" i="1"/>
  <c r="P2523" i="1"/>
  <c r="J2523" i="1"/>
  <c r="R2523" i="1"/>
  <c r="K2523" i="1"/>
  <c r="L2523" i="1"/>
  <c r="M2523" i="1"/>
  <c r="O2523" i="1"/>
  <c r="Q2523" i="1"/>
  <c r="N2523" i="1"/>
  <c r="A2523" i="1"/>
  <c r="P1921" i="1"/>
  <c r="Q1921" i="1"/>
  <c r="J1921" i="1"/>
  <c r="R1921" i="1"/>
  <c r="K1921" i="1"/>
  <c r="L1921" i="1"/>
  <c r="M1921" i="1"/>
  <c r="N1921" i="1"/>
  <c r="O1921" i="1"/>
  <c r="A1921" i="1"/>
  <c r="P1913" i="1"/>
  <c r="Q1913" i="1"/>
  <c r="J1913" i="1"/>
  <c r="R1913" i="1"/>
  <c r="K1913" i="1"/>
  <c r="L1913" i="1"/>
  <c r="M1913" i="1"/>
  <c r="N1913" i="1"/>
  <c r="O1913" i="1"/>
  <c r="A1913" i="1"/>
  <c r="P1905" i="1"/>
  <c r="Q1905" i="1"/>
  <c r="J1905" i="1"/>
  <c r="R1905" i="1"/>
  <c r="K1905" i="1"/>
  <c r="L1905" i="1"/>
  <c r="M1905" i="1"/>
  <c r="N1905" i="1"/>
  <c r="O1905" i="1"/>
  <c r="A1905" i="1"/>
  <c r="P1897" i="1"/>
  <c r="Q1897" i="1"/>
  <c r="J1897" i="1"/>
  <c r="R1897" i="1"/>
  <c r="K1897" i="1"/>
  <c r="L1897" i="1"/>
  <c r="M1897" i="1"/>
  <c r="N1897" i="1"/>
  <c r="O1897" i="1"/>
  <c r="A1897" i="1"/>
  <c r="P1889" i="1"/>
  <c r="Q1889" i="1"/>
  <c r="J1889" i="1"/>
  <c r="R1889" i="1"/>
  <c r="K1889" i="1"/>
  <c r="L1889" i="1"/>
  <c r="M1889" i="1"/>
  <c r="N1889" i="1"/>
  <c r="O1889" i="1"/>
  <c r="A1889" i="1"/>
  <c r="P1881" i="1"/>
  <c r="Q1881" i="1"/>
  <c r="J1881" i="1"/>
  <c r="R1881" i="1"/>
  <c r="K1881" i="1"/>
  <c r="L1881" i="1"/>
  <c r="M1881" i="1"/>
  <c r="N1881" i="1"/>
  <c r="O1881" i="1"/>
  <c r="A1881" i="1"/>
  <c r="P1873" i="1"/>
  <c r="Q1873" i="1"/>
  <c r="J1873" i="1"/>
  <c r="R1873" i="1"/>
  <c r="K1873" i="1"/>
  <c r="L1873" i="1"/>
  <c r="M1873" i="1"/>
  <c r="N1873" i="1"/>
  <c r="O1873" i="1"/>
  <c r="A1873" i="1"/>
  <c r="P1865" i="1"/>
  <c r="Q1865" i="1"/>
  <c r="J1865" i="1"/>
  <c r="R1865" i="1"/>
  <c r="K1865" i="1"/>
  <c r="L1865" i="1"/>
  <c r="M1865" i="1"/>
  <c r="N1865" i="1"/>
  <c r="O1865" i="1"/>
  <c r="A1865" i="1"/>
  <c r="P1857" i="1"/>
  <c r="Q1857" i="1"/>
  <c r="J1857" i="1"/>
  <c r="R1857" i="1"/>
  <c r="K1857" i="1"/>
  <c r="L1857" i="1"/>
  <c r="M1857" i="1"/>
  <c r="N1857" i="1"/>
  <c r="O1857" i="1"/>
  <c r="A1857" i="1"/>
  <c r="P1849" i="1"/>
  <c r="Q1849" i="1"/>
  <c r="J1849" i="1"/>
  <c r="R1849" i="1"/>
  <c r="K1849" i="1"/>
  <c r="L1849" i="1"/>
  <c r="M1849" i="1"/>
  <c r="N1849" i="1"/>
  <c r="O1849" i="1"/>
  <c r="A1849" i="1"/>
  <c r="P1841" i="1"/>
  <c r="Q1841" i="1"/>
  <c r="J1841" i="1"/>
  <c r="R1841" i="1"/>
  <c r="K1841" i="1"/>
  <c r="L1841" i="1"/>
  <c r="M1841" i="1"/>
  <c r="N1841" i="1"/>
  <c r="O1841" i="1"/>
  <c r="A1841" i="1"/>
  <c r="L1065" i="1"/>
  <c r="M1065" i="1"/>
  <c r="N1065" i="1"/>
  <c r="O1065" i="1"/>
  <c r="P1065" i="1"/>
  <c r="Q1065" i="1"/>
  <c r="J1065" i="1"/>
  <c r="K1065" i="1"/>
  <c r="R1065" i="1"/>
  <c r="A1065" i="1"/>
  <c r="L1057" i="1"/>
  <c r="M1057" i="1"/>
  <c r="N1057" i="1"/>
  <c r="O1057" i="1"/>
  <c r="P1057" i="1"/>
  <c r="Q1057" i="1"/>
  <c r="J1057" i="1"/>
  <c r="K1057" i="1"/>
  <c r="R1057" i="1"/>
  <c r="A1057" i="1"/>
  <c r="L1049" i="1"/>
  <c r="M1049" i="1"/>
  <c r="N1049" i="1"/>
  <c r="O1049" i="1"/>
  <c r="P1049" i="1"/>
  <c r="Q1049" i="1"/>
  <c r="J1049" i="1"/>
  <c r="K1049" i="1"/>
  <c r="R1049" i="1"/>
  <c r="A1049" i="1"/>
  <c r="L1041" i="1"/>
  <c r="M1041" i="1"/>
  <c r="N1041" i="1"/>
  <c r="O1041" i="1"/>
  <c r="P1041" i="1"/>
  <c r="Q1041" i="1"/>
  <c r="K1041" i="1"/>
  <c r="R1041" i="1"/>
  <c r="J1041" i="1"/>
  <c r="A1041" i="1"/>
  <c r="Q1033" i="1"/>
  <c r="J1033" i="1"/>
  <c r="R1033" i="1"/>
  <c r="K1033" i="1"/>
  <c r="M1033" i="1"/>
  <c r="N1033" i="1"/>
  <c r="O1033" i="1"/>
  <c r="P1033" i="1"/>
  <c r="L1033" i="1"/>
  <c r="A1033" i="1"/>
  <c r="Q1025" i="1"/>
  <c r="J1025" i="1"/>
  <c r="R1025" i="1"/>
  <c r="K1025" i="1"/>
  <c r="L1025" i="1"/>
  <c r="M1025" i="1"/>
  <c r="N1025" i="1"/>
  <c r="O1025" i="1"/>
  <c r="P1025" i="1"/>
  <c r="A1025" i="1"/>
  <c r="Q1017" i="1"/>
  <c r="J1017" i="1"/>
  <c r="R1017" i="1"/>
  <c r="K1017" i="1"/>
  <c r="L1017" i="1"/>
  <c r="M1017" i="1"/>
  <c r="N1017" i="1"/>
  <c r="O1017" i="1"/>
  <c r="P1017" i="1"/>
  <c r="A1017" i="1"/>
  <c r="Q1009" i="1"/>
  <c r="J1009" i="1"/>
  <c r="R1009" i="1"/>
  <c r="K1009" i="1"/>
  <c r="L1009" i="1"/>
  <c r="P1009" i="1"/>
  <c r="M1009" i="1"/>
  <c r="N1009" i="1"/>
  <c r="O1009" i="1"/>
  <c r="A1009" i="1"/>
  <c r="Q1001" i="1"/>
  <c r="J1001" i="1"/>
  <c r="R1001" i="1"/>
  <c r="K1001" i="1"/>
  <c r="L1001" i="1"/>
  <c r="M1001" i="1"/>
  <c r="N1001" i="1"/>
  <c r="O1001" i="1"/>
  <c r="P1001" i="1"/>
  <c r="A1001" i="1"/>
  <c r="Q993" i="1"/>
  <c r="J993" i="1"/>
  <c r="R993" i="1"/>
  <c r="K993" i="1"/>
  <c r="L993" i="1"/>
  <c r="P993" i="1"/>
  <c r="M993" i="1"/>
  <c r="O993" i="1"/>
  <c r="N993" i="1"/>
  <c r="A993" i="1"/>
  <c r="Q985" i="1"/>
  <c r="J985" i="1"/>
  <c r="R985" i="1"/>
  <c r="K985" i="1"/>
  <c r="L985" i="1"/>
  <c r="M985" i="1"/>
  <c r="N985" i="1"/>
  <c r="O985" i="1"/>
  <c r="P985" i="1"/>
  <c r="A985" i="1"/>
  <c r="Q977" i="1"/>
  <c r="J977" i="1"/>
  <c r="R977" i="1"/>
  <c r="K977" i="1"/>
  <c r="L977" i="1"/>
  <c r="P977" i="1"/>
  <c r="M977" i="1"/>
  <c r="N977" i="1"/>
  <c r="O977" i="1"/>
  <c r="A977" i="1"/>
  <c r="Q969" i="1"/>
  <c r="J969" i="1"/>
  <c r="R969" i="1"/>
  <c r="K969" i="1"/>
  <c r="L969" i="1"/>
  <c r="M969" i="1"/>
  <c r="N969" i="1"/>
  <c r="O969" i="1"/>
  <c r="P969" i="1"/>
  <c r="A969" i="1"/>
  <c r="Q961" i="1"/>
  <c r="J961" i="1"/>
  <c r="R961" i="1"/>
  <c r="K961" i="1"/>
  <c r="L961" i="1"/>
  <c r="P961" i="1"/>
  <c r="M961" i="1"/>
  <c r="N961" i="1"/>
  <c r="O961" i="1"/>
  <c r="A961" i="1"/>
  <c r="O953" i="1"/>
  <c r="P953" i="1"/>
  <c r="Q953" i="1"/>
  <c r="J953" i="1"/>
  <c r="R953" i="1"/>
  <c r="K953" i="1"/>
  <c r="L953" i="1"/>
  <c r="M953" i="1"/>
  <c r="N953" i="1"/>
  <c r="A953" i="1"/>
  <c r="O945" i="1"/>
  <c r="P945" i="1"/>
  <c r="Q945" i="1"/>
  <c r="J945" i="1"/>
  <c r="R945" i="1"/>
  <c r="K945" i="1"/>
  <c r="L945" i="1"/>
  <c r="N945" i="1"/>
  <c r="M945" i="1"/>
  <c r="A945" i="1"/>
  <c r="O937" i="1"/>
  <c r="P937" i="1"/>
  <c r="Q937" i="1"/>
  <c r="J937" i="1"/>
  <c r="R937" i="1"/>
  <c r="K937" i="1"/>
  <c r="L937" i="1"/>
  <c r="M937" i="1"/>
  <c r="N937" i="1"/>
  <c r="A937" i="1"/>
  <c r="L2734" i="1"/>
  <c r="O2734" i="1"/>
  <c r="P2734" i="1"/>
  <c r="K2734" i="1"/>
  <c r="M2734" i="1"/>
  <c r="N2734" i="1"/>
  <c r="Q2734" i="1"/>
  <c r="R2734" i="1"/>
  <c r="J2734" i="1"/>
  <c r="A2734" i="1"/>
  <c r="L2726" i="1"/>
  <c r="O2726" i="1"/>
  <c r="P2726" i="1"/>
  <c r="J2726" i="1"/>
  <c r="K2726" i="1"/>
  <c r="M2726" i="1"/>
  <c r="R2726" i="1"/>
  <c r="N2726" i="1"/>
  <c r="Q2726" i="1"/>
  <c r="A2726" i="1"/>
  <c r="K2871" i="1"/>
  <c r="L2871" i="1"/>
  <c r="M2871" i="1"/>
  <c r="N2871" i="1"/>
  <c r="J2871" i="1"/>
  <c r="O2871" i="1"/>
  <c r="R2871" i="1"/>
  <c r="A2871" i="1"/>
  <c r="P2871" i="1"/>
  <c r="Q2871" i="1"/>
  <c r="K2863" i="1"/>
  <c r="L2863" i="1"/>
  <c r="M2863" i="1"/>
  <c r="N2863" i="1"/>
  <c r="Q2863" i="1"/>
  <c r="P2863" i="1"/>
  <c r="R2863" i="1"/>
  <c r="O2863" i="1"/>
  <c r="A2863" i="1"/>
  <c r="J2863" i="1"/>
  <c r="M2855" i="1"/>
  <c r="N2855" i="1"/>
  <c r="L2855" i="1"/>
  <c r="O2855" i="1"/>
  <c r="P2855" i="1"/>
  <c r="Q2855" i="1"/>
  <c r="J2855" i="1"/>
  <c r="K2855" i="1"/>
  <c r="R2855" i="1"/>
  <c r="A2855" i="1"/>
  <c r="O1830" i="1"/>
  <c r="P1830" i="1"/>
  <c r="J1830" i="1"/>
  <c r="R1830" i="1"/>
  <c r="L1830" i="1"/>
  <c r="M1830" i="1"/>
  <c r="N1830" i="1"/>
  <c r="Q1830" i="1"/>
  <c r="K1830" i="1"/>
  <c r="A1830" i="1"/>
  <c r="O1822" i="1"/>
  <c r="P1822" i="1"/>
  <c r="J1822" i="1"/>
  <c r="R1822" i="1"/>
  <c r="K1822" i="1"/>
  <c r="L1822" i="1"/>
  <c r="M1822" i="1"/>
  <c r="N1822" i="1"/>
  <c r="Q1822" i="1"/>
  <c r="A1822" i="1"/>
  <c r="O1814" i="1"/>
  <c r="P1814" i="1"/>
  <c r="Q1814" i="1"/>
  <c r="J1814" i="1"/>
  <c r="R1814" i="1"/>
  <c r="K1814" i="1"/>
  <c r="L1814" i="1"/>
  <c r="M1814" i="1"/>
  <c r="N1814" i="1"/>
  <c r="A1814" i="1"/>
  <c r="O1806" i="1"/>
  <c r="P1806" i="1"/>
  <c r="Q1806" i="1"/>
  <c r="J1806" i="1"/>
  <c r="R1806" i="1"/>
  <c r="K1806" i="1"/>
  <c r="L1806" i="1"/>
  <c r="M1806" i="1"/>
  <c r="N1806" i="1"/>
  <c r="A1806" i="1"/>
  <c r="O1798" i="1"/>
  <c r="P1798" i="1"/>
  <c r="Q1798" i="1"/>
  <c r="J1798" i="1"/>
  <c r="R1798" i="1"/>
  <c r="K1798" i="1"/>
  <c r="L1798" i="1"/>
  <c r="N1798" i="1"/>
  <c r="M1798" i="1"/>
  <c r="A1798" i="1"/>
  <c r="O1790" i="1"/>
  <c r="P1790" i="1"/>
  <c r="Q1790" i="1"/>
  <c r="J1790" i="1"/>
  <c r="R1790" i="1"/>
  <c r="K1790" i="1"/>
  <c r="L1790" i="1"/>
  <c r="M1790" i="1"/>
  <c r="N1790" i="1"/>
  <c r="A1790" i="1"/>
  <c r="O1782" i="1"/>
  <c r="P1782" i="1"/>
  <c r="Q1782" i="1"/>
  <c r="J1782" i="1"/>
  <c r="R1782" i="1"/>
  <c r="K1782" i="1"/>
  <c r="L1782" i="1"/>
  <c r="M1782" i="1"/>
  <c r="N1782" i="1"/>
  <c r="A1782" i="1"/>
  <c r="O1774" i="1"/>
  <c r="P1774" i="1"/>
  <c r="Q1774" i="1"/>
  <c r="J1774" i="1"/>
  <c r="R1774" i="1"/>
  <c r="K1774" i="1"/>
  <c r="L1774" i="1"/>
  <c r="M1774" i="1"/>
  <c r="N1774" i="1"/>
  <c r="A1774" i="1"/>
  <c r="O1766" i="1"/>
  <c r="P1766" i="1"/>
  <c r="Q1766" i="1"/>
  <c r="J1766" i="1"/>
  <c r="R1766" i="1"/>
  <c r="K1766" i="1"/>
  <c r="L1766" i="1"/>
  <c r="N1766" i="1"/>
  <c r="M1766" i="1"/>
  <c r="A1766" i="1"/>
  <c r="O1758" i="1"/>
  <c r="P1758" i="1"/>
  <c r="Q1758" i="1"/>
  <c r="J1758" i="1"/>
  <c r="R1758" i="1"/>
  <c r="K1758" i="1"/>
  <c r="L1758" i="1"/>
  <c r="M1758" i="1"/>
  <c r="N1758" i="1"/>
  <c r="A1758" i="1"/>
  <c r="O1750" i="1"/>
  <c r="P1750" i="1"/>
  <c r="Q1750" i="1"/>
  <c r="J1750" i="1"/>
  <c r="R1750" i="1"/>
  <c r="K1750" i="1"/>
  <c r="L1750" i="1"/>
  <c r="M1750" i="1"/>
  <c r="N1750" i="1"/>
  <c r="A1750" i="1"/>
  <c r="O1742" i="1"/>
  <c r="P1742" i="1"/>
  <c r="Q1742" i="1"/>
  <c r="J1742" i="1"/>
  <c r="R1742" i="1"/>
  <c r="K1742" i="1"/>
  <c r="L1742" i="1"/>
  <c r="M1742" i="1"/>
  <c r="N1742" i="1"/>
  <c r="A1742" i="1"/>
  <c r="O1734" i="1"/>
  <c r="P1734" i="1"/>
  <c r="Q1734" i="1"/>
  <c r="J1734" i="1"/>
  <c r="R1734" i="1"/>
  <c r="K1734" i="1"/>
  <c r="L1734" i="1"/>
  <c r="N1734" i="1"/>
  <c r="M1734" i="1"/>
  <c r="A1734" i="1"/>
  <c r="L1726" i="1"/>
  <c r="N1726" i="1"/>
  <c r="O1726" i="1"/>
  <c r="P1726" i="1"/>
  <c r="Q1726" i="1"/>
  <c r="R1726" i="1"/>
  <c r="J1726" i="1"/>
  <c r="K1726" i="1"/>
  <c r="M1726" i="1"/>
  <c r="A1726" i="1"/>
  <c r="P2507" i="1"/>
  <c r="Q2507" i="1"/>
  <c r="J2507" i="1"/>
  <c r="R2507" i="1"/>
  <c r="K2507" i="1"/>
  <c r="L2507" i="1"/>
  <c r="M2507" i="1"/>
  <c r="N2507" i="1"/>
  <c r="O2507" i="1"/>
  <c r="A2507" i="1"/>
  <c r="P2499" i="1"/>
  <c r="Q2499" i="1"/>
  <c r="J2499" i="1"/>
  <c r="R2499" i="1"/>
  <c r="K2499" i="1"/>
  <c r="L2499" i="1"/>
  <c r="M2499" i="1"/>
  <c r="N2499" i="1"/>
  <c r="O2499" i="1"/>
  <c r="A2499" i="1"/>
  <c r="P2491" i="1"/>
  <c r="Q2491" i="1"/>
  <c r="J2491" i="1"/>
  <c r="R2491" i="1"/>
  <c r="K2491" i="1"/>
  <c r="L2491" i="1"/>
  <c r="M2491" i="1"/>
  <c r="N2491" i="1"/>
  <c r="O2491" i="1"/>
  <c r="A2491" i="1"/>
  <c r="O2476" i="1"/>
  <c r="P2476" i="1"/>
  <c r="Q2476" i="1"/>
  <c r="J2476" i="1"/>
  <c r="R2476" i="1"/>
  <c r="K2476" i="1"/>
  <c r="L2476" i="1"/>
  <c r="M2476" i="1"/>
  <c r="N2476" i="1"/>
  <c r="A2476" i="1"/>
  <c r="O2468" i="1"/>
  <c r="P2468" i="1"/>
  <c r="Q2468" i="1"/>
  <c r="J2468" i="1"/>
  <c r="R2468" i="1"/>
  <c r="K2468" i="1"/>
  <c r="L2468" i="1"/>
  <c r="N2468" i="1"/>
  <c r="M2468" i="1"/>
  <c r="A2468" i="1"/>
  <c r="P2682" i="1"/>
  <c r="K2682" i="1"/>
  <c r="L2682" i="1"/>
  <c r="J2682" i="1"/>
  <c r="M2682" i="1"/>
  <c r="N2682" i="1"/>
  <c r="R2682" i="1"/>
  <c r="O2682" i="1"/>
  <c r="Q2682" i="1"/>
  <c r="A2682" i="1"/>
  <c r="L2718" i="1"/>
  <c r="O2718" i="1"/>
  <c r="P2718" i="1"/>
  <c r="N2718" i="1"/>
  <c r="Q2718" i="1"/>
  <c r="R2718" i="1"/>
  <c r="M2718" i="1"/>
  <c r="K2718" i="1"/>
  <c r="J2718" i="1"/>
  <c r="A2718" i="1"/>
  <c r="O2810" i="1"/>
  <c r="J2810" i="1"/>
  <c r="R2810" i="1"/>
  <c r="K2810" i="1"/>
  <c r="L2810" i="1"/>
  <c r="M2810" i="1"/>
  <c r="N2810" i="1"/>
  <c r="P2810" i="1"/>
  <c r="Q2810" i="1"/>
  <c r="A2810" i="1"/>
  <c r="O2829" i="1"/>
  <c r="P2829" i="1"/>
  <c r="N2829" i="1"/>
  <c r="Q2829" i="1"/>
  <c r="R2829" i="1"/>
  <c r="L2829" i="1"/>
  <c r="K2829" i="1"/>
  <c r="M2829" i="1"/>
  <c r="J2829" i="1"/>
  <c r="A2829" i="1"/>
  <c r="N2854" i="1"/>
  <c r="O2854" i="1"/>
  <c r="K2854" i="1"/>
  <c r="L2854" i="1"/>
  <c r="M2854" i="1"/>
  <c r="P2854" i="1"/>
  <c r="R2854" i="1"/>
  <c r="Q2854" i="1"/>
  <c r="J2854" i="1"/>
  <c r="A2854" i="1"/>
  <c r="K871" i="1"/>
  <c r="L871" i="1"/>
  <c r="M871" i="1"/>
  <c r="N871" i="1"/>
  <c r="O871" i="1"/>
  <c r="P871" i="1"/>
  <c r="Q871" i="1"/>
  <c r="R871" i="1"/>
  <c r="J871" i="1"/>
  <c r="A871" i="1"/>
  <c r="O2484" i="1"/>
  <c r="P2484" i="1"/>
  <c r="Q2484" i="1"/>
  <c r="J2484" i="1"/>
  <c r="R2484" i="1"/>
  <c r="K2484" i="1"/>
  <c r="L2484" i="1"/>
  <c r="M2484" i="1"/>
  <c r="N2484" i="1"/>
  <c r="A2484" i="1"/>
  <c r="M2433" i="1"/>
  <c r="N2433" i="1"/>
  <c r="O2433" i="1"/>
  <c r="P2433" i="1"/>
  <c r="Q2433" i="1"/>
  <c r="J2433" i="1"/>
  <c r="R2433" i="1"/>
  <c r="K2433" i="1"/>
  <c r="L2433" i="1"/>
  <c r="A2433" i="1"/>
  <c r="M931" i="1"/>
  <c r="N931" i="1"/>
  <c r="O931" i="1"/>
  <c r="P931" i="1"/>
  <c r="Q931" i="1"/>
  <c r="J931" i="1"/>
  <c r="R931" i="1"/>
  <c r="L931" i="1"/>
  <c r="K931" i="1"/>
  <c r="A931" i="1"/>
  <c r="M923" i="1"/>
  <c r="N923" i="1"/>
  <c r="O923" i="1"/>
  <c r="P923" i="1"/>
  <c r="Q923" i="1"/>
  <c r="J923" i="1"/>
  <c r="R923" i="1"/>
  <c r="K923" i="1"/>
  <c r="L923" i="1"/>
  <c r="A923" i="1"/>
  <c r="M915" i="1"/>
  <c r="N915" i="1"/>
  <c r="O915" i="1"/>
  <c r="P915" i="1"/>
  <c r="Q915" i="1"/>
  <c r="J915" i="1"/>
  <c r="R915" i="1"/>
  <c r="K915" i="1"/>
  <c r="L915" i="1"/>
  <c r="A915" i="1"/>
  <c r="P907" i="1"/>
  <c r="J907" i="1"/>
  <c r="K907" i="1"/>
  <c r="L907" i="1"/>
  <c r="M907" i="1"/>
  <c r="N907" i="1"/>
  <c r="O907" i="1"/>
  <c r="Q907" i="1"/>
  <c r="R907" i="1"/>
  <c r="A907" i="1"/>
  <c r="O899" i="1"/>
  <c r="P899" i="1"/>
  <c r="Q899" i="1"/>
  <c r="J899" i="1"/>
  <c r="R899" i="1"/>
  <c r="K899" i="1"/>
  <c r="M899" i="1"/>
  <c r="N899" i="1"/>
  <c r="L899" i="1"/>
  <c r="A899" i="1"/>
  <c r="O891" i="1"/>
  <c r="P891" i="1"/>
  <c r="Q891" i="1"/>
  <c r="J891" i="1"/>
  <c r="R891" i="1"/>
  <c r="K891" i="1"/>
  <c r="L891" i="1"/>
  <c r="M891" i="1"/>
  <c r="N891" i="1"/>
  <c r="A891" i="1"/>
  <c r="O883" i="1"/>
  <c r="P883" i="1"/>
  <c r="Q883" i="1"/>
  <c r="J883" i="1"/>
  <c r="R883" i="1"/>
  <c r="K883" i="1"/>
  <c r="L883" i="1"/>
  <c r="M883" i="1"/>
  <c r="N883" i="1"/>
  <c r="A883" i="1"/>
  <c r="J2513" i="1"/>
  <c r="R2513" i="1"/>
  <c r="K2513" i="1"/>
  <c r="L2513" i="1"/>
  <c r="M2513" i="1"/>
  <c r="N2513" i="1"/>
  <c r="O2513" i="1"/>
  <c r="P2513" i="1"/>
  <c r="Q2513" i="1"/>
  <c r="A2513" i="1"/>
  <c r="K2528" i="1"/>
  <c r="M2528" i="1"/>
  <c r="N2528" i="1"/>
  <c r="O2528" i="1"/>
  <c r="P2528" i="1"/>
  <c r="R2528" i="1"/>
  <c r="L2528" i="1"/>
  <c r="Q2528" i="1"/>
  <c r="J2528" i="1"/>
  <c r="A2528" i="1"/>
  <c r="K2536" i="1"/>
  <c r="M2536" i="1"/>
  <c r="N2536" i="1"/>
  <c r="O2536" i="1"/>
  <c r="P2536" i="1"/>
  <c r="J2536" i="1"/>
  <c r="L2536" i="1"/>
  <c r="Q2536" i="1"/>
  <c r="R2536" i="1"/>
  <c r="A2536" i="1"/>
  <c r="M2409" i="1"/>
  <c r="N2409" i="1"/>
  <c r="O2409" i="1"/>
  <c r="P2409" i="1"/>
  <c r="Q2409" i="1"/>
  <c r="J2409" i="1"/>
  <c r="R2409" i="1"/>
  <c r="K2409" i="1"/>
  <c r="L2409" i="1"/>
  <c r="A2409" i="1"/>
  <c r="K2880" i="1"/>
  <c r="L2880" i="1"/>
  <c r="M2880" i="1"/>
  <c r="R2880" i="1"/>
  <c r="J2880" i="1"/>
  <c r="N2880" i="1"/>
  <c r="Q2880" i="1"/>
  <c r="O2880" i="1"/>
  <c r="P2880" i="1"/>
  <c r="A2880" i="1"/>
  <c r="J2936" i="1"/>
  <c r="A2936" i="1"/>
  <c r="O2911" i="1"/>
  <c r="A2911" i="1"/>
  <c r="M2901" i="1"/>
  <c r="A2901" i="1"/>
  <c r="M2886" i="1"/>
  <c r="N2886" i="1"/>
  <c r="J2886" i="1"/>
  <c r="K2886" i="1"/>
  <c r="L2886" i="1"/>
  <c r="O2886" i="1"/>
  <c r="P2886" i="1"/>
  <c r="A2886" i="1"/>
  <c r="Q2886" i="1"/>
  <c r="R2886" i="1"/>
  <c r="Q2522" i="1"/>
  <c r="K2522" i="1"/>
  <c r="L2522" i="1"/>
  <c r="M2522" i="1"/>
  <c r="N2522" i="1"/>
  <c r="J2522" i="1"/>
  <c r="O2522" i="1"/>
  <c r="P2522" i="1"/>
  <c r="R2522" i="1"/>
  <c r="A2522" i="1"/>
  <c r="Q1920" i="1"/>
  <c r="J1920" i="1"/>
  <c r="R1920" i="1"/>
  <c r="K1920" i="1"/>
  <c r="L1920" i="1"/>
  <c r="M1920" i="1"/>
  <c r="N1920" i="1"/>
  <c r="O1920" i="1"/>
  <c r="P1920" i="1"/>
  <c r="A1920" i="1"/>
  <c r="Q1912" i="1"/>
  <c r="J1912" i="1"/>
  <c r="R1912" i="1"/>
  <c r="K1912" i="1"/>
  <c r="L1912" i="1"/>
  <c r="M1912" i="1"/>
  <c r="N1912" i="1"/>
  <c r="O1912" i="1"/>
  <c r="P1912" i="1"/>
  <c r="A1912" i="1"/>
  <c r="Q1904" i="1"/>
  <c r="J1904" i="1"/>
  <c r="R1904" i="1"/>
  <c r="K1904" i="1"/>
  <c r="L1904" i="1"/>
  <c r="M1904" i="1"/>
  <c r="N1904" i="1"/>
  <c r="O1904" i="1"/>
  <c r="P1904" i="1"/>
  <c r="A1904" i="1"/>
  <c r="Q1896" i="1"/>
  <c r="J1896" i="1"/>
  <c r="R1896" i="1"/>
  <c r="K1896" i="1"/>
  <c r="L1896" i="1"/>
  <c r="M1896" i="1"/>
  <c r="N1896" i="1"/>
  <c r="O1896" i="1"/>
  <c r="P1896" i="1"/>
  <c r="A1896" i="1"/>
  <c r="Q1888" i="1"/>
  <c r="J1888" i="1"/>
  <c r="R1888" i="1"/>
  <c r="K1888" i="1"/>
  <c r="L1888" i="1"/>
  <c r="M1888" i="1"/>
  <c r="N1888" i="1"/>
  <c r="O1888" i="1"/>
  <c r="P1888" i="1"/>
  <c r="A1888" i="1"/>
  <c r="Q1880" i="1"/>
  <c r="J1880" i="1"/>
  <c r="R1880" i="1"/>
  <c r="K1880" i="1"/>
  <c r="L1880" i="1"/>
  <c r="M1880" i="1"/>
  <c r="N1880" i="1"/>
  <c r="O1880" i="1"/>
  <c r="P1880" i="1"/>
  <c r="A1880" i="1"/>
  <c r="Q1872" i="1"/>
  <c r="J1872" i="1"/>
  <c r="R1872" i="1"/>
  <c r="K1872" i="1"/>
  <c r="L1872" i="1"/>
  <c r="M1872" i="1"/>
  <c r="N1872" i="1"/>
  <c r="O1872" i="1"/>
  <c r="P1872" i="1"/>
  <c r="A1872" i="1"/>
  <c r="Q1864" i="1"/>
  <c r="J1864" i="1"/>
  <c r="R1864" i="1"/>
  <c r="K1864" i="1"/>
  <c r="L1864" i="1"/>
  <c r="M1864" i="1"/>
  <c r="N1864" i="1"/>
  <c r="O1864" i="1"/>
  <c r="P1864" i="1"/>
  <c r="A1864" i="1"/>
  <c r="Q1856" i="1"/>
  <c r="J1856" i="1"/>
  <c r="R1856" i="1"/>
  <c r="K1856" i="1"/>
  <c r="L1856" i="1"/>
  <c r="M1856" i="1"/>
  <c r="N1856" i="1"/>
  <c r="O1856" i="1"/>
  <c r="P1856" i="1"/>
  <c r="A1856" i="1"/>
  <c r="Q1848" i="1"/>
  <c r="J1848" i="1"/>
  <c r="R1848" i="1"/>
  <c r="K1848" i="1"/>
  <c r="L1848" i="1"/>
  <c r="M1848" i="1"/>
  <c r="N1848" i="1"/>
  <c r="O1848" i="1"/>
  <c r="P1848" i="1"/>
  <c r="A1848" i="1"/>
  <c r="Q1840" i="1"/>
  <c r="J1840" i="1"/>
  <c r="R1840" i="1"/>
  <c r="K1840" i="1"/>
  <c r="L1840" i="1"/>
  <c r="M1840" i="1"/>
  <c r="N1840" i="1"/>
  <c r="O1840" i="1"/>
  <c r="P1840" i="1"/>
  <c r="A1840" i="1"/>
  <c r="M1064" i="1"/>
  <c r="N1064" i="1"/>
  <c r="O1064" i="1"/>
  <c r="P1064" i="1"/>
  <c r="Q1064" i="1"/>
  <c r="J1064" i="1"/>
  <c r="R1064" i="1"/>
  <c r="K1064" i="1"/>
  <c r="L1064" i="1"/>
  <c r="A1064" i="1"/>
  <c r="M1056" i="1"/>
  <c r="N1056" i="1"/>
  <c r="O1056" i="1"/>
  <c r="P1056" i="1"/>
  <c r="Q1056" i="1"/>
  <c r="J1056" i="1"/>
  <c r="R1056" i="1"/>
  <c r="K1056" i="1"/>
  <c r="L1056" i="1"/>
  <c r="A1056" i="1"/>
  <c r="M1048" i="1"/>
  <c r="N1048" i="1"/>
  <c r="O1048" i="1"/>
  <c r="P1048" i="1"/>
  <c r="Q1048" i="1"/>
  <c r="J1048" i="1"/>
  <c r="R1048" i="1"/>
  <c r="L1048" i="1"/>
  <c r="K1048" i="1"/>
  <c r="A1048" i="1"/>
  <c r="M1040" i="1"/>
  <c r="N1040" i="1"/>
  <c r="O1040" i="1"/>
  <c r="P1040" i="1"/>
  <c r="Q1040" i="1"/>
  <c r="J1040" i="1"/>
  <c r="R1040" i="1"/>
  <c r="K1040" i="1"/>
  <c r="L1040" i="1"/>
  <c r="A1040" i="1"/>
  <c r="J1032" i="1"/>
  <c r="R1032" i="1"/>
  <c r="K1032" i="1"/>
  <c r="L1032" i="1"/>
  <c r="M1032" i="1"/>
  <c r="N1032" i="1"/>
  <c r="O1032" i="1"/>
  <c r="P1032" i="1"/>
  <c r="Q1032" i="1"/>
  <c r="A1032" i="1"/>
  <c r="J1024" i="1"/>
  <c r="R1024" i="1"/>
  <c r="K1024" i="1"/>
  <c r="L1024" i="1"/>
  <c r="P1024" i="1"/>
  <c r="Q1024" i="1"/>
  <c r="M1024" i="1"/>
  <c r="N1024" i="1"/>
  <c r="O1024" i="1"/>
  <c r="A1024" i="1"/>
  <c r="J1016" i="1"/>
  <c r="R1016" i="1"/>
  <c r="K1016" i="1"/>
  <c r="L1016" i="1"/>
  <c r="M1016" i="1"/>
  <c r="Q1016" i="1"/>
  <c r="N1016" i="1"/>
  <c r="O1016" i="1"/>
  <c r="P1016" i="1"/>
  <c r="A1016" i="1"/>
  <c r="J1008" i="1"/>
  <c r="R1008" i="1"/>
  <c r="K1008" i="1"/>
  <c r="L1008" i="1"/>
  <c r="M1008" i="1"/>
  <c r="N1008" i="1"/>
  <c r="O1008" i="1"/>
  <c r="P1008" i="1"/>
  <c r="Q1008" i="1"/>
  <c r="A1008" i="1"/>
  <c r="J1000" i="1"/>
  <c r="R1000" i="1"/>
  <c r="K1000" i="1"/>
  <c r="L1000" i="1"/>
  <c r="M1000" i="1"/>
  <c r="Q1000" i="1"/>
  <c r="N1000" i="1"/>
  <c r="P1000" i="1"/>
  <c r="O1000" i="1"/>
  <c r="A1000" i="1"/>
  <c r="J992" i="1"/>
  <c r="R992" i="1"/>
  <c r="K992" i="1"/>
  <c r="L992" i="1"/>
  <c r="M992" i="1"/>
  <c r="N992" i="1"/>
  <c r="O992" i="1"/>
  <c r="P992" i="1"/>
  <c r="Q992" i="1"/>
  <c r="A992" i="1"/>
  <c r="J984" i="1"/>
  <c r="R984" i="1"/>
  <c r="K984" i="1"/>
  <c r="L984" i="1"/>
  <c r="M984" i="1"/>
  <c r="Q984" i="1"/>
  <c r="N984" i="1"/>
  <c r="O984" i="1"/>
  <c r="P984" i="1"/>
  <c r="A984" i="1"/>
  <c r="J976" i="1"/>
  <c r="R976" i="1"/>
  <c r="K976" i="1"/>
  <c r="L976" i="1"/>
  <c r="M976" i="1"/>
  <c r="N976" i="1"/>
  <c r="O976" i="1"/>
  <c r="P976" i="1"/>
  <c r="Q976" i="1"/>
  <c r="A976" i="1"/>
  <c r="J968" i="1"/>
  <c r="R968" i="1"/>
  <c r="K968" i="1"/>
  <c r="L968" i="1"/>
  <c r="M968" i="1"/>
  <c r="Q968" i="1"/>
  <c r="N968" i="1"/>
  <c r="O968" i="1"/>
  <c r="P968" i="1"/>
  <c r="A968" i="1"/>
  <c r="J960" i="1"/>
  <c r="R960" i="1"/>
  <c r="K960" i="1"/>
  <c r="L960" i="1"/>
  <c r="M960" i="1"/>
  <c r="N960" i="1"/>
  <c r="O960" i="1"/>
  <c r="P960" i="1"/>
  <c r="Q960" i="1"/>
  <c r="A960" i="1"/>
  <c r="P952" i="1"/>
  <c r="Q952" i="1"/>
  <c r="J952" i="1"/>
  <c r="R952" i="1"/>
  <c r="K952" i="1"/>
  <c r="L952" i="1"/>
  <c r="M952" i="1"/>
  <c r="O952" i="1"/>
  <c r="N952" i="1"/>
  <c r="A952" i="1"/>
  <c r="P944" i="1"/>
  <c r="Q944" i="1"/>
  <c r="J944" i="1"/>
  <c r="R944" i="1"/>
  <c r="K944" i="1"/>
  <c r="L944" i="1"/>
  <c r="M944" i="1"/>
  <c r="N944" i="1"/>
  <c r="O944" i="1"/>
  <c r="A944" i="1"/>
  <c r="P936" i="1"/>
  <c r="Q936" i="1"/>
  <c r="J936" i="1"/>
  <c r="R936" i="1"/>
  <c r="K936" i="1"/>
  <c r="L936" i="1"/>
  <c r="M936" i="1"/>
  <c r="N936" i="1"/>
  <c r="O936" i="1"/>
  <c r="A936" i="1"/>
  <c r="M2733" i="1"/>
  <c r="P2733" i="1"/>
  <c r="Q2733" i="1"/>
  <c r="J2733" i="1"/>
  <c r="K2733" i="1"/>
  <c r="L2733" i="1"/>
  <c r="N2733" i="1"/>
  <c r="O2733" i="1"/>
  <c r="R2733" i="1"/>
  <c r="A2733" i="1"/>
  <c r="M2725" i="1"/>
  <c r="P2725" i="1"/>
  <c r="Q2725" i="1"/>
  <c r="O2725" i="1"/>
  <c r="R2725" i="1"/>
  <c r="J2725" i="1"/>
  <c r="N2725" i="1"/>
  <c r="K2725" i="1"/>
  <c r="L2725" i="1"/>
  <c r="A2725" i="1"/>
  <c r="L2870" i="1"/>
  <c r="M2870" i="1"/>
  <c r="N2870" i="1"/>
  <c r="O2870" i="1"/>
  <c r="P2870" i="1"/>
  <c r="Q2870" i="1"/>
  <c r="R2870" i="1"/>
  <c r="K2870" i="1"/>
  <c r="A2870" i="1"/>
  <c r="J2870" i="1"/>
  <c r="L2862" i="1"/>
  <c r="M2862" i="1"/>
  <c r="N2862" i="1"/>
  <c r="O2862" i="1"/>
  <c r="J2862" i="1"/>
  <c r="R2862" i="1"/>
  <c r="K2862" i="1"/>
  <c r="P2862" i="1"/>
  <c r="Q2862" i="1"/>
  <c r="A2862" i="1"/>
  <c r="P1829" i="1"/>
  <c r="Q1829" i="1"/>
  <c r="K1829" i="1"/>
  <c r="J1829" i="1"/>
  <c r="L1829" i="1"/>
  <c r="M1829" i="1"/>
  <c r="N1829" i="1"/>
  <c r="O1829" i="1"/>
  <c r="R1829" i="1"/>
  <c r="A1829" i="1"/>
  <c r="P1821" i="1"/>
  <c r="Q1821" i="1"/>
  <c r="K1821" i="1"/>
  <c r="O1821" i="1"/>
  <c r="R1821" i="1"/>
  <c r="J1821" i="1"/>
  <c r="L1821" i="1"/>
  <c r="M1821" i="1"/>
  <c r="N1821" i="1"/>
  <c r="A1821" i="1"/>
  <c r="P1813" i="1"/>
  <c r="Q1813" i="1"/>
  <c r="J1813" i="1"/>
  <c r="R1813" i="1"/>
  <c r="K1813" i="1"/>
  <c r="L1813" i="1"/>
  <c r="M1813" i="1"/>
  <c r="N1813" i="1"/>
  <c r="O1813" i="1"/>
  <c r="A1813" i="1"/>
  <c r="P1805" i="1"/>
  <c r="Q1805" i="1"/>
  <c r="J1805" i="1"/>
  <c r="R1805" i="1"/>
  <c r="K1805" i="1"/>
  <c r="L1805" i="1"/>
  <c r="M1805" i="1"/>
  <c r="O1805" i="1"/>
  <c r="N1805" i="1"/>
  <c r="A1805" i="1"/>
  <c r="P1797" i="1"/>
  <c r="Q1797" i="1"/>
  <c r="J1797" i="1"/>
  <c r="R1797" i="1"/>
  <c r="K1797" i="1"/>
  <c r="L1797" i="1"/>
  <c r="M1797" i="1"/>
  <c r="N1797" i="1"/>
  <c r="O1797" i="1"/>
  <c r="A1797" i="1"/>
  <c r="P1789" i="1"/>
  <c r="Q1789" i="1"/>
  <c r="J1789" i="1"/>
  <c r="R1789" i="1"/>
  <c r="K1789" i="1"/>
  <c r="L1789" i="1"/>
  <c r="M1789" i="1"/>
  <c r="N1789" i="1"/>
  <c r="O1789" i="1"/>
  <c r="A1789" i="1"/>
  <c r="P1781" i="1"/>
  <c r="Q1781" i="1"/>
  <c r="J1781" i="1"/>
  <c r="R1781" i="1"/>
  <c r="K1781" i="1"/>
  <c r="L1781" i="1"/>
  <c r="M1781" i="1"/>
  <c r="N1781" i="1"/>
  <c r="O1781" i="1"/>
  <c r="A1781" i="1"/>
  <c r="P1773" i="1"/>
  <c r="Q1773" i="1"/>
  <c r="J1773" i="1"/>
  <c r="R1773" i="1"/>
  <c r="K1773" i="1"/>
  <c r="L1773" i="1"/>
  <c r="M1773" i="1"/>
  <c r="O1773" i="1"/>
  <c r="N1773" i="1"/>
  <c r="A1773" i="1"/>
  <c r="P1765" i="1"/>
  <c r="Q1765" i="1"/>
  <c r="J1765" i="1"/>
  <c r="R1765" i="1"/>
  <c r="K1765" i="1"/>
  <c r="L1765" i="1"/>
  <c r="M1765" i="1"/>
  <c r="N1765" i="1"/>
  <c r="O1765" i="1"/>
  <c r="A1765" i="1"/>
  <c r="P1757" i="1"/>
  <c r="Q1757" i="1"/>
  <c r="J1757" i="1"/>
  <c r="R1757" i="1"/>
  <c r="K1757" i="1"/>
  <c r="L1757" i="1"/>
  <c r="M1757" i="1"/>
  <c r="N1757" i="1"/>
  <c r="O1757" i="1"/>
  <c r="A1757" i="1"/>
  <c r="P1749" i="1"/>
  <c r="Q1749" i="1"/>
  <c r="J1749" i="1"/>
  <c r="R1749" i="1"/>
  <c r="K1749" i="1"/>
  <c r="L1749" i="1"/>
  <c r="M1749" i="1"/>
  <c r="N1749" i="1"/>
  <c r="O1749" i="1"/>
  <c r="A1749" i="1"/>
  <c r="P1741" i="1"/>
  <c r="Q1741" i="1"/>
  <c r="J1741" i="1"/>
  <c r="R1741" i="1"/>
  <c r="K1741" i="1"/>
  <c r="L1741" i="1"/>
  <c r="M1741" i="1"/>
  <c r="O1741" i="1"/>
  <c r="N1741" i="1"/>
  <c r="A1741" i="1"/>
  <c r="P1733" i="1"/>
  <c r="Q1733" i="1"/>
  <c r="J1733" i="1"/>
  <c r="R1733" i="1"/>
  <c r="K1733" i="1"/>
  <c r="L1733" i="1"/>
  <c r="M1733" i="1"/>
  <c r="N1733" i="1"/>
  <c r="O1733" i="1"/>
  <c r="A1733" i="1"/>
  <c r="K1725" i="1"/>
  <c r="L1725" i="1"/>
  <c r="M1725" i="1"/>
  <c r="N1725" i="1"/>
  <c r="O1725" i="1"/>
  <c r="P1725" i="1"/>
  <c r="Q1725" i="1"/>
  <c r="R1725" i="1"/>
  <c r="J1725" i="1"/>
  <c r="A1725" i="1"/>
  <c r="Q2506" i="1"/>
  <c r="J2506" i="1"/>
  <c r="R2506" i="1"/>
  <c r="K2506" i="1"/>
  <c r="L2506" i="1"/>
  <c r="M2506" i="1"/>
  <c r="N2506" i="1"/>
  <c r="O2506" i="1"/>
  <c r="P2506" i="1"/>
  <c r="A2506" i="1"/>
  <c r="Q2498" i="1"/>
  <c r="J2498" i="1"/>
  <c r="R2498" i="1"/>
  <c r="K2498" i="1"/>
  <c r="L2498" i="1"/>
  <c r="M2498" i="1"/>
  <c r="N2498" i="1"/>
  <c r="O2498" i="1"/>
  <c r="P2498" i="1"/>
  <c r="A2498" i="1"/>
  <c r="Q2490" i="1"/>
  <c r="J2490" i="1"/>
  <c r="R2490" i="1"/>
  <c r="K2490" i="1"/>
  <c r="L2490" i="1"/>
  <c r="M2490" i="1"/>
  <c r="N2490" i="1"/>
  <c r="O2490" i="1"/>
  <c r="P2490" i="1"/>
  <c r="A2490" i="1"/>
  <c r="P2475" i="1"/>
  <c r="Q2475" i="1"/>
  <c r="J2475" i="1"/>
  <c r="R2475" i="1"/>
  <c r="K2475" i="1"/>
  <c r="L2475" i="1"/>
  <c r="M2475" i="1"/>
  <c r="O2475" i="1"/>
  <c r="A2475" i="1"/>
  <c r="N2475" i="1"/>
  <c r="P2467" i="1"/>
  <c r="Q2467" i="1"/>
  <c r="J2467" i="1"/>
  <c r="R2467" i="1"/>
  <c r="K2467" i="1"/>
  <c r="L2467" i="1"/>
  <c r="M2467" i="1"/>
  <c r="O2467" i="1"/>
  <c r="N2467" i="1"/>
  <c r="A2467" i="1"/>
  <c r="J2688" i="1"/>
  <c r="R2688" i="1"/>
  <c r="M2688" i="1"/>
  <c r="N2688" i="1"/>
  <c r="K2688" i="1"/>
  <c r="L2688" i="1"/>
  <c r="O2688" i="1"/>
  <c r="P2688" i="1"/>
  <c r="Q2688" i="1"/>
  <c r="A2688" i="1"/>
  <c r="K2817" i="1"/>
  <c r="L2817" i="1"/>
  <c r="J2817" i="1"/>
  <c r="M2817" i="1"/>
  <c r="N2817" i="1"/>
  <c r="O2817" i="1"/>
  <c r="R2817" i="1"/>
  <c r="P2817" i="1"/>
  <c r="Q2817" i="1"/>
  <c r="A2817" i="1"/>
  <c r="N2811" i="1"/>
  <c r="Q2811" i="1"/>
  <c r="J2811" i="1"/>
  <c r="R2811" i="1"/>
  <c r="O2811" i="1"/>
  <c r="P2811" i="1"/>
  <c r="M2811" i="1"/>
  <c r="K2811" i="1"/>
  <c r="A2811" i="1"/>
  <c r="L2811" i="1"/>
  <c r="N2830" i="1"/>
  <c r="O2830" i="1"/>
  <c r="Q2830" i="1"/>
  <c r="R2830" i="1"/>
  <c r="J2830" i="1"/>
  <c r="M2830" i="1"/>
  <c r="K2830" i="1"/>
  <c r="L2830" i="1"/>
  <c r="P2830" i="1"/>
  <c r="A2830" i="1"/>
  <c r="J2873" i="1"/>
  <c r="R2873" i="1"/>
  <c r="K2873" i="1"/>
  <c r="L2873" i="1"/>
  <c r="M2873" i="1"/>
  <c r="N2873" i="1"/>
  <c r="O2873" i="1"/>
  <c r="P2873" i="1"/>
  <c r="Q2873" i="1"/>
  <c r="A2873" i="1"/>
  <c r="L2463" i="1"/>
  <c r="M2463" i="1"/>
  <c r="N2463" i="1"/>
  <c r="O2463" i="1"/>
  <c r="P2463" i="1"/>
  <c r="Q2463" i="1"/>
  <c r="J2463" i="1"/>
  <c r="K2463" i="1"/>
  <c r="R2463" i="1"/>
  <c r="A2463" i="1"/>
  <c r="M2478" i="1"/>
  <c r="N2478" i="1"/>
  <c r="O2478" i="1"/>
  <c r="P2478" i="1"/>
  <c r="Q2478" i="1"/>
  <c r="J2478" i="1"/>
  <c r="R2478" i="1"/>
  <c r="L2478" i="1"/>
  <c r="K2478" i="1"/>
  <c r="A2478" i="1"/>
  <c r="K2833" i="1"/>
  <c r="L2833" i="1"/>
  <c r="J2833" i="1"/>
  <c r="M2833" i="1"/>
  <c r="N2833" i="1"/>
  <c r="O2833" i="1"/>
  <c r="R2833" i="1"/>
  <c r="P2833" i="1"/>
  <c r="Q2833" i="1"/>
  <c r="A2833" i="1"/>
  <c r="J872" i="1"/>
  <c r="R872" i="1"/>
  <c r="K872" i="1"/>
  <c r="L872" i="1"/>
  <c r="M872" i="1"/>
  <c r="N872" i="1"/>
  <c r="O872" i="1"/>
  <c r="P872" i="1"/>
  <c r="Q872" i="1"/>
  <c r="A872" i="1"/>
  <c r="N2400" i="1"/>
  <c r="O2400" i="1"/>
  <c r="P2400" i="1"/>
  <c r="Q2400" i="1"/>
  <c r="J2400" i="1"/>
  <c r="R2400" i="1"/>
  <c r="K2400" i="1"/>
  <c r="M2400" i="1"/>
  <c r="L2400" i="1"/>
  <c r="A2400" i="1"/>
  <c r="P2483" i="1"/>
  <c r="Q2483" i="1"/>
  <c r="J2483" i="1"/>
  <c r="R2483" i="1"/>
  <c r="K2483" i="1"/>
  <c r="L2483" i="1"/>
  <c r="M2483" i="1"/>
  <c r="N2483" i="1"/>
  <c r="O2483" i="1"/>
  <c r="A2483" i="1"/>
  <c r="L2434" i="1"/>
  <c r="M2434" i="1"/>
  <c r="N2434" i="1"/>
  <c r="O2434" i="1"/>
  <c r="P2434" i="1"/>
  <c r="Q2434" i="1"/>
  <c r="J2434" i="1"/>
  <c r="K2434" i="1"/>
  <c r="R2434" i="1"/>
  <c r="A2434" i="1"/>
  <c r="N930" i="1"/>
  <c r="O930" i="1"/>
  <c r="P930" i="1"/>
  <c r="Q930" i="1"/>
  <c r="J930" i="1"/>
  <c r="R930" i="1"/>
  <c r="K930" i="1"/>
  <c r="L930" i="1"/>
  <c r="M930" i="1"/>
  <c r="A930" i="1"/>
  <c r="N922" i="1"/>
  <c r="O922" i="1"/>
  <c r="P922" i="1"/>
  <c r="Q922" i="1"/>
  <c r="J922" i="1"/>
  <c r="R922" i="1"/>
  <c r="K922" i="1"/>
  <c r="L922" i="1"/>
  <c r="M922" i="1"/>
  <c r="A922" i="1"/>
  <c r="N914" i="1"/>
  <c r="O914" i="1"/>
  <c r="P914" i="1"/>
  <c r="Q914" i="1"/>
  <c r="J914" i="1"/>
  <c r="R914" i="1"/>
  <c r="K914" i="1"/>
  <c r="L914" i="1"/>
  <c r="M914" i="1"/>
  <c r="A914" i="1"/>
  <c r="P906" i="1"/>
  <c r="Q906" i="1"/>
  <c r="J906" i="1"/>
  <c r="R906" i="1"/>
  <c r="K906" i="1"/>
  <c r="L906" i="1"/>
  <c r="N906" i="1"/>
  <c r="O906" i="1"/>
  <c r="M906" i="1"/>
  <c r="A906" i="1"/>
  <c r="P898" i="1"/>
  <c r="Q898" i="1"/>
  <c r="J898" i="1"/>
  <c r="R898" i="1"/>
  <c r="K898" i="1"/>
  <c r="L898" i="1"/>
  <c r="M898" i="1"/>
  <c r="N898" i="1"/>
  <c r="O898" i="1"/>
  <c r="A898" i="1"/>
  <c r="P890" i="1"/>
  <c r="Q890" i="1"/>
  <c r="J890" i="1"/>
  <c r="R890" i="1"/>
  <c r="K890" i="1"/>
  <c r="L890" i="1"/>
  <c r="M890" i="1"/>
  <c r="N890" i="1"/>
  <c r="O890" i="1"/>
  <c r="A890" i="1"/>
  <c r="P882" i="1"/>
  <c r="Q882" i="1"/>
  <c r="J882" i="1"/>
  <c r="R882" i="1"/>
  <c r="K882" i="1"/>
  <c r="L882" i="1"/>
  <c r="M882" i="1"/>
  <c r="N882" i="1"/>
  <c r="O882" i="1"/>
  <c r="A882" i="1"/>
  <c r="J2529" i="1"/>
  <c r="R2529" i="1"/>
  <c r="L2529" i="1"/>
  <c r="M2529" i="1"/>
  <c r="N2529" i="1"/>
  <c r="O2529" i="1"/>
  <c r="K2529" i="1"/>
  <c r="P2529" i="1"/>
  <c r="Q2529" i="1"/>
  <c r="A2529" i="1"/>
  <c r="J2537" i="1"/>
  <c r="R2537" i="1"/>
  <c r="L2537" i="1"/>
  <c r="M2537" i="1"/>
  <c r="N2537" i="1"/>
  <c r="O2537" i="1"/>
  <c r="K2537" i="1"/>
  <c r="P2537" i="1"/>
  <c r="Q2537" i="1"/>
  <c r="A2537" i="1"/>
  <c r="A2943" i="1"/>
  <c r="A2915" i="1"/>
  <c r="A2905" i="1"/>
  <c r="Q2890" i="1"/>
  <c r="J2890" i="1"/>
  <c r="R2890" i="1"/>
  <c r="M2890" i="1"/>
  <c r="N2890" i="1"/>
  <c r="O2890" i="1"/>
  <c r="P2890" i="1"/>
  <c r="L2890" i="1"/>
  <c r="K2890" i="1"/>
  <c r="A2890" i="1"/>
  <c r="J2521" i="1"/>
  <c r="R2521" i="1"/>
  <c r="L2521" i="1"/>
  <c r="M2521" i="1"/>
  <c r="N2521" i="1"/>
  <c r="O2521" i="1"/>
  <c r="K2521" i="1"/>
  <c r="P2521" i="1"/>
  <c r="Q2521" i="1"/>
  <c r="A2521" i="1"/>
  <c r="J1919" i="1"/>
  <c r="R1919" i="1"/>
  <c r="K1919" i="1"/>
  <c r="L1919" i="1"/>
  <c r="M1919" i="1"/>
  <c r="N1919" i="1"/>
  <c r="O1919" i="1"/>
  <c r="P1919" i="1"/>
  <c r="Q1919" i="1"/>
  <c r="A1919" i="1"/>
  <c r="J1911" i="1"/>
  <c r="R1911" i="1"/>
  <c r="K1911" i="1"/>
  <c r="L1911" i="1"/>
  <c r="M1911" i="1"/>
  <c r="N1911" i="1"/>
  <c r="O1911" i="1"/>
  <c r="P1911" i="1"/>
  <c r="Q1911" i="1"/>
  <c r="A1911" i="1"/>
  <c r="J1903" i="1"/>
  <c r="R1903" i="1"/>
  <c r="K1903" i="1"/>
  <c r="L1903" i="1"/>
  <c r="M1903" i="1"/>
  <c r="N1903" i="1"/>
  <c r="O1903" i="1"/>
  <c r="P1903" i="1"/>
  <c r="Q1903" i="1"/>
  <c r="A1903" i="1"/>
  <c r="J1895" i="1"/>
  <c r="R1895" i="1"/>
  <c r="K1895" i="1"/>
  <c r="L1895" i="1"/>
  <c r="M1895" i="1"/>
  <c r="N1895" i="1"/>
  <c r="O1895" i="1"/>
  <c r="P1895" i="1"/>
  <c r="Q1895" i="1"/>
  <c r="A1895" i="1"/>
  <c r="J1887" i="1"/>
  <c r="R1887" i="1"/>
  <c r="K1887" i="1"/>
  <c r="L1887" i="1"/>
  <c r="M1887" i="1"/>
  <c r="N1887" i="1"/>
  <c r="O1887" i="1"/>
  <c r="P1887" i="1"/>
  <c r="Q1887" i="1"/>
  <c r="A1887" i="1"/>
  <c r="J1879" i="1"/>
  <c r="R1879" i="1"/>
  <c r="K1879" i="1"/>
  <c r="L1879" i="1"/>
  <c r="M1879" i="1"/>
  <c r="N1879" i="1"/>
  <c r="O1879" i="1"/>
  <c r="P1879" i="1"/>
  <c r="Q1879" i="1"/>
  <c r="A1879" i="1"/>
  <c r="J1871" i="1"/>
  <c r="R1871" i="1"/>
  <c r="K1871" i="1"/>
  <c r="L1871" i="1"/>
  <c r="M1871" i="1"/>
  <c r="N1871" i="1"/>
  <c r="O1871" i="1"/>
  <c r="P1871" i="1"/>
  <c r="Q1871" i="1"/>
  <c r="A1871" i="1"/>
  <c r="J1863" i="1"/>
  <c r="R1863" i="1"/>
  <c r="K1863" i="1"/>
  <c r="L1863" i="1"/>
  <c r="M1863" i="1"/>
  <c r="N1863" i="1"/>
  <c r="O1863" i="1"/>
  <c r="P1863" i="1"/>
  <c r="Q1863" i="1"/>
  <c r="A1863" i="1"/>
  <c r="J1855" i="1"/>
  <c r="R1855" i="1"/>
  <c r="K1855" i="1"/>
  <c r="L1855" i="1"/>
  <c r="M1855" i="1"/>
  <c r="N1855" i="1"/>
  <c r="O1855" i="1"/>
  <c r="P1855" i="1"/>
  <c r="Q1855" i="1"/>
  <c r="A1855" i="1"/>
  <c r="J1847" i="1"/>
  <c r="R1847" i="1"/>
  <c r="K1847" i="1"/>
  <c r="L1847" i="1"/>
  <c r="M1847" i="1"/>
  <c r="N1847" i="1"/>
  <c r="O1847" i="1"/>
  <c r="P1847" i="1"/>
  <c r="Q1847" i="1"/>
  <c r="A1847" i="1"/>
  <c r="Q1839" i="1"/>
  <c r="R1839" i="1"/>
  <c r="J1839" i="1"/>
  <c r="K1839" i="1"/>
  <c r="L1839" i="1"/>
  <c r="M1839" i="1"/>
  <c r="N1839" i="1"/>
  <c r="O1839" i="1"/>
  <c r="P1839" i="1"/>
  <c r="A1839" i="1"/>
  <c r="N1063" i="1"/>
  <c r="O1063" i="1"/>
  <c r="P1063" i="1"/>
  <c r="Q1063" i="1"/>
  <c r="J1063" i="1"/>
  <c r="R1063" i="1"/>
  <c r="K1063" i="1"/>
  <c r="L1063" i="1"/>
  <c r="M1063" i="1"/>
  <c r="A1063" i="1"/>
  <c r="N1055" i="1"/>
  <c r="O1055" i="1"/>
  <c r="P1055" i="1"/>
  <c r="Q1055" i="1"/>
  <c r="J1055" i="1"/>
  <c r="R1055" i="1"/>
  <c r="K1055" i="1"/>
  <c r="M1055" i="1"/>
  <c r="L1055" i="1"/>
  <c r="A1055" i="1"/>
  <c r="N1047" i="1"/>
  <c r="O1047" i="1"/>
  <c r="P1047" i="1"/>
  <c r="Q1047" i="1"/>
  <c r="J1047" i="1"/>
  <c r="R1047" i="1"/>
  <c r="K1047" i="1"/>
  <c r="L1047" i="1"/>
  <c r="M1047" i="1"/>
  <c r="A1047" i="1"/>
  <c r="N1039" i="1"/>
  <c r="O1039" i="1"/>
  <c r="P1039" i="1"/>
  <c r="Q1039" i="1"/>
  <c r="J1039" i="1"/>
  <c r="R1039" i="1"/>
  <c r="K1039" i="1"/>
  <c r="L1039" i="1"/>
  <c r="M1039" i="1"/>
  <c r="A1039" i="1"/>
  <c r="K1031" i="1"/>
  <c r="L1031" i="1"/>
  <c r="M1031" i="1"/>
  <c r="Q1031" i="1"/>
  <c r="R1031" i="1"/>
  <c r="J1031" i="1"/>
  <c r="N1031" i="1"/>
  <c r="O1031" i="1"/>
  <c r="P1031" i="1"/>
  <c r="A1031" i="1"/>
  <c r="K1023" i="1"/>
  <c r="L1023" i="1"/>
  <c r="M1023" i="1"/>
  <c r="N1023" i="1"/>
  <c r="O1023" i="1"/>
  <c r="P1023" i="1"/>
  <c r="Q1023" i="1"/>
  <c r="R1023" i="1"/>
  <c r="J1023" i="1"/>
  <c r="A1023" i="1"/>
  <c r="K1015" i="1"/>
  <c r="L1015" i="1"/>
  <c r="M1015" i="1"/>
  <c r="N1015" i="1"/>
  <c r="J1015" i="1"/>
  <c r="O1015" i="1"/>
  <c r="P1015" i="1"/>
  <c r="Q1015" i="1"/>
  <c r="R1015" i="1"/>
  <c r="A1015" i="1"/>
  <c r="K1007" i="1"/>
  <c r="L1007" i="1"/>
  <c r="M1007" i="1"/>
  <c r="N1007" i="1"/>
  <c r="R1007" i="1"/>
  <c r="J1007" i="1"/>
  <c r="O1007" i="1"/>
  <c r="Q1007" i="1"/>
  <c r="P1007" i="1"/>
  <c r="A1007" i="1"/>
  <c r="K999" i="1"/>
  <c r="L999" i="1"/>
  <c r="M999" i="1"/>
  <c r="N999" i="1"/>
  <c r="J999" i="1"/>
  <c r="O999" i="1"/>
  <c r="P999" i="1"/>
  <c r="Q999" i="1"/>
  <c r="R999" i="1"/>
  <c r="A999" i="1"/>
  <c r="K991" i="1"/>
  <c r="L991" i="1"/>
  <c r="M991" i="1"/>
  <c r="N991" i="1"/>
  <c r="R991" i="1"/>
  <c r="J991" i="1"/>
  <c r="O991" i="1"/>
  <c r="P991" i="1"/>
  <c r="Q991" i="1"/>
  <c r="A991" i="1"/>
  <c r="K983" i="1"/>
  <c r="L983" i="1"/>
  <c r="M983" i="1"/>
  <c r="N983" i="1"/>
  <c r="J983" i="1"/>
  <c r="O983" i="1"/>
  <c r="P983" i="1"/>
  <c r="Q983" i="1"/>
  <c r="R983" i="1"/>
  <c r="A983" i="1"/>
  <c r="K975" i="1"/>
  <c r="L975" i="1"/>
  <c r="M975" i="1"/>
  <c r="N975" i="1"/>
  <c r="R975" i="1"/>
  <c r="J975" i="1"/>
  <c r="O975" i="1"/>
  <c r="P975" i="1"/>
  <c r="Q975" i="1"/>
  <c r="A975" i="1"/>
  <c r="K967" i="1"/>
  <c r="L967" i="1"/>
  <c r="M967" i="1"/>
  <c r="N967" i="1"/>
  <c r="J967" i="1"/>
  <c r="O967" i="1"/>
  <c r="P967" i="1"/>
  <c r="Q967" i="1"/>
  <c r="R967" i="1"/>
  <c r="A967" i="1"/>
  <c r="Q959" i="1"/>
  <c r="J959" i="1"/>
  <c r="R959" i="1"/>
  <c r="K959" i="1"/>
  <c r="L959" i="1"/>
  <c r="M959" i="1"/>
  <c r="N959" i="1"/>
  <c r="P959" i="1"/>
  <c r="O959" i="1"/>
  <c r="A959" i="1"/>
  <c r="Q951" i="1"/>
  <c r="J951" i="1"/>
  <c r="R951" i="1"/>
  <c r="K951" i="1"/>
  <c r="L951" i="1"/>
  <c r="M951" i="1"/>
  <c r="N951" i="1"/>
  <c r="O951" i="1"/>
  <c r="P951" i="1"/>
  <c r="A951" i="1"/>
  <c r="Q943" i="1"/>
  <c r="J943" i="1"/>
  <c r="R943" i="1"/>
  <c r="K943" i="1"/>
  <c r="L943" i="1"/>
  <c r="M943" i="1"/>
  <c r="N943" i="1"/>
  <c r="O943" i="1"/>
  <c r="P943" i="1"/>
  <c r="A943" i="1"/>
  <c r="Q935" i="1"/>
  <c r="J935" i="1"/>
  <c r="R935" i="1"/>
  <c r="K935" i="1"/>
  <c r="L935" i="1"/>
  <c r="M935" i="1"/>
  <c r="N935" i="1"/>
  <c r="O935" i="1"/>
  <c r="P935" i="1"/>
  <c r="A935" i="1"/>
  <c r="N2732" i="1"/>
  <c r="Q2732" i="1"/>
  <c r="J2732" i="1"/>
  <c r="R2732" i="1"/>
  <c r="P2732" i="1"/>
  <c r="K2732" i="1"/>
  <c r="O2732" i="1"/>
  <c r="L2732" i="1"/>
  <c r="M2732" i="1"/>
  <c r="A2732" i="1"/>
  <c r="N2724" i="1"/>
  <c r="Q2724" i="1"/>
  <c r="J2724" i="1"/>
  <c r="R2724" i="1"/>
  <c r="L2724" i="1"/>
  <c r="M2724" i="1"/>
  <c r="O2724" i="1"/>
  <c r="P2724" i="1"/>
  <c r="K2724" i="1"/>
  <c r="A2724" i="1"/>
  <c r="M2869" i="1"/>
  <c r="N2869" i="1"/>
  <c r="O2869" i="1"/>
  <c r="P2869" i="1"/>
  <c r="K2869" i="1"/>
  <c r="J2869" i="1"/>
  <c r="L2869" i="1"/>
  <c r="Q2869" i="1"/>
  <c r="R2869" i="1"/>
  <c r="A2869" i="1"/>
  <c r="O2861" i="1"/>
  <c r="L2861" i="1"/>
  <c r="M2861" i="1"/>
  <c r="N2861" i="1"/>
  <c r="P2861" i="1"/>
  <c r="J2861" i="1"/>
  <c r="K2861" i="1"/>
  <c r="Q2861" i="1"/>
  <c r="R2861" i="1"/>
  <c r="A2861" i="1"/>
  <c r="Q1836" i="1"/>
  <c r="J1836" i="1"/>
  <c r="R1836" i="1"/>
  <c r="L1836" i="1"/>
  <c r="K1836" i="1"/>
  <c r="M1836" i="1"/>
  <c r="N1836" i="1"/>
  <c r="O1836" i="1"/>
  <c r="P1836" i="1"/>
  <c r="A1836" i="1"/>
  <c r="Q1828" i="1"/>
  <c r="J1828" i="1"/>
  <c r="R1828" i="1"/>
  <c r="L1828" i="1"/>
  <c r="P1828" i="1"/>
  <c r="K1828" i="1"/>
  <c r="M1828" i="1"/>
  <c r="N1828" i="1"/>
  <c r="O1828" i="1"/>
  <c r="A1828" i="1"/>
  <c r="Q1820" i="1"/>
  <c r="J1820" i="1"/>
  <c r="R1820" i="1"/>
  <c r="L1820" i="1"/>
  <c r="M1820" i="1"/>
  <c r="N1820" i="1"/>
  <c r="O1820" i="1"/>
  <c r="P1820" i="1"/>
  <c r="K1820" i="1"/>
  <c r="A1820" i="1"/>
  <c r="Q1812" i="1"/>
  <c r="J1812" i="1"/>
  <c r="R1812" i="1"/>
  <c r="K1812" i="1"/>
  <c r="L1812" i="1"/>
  <c r="M1812" i="1"/>
  <c r="N1812" i="1"/>
  <c r="P1812" i="1"/>
  <c r="O1812" i="1"/>
  <c r="A1812" i="1"/>
  <c r="Q1804" i="1"/>
  <c r="J1804" i="1"/>
  <c r="R1804" i="1"/>
  <c r="K1804" i="1"/>
  <c r="L1804" i="1"/>
  <c r="M1804" i="1"/>
  <c r="N1804" i="1"/>
  <c r="O1804" i="1"/>
  <c r="P1804" i="1"/>
  <c r="A1804" i="1"/>
  <c r="Q1796" i="1"/>
  <c r="J1796" i="1"/>
  <c r="R1796" i="1"/>
  <c r="K1796" i="1"/>
  <c r="L1796" i="1"/>
  <c r="M1796" i="1"/>
  <c r="N1796" i="1"/>
  <c r="O1796" i="1"/>
  <c r="P1796" i="1"/>
  <c r="A1796" i="1"/>
  <c r="Q1788" i="1"/>
  <c r="J1788" i="1"/>
  <c r="R1788" i="1"/>
  <c r="K1788" i="1"/>
  <c r="L1788" i="1"/>
  <c r="M1788" i="1"/>
  <c r="N1788" i="1"/>
  <c r="O1788" i="1"/>
  <c r="P1788" i="1"/>
  <c r="A1788" i="1"/>
  <c r="Q1780" i="1"/>
  <c r="J1780" i="1"/>
  <c r="R1780" i="1"/>
  <c r="K1780" i="1"/>
  <c r="L1780" i="1"/>
  <c r="M1780" i="1"/>
  <c r="N1780" i="1"/>
  <c r="P1780" i="1"/>
  <c r="O1780" i="1"/>
  <c r="A1780" i="1"/>
  <c r="Q1772" i="1"/>
  <c r="J1772" i="1"/>
  <c r="R1772" i="1"/>
  <c r="K1772" i="1"/>
  <c r="L1772" i="1"/>
  <c r="M1772" i="1"/>
  <c r="N1772" i="1"/>
  <c r="O1772" i="1"/>
  <c r="P1772" i="1"/>
  <c r="A1772" i="1"/>
  <c r="Q1764" i="1"/>
  <c r="J1764" i="1"/>
  <c r="R1764" i="1"/>
  <c r="K1764" i="1"/>
  <c r="L1764" i="1"/>
  <c r="M1764" i="1"/>
  <c r="N1764" i="1"/>
  <c r="O1764" i="1"/>
  <c r="P1764" i="1"/>
  <c r="A1764" i="1"/>
  <c r="Q1756" i="1"/>
  <c r="J1756" i="1"/>
  <c r="R1756" i="1"/>
  <c r="K1756" i="1"/>
  <c r="L1756" i="1"/>
  <c r="M1756" i="1"/>
  <c r="N1756" i="1"/>
  <c r="O1756" i="1"/>
  <c r="P1756" i="1"/>
  <c r="A1756" i="1"/>
  <c r="Q1748" i="1"/>
  <c r="J1748" i="1"/>
  <c r="R1748" i="1"/>
  <c r="K1748" i="1"/>
  <c r="L1748" i="1"/>
  <c r="M1748" i="1"/>
  <c r="N1748" i="1"/>
  <c r="P1748" i="1"/>
  <c r="O1748" i="1"/>
  <c r="A1748" i="1"/>
  <c r="Q1740" i="1"/>
  <c r="J1740" i="1"/>
  <c r="R1740" i="1"/>
  <c r="K1740" i="1"/>
  <c r="L1740" i="1"/>
  <c r="M1740" i="1"/>
  <c r="N1740" i="1"/>
  <c r="O1740" i="1"/>
  <c r="P1740" i="1"/>
  <c r="A1740" i="1"/>
  <c r="Q1732" i="1"/>
  <c r="J1732" i="1"/>
  <c r="R1732" i="1"/>
  <c r="K1732" i="1"/>
  <c r="L1732" i="1"/>
  <c r="M1732" i="1"/>
  <c r="N1732" i="1"/>
  <c r="O1732" i="1"/>
  <c r="P1732" i="1"/>
  <c r="A1732" i="1"/>
  <c r="J2505" i="1"/>
  <c r="R2505" i="1"/>
  <c r="K2505" i="1"/>
  <c r="L2505" i="1"/>
  <c r="M2505" i="1"/>
  <c r="N2505" i="1"/>
  <c r="O2505" i="1"/>
  <c r="P2505" i="1"/>
  <c r="Q2505" i="1"/>
  <c r="A2505" i="1"/>
  <c r="J2497" i="1"/>
  <c r="R2497" i="1"/>
  <c r="K2497" i="1"/>
  <c r="L2497" i="1"/>
  <c r="M2497" i="1"/>
  <c r="N2497" i="1"/>
  <c r="O2497" i="1"/>
  <c r="P2497" i="1"/>
  <c r="Q2497" i="1"/>
  <c r="A2497" i="1"/>
  <c r="J2489" i="1"/>
  <c r="R2489" i="1"/>
  <c r="K2489" i="1"/>
  <c r="L2489" i="1"/>
  <c r="M2489" i="1"/>
  <c r="N2489" i="1"/>
  <c r="O2489" i="1"/>
  <c r="P2489" i="1"/>
  <c r="Q2489" i="1"/>
  <c r="A2489" i="1"/>
  <c r="J2818" i="1"/>
  <c r="R2818" i="1"/>
  <c r="K2818" i="1"/>
  <c r="M2818" i="1"/>
  <c r="N2818" i="1"/>
  <c r="O2818" i="1"/>
  <c r="P2818" i="1"/>
  <c r="Q2818" i="1"/>
  <c r="L2818" i="1"/>
  <c r="A2818" i="1"/>
  <c r="Q2874" i="1"/>
  <c r="J2874" i="1"/>
  <c r="R2874" i="1"/>
  <c r="K2874" i="1"/>
  <c r="N2874" i="1"/>
  <c r="O2874" i="1"/>
  <c r="P2874" i="1"/>
  <c r="M2874" i="1"/>
  <c r="A2874" i="1"/>
  <c r="L2874" i="1"/>
  <c r="M2401" i="1"/>
  <c r="N2401" i="1"/>
  <c r="O2401" i="1"/>
  <c r="P2401" i="1"/>
  <c r="Q2401" i="1"/>
  <c r="J2401" i="1"/>
  <c r="R2401" i="1"/>
  <c r="K2401" i="1"/>
  <c r="L2401" i="1"/>
  <c r="A2401" i="1"/>
  <c r="Q2482" i="1"/>
  <c r="J2482" i="1"/>
  <c r="R2482" i="1"/>
  <c r="K2482" i="1"/>
  <c r="L2482" i="1"/>
  <c r="M2482" i="1"/>
  <c r="N2482" i="1"/>
  <c r="P2482" i="1"/>
  <c r="O2482" i="1"/>
  <c r="A2482" i="1"/>
  <c r="K2435" i="1"/>
  <c r="L2435" i="1"/>
  <c r="M2435" i="1"/>
  <c r="N2435" i="1"/>
  <c r="O2435" i="1"/>
  <c r="P2435" i="1"/>
  <c r="R2435" i="1"/>
  <c r="J2435" i="1"/>
  <c r="Q2435" i="1"/>
  <c r="A2435" i="1"/>
  <c r="O929" i="1"/>
  <c r="P929" i="1"/>
  <c r="Q929" i="1"/>
  <c r="J929" i="1"/>
  <c r="R929" i="1"/>
  <c r="K929" i="1"/>
  <c r="L929" i="1"/>
  <c r="M929" i="1"/>
  <c r="N929" i="1"/>
  <c r="A929" i="1"/>
  <c r="O921" i="1"/>
  <c r="P921" i="1"/>
  <c r="Q921" i="1"/>
  <c r="J921" i="1"/>
  <c r="R921" i="1"/>
  <c r="K921" i="1"/>
  <c r="L921" i="1"/>
  <c r="M921" i="1"/>
  <c r="N921" i="1"/>
  <c r="A921" i="1"/>
  <c r="O913" i="1"/>
  <c r="P913" i="1"/>
  <c r="Q913" i="1"/>
  <c r="J913" i="1"/>
  <c r="R913" i="1"/>
  <c r="K913" i="1"/>
  <c r="L913" i="1"/>
  <c r="N913" i="1"/>
  <c r="M913" i="1"/>
  <c r="A913" i="1"/>
  <c r="Q905" i="1"/>
  <c r="J905" i="1"/>
  <c r="R905" i="1"/>
  <c r="K905" i="1"/>
  <c r="L905" i="1"/>
  <c r="M905" i="1"/>
  <c r="N905" i="1"/>
  <c r="O905" i="1"/>
  <c r="P905" i="1"/>
  <c r="A905" i="1"/>
  <c r="Q897" i="1"/>
  <c r="J897" i="1"/>
  <c r="R897" i="1"/>
  <c r="K897" i="1"/>
  <c r="L897" i="1"/>
  <c r="M897" i="1"/>
  <c r="N897" i="1"/>
  <c r="O897" i="1"/>
  <c r="P897" i="1"/>
  <c r="A897" i="1"/>
  <c r="Q889" i="1"/>
  <c r="J889" i="1"/>
  <c r="R889" i="1"/>
  <c r="K889" i="1"/>
  <c r="L889" i="1"/>
  <c r="M889" i="1"/>
  <c r="N889" i="1"/>
  <c r="O889" i="1"/>
  <c r="P889" i="1"/>
  <c r="A889" i="1"/>
  <c r="Q881" i="1"/>
  <c r="J881" i="1"/>
  <c r="R881" i="1"/>
  <c r="K881" i="1"/>
  <c r="L881" i="1"/>
  <c r="M881" i="1"/>
  <c r="N881" i="1"/>
  <c r="O881" i="1"/>
  <c r="P881" i="1"/>
  <c r="A881" i="1"/>
  <c r="Q2530" i="1"/>
  <c r="K2530" i="1"/>
  <c r="L2530" i="1"/>
  <c r="M2530" i="1"/>
  <c r="N2530" i="1"/>
  <c r="J2530" i="1"/>
  <c r="O2530" i="1"/>
  <c r="P2530" i="1"/>
  <c r="R2530" i="1"/>
  <c r="A2530" i="1"/>
  <c r="Q2538" i="1"/>
  <c r="K2538" i="1"/>
  <c r="L2538" i="1"/>
  <c r="M2538" i="1"/>
  <c r="N2538" i="1"/>
  <c r="O2538" i="1"/>
  <c r="P2538" i="1"/>
  <c r="R2538" i="1"/>
  <c r="J2538" i="1"/>
  <c r="A2538" i="1"/>
  <c r="L2813" i="1"/>
  <c r="O2813" i="1"/>
  <c r="P2813" i="1"/>
  <c r="J2813" i="1"/>
  <c r="K2813" i="1"/>
  <c r="M2813" i="1"/>
  <c r="N2813" i="1"/>
  <c r="Q2813" i="1"/>
  <c r="R2813" i="1"/>
  <c r="A2813" i="1"/>
  <c r="K2942" i="1"/>
  <c r="A2942" i="1"/>
  <c r="A2918" i="1"/>
  <c r="J2908" i="1"/>
  <c r="A2908" i="1"/>
  <c r="N2893" i="1"/>
  <c r="O2893" i="1"/>
  <c r="R2893" i="1"/>
  <c r="J2893" i="1"/>
  <c r="K2893" i="1"/>
  <c r="L2893" i="1"/>
  <c r="Q2893" i="1"/>
  <c r="M2893" i="1"/>
  <c r="P2893" i="1"/>
  <c r="A2893" i="1"/>
  <c r="K2520" i="1"/>
  <c r="M2520" i="1"/>
  <c r="N2520" i="1"/>
  <c r="O2520" i="1"/>
  <c r="P2520" i="1"/>
  <c r="J2520" i="1"/>
  <c r="R2520" i="1"/>
  <c r="L2520" i="1"/>
  <c r="Q2520" i="1"/>
  <c r="A2520" i="1"/>
  <c r="K1918" i="1"/>
  <c r="L1918" i="1"/>
  <c r="M1918" i="1"/>
  <c r="N1918" i="1"/>
  <c r="O1918" i="1"/>
  <c r="P1918" i="1"/>
  <c r="Q1918" i="1"/>
  <c r="J1918" i="1"/>
  <c r="R1918" i="1"/>
  <c r="A1918" i="1"/>
  <c r="K1910" i="1"/>
  <c r="L1910" i="1"/>
  <c r="M1910" i="1"/>
  <c r="N1910" i="1"/>
  <c r="O1910" i="1"/>
  <c r="P1910" i="1"/>
  <c r="Q1910" i="1"/>
  <c r="J1910" i="1"/>
  <c r="R1910" i="1"/>
  <c r="A1910" i="1"/>
  <c r="K1902" i="1"/>
  <c r="L1902" i="1"/>
  <c r="M1902" i="1"/>
  <c r="N1902" i="1"/>
  <c r="O1902" i="1"/>
  <c r="P1902" i="1"/>
  <c r="J1902" i="1"/>
  <c r="Q1902" i="1"/>
  <c r="R1902" i="1"/>
  <c r="A1902" i="1"/>
  <c r="K1894" i="1"/>
  <c r="L1894" i="1"/>
  <c r="M1894" i="1"/>
  <c r="N1894" i="1"/>
  <c r="O1894" i="1"/>
  <c r="P1894" i="1"/>
  <c r="Q1894" i="1"/>
  <c r="R1894" i="1"/>
  <c r="J1894" i="1"/>
  <c r="A1894" i="1"/>
  <c r="K1886" i="1"/>
  <c r="L1886" i="1"/>
  <c r="M1886" i="1"/>
  <c r="N1886" i="1"/>
  <c r="O1886" i="1"/>
  <c r="P1886" i="1"/>
  <c r="Q1886" i="1"/>
  <c r="R1886" i="1"/>
  <c r="J1886" i="1"/>
  <c r="A1886" i="1"/>
  <c r="K1878" i="1"/>
  <c r="L1878" i="1"/>
  <c r="M1878" i="1"/>
  <c r="N1878" i="1"/>
  <c r="O1878" i="1"/>
  <c r="P1878" i="1"/>
  <c r="Q1878" i="1"/>
  <c r="R1878" i="1"/>
  <c r="J1878" i="1"/>
  <c r="A1878" i="1"/>
  <c r="K1870" i="1"/>
  <c r="L1870" i="1"/>
  <c r="M1870" i="1"/>
  <c r="N1870" i="1"/>
  <c r="O1870" i="1"/>
  <c r="P1870" i="1"/>
  <c r="J1870" i="1"/>
  <c r="Q1870" i="1"/>
  <c r="R1870" i="1"/>
  <c r="A1870" i="1"/>
  <c r="K1862" i="1"/>
  <c r="L1862" i="1"/>
  <c r="M1862" i="1"/>
  <c r="N1862" i="1"/>
  <c r="O1862" i="1"/>
  <c r="P1862" i="1"/>
  <c r="Q1862" i="1"/>
  <c r="R1862" i="1"/>
  <c r="J1862" i="1"/>
  <c r="A1862" i="1"/>
  <c r="K1854" i="1"/>
  <c r="L1854" i="1"/>
  <c r="M1854" i="1"/>
  <c r="N1854" i="1"/>
  <c r="O1854" i="1"/>
  <c r="P1854" i="1"/>
  <c r="Q1854" i="1"/>
  <c r="J1854" i="1"/>
  <c r="R1854" i="1"/>
  <c r="A1854" i="1"/>
  <c r="K1846" i="1"/>
  <c r="L1846" i="1"/>
  <c r="M1846" i="1"/>
  <c r="N1846" i="1"/>
  <c r="O1846" i="1"/>
  <c r="P1846" i="1"/>
  <c r="Q1846" i="1"/>
  <c r="J1846" i="1"/>
  <c r="R1846" i="1"/>
  <c r="A1846" i="1"/>
  <c r="O1838" i="1"/>
  <c r="P1838" i="1"/>
  <c r="J1838" i="1"/>
  <c r="R1838" i="1"/>
  <c r="Q1838" i="1"/>
  <c r="K1838" i="1"/>
  <c r="L1838" i="1"/>
  <c r="M1838" i="1"/>
  <c r="N1838" i="1"/>
  <c r="A1838" i="1"/>
  <c r="O1062" i="1"/>
  <c r="P1062" i="1"/>
  <c r="Q1062" i="1"/>
  <c r="J1062" i="1"/>
  <c r="R1062" i="1"/>
  <c r="K1062" i="1"/>
  <c r="L1062" i="1"/>
  <c r="N1062" i="1"/>
  <c r="M1062" i="1"/>
  <c r="A1062" i="1"/>
  <c r="O1054" i="1"/>
  <c r="P1054" i="1"/>
  <c r="Q1054" i="1"/>
  <c r="J1054" i="1"/>
  <c r="R1054" i="1"/>
  <c r="K1054" i="1"/>
  <c r="L1054" i="1"/>
  <c r="M1054" i="1"/>
  <c r="N1054" i="1"/>
  <c r="A1054" i="1"/>
  <c r="O1046" i="1"/>
  <c r="P1046" i="1"/>
  <c r="Q1046" i="1"/>
  <c r="J1046" i="1"/>
  <c r="R1046" i="1"/>
  <c r="K1046" i="1"/>
  <c r="L1046" i="1"/>
  <c r="M1046" i="1"/>
  <c r="N1046" i="1"/>
  <c r="A1046" i="1"/>
  <c r="O1038" i="1"/>
  <c r="P1038" i="1"/>
  <c r="Q1038" i="1"/>
  <c r="J1038" i="1"/>
  <c r="R1038" i="1"/>
  <c r="K1038" i="1"/>
  <c r="L1038" i="1"/>
  <c r="M1038" i="1"/>
  <c r="N1038" i="1"/>
  <c r="A1038" i="1"/>
  <c r="L1030" i="1"/>
  <c r="M1030" i="1"/>
  <c r="N1030" i="1"/>
  <c r="O1030" i="1"/>
  <c r="P1030" i="1"/>
  <c r="Q1030" i="1"/>
  <c r="R1030" i="1"/>
  <c r="J1030" i="1"/>
  <c r="K1030" i="1"/>
  <c r="A1030" i="1"/>
  <c r="L1022" i="1"/>
  <c r="M1022" i="1"/>
  <c r="N1022" i="1"/>
  <c r="J1022" i="1"/>
  <c r="K1022" i="1"/>
  <c r="O1022" i="1"/>
  <c r="P1022" i="1"/>
  <c r="Q1022" i="1"/>
  <c r="R1022" i="1"/>
  <c r="A1022" i="1"/>
  <c r="L1014" i="1"/>
  <c r="M1014" i="1"/>
  <c r="N1014" i="1"/>
  <c r="O1014" i="1"/>
  <c r="J1014" i="1"/>
  <c r="K1014" i="1"/>
  <c r="P1014" i="1"/>
  <c r="R1014" i="1"/>
  <c r="Q1014" i="1"/>
  <c r="A1014" i="1"/>
  <c r="L1006" i="1"/>
  <c r="M1006" i="1"/>
  <c r="N1006" i="1"/>
  <c r="O1006" i="1"/>
  <c r="K1006" i="1"/>
  <c r="P1006" i="1"/>
  <c r="Q1006" i="1"/>
  <c r="R1006" i="1"/>
  <c r="J1006" i="1"/>
  <c r="A1006" i="1"/>
  <c r="L998" i="1"/>
  <c r="M998" i="1"/>
  <c r="N998" i="1"/>
  <c r="O998" i="1"/>
  <c r="J998" i="1"/>
  <c r="K998" i="1"/>
  <c r="P998" i="1"/>
  <c r="Q998" i="1"/>
  <c r="R998" i="1"/>
  <c r="A998" i="1"/>
  <c r="L990" i="1"/>
  <c r="M990" i="1"/>
  <c r="N990" i="1"/>
  <c r="O990" i="1"/>
  <c r="K990" i="1"/>
  <c r="P990" i="1"/>
  <c r="Q990" i="1"/>
  <c r="R990" i="1"/>
  <c r="J990" i="1"/>
  <c r="A990" i="1"/>
  <c r="L982" i="1"/>
  <c r="M982" i="1"/>
  <c r="N982" i="1"/>
  <c r="O982" i="1"/>
  <c r="J982" i="1"/>
  <c r="K982" i="1"/>
  <c r="P982" i="1"/>
  <c r="Q982" i="1"/>
  <c r="R982" i="1"/>
  <c r="A982" i="1"/>
  <c r="L974" i="1"/>
  <c r="M974" i="1"/>
  <c r="N974" i="1"/>
  <c r="O974" i="1"/>
  <c r="K974" i="1"/>
  <c r="P974" i="1"/>
  <c r="Q974" i="1"/>
  <c r="R974" i="1"/>
  <c r="J974" i="1"/>
  <c r="A974" i="1"/>
  <c r="L966" i="1"/>
  <c r="M966" i="1"/>
  <c r="N966" i="1"/>
  <c r="O966" i="1"/>
  <c r="J966" i="1"/>
  <c r="K966" i="1"/>
  <c r="P966" i="1"/>
  <c r="Q966" i="1"/>
  <c r="R966" i="1"/>
  <c r="A966" i="1"/>
  <c r="J958" i="1"/>
  <c r="R958" i="1"/>
  <c r="K958" i="1"/>
  <c r="L958" i="1"/>
  <c r="M958" i="1"/>
  <c r="N958" i="1"/>
  <c r="O958" i="1"/>
  <c r="P958" i="1"/>
  <c r="Q958" i="1"/>
  <c r="A958" i="1"/>
  <c r="J950" i="1"/>
  <c r="R950" i="1"/>
  <c r="K950" i="1"/>
  <c r="L950" i="1"/>
  <c r="M950" i="1"/>
  <c r="N950" i="1"/>
  <c r="O950" i="1"/>
  <c r="P950" i="1"/>
  <c r="Q950" i="1"/>
  <c r="A950" i="1"/>
  <c r="J942" i="1"/>
  <c r="R942" i="1"/>
  <c r="K942" i="1"/>
  <c r="L942" i="1"/>
  <c r="M942" i="1"/>
  <c r="N942" i="1"/>
  <c r="O942" i="1"/>
  <c r="P942" i="1"/>
  <c r="Q942" i="1"/>
  <c r="A942" i="1"/>
  <c r="J934" i="1"/>
  <c r="R934" i="1"/>
  <c r="K934" i="1"/>
  <c r="L934" i="1"/>
  <c r="M934" i="1"/>
  <c r="N934" i="1"/>
  <c r="O934" i="1"/>
  <c r="Q934" i="1"/>
  <c r="P934" i="1"/>
  <c r="A934" i="1"/>
  <c r="O2731" i="1"/>
  <c r="J2731" i="1"/>
  <c r="R2731" i="1"/>
  <c r="K2731" i="1"/>
  <c r="M2731" i="1"/>
  <c r="N2731" i="1"/>
  <c r="P2731" i="1"/>
  <c r="Q2731" i="1"/>
  <c r="L2731" i="1"/>
  <c r="A2731" i="1"/>
  <c r="O2723" i="1"/>
  <c r="J2723" i="1"/>
  <c r="R2723" i="1"/>
  <c r="K2723" i="1"/>
  <c r="L2723" i="1"/>
  <c r="M2723" i="1"/>
  <c r="N2723" i="1"/>
  <c r="Q2723" i="1"/>
  <c r="A2723" i="1"/>
  <c r="P2723" i="1"/>
  <c r="N2868" i="1"/>
  <c r="O2868" i="1"/>
  <c r="P2868" i="1"/>
  <c r="Q2868" i="1"/>
  <c r="L2868" i="1"/>
  <c r="M2868" i="1"/>
  <c r="R2868" i="1"/>
  <c r="K2868" i="1"/>
  <c r="J2868" i="1"/>
  <c r="A2868" i="1"/>
  <c r="P2860" i="1"/>
  <c r="Q2860" i="1"/>
  <c r="K2860" i="1"/>
  <c r="L2860" i="1"/>
  <c r="M2860" i="1"/>
  <c r="N2860" i="1"/>
  <c r="R2860" i="1"/>
  <c r="J2860" i="1"/>
  <c r="O2860" i="1"/>
  <c r="A2860" i="1"/>
  <c r="J1835" i="1"/>
  <c r="R1835" i="1"/>
  <c r="K1835" i="1"/>
  <c r="M1835" i="1"/>
  <c r="Q1835" i="1"/>
  <c r="L1835" i="1"/>
  <c r="N1835" i="1"/>
  <c r="O1835" i="1"/>
  <c r="P1835" i="1"/>
  <c r="A1835" i="1"/>
  <c r="J1827" i="1"/>
  <c r="R1827" i="1"/>
  <c r="K1827" i="1"/>
  <c r="M1827" i="1"/>
  <c r="N1827" i="1"/>
  <c r="O1827" i="1"/>
  <c r="P1827" i="1"/>
  <c r="Q1827" i="1"/>
  <c r="L1827" i="1"/>
  <c r="A1827" i="1"/>
  <c r="J1819" i="1"/>
  <c r="R1819" i="1"/>
  <c r="K1819" i="1"/>
  <c r="M1819" i="1"/>
  <c r="O1819" i="1"/>
  <c r="L1819" i="1"/>
  <c r="N1819" i="1"/>
  <c r="P1819" i="1"/>
  <c r="Q1819" i="1"/>
  <c r="A1819" i="1"/>
  <c r="J1811" i="1"/>
  <c r="R1811" i="1"/>
  <c r="K1811" i="1"/>
  <c r="L1811" i="1"/>
  <c r="M1811" i="1"/>
  <c r="N1811" i="1"/>
  <c r="O1811" i="1"/>
  <c r="P1811" i="1"/>
  <c r="Q1811" i="1"/>
  <c r="A1811" i="1"/>
  <c r="J1803" i="1"/>
  <c r="R1803" i="1"/>
  <c r="K1803" i="1"/>
  <c r="L1803" i="1"/>
  <c r="M1803" i="1"/>
  <c r="N1803" i="1"/>
  <c r="O1803" i="1"/>
  <c r="P1803" i="1"/>
  <c r="Q1803" i="1"/>
  <c r="A1803" i="1"/>
  <c r="J1795" i="1"/>
  <c r="R1795" i="1"/>
  <c r="K1795" i="1"/>
  <c r="L1795" i="1"/>
  <c r="M1795" i="1"/>
  <c r="N1795" i="1"/>
  <c r="O1795" i="1"/>
  <c r="P1795" i="1"/>
  <c r="Q1795" i="1"/>
  <c r="A1795" i="1"/>
  <c r="J1787" i="1"/>
  <c r="R1787" i="1"/>
  <c r="K1787" i="1"/>
  <c r="L1787" i="1"/>
  <c r="M1787" i="1"/>
  <c r="N1787" i="1"/>
  <c r="O1787" i="1"/>
  <c r="Q1787" i="1"/>
  <c r="P1787" i="1"/>
  <c r="A1787" i="1"/>
  <c r="J1779" i="1"/>
  <c r="R1779" i="1"/>
  <c r="K1779" i="1"/>
  <c r="L1779" i="1"/>
  <c r="M1779" i="1"/>
  <c r="N1779" i="1"/>
  <c r="O1779" i="1"/>
  <c r="P1779" i="1"/>
  <c r="Q1779" i="1"/>
  <c r="A1779" i="1"/>
  <c r="J1771" i="1"/>
  <c r="R1771" i="1"/>
  <c r="K1771" i="1"/>
  <c r="L1771" i="1"/>
  <c r="M1771" i="1"/>
  <c r="N1771" i="1"/>
  <c r="O1771" i="1"/>
  <c r="P1771" i="1"/>
  <c r="Q1771" i="1"/>
  <c r="A1771" i="1"/>
  <c r="J1763" i="1"/>
  <c r="R1763" i="1"/>
  <c r="K1763" i="1"/>
  <c r="L1763" i="1"/>
  <c r="M1763" i="1"/>
  <c r="N1763" i="1"/>
  <c r="O1763" i="1"/>
  <c r="P1763" i="1"/>
  <c r="Q1763" i="1"/>
  <c r="A1763" i="1"/>
  <c r="J1755" i="1"/>
  <c r="R1755" i="1"/>
  <c r="K1755" i="1"/>
  <c r="L1755" i="1"/>
  <c r="M1755" i="1"/>
  <c r="N1755" i="1"/>
  <c r="O1755" i="1"/>
  <c r="Q1755" i="1"/>
  <c r="P1755" i="1"/>
  <c r="A1755" i="1"/>
  <c r="J1747" i="1"/>
  <c r="R1747" i="1"/>
  <c r="K1747" i="1"/>
  <c r="L1747" i="1"/>
  <c r="M1747" i="1"/>
  <c r="N1747" i="1"/>
  <c r="O1747" i="1"/>
  <c r="P1747" i="1"/>
  <c r="Q1747" i="1"/>
  <c r="A1747" i="1"/>
  <c r="J1739" i="1"/>
  <c r="R1739" i="1"/>
  <c r="K1739" i="1"/>
  <c r="L1739" i="1"/>
  <c r="M1739" i="1"/>
  <c r="N1739" i="1"/>
  <c r="O1739" i="1"/>
  <c r="P1739" i="1"/>
  <c r="Q1739" i="1"/>
  <c r="A1739" i="1"/>
  <c r="J1731" i="1"/>
  <c r="R1731" i="1"/>
  <c r="K1731" i="1"/>
  <c r="L1731" i="1"/>
  <c r="M1731" i="1"/>
  <c r="N1731" i="1"/>
  <c r="O1731" i="1"/>
  <c r="P1731" i="1"/>
  <c r="Q1731" i="1"/>
  <c r="A1731" i="1"/>
  <c r="K2504" i="1"/>
  <c r="L2504" i="1"/>
  <c r="M2504" i="1"/>
  <c r="N2504" i="1"/>
  <c r="O2504" i="1"/>
  <c r="P2504" i="1"/>
  <c r="Q2504" i="1"/>
  <c r="R2504" i="1"/>
  <c r="J2504" i="1"/>
  <c r="A2504" i="1"/>
  <c r="K2496" i="1"/>
  <c r="L2496" i="1"/>
  <c r="M2496" i="1"/>
  <c r="N2496" i="1"/>
  <c r="O2496" i="1"/>
  <c r="P2496" i="1"/>
  <c r="R2496" i="1"/>
  <c r="Q2496" i="1"/>
  <c r="J2496" i="1"/>
  <c r="A2496" i="1"/>
  <c r="K2488" i="1"/>
  <c r="L2488" i="1"/>
  <c r="M2488" i="1"/>
  <c r="N2488" i="1"/>
  <c r="O2488" i="1"/>
  <c r="P2488" i="1"/>
  <c r="J2488" i="1"/>
  <c r="Q2488" i="1"/>
  <c r="R2488" i="1"/>
  <c r="A2488" i="1"/>
  <c r="M2542" i="1"/>
  <c r="O2542" i="1"/>
  <c r="P2542" i="1"/>
  <c r="Q2542" i="1"/>
  <c r="R2542" i="1"/>
  <c r="J2542" i="1"/>
  <c r="K2542" i="1"/>
  <c r="L2542" i="1"/>
  <c r="N2542" i="1"/>
  <c r="A2542" i="1"/>
  <c r="J2712" i="1"/>
  <c r="R2712" i="1"/>
  <c r="M2712" i="1"/>
  <c r="N2712" i="1"/>
  <c r="Q2712" i="1"/>
  <c r="K2712" i="1"/>
  <c r="P2712" i="1"/>
  <c r="O2712" i="1"/>
  <c r="L2712" i="1"/>
  <c r="A2712" i="1"/>
  <c r="L2848" i="1"/>
  <c r="M2848" i="1"/>
  <c r="K2848" i="1"/>
  <c r="N2848" i="1"/>
  <c r="O2848" i="1"/>
  <c r="P2848" i="1"/>
  <c r="Q2848" i="1"/>
  <c r="R2848" i="1"/>
  <c r="J2848" i="1"/>
  <c r="A2848" i="1"/>
  <c r="J2473" i="1"/>
  <c r="R2473" i="1"/>
  <c r="K2473" i="1"/>
  <c r="L2473" i="1"/>
  <c r="M2473" i="1"/>
  <c r="N2473" i="1"/>
  <c r="O2473" i="1"/>
  <c r="P2473" i="1"/>
  <c r="Q2473" i="1"/>
  <c r="A2473" i="1"/>
  <c r="N2477" i="1"/>
  <c r="O2477" i="1"/>
  <c r="P2477" i="1"/>
  <c r="Q2477" i="1"/>
  <c r="J2477" i="1"/>
  <c r="R2477" i="1"/>
  <c r="K2477" i="1"/>
  <c r="L2477" i="1"/>
  <c r="M2477" i="1"/>
  <c r="A2477" i="1"/>
  <c r="Q2713" i="1"/>
  <c r="L2713" i="1"/>
  <c r="M2713" i="1"/>
  <c r="J2713" i="1"/>
  <c r="K2713" i="1"/>
  <c r="N2713" i="1"/>
  <c r="O2713" i="1"/>
  <c r="P2713" i="1"/>
  <c r="R2713" i="1"/>
  <c r="A2713" i="1"/>
  <c r="Q2819" i="1"/>
  <c r="J2819" i="1"/>
  <c r="R2819" i="1"/>
  <c r="N2819" i="1"/>
  <c r="O2819" i="1"/>
  <c r="P2819" i="1"/>
  <c r="L2819" i="1"/>
  <c r="K2819" i="1"/>
  <c r="M2819" i="1"/>
  <c r="A2819" i="1"/>
  <c r="L2824" i="1"/>
  <c r="M2824" i="1"/>
  <c r="Q2824" i="1"/>
  <c r="R2824" i="1"/>
  <c r="J2824" i="1"/>
  <c r="O2824" i="1"/>
  <c r="K2824" i="1"/>
  <c r="N2824" i="1"/>
  <c r="A2824" i="1"/>
  <c r="P2824" i="1"/>
  <c r="K2849" i="1"/>
  <c r="L2849" i="1"/>
  <c r="N2849" i="1"/>
  <c r="O2849" i="1"/>
  <c r="P2849" i="1"/>
  <c r="Q2849" i="1"/>
  <c r="J2849" i="1"/>
  <c r="M2849" i="1"/>
  <c r="R2849" i="1"/>
  <c r="A2849" i="1"/>
  <c r="P2875" i="1"/>
  <c r="Q2875" i="1"/>
  <c r="J2875" i="1"/>
  <c r="R2875" i="1"/>
  <c r="K2875" i="1"/>
  <c r="L2875" i="1"/>
  <c r="O2875" i="1"/>
  <c r="M2875" i="1"/>
  <c r="A2875" i="1"/>
  <c r="N2875" i="1"/>
  <c r="N2461" i="1"/>
  <c r="O2461" i="1"/>
  <c r="P2461" i="1"/>
  <c r="Q2461" i="1"/>
  <c r="J2461" i="1"/>
  <c r="R2461" i="1"/>
  <c r="K2461" i="1"/>
  <c r="L2461" i="1"/>
  <c r="M2461" i="1"/>
  <c r="A2461" i="1"/>
  <c r="L2479" i="1"/>
  <c r="M2479" i="1"/>
  <c r="N2479" i="1"/>
  <c r="O2479" i="1"/>
  <c r="P2479" i="1"/>
  <c r="Q2479" i="1"/>
  <c r="K2479" i="1"/>
  <c r="R2479" i="1"/>
  <c r="J2479" i="1"/>
  <c r="A2479" i="1"/>
  <c r="P874" i="1"/>
  <c r="Q874" i="1"/>
  <c r="J874" i="1"/>
  <c r="R874" i="1"/>
  <c r="K874" i="1"/>
  <c r="L874" i="1"/>
  <c r="M874" i="1"/>
  <c r="N874" i="1"/>
  <c r="O874" i="1"/>
  <c r="A874" i="1"/>
  <c r="J2481" i="1"/>
  <c r="R2481" i="1"/>
  <c r="K2481" i="1"/>
  <c r="L2481" i="1"/>
  <c r="M2481" i="1"/>
  <c r="N2481" i="1"/>
  <c r="O2481" i="1"/>
  <c r="P2481" i="1"/>
  <c r="Q2481" i="1"/>
  <c r="A2481" i="1"/>
  <c r="J2436" i="1"/>
  <c r="R2436" i="1"/>
  <c r="K2436" i="1"/>
  <c r="L2436" i="1"/>
  <c r="M2436" i="1"/>
  <c r="N2436" i="1"/>
  <c r="O2436" i="1"/>
  <c r="P2436" i="1"/>
  <c r="Q2436" i="1"/>
  <c r="A2436" i="1"/>
  <c r="P928" i="1"/>
  <c r="Q928" i="1"/>
  <c r="J928" i="1"/>
  <c r="R928" i="1"/>
  <c r="K928" i="1"/>
  <c r="L928" i="1"/>
  <c r="M928" i="1"/>
  <c r="N928" i="1"/>
  <c r="O928" i="1"/>
  <c r="A928" i="1"/>
  <c r="P920" i="1"/>
  <c r="Q920" i="1"/>
  <c r="J920" i="1"/>
  <c r="R920" i="1"/>
  <c r="K920" i="1"/>
  <c r="L920" i="1"/>
  <c r="M920" i="1"/>
  <c r="O920" i="1"/>
  <c r="N920" i="1"/>
  <c r="A920" i="1"/>
  <c r="P912" i="1"/>
  <c r="Q912" i="1"/>
  <c r="J912" i="1"/>
  <c r="R912" i="1"/>
  <c r="K912" i="1"/>
  <c r="L912" i="1"/>
  <c r="M912" i="1"/>
  <c r="N912" i="1"/>
  <c r="O912" i="1"/>
  <c r="A912" i="1"/>
  <c r="J904" i="1"/>
  <c r="R904" i="1"/>
  <c r="K904" i="1"/>
  <c r="L904" i="1"/>
  <c r="M904" i="1"/>
  <c r="N904" i="1"/>
  <c r="O904" i="1"/>
  <c r="P904" i="1"/>
  <c r="Q904" i="1"/>
  <c r="A904" i="1"/>
  <c r="J896" i="1"/>
  <c r="R896" i="1"/>
  <c r="K896" i="1"/>
  <c r="L896" i="1"/>
  <c r="M896" i="1"/>
  <c r="N896" i="1"/>
  <c r="O896" i="1"/>
  <c r="P896" i="1"/>
  <c r="Q896" i="1"/>
  <c r="A896" i="1"/>
  <c r="J888" i="1"/>
  <c r="R888" i="1"/>
  <c r="K888" i="1"/>
  <c r="L888" i="1"/>
  <c r="M888" i="1"/>
  <c r="N888" i="1"/>
  <c r="O888" i="1"/>
  <c r="P888" i="1"/>
  <c r="Q888" i="1"/>
  <c r="A888" i="1"/>
  <c r="J880" i="1"/>
  <c r="R880" i="1"/>
  <c r="K880" i="1"/>
  <c r="L880" i="1"/>
  <c r="M880" i="1"/>
  <c r="N880" i="1"/>
  <c r="O880" i="1"/>
  <c r="P880" i="1"/>
  <c r="Q880" i="1"/>
  <c r="A880" i="1"/>
  <c r="P2531" i="1"/>
  <c r="J2531" i="1"/>
  <c r="R2531" i="1"/>
  <c r="K2531" i="1"/>
  <c r="L2531" i="1"/>
  <c r="M2531" i="1"/>
  <c r="N2531" i="1"/>
  <c r="O2531" i="1"/>
  <c r="Q2531" i="1"/>
  <c r="A2531" i="1"/>
  <c r="P2539" i="1"/>
  <c r="J2539" i="1"/>
  <c r="R2539" i="1"/>
  <c r="K2539" i="1"/>
  <c r="L2539" i="1"/>
  <c r="M2539" i="1"/>
  <c r="N2539" i="1"/>
  <c r="Q2539" i="1"/>
  <c r="O2539" i="1"/>
  <c r="A2539" i="1"/>
  <c r="M2878" i="1"/>
  <c r="N2878" i="1"/>
  <c r="O2878" i="1"/>
  <c r="Q2878" i="1"/>
  <c r="R2878" i="1"/>
  <c r="J2878" i="1"/>
  <c r="P2878" i="1"/>
  <c r="L2878" i="1"/>
  <c r="A2878" i="1"/>
  <c r="K2878" i="1"/>
  <c r="A2941" i="1"/>
  <c r="O2917" i="1"/>
  <c r="A2917" i="1"/>
  <c r="N2907" i="1"/>
  <c r="A2907" i="1"/>
  <c r="O2892" i="1"/>
  <c r="P2892" i="1"/>
  <c r="Q2892" i="1"/>
  <c r="R2892" i="1"/>
  <c r="J2892" i="1"/>
  <c r="K2892" i="1"/>
  <c r="N2892" i="1"/>
  <c r="L2892" i="1"/>
  <c r="M2892" i="1"/>
  <c r="A2892" i="1"/>
  <c r="L2519" i="1"/>
  <c r="N2519" i="1"/>
  <c r="O2519" i="1"/>
  <c r="P2519" i="1"/>
  <c r="Q2519" i="1"/>
  <c r="J2519" i="1"/>
  <c r="K2519" i="1"/>
  <c r="M2519" i="1"/>
  <c r="R2519" i="1"/>
  <c r="A2519" i="1"/>
  <c r="L1917" i="1"/>
  <c r="M1917" i="1"/>
  <c r="N1917" i="1"/>
  <c r="O1917" i="1"/>
  <c r="P1917" i="1"/>
  <c r="Q1917" i="1"/>
  <c r="R1917" i="1"/>
  <c r="J1917" i="1"/>
  <c r="K1917" i="1"/>
  <c r="A1917" i="1"/>
  <c r="L1909" i="1"/>
  <c r="M1909" i="1"/>
  <c r="N1909" i="1"/>
  <c r="O1909" i="1"/>
  <c r="P1909" i="1"/>
  <c r="Q1909" i="1"/>
  <c r="J1909" i="1"/>
  <c r="K1909" i="1"/>
  <c r="R1909" i="1"/>
  <c r="A1909" i="1"/>
  <c r="L1901" i="1"/>
  <c r="M1901" i="1"/>
  <c r="N1901" i="1"/>
  <c r="O1901" i="1"/>
  <c r="P1901" i="1"/>
  <c r="Q1901" i="1"/>
  <c r="J1901" i="1"/>
  <c r="R1901" i="1"/>
  <c r="K1901" i="1"/>
  <c r="A1901" i="1"/>
  <c r="L1893" i="1"/>
  <c r="M1893" i="1"/>
  <c r="N1893" i="1"/>
  <c r="O1893" i="1"/>
  <c r="P1893" i="1"/>
  <c r="Q1893" i="1"/>
  <c r="R1893" i="1"/>
  <c r="J1893" i="1"/>
  <c r="K1893" i="1"/>
  <c r="A1893" i="1"/>
  <c r="L1885" i="1"/>
  <c r="M1885" i="1"/>
  <c r="N1885" i="1"/>
  <c r="O1885" i="1"/>
  <c r="P1885" i="1"/>
  <c r="Q1885" i="1"/>
  <c r="R1885" i="1"/>
  <c r="J1885" i="1"/>
  <c r="K1885" i="1"/>
  <c r="A1885" i="1"/>
  <c r="L1877" i="1"/>
  <c r="M1877" i="1"/>
  <c r="N1877" i="1"/>
  <c r="O1877" i="1"/>
  <c r="P1877" i="1"/>
  <c r="Q1877" i="1"/>
  <c r="J1877" i="1"/>
  <c r="K1877" i="1"/>
  <c r="R1877" i="1"/>
  <c r="A1877" i="1"/>
  <c r="L1869" i="1"/>
  <c r="M1869" i="1"/>
  <c r="N1869" i="1"/>
  <c r="O1869" i="1"/>
  <c r="P1869" i="1"/>
  <c r="Q1869" i="1"/>
  <c r="J1869" i="1"/>
  <c r="R1869" i="1"/>
  <c r="K1869" i="1"/>
  <c r="A1869" i="1"/>
  <c r="L1861" i="1"/>
  <c r="M1861" i="1"/>
  <c r="N1861" i="1"/>
  <c r="O1861" i="1"/>
  <c r="P1861" i="1"/>
  <c r="Q1861" i="1"/>
  <c r="R1861" i="1"/>
  <c r="J1861" i="1"/>
  <c r="K1861" i="1"/>
  <c r="A1861" i="1"/>
  <c r="L1853" i="1"/>
  <c r="M1853" i="1"/>
  <c r="N1853" i="1"/>
  <c r="O1853" i="1"/>
  <c r="P1853" i="1"/>
  <c r="Q1853" i="1"/>
  <c r="R1853" i="1"/>
  <c r="J1853" i="1"/>
  <c r="K1853" i="1"/>
  <c r="A1853" i="1"/>
  <c r="L1845" i="1"/>
  <c r="M1845" i="1"/>
  <c r="N1845" i="1"/>
  <c r="O1845" i="1"/>
  <c r="P1845" i="1"/>
  <c r="Q1845" i="1"/>
  <c r="J1845" i="1"/>
  <c r="K1845" i="1"/>
  <c r="R1845" i="1"/>
  <c r="A1845" i="1"/>
  <c r="P1837" i="1"/>
  <c r="Q1837" i="1"/>
  <c r="K1837" i="1"/>
  <c r="M1837" i="1"/>
  <c r="N1837" i="1"/>
  <c r="O1837" i="1"/>
  <c r="R1837" i="1"/>
  <c r="J1837" i="1"/>
  <c r="L1837" i="1"/>
  <c r="A1837" i="1"/>
  <c r="P1061" i="1"/>
  <c r="Q1061" i="1"/>
  <c r="J1061" i="1"/>
  <c r="R1061" i="1"/>
  <c r="K1061" i="1"/>
  <c r="L1061" i="1"/>
  <c r="M1061" i="1"/>
  <c r="N1061" i="1"/>
  <c r="O1061" i="1"/>
  <c r="A1061" i="1"/>
  <c r="P1053" i="1"/>
  <c r="Q1053" i="1"/>
  <c r="J1053" i="1"/>
  <c r="R1053" i="1"/>
  <c r="K1053" i="1"/>
  <c r="L1053" i="1"/>
  <c r="M1053" i="1"/>
  <c r="N1053" i="1"/>
  <c r="O1053" i="1"/>
  <c r="A1053" i="1"/>
  <c r="P1045" i="1"/>
  <c r="Q1045" i="1"/>
  <c r="J1045" i="1"/>
  <c r="R1045" i="1"/>
  <c r="K1045" i="1"/>
  <c r="L1045" i="1"/>
  <c r="M1045" i="1"/>
  <c r="N1045" i="1"/>
  <c r="O1045" i="1"/>
  <c r="A1045" i="1"/>
  <c r="P1037" i="1"/>
  <c r="Q1037" i="1"/>
  <c r="J1037" i="1"/>
  <c r="R1037" i="1"/>
  <c r="K1037" i="1"/>
  <c r="L1037" i="1"/>
  <c r="M1037" i="1"/>
  <c r="O1037" i="1"/>
  <c r="N1037" i="1"/>
  <c r="A1037" i="1"/>
  <c r="M1029" i="1"/>
  <c r="N1029" i="1"/>
  <c r="O1029" i="1"/>
  <c r="J1029" i="1"/>
  <c r="K1029" i="1"/>
  <c r="L1029" i="1"/>
  <c r="P1029" i="1"/>
  <c r="Q1029" i="1"/>
  <c r="R1029" i="1"/>
  <c r="A1029" i="1"/>
  <c r="M1021" i="1"/>
  <c r="N1021" i="1"/>
  <c r="O1021" i="1"/>
  <c r="R1021" i="1"/>
  <c r="J1021" i="1"/>
  <c r="K1021" i="1"/>
  <c r="L1021" i="1"/>
  <c r="Q1021" i="1"/>
  <c r="P1021" i="1"/>
  <c r="A1021" i="1"/>
  <c r="M1013" i="1"/>
  <c r="N1013" i="1"/>
  <c r="O1013" i="1"/>
  <c r="P1013" i="1"/>
  <c r="L1013" i="1"/>
  <c r="Q1013" i="1"/>
  <c r="R1013" i="1"/>
  <c r="J1013" i="1"/>
  <c r="K1013" i="1"/>
  <c r="A1013" i="1"/>
  <c r="M1005" i="1"/>
  <c r="N1005" i="1"/>
  <c r="O1005" i="1"/>
  <c r="P1005" i="1"/>
  <c r="J1005" i="1"/>
  <c r="K1005" i="1"/>
  <c r="L1005" i="1"/>
  <c r="Q1005" i="1"/>
  <c r="R1005" i="1"/>
  <c r="A1005" i="1"/>
  <c r="M997" i="1"/>
  <c r="N997" i="1"/>
  <c r="O997" i="1"/>
  <c r="P997" i="1"/>
  <c r="L997" i="1"/>
  <c r="Q997" i="1"/>
  <c r="R997" i="1"/>
  <c r="J997" i="1"/>
  <c r="K997" i="1"/>
  <c r="A997" i="1"/>
  <c r="M989" i="1"/>
  <c r="N989" i="1"/>
  <c r="O989" i="1"/>
  <c r="P989" i="1"/>
  <c r="J989" i="1"/>
  <c r="K989" i="1"/>
  <c r="L989" i="1"/>
  <c r="Q989" i="1"/>
  <c r="R989" i="1"/>
  <c r="A989" i="1"/>
  <c r="M981" i="1"/>
  <c r="N981" i="1"/>
  <c r="O981" i="1"/>
  <c r="P981" i="1"/>
  <c r="L981" i="1"/>
  <c r="Q981" i="1"/>
  <c r="R981" i="1"/>
  <c r="J981" i="1"/>
  <c r="K981" i="1"/>
  <c r="A981" i="1"/>
  <c r="M973" i="1"/>
  <c r="N973" i="1"/>
  <c r="O973" i="1"/>
  <c r="P973" i="1"/>
  <c r="J973" i="1"/>
  <c r="K973" i="1"/>
  <c r="L973" i="1"/>
  <c r="Q973" i="1"/>
  <c r="R973" i="1"/>
  <c r="A973" i="1"/>
  <c r="M965" i="1"/>
  <c r="N965" i="1"/>
  <c r="O965" i="1"/>
  <c r="P965" i="1"/>
  <c r="L965" i="1"/>
  <c r="Q965" i="1"/>
  <c r="R965" i="1"/>
  <c r="K965" i="1"/>
  <c r="J965" i="1"/>
  <c r="A965" i="1"/>
  <c r="K957" i="1"/>
  <c r="L957" i="1"/>
  <c r="M957" i="1"/>
  <c r="N957" i="1"/>
  <c r="O957" i="1"/>
  <c r="P957" i="1"/>
  <c r="J957" i="1"/>
  <c r="Q957" i="1"/>
  <c r="R957" i="1"/>
  <c r="A957" i="1"/>
  <c r="K949" i="1"/>
  <c r="L949" i="1"/>
  <c r="M949" i="1"/>
  <c r="N949" i="1"/>
  <c r="O949" i="1"/>
  <c r="P949" i="1"/>
  <c r="J949" i="1"/>
  <c r="Q949" i="1"/>
  <c r="R949" i="1"/>
  <c r="A949" i="1"/>
  <c r="K941" i="1"/>
  <c r="L941" i="1"/>
  <c r="M941" i="1"/>
  <c r="N941" i="1"/>
  <c r="O941" i="1"/>
  <c r="P941" i="1"/>
  <c r="R941" i="1"/>
  <c r="Q941" i="1"/>
  <c r="J941" i="1"/>
  <c r="A941" i="1"/>
  <c r="K933" i="1"/>
  <c r="L933" i="1"/>
  <c r="M933" i="1"/>
  <c r="N933" i="1"/>
  <c r="O933" i="1"/>
  <c r="P933" i="1"/>
  <c r="J933" i="1"/>
  <c r="Q933" i="1"/>
  <c r="R933" i="1"/>
  <c r="A933" i="1"/>
  <c r="P2730" i="1"/>
  <c r="K2730" i="1"/>
  <c r="L2730" i="1"/>
  <c r="J2730" i="1"/>
  <c r="M2730" i="1"/>
  <c r="N2730" i="1"/>
  <c r="O2730" i="1"/>
  <c r="Q2730" i="1"/>
  <c r="R2730" i="1"/>
  <c r="A2730" i="1"/>
  <c r="P2722" i="1"/>
  <c r="K2722" i="1"/>
  <c r="L2722" i="1"/>
  <c r="Q2722" i="1"/>
  <c r="R2722" i="1"/>
  <c r="J2722" i="1"/>
  <c r="O2722" i="1"/>
  <c r="M2722" i="1"/>
  <c r="N2722" i="1"/>
  <c r="A2722" i="1"/>
  <c r="O2867" i="1"/>
  <c r="P2867" i="1"/>
  <c r="Q2867" i="1"/>
  <c r="J2867" i="1"/>
  <c r="R2867" i="1"/>
  <c r="M2867" i="1"/>
  <c r="K2867" i="1"/>
  <c r="L2867" i="1"/>
  <c r="N2867" i="1"/>
  <c r="A2867" i="1"/>
  <c r="Q2859" i="1"/>
  <c r="J2859" i="1"/>
  <c r="R2859" i="1"/>
  <c r="K2859" i="1"/>
  <c r="L2859" i="1"/>
  <c r="M2859" i="1"/>
  <c r="P2859" i="1"/>
  <c r="N2859" i="1"/>
  <c r="O2859" i="1"/>
  <c r="A2859" i="1"/>
  <c r="K1834" i="1"/>
  <c r="L1834" i="1"/>
  <c r="N1834" i="1"/>
  <c r="O1834" i="1"/>
  <c r="P1834" i="1"/>
  <c r="Q1834" i="1"/>
  <c r="R1834" i="1"/>
  <c r="J1834" i="1"/>
  <c r="M1834" i="1"/>
  <c r="A1834" i="1"/>
  <c r="K1826" i="1"/>
  <c r="L1826" i="1"/>
  <c r="N1826" i="1"/>
  <c r="J1826" i="1"/>
  <c r="M1826" i="1"/>
  <c r="O1826" i="1"/>
  <c r="P1826" i="1"/>
  <c r="Q1826" i="1"/>
  <c r="R1826" i="1"/>
  <c r="A1826" i="1"/>
  <c r="K1818" i="1"/>
  <c r="L1818" i="1"/>
  <c r="N1818" i="1"/>
  <c r="P1818" i="1"/>
  <c r="O1818" i="1"/>
  <c r="Q1818" i="1"/>
  <c r="R1818" i="1"/>
  <c r="J1818" i="1"/>
  <c r="M1818" i="1"/>
  <c r="A1818" i="1"/>
  <c r="K1810" i="1"/>
  <c r="L1810" i="1"/>
  <c r="M1810" i="1"/>
  <c r="N1810" i="1"/>
  <c r="O1810" i="1"/>
  <c r="P1810" i="1"/>
  <c r="J1810" i="1"/>
  <c r="Q1810" i="1"/>
  <c r="R1810" i="1"/>
  <c r="A1810" i="1"/>
  <c r="K1802" i="1"/>
  <c r="L1802" i="1"/>
  <c r="M1802" i="1"/>
  <c r="N1802" i="1"/>
  <c r="O1802" i="1"/>
  <c r="P1802" i="1"/>
  <c r="J1802" i="1"/>
  <c r="Q1802" i="1"/>
  <c r="R1802" i="1"/>
  <c r="A1802" i="1"/>
  <c r="K1794" i="1"/>
  <c r="L1794" i="1"/>
  <c r="M1794" i="1"/>
  <c r="N1794" i="1"/>
  <c r="O1794" i="1"/>
  <c r="P1794" i="1"/>
  <c r="R1794" i="1"/>
  <c r="J1794" i="1"/>
  <c r="Q1794" i="1"/>
  <c r="A1794" i="1"/>
  <c r="K1786" i="1"/>
  <c r="L1786" i="1"/>
  <c r="M1786" i="1"/>
  <c r="N1786" i="1"/>
  <c r="O1786" i="1"/>
  <c r="P1786" i="1"/>
  <c r="J1786" i="1"/>
  <c r="Q1786" i="1"/>
  <c r="R1786" i="1"/>
  <c r="A1786" i="1"/>
  <c r="K1778" i="1"/>
  <c r="L1778" i="1"/>
  <c r="M1778" i="1"/>
  <c r="N1778" i="1"/>
  <c r="O1778" i="1"/>
  <c r="P1778" i="1"/>
  <c r="J1778" i="1"/>
  <c r="Q1778" i="1"/>
  <c r="R1778" i="1"/>
  <c r="A1778" i="1"/>
  <c r="K1770" i="1"/>
  <c r="L1770" i="1"/>
  <c r="M1770" i="1"/>
  <c r="N1770" i="1"/>
  <c r="O1770" i="1"/>
  <c r="P1770" i="1"/>
  <c r="J1770" i="1"/>
  <c r="Q1770" i="1"/>
  <c r="R1770" i="1"/>
  <c r="A1770" i="1"/>
  <c r="K1762" i="1"/>
  <c r="L1762" i="1"/>
  <c r="M1762" i="1"/>
  <c r="N1762" i="1"/>
  <c r="O1762" i="1"/>
  <c r="P1762" i="1"/>
  <c r="R1762" i="1"/>
  <c r="J1762" i="1"/>
  <c r="Q1762" i="1"/>
  <c r="A1762" i="1"/>
  <c r="K1754" i="1"/>
  <c r="L1754" i="1"/>
  <c r="M1754" i="1"/>
  <c r="N1754" i="1"/>
  <c r="O1754" i="1"/>
  <c r="P1754" i="1"/>
  <c r="J1754" i="1"/>
  <c r="Q1754" i="1"/>
  <c r="R1754" i="1"/>
  <c r="A1754" i="1"/>
  <c r="K1746" i="1"/>
  <c r="L1746" i="1"/>
  <c r="M1746" i="1"/>
  <c r="N1746" i="1"/>
  <c r="O1746" i="1"/>
  <c r="P1746" i="1"/>
  <c r="J1746" i="1"/>
  <c r="Q1746" i="1"/>
  <c r="R1746" i="1"/>
  <c r="A1746" i="1"/>
  <c r="K1738" i="1"/>
  <c r="L1738" i="1"/>
  <c r="M1738" i="1"/>
  <c r="N1738" i="1"/>
  <c r="O1738" i="1"/>
  <c r="P1738" i="1"/>
  <c r="J1738" i="1"/>
  <c r="Q1738" i="1"/>
  <c r="R1738" i="1"/>
  <c r="A1738" i="1"/>
  <c r="K1730" i="1"/>
  <c r="L1730" i="1"/>
  <c r="M1730" i="1"/>
  <c r="N1730" i="1"/>
  <c r="O1730" i="1"/>
  <c r="P1730" i="1"/>
  <c r="R1730" i="1"/>
  <c r="J1730" i="1"/>
  <c r="Q1730" i="1"/>
  <c r="A1730" i="1"/>
  <c r="L2503" i="1"/>
  <c r="M2503" i="1"/>
  <c r="N2503" i="1"/>
  <c r="O2503" i="1"/>
  <c r="P2503" i="1"/>
  <c r="Q2503" i="1"/>
  <c r="J2503" i="1"/>
  <c r="K2503" i="1"/>
  <c r="R2503" i="1"/>
  <c r="A2503" i="1"/>
  <c r="L2495" i="1"/>
  <c r="M2495" i="1"/>
  <c r="N2495" i="1"/>
  <c r="O2495" i="1"/>
  <c r="P2495" i="1"/>
  <c r="Q2495" i="1"/>
  <c r="J2495" i="1"/>
  <c r="K2495" i="1"/>
  <c r="R2495" i="1"/>
  <c r="A2495" i="1"/>
  <c r="L2487" i="1"/>
  <c r="M2487" i="1"/>
  <c r="N2487" i="1"/>
  <c r="O2487" i="1"/>
  <c r="P2487" i="1"/>
  <c r="Q2487" i="1"/>
  <c r="J2487" i="1"/>
  <c r="K2487" i="1"/>
  <c r="R2487" i="1"/>
  <c r="A2487" i="1"/>
  <c r="L632" i="1"/>
  <c r="F211" i="8"/>
  <c r="F158" i="8"/>
  <c r="F39" i="8"/>
  <c r="F8" i="8"/>
  <c r="F143" i="8"/>
  <c r="F15" i="8"/>
  <c r="F27" i="8"/>
  <c r="F162" i="8"/>
  <c r="F11" i="8"/>
  <c r="F22" i="8"/>
  <c r="F182" i="8"/>
  <c r="F20" i="8"/>
  <c r="F2" i="8"/>
  <c r="F17" i="8"/>
  <c r="F13" i="8"/>
  <c r="F14" i="8"/>
  <c r="F157" i="8"/>
  <c r="F30" i="8"/>
  <c r="F21" i="8"/>
  <c r="F6" i="8"/>
  <c r="F16" i="8"/>
  <c r="F116" i="8"/>
  <c r="F10" i="8"/>
  <c r="F37" i="8"/>
  <c r="F159" i="8"/>
  <c r="F19" i="8"/>
  <c r="F196" i="8"/>
  <c r="F31" i="8"/>
  <c r="F32" i="8"/>
  <c r="F161" i="8"/>
  <c r="F3" i="8"/>
  <c r="F40" i="8"/>
  <c r="F195" i="8"/>
  <c r="F7" i="8"/>
  <c r="F12" i="8"/>
  <c r="F36" i="8"/>
  <c r="F35" i="8"/>
  <c r="F167" i="8"/>
  <c r="F179" i="8"/>
  <c r="F178" i="8"/>
  <c r="F219" i="8"/>
  <c r="F215" i="8"/>
  <c r="F696" i="15"/>
  <c r="C695" i="15"/>
  <c r="B679" i="15"/>
  <c r="B678" i="15" s="1"/>
  <c r="B688" i="15" s="1"/>
  <c r="C694" i="15"/>
  <c r="E693" i="15"/>
  <c r="B689" i="15"/>
  <c r="C693" i="15"/>
  <c r="F176" i="8"/>
  <c r="F189" i="8"/>
  <c r="F177" i="8"/>
  <c r="F166" i="8"/>
  <c r="F217" i="8"/>
  <c r="F183" i="8"/>
  <c r="F152" i="8"/>
  <c r="F149" i="8"/>
  <c r="F150" i="8"/>
  <c r="F212" i="8"/>
  <c r="F224" i="8"/>
  <c r="F169" i="8"/>
  <c r="F155" i="8"/>
  <c r="F181" i="8"/>
  <c r="F156" i="8"/>
  <c r="F201" i="8"/>
  <c r="F137" i="8"/>
  <c r="F168" i="8"/>
  <c r="F192" i="8"/>
  <c r="F109" i="8"/>
  <c r="F198" i="8"/>
  <c r="F153" i="8"/>
  <c r="F191" i="8"/>
  <c r="F42" i="8"/>
  <c r="O515" i="1"/>
  <c r="O519" i="1"/>
  <c r="O523" i="1"/>
  <c r="O524" i="1"/>
  <c r="O516" i="1"/>
  <c r="O507" i="1"/>
  <c r="O522" i="1"/>
  <c r="O511" i="1"/>
  <c r="O527" i="1"/>
  <c r="O517" i="1"/>
  <c r="O514" i="1"/>
  <c r="O508" i="1"/>
  <c r="O525" i="1"/>
  <c r="O509" i="1"/>
  <c r="O521" i="1"/>
  <c r="O513" i="1"/>
  <c r="O520" i="1"/>
  <c r="O518" i="1"/>
  <c r="O512" i="1"/>
  <c r="O526" i="1"/>
  <c r="O510" i="1"/>
  <c r="K2903"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907" i="1"/>
  <c r="L397" i="1"/>
  <c r="M397" i="1"/>
  <c r="N397" i="1"/>
  <c r="O397" i="1"/>
  <c r="P397" i="1"/>
  <c r="Q397" i="1"/>
  <c r="J397" i="1"/>
  <c r="R397" i="1"/>
  <c r="K397" i="1"/>
  <c r="L389" i="1"/>
  <c r="M389" i="1"/>
  <c r="N389" i="1"/>
  <c r="O389" i="1"/>
  <c r="P389" i="1"/>
  <c r="Q389" i="1"/>
  <c r="J389" i="1"/>
  <c r="R389" i="1"/>
  <c r="K389" i="1"/>
  <c r="Q260" i="1"/>
  <c r="P2907"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941" i="1"/>
  <c r="N395" i="1"/>
  <c r="O395" i="1"/>
  <c r="P395" i="1"/>
  <c r="Q395" i="1"/>
  <c r="J395" i="1"/>
  <c r="R395" i="1"/>
  <c r="K395" i="1"/>
  <c r="L395" i="1"/>
  <c r="M395" i="1"/>
  <c r="N387" i="1"/>
  <c r="O387" i="1"/>
  <c r="P387" i="1"/>
  <c r="Q387" i="1"/>
  <c r="J387" i="1"/>
  <c r="R387" i="1"/>
  <c r="K387" i="1"/>
  <c r="L387" i="1"/>
  <c r="M387" i="1"/>
  <c r="K2941"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938" i="1"/>
  <c r="P2937" i="1"/>
  <c r="M321" i="1"/>
  <c r="N2910" i="1"/>
  <c r="A321" i="1"/>
  <c r="M2910" i="1"/>
  <c r="K201" i="1"/>
  <c r="A313" i="1"/>
  <c r="R201" i="1"/>
  <c r="N2935" i="1"/>
  <c r="M2935" i="1"/>
  <c r="N2900" i="1"/>
  <c r="J228" i="1"/>
  <c r="Q149" i="1"/>
  <c r="J149" i="1"/>
  <c r="L152" i="1"/>
  <c r="Q213" i="1"/>
  <c r="P152" i="1"/>
  <c r="K17" i="1"/>
  <c r="M2913" i="1"/>
  <c r="N149" i="1"/>
  <c r="N67" i="1"/>
  <c r="O260" i="1"/>
  <c r="A260" i="1"/>
  <c r="J201" i="1"/>
  <c r="Q228" i="1"/>
  <c r="O2907" i="1"/>
  <c r="P482" i="1"/>
  <c r="K28" i="1"/>
  <c r="A149" i="1"/>
  <c r="M67" i="1"/>
  <c r="N260" i="1"/>
  <c r="Q201" i="1"/>
  <c r="P228" i="1"/>
  <c r="R2917" i="1"/>
  <c r="R318" i="1"/>
  <c r="J318" i="1"/>
  <c r="J482" i="1"/>
  <c r="M260" i="1"/>
  <c r="P201" i="1"/>
  <c r="O228" i="1"/>
  <c r="R67" i="1"/>
  <c r="L260" i="1"/>
  <c r="O201" i="1"/>
  <c r="N228" i="1"/>
  <c r="N2917" i="1"/>
  <c r="L310" i="1"/>
  <c r="L67" i="1"/>
  <c r="A201" i="1"/>
  <c r="J67" i="1"/>
  <c r="K67" i="1"/>
  <c r="J2917" i="1"/>
  <c r="P314" i="1"/>
  <c r="B67" i="1"/>
  <c r="A67" i="1"/>
  <c r="R260" i="1"/>
  <c r="N201" i="1"/>
  <c r="L228" i="1"/>
  <c r="K310" i="1"/>
  <c r="A152" i="1"/>
  <c r="L201" i="1"/>
  <c r="K228" i="1"/>
  <c r="R2941"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2902" i="1"/>
  <c r="M149" i="1"/>
  <c r="M152" i="1"/>
  <c r="F76" i="8"/>
  <c r="F72" i="8"/>
  <c r="F53" i="8"/>
  <c r="F165" i="8"/>
  <c r="F200" i="8"/>
  <c r="F65" i="8"/>
  <c r="F71" i="8"/>
  <c r="F46" i="8"/>
  <c r="F199" i="8"/>
  <c r="F77" i="8"/>
  <c r="F117" i="8"/>
  <c r="F73" i="8"/>
  <c r="F41" i="8"/>
  <c r="F170" i="8"/>
  <c r="F171" i="8"/>
  <c r="F163" i="8"/>
  <c r="F67" i="8"/>
  <c r="F48" i="8"/>
  <c r="F79" i="8"/>
  <c r="F193" i="8"/>
  <c r="F45" i="8"/>
  <c r="F44" i="8"/>
  <c r="F80" i="8"/>
  <c r="F64" i="8"/>
  <c r="F208" i="8"/>
  <c r="F209" i="8"/>
  <c r="F210" i="8"/>
  <c r="F206" i="8"/>
  <c r="F207" i="8"/>
  <c r="F203" i="8"/>
  <c r="F204" i="8"/>
  <c r="F205" i="8"/>
  <c r="F70" i="8"/>
  <c r="F68" i="8"/>
  <c r="F194" i="8"/>
  <c r="F141" i="8"/>
  <c r="F140" i="8"/>
  <c r="F91" i="8"/>
  <c r="F132" i="8"/>
  <c r="F136" i="8"/>
  <c r="L2910" i="1"/>
  <c r="L2935" i="1"/>
  <c r="K16" i="1"/>
  <c r="Q318" i="1"/>
  <c r="R310" i="1"/>
  <c r="O482" i="1"/>
  <c r="K2910" i="1"/>
  <c r="K2935" i="1"/>
  <c r="P318" i="1"/>
  <c r="P310" i="1"/>
  <c r="N482" i="1"/>
  <c r="R2910" i="1"/>
  <c r="R2935" i="1"/>
  <c r="O310" i="1"/>
  <c r="M482" i="1"/>
  <c r="J2910" i="1"/>
  <c r="J2935" i="1"/>
  <c r="M318" i="1"/>
  <c r="A318" i="1"/>
  <c r="L482" i="1"/>
  <c r="L318" i="1"/>
  <c r="Q2910" i="1"/>
  <c r="P2935" i="1"/>
  <c r="Q2935" i="1"/>
  <c r="N310" i="1"/>
  <c r="A310" i="1"/>
  <c r="A482" i="1"/>
  <c r="O2935" i="1"/>
  <c r="K318" i="1"/>
  <c r="M310" i="1"/>
  <c r="R2900" i="1"/>
  <c r="N205" i="1"/>
  <c r="R32" i="1"/>
  <c r="O2908" i="1"/>
  <c r="N24" i="1"/>
  <c r="N2918" i="1"/>
  <c r="A205" i="1"/>
  <c r="M16" i="1"/>
  <c r="M2918" i="1"/>
  <c r="L205" i="1"/>
  <c r="R56" i="1"/>
  <c r="L2942" i="1"/>
  <c r="K205" i="1"/>
  <c r="K48" i="1"/>
  <c r="L2908" i="1"/>
  <c r="J205" i="1"/>
  <c r="L48" i="1"/>
  <c r="K2908"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910" i="1"/>
  <c r="R314" i="1"/>
  <c r="Q314" i="1"/>
  <c r="O269" i="1"/>
  <c r="A224" i="1"/>
  <c r="J322" i="1"/>
  <c r="J370" i="1"/>
  <c r="P322" i="1"/>
  <c r="K314" i="1"/>
  <c r="O370" i="1"/>
  <c r="N322" i="1"/>
  <c r="A314" i="1"/>
  <c r="N314" i="1"/>
  <c r="M2905"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907" i="1"/>
  <c r="R2918"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900" i="1"/>
  <c r="O2900"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941" i="1"/>
  <c r="K2918"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900"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917" i="1"/>
  <c r="Q2908" i="1"/>
  <c r="Q2916" i="1"/>
  <c r="Q2941"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907" i="1"/>
  <c r="M2917" i="1"/>
  <c r="O2941" i="1"/>
  <c r="Q2918" i="1"/>
  <c r="R2942" i="1"/>
  <c r="M71" i="1"/>
  <c r="O265" i="1"/>
  <c r="O224" i="1"/>
  <c r="Q232" i="1"/>
  <c r="J157" i="1"/>
  <c r="R257" i="1"/>
  <c r="A263" i="1"/>
  <c r="N307" i="1"/>
  <c r="M372" i="1"/>
  <c r="M251" i="1"/>
  <c r="R2907" i="1"/>
  <c r="K2917" i="1"/>
  <c r="L2917" i="1"/>
  <c r="N2941"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2907" i="1"/>
  <c r="P2917" i="1"/>
  <c r="J2941" i="1"/>
  <c r="M2908" i="1"/>
  <c r="O2942" i="1"/>
  <c r="P71" i="1"/>
  <c r="J224" i="1"/>
  <c r="K232" i="1"/>
  <c r="K221" i="1"/>
  <c r="M157" i="1"/>
  <c r="B157" i="1"/>
  <c r="K628" i="1"/>
  <c r="N265" i="1"/>
  <c r="L370" i="1"/>
  <c r="J212" i="1"/>
  <c r="B42" i="1"/>
  <c r="R359" i="1"/>
  <c r="M2907" i="1"/>
  <c r="P2941" i="1"/>
  <c r="N2942" i="1"/>
  <c r="J265" i="1"/>
  <c r="Q224" i="1"/>
  <c r="R232" i="1"/>
  <c r="A232" i="1"/>
  <c r="K157" i="1"/>
  <c r="P2900" i="1"/>
  <c r="M2900" i="1"/>
  <c r="M2903" i="1"/>
  <c r="L2913" i="1"/>
  <c r="M2938" i="1"/>
  <c r="N2938" i="1"/>
  <c r="M66" i="1"/>
  <c r="N23" i="1"/>
  <c r="Q505" i="1"/>
  <c r="K505" i="1"/>
  <c r="R362" i="1"/>
  <c r="M362" i="1"/>
  <c r="P362" i="1"/>
  <c r="N479" i="1"/>
  <c r="M479" i="1"/>
  <c r="B32" i="1"/>
  <c r="Q32" i="1"/>
  <c r="A56" i="1"/>
  <c r="O56" i="1"/>
  <c r="M2937" i="1"/>
  <c r="M2912" i="1"/>
  <c r="J2912" i="1"/>
  <c r="K2912" i="1"/>
  <c r="L66" i="1"/>
  <c r="J268" i="1"/>
  <c r="K268" i="1"/>
  <c r="J319" i="1"/>
  <c r="Q2903" i="1"/>
  <c r="J2903" i="1"/>
  <c r="R2913" i="1"/>
  <c r="K2938" i="1"/>
  <c r="B66" i="1"/>
  <c r="P2903" i="1"/>
  <c r="J2913" i="1"/>
  <c r="R2938" i="1"/>
  <c r="R66" i="1"/>
  <c r="M361" i="1"/>
  <c r="J150" i="1"/>
  <c r="R2903" i="1"/>
  <c r="K2913" i="1"/>
  <c r="L2938" i="1"/>
  <c r="O2903" i="1"/>
  <c r="Q2913" i="1"/>
  <c r="J2938" i="1"/>
  <c r="K66" i="1"/>
  <c r="A311" i="1"/>
  <c r="J311" i="1"/>
  <c r="M311" i="1"/>
  <c r="N2903" i="1"/>
  <c r="O2913" i="1"/>
  <c r="P2913" i="1"/>
  <c r="Q2938" i="1"/>
  <c r="Q66" i="1"/>
  <c r="O55" i="1"/>
  <c r="N2913"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2940" i="1"/>
  <c r="R2940" i="1"/>
  <c r="N2940" i="1"/>
  <c r="O2940" i="1"/>
  <c r="K2940" i="1"/>
  <c r="Q2940"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2916" i="1"/>
  <c r="K2916" i="1"/>
  <c r="M2916" i="1"/>
  <c r="L2916" i="1"/>
  <c r="O2916" i="1"/>
  <c r="P2916" i="1"/>
  <c r="L358" i="1"/>
  <c r="R217" i="1"/>
  <c r="P506" i="1"/>
  <c r="L72" i="1"/>
  <c r="N2916"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2906" i="1"/>
  <c r="Q2906" i="1"/>
  <c r="K2906" i="1"/>
  <c r="M2906" i="1"/>
  <c r="O2906" i="1"/>
  <c r="N2906" i="1"/>
  <c r="R358" i="1"/>
  <c r="M506" i="1"/>
  <c r="K72" i="1"/>
  <c r="O64" i="1"/>
  <c r="A72" i="1"/>
  <c r="L2906" i="1"/>
  <c r="J2940" i="1"/>
  <c r="Q204" i="1"/>
  <c r="L64" i="1"/>
  <c r="O358" i="1"/>
  <c r="J506" i="1"/>
  <c r="P2906" i="1"/>
  <c r="P2940" i="1"/>
  <c r="M208" i="1"/>
  <c r="J2906" i="1"/>
  <c r="M2940" i="1"/>
  <c r="R317" i="1"/>
  <c r="A358" i="1"/>
  <c r="A506" i="1"/>
  <c r="Q264" i="1"/>
  <c r="B61" i="1"/>
  <c r="P217" i="1"/>
  <c r="R72" i="1"/>
  <c r="A264" i="1"/>
  <c r="K309" i="1"/>
  <c r="A53" i="1"/>
  <c r="J359" i="1"/>
  <c r="K251" i="1"/>
  <c r="J219" i="1"/>
  <c r="N2908" i="1"/>
  <c r="P2918" i="1"/>
  <c r="Q2942" i="1"/>
  <c r="J2942" i="1"/>
  <c r="P361" i="1"/>
  <c r="Q253" i="1"/>
  <c r="M216" i="1"/>
  <c r="P68" i="1"/>
  <c r="P70" i="1"/>
  <c r="M257" i="1"/>
  <c r="O225" i="1"/>
  <c r="L249" i="1"/>
  <c r="P2912" i="1"/>
  <c r="B19" i="1"/>
  <c r="J227" i="1"/>
  <c r="Q359" i="1"/>
  <c r="O251" i="1"/>
  <c r="A251" i="1"/>
  <c r="Q219" i="1"/>
  <c r="P2908" i="1"/>
  <c r="O2918" i="1"/>
  <c r="P2942"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2937" i="1"/>
  <c r="O2937" i="1"/>
  <c r="Q2937" i="1"/>
  <c r="L2937" i="1"/>
  <c r="N2937" i="1"/>
  <c r="J2937" i="1"/>
  <c r="R2912" i="1"/>
  <c r="O2912" i="1"/>
  <c r="Q2912" i="1"/>
  <c r="N2912" i="1"/>
  <c r="L2912" i="1"/>
  <c r="J2902" i="1"/>
  <c r="P2902" i="1"/>
  <c r="R2902" i="1"/>
  <c r="K2902" i="1"/>
  <c r="O2902"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2936" i="1"/>
  <c r="L2936" i="1"/>
  <c r="M2936" i="1"/>
  <c r="N2936" i="1"/>
  <c r="K2936" i="1"/>
  <c r="R2911" i="1"/>
  <c r="Q2911" i="1"/>
  <c r="M2911" i="1"/>
  <c r="P2911" i="1"/>
  <c r="L2911" i="1"/>
  <c r="K2911" i="1"/>
  <c r="N2911" i="1"/>
  <c r="N2901" i="1"/>
  <c r="O2901" i="1"/>
  <c r="P2901" i="1"/>
  <c r="R2901" i="1"/>
  <c r="L2901" i="1"/>
  <c r="Q2901" i="1"/>
  <c r="M359" i="1"/>
  <c r="N359" i="1"/>
  <c r="L251" i="1"/>
  <c r="M219" i="1"/>
  <c r="A219" i="1"/>
  <c r="R2908" i="1"/>
  <c r="L2918" i="1"/>
  <c r="M2942" i="1"/>
  <c r="K361" i="1"/>
  <c r="L361" i="1"/>
  <c r="R253" i="1"/>
  <c r="Q216" i="1"/>
  <c r="R68" i="1"/>
  <c r="K362" i="1"/>
  <c r="Q150" i="1"/>
  <c r="R505" i="1"/>
  <c r="Q2902" i="1"/>
  <c r="N259" i="1"/>
  <c r="L203" i="1"/>
  <c r="O2936"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2918" i="1"/>
  <c r="J361" i="1"/>
  <c r="K68" i="1"/>
  <c r="J70" i="1"/>
  <c r="Q257" i="1"/>
  <c r="A255" i="1"/>
  <c r="K249" i="1"/>
  <c r="A505" i="1"/>
  <c r="L2902" i="1"/>
  <c r="R2937" i="1"/>
  <c r="J371" i="1"/>
  <c r="O51" i="1"/>
  <c r="M19" i="1"/>
  <c r="A259" i="1"/>
  <c r="R41" i="1"/>
  <c r="P2936"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943" i="1"/>
  <c r="N2943" i="1"/>
  <c r="O2943" i="1"/>
  <c r="Q2943" i="1"/>
  <c r="P2943" i="1"/>
  <c r="J2943" i="1"/>
  <c r="R2943" i="1"/>
  <c r="K2943" i="1"/>
  <c r="P2915" i="1"/>
  <c r="Q2915" i="1"/>
  <c r="J2915" i="1"/>
  <c r="R2915" i="1"/>
  <c r="K2915" i="1"/>
  <c r="L2915" i="1"/>
  <c r="N2915" i="1"/>
  <c r="M2915" i="1"/>
  <c r="K610" i="1"/>
  <c r="P610" i="1"/>
  <c r="Q610" i="1"/>
  <c r="J610" i="1"/>
  <c r="R610" i="1"/>
  <c r="L610" i="1"/>
  <c r="L322" i="1"/>
  <c r="O314" i="1"/>
  <c r="R370" i="1"/>
  <c r="K370" i="1"/>
  <c r="Q202" i="1"/>
  <c r="Q212" i="1"/>
  <c r="Q58" i="1"/>
  <c r="M50" i="1"/>
  <c r="M42" i="1"/>
  <c r="A42" i="1"/>
  <c r="J34" i="1"/>
  <c r="L26" i="1"/>
  <c r="R18" i="1"/>
  <c r="J258" i="1"/>
  <c r="O2915" i="1"/>
  <c r="R322" i="1"/>
  <c r="M314" i="1"/>
  <c r="Q370" i="1"/>
  <c r="A370" i="1"/>
  <c r="O202" i="1"/>
  <c r="N212" i="1"/>
  <c r="A212" i="1"/>
  <c r="R58" i="1"/>
  <c r="L50" i="1"/>
  <c r="P42" i="1"/>
  <c r="M34" i="1"/>
  <c r="A34" i="1"/>
  <c r="B26" i="1"/>
  <c r="Q18" i="1"/>
  <c r="L2943"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2905" i="1"/>
  <c r="P2905" i="1"/>
  <c r="O2905" i="1"/>
  <c r="K2905" i="1"/>
  <c r="Q2905" i="1"/>
  <c r="J2905" i="1"/>
  <c r="R2905" i="1"/>
  <c r="L2905"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2900"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9" i="8"/>
  <c r="F54" i="8"/>
  <c r="F62" i="8"/>
  <c r="F57" i="8"/>
  <c r="F146" i="8"/>
  <c r="F23" i="8"/>
  <c r="F190" i="8"/>
  <c r="F151" i="8"/>
  <c r="F154" i="8"/>
  <c r="F84" i="8"/>
  <c r="F26" i="8"/>
  <c r="F60" i="8"/>
  <c r="F86" i="8"/>
  <c r="F58" i="8"/>
  <c r="F88" i="8"/>
  <c r="F66" i="8"/>
  <c r="F56"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2901" i="1"/>
  <c r="L36" i="1"/>
  <c r="Q36" i="1"/>
  <c r="J60" i="1"/>
  <c r="P60" i="1"/>
  <c r="A316" i="1"/>
  <c r="K316" i="1"/>
  <c r="P231" i="1"/>
  <c r="L231" i="1"/>
  <c r="N231" i="1"/>
  <c r="R454" i="1"/>
  <c r="Q454" i="1"/>
  <c r="A454" i="1"/>
  <c r="L369" i="1"/>
  <c r="K369" i="1"/>
  <c r="J369" i="1"/>
  <c r="O218" i="1"/>
  <c r="L223" i="1"/>
  <c r="K2901" i="1"/>
  <c r="J2911" i="1"/>
  <c r="Q2936"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2900"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1925" i="1"/>
  <c r="A1925" i="1"/>
  <c r="J1925" i="1"/>
  <c r="L1925" i="1"/>
  <c r="M1925" i="1"/>
  <c r="N1925" i="1"/>
  <c r="P1925" i="1"/>
  <c r="Q1925" i="1"/>
  <c r="R1925" i="1"/>
  <c r="K1925" i="1"/>
  <c r="O192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0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2"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4"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5"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5"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<sst xmlns="http://schemas.openxmlformats.org/spreadsheetml/2006/main" count="23741" uniqueCount="3997">
  <si>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</si>
  <si>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</si>
  <si>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</si>
  <si>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</si>
  <si>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</si>
  <si>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</si>
  <si>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</si>
  <si>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</si>
  <si>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</si>
  <si>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</si>
  <si>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</si>
  <si>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</si>
  <si>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</si>
  <si>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</si>
  <si>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</si>
  <si>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</si>
  <si>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</si>
  <si>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</si>
  <si>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</si>
  <si>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</si>
  <si>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</si>
  <si>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</si>
  <si>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</si>
  <si>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</si>
  <si>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</si>
  <si>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</si>
  <si>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</si>
  <si>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</si>
  <si>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</si>
  <si>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</si>
  <si>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</si>
  <si>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</si>
  <si>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</si>
  <si>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</si>
  <si>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</si>
  <si>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</si>
  <si>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</si>
  <si>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</si>
  <si>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</si>
  <si>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</si>
  <si>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</si>
  <si>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</si>
  <si>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</si>
  <si>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</si>
  <si>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</si>
  <si>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</si>
  <si>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</si>
  <si>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</si>
  <si>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</si>
  <si>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</si>
  <si>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</si>
  <si>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</si>
  <si>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</si>
  <si>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</si>
  <si>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</si>
  <si>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</si>
  <si>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</si>
  <si>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</si>
  <si>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</si>
  <si>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</si>
  <si>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</si>
  <si>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</si>
  <si>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</si>
  <si>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</si>
  <si>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</si>
  <si>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</si>
  <si>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</si>
  <si>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</si>
  <si>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</si>
  <si>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</si>
  <si>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</si>
  <si>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</si>
  <si>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</si>
  <si>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</si>
  <si>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</si>
  <si>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</si>
  <si>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</si>
  <si>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</si>
  <si>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</si>
  <si>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</si>
  <si>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</si>
  <si>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</si>
  <si>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</si>
  <si>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</si>
  <si>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</si>
  <si>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</si>
  <si>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</si>
  <si>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</si>
  <si>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</si>
  <si>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</si>
  <si>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</si>
  <si>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</si>
  <si>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</si>
  <si>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</si>
  <si>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</si>
  <si>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</si>
  <si>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</si>
  <si>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</si>
  <si>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</si>
  <si>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</si>
  <si>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</si>
  <si>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</si>
  <si>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</si>
  <si>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</si>
  <si>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</si>
  <si>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</si>
  <si>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</si>
  <si>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</si>
  <si>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</si>
  <si>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</si>
  <si>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</si>
  <si>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</si>
  <si>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</si>
  <si>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</si>
  <si>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</si>
  <si>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</si>
  <si>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</si>
  <si>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</si>
  <si>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</si>
  <si>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</si>
  <si>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</si>
  <si>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</si>
  <si>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</si>
  <si>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</si>
  <si>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</si>
  <si>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</si>
  <si>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</si>
  <si>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</si>
  <si>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</si>
  <si>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</si>
  <si>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</si>
  <si>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</si>
  <si>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</si>
  <si>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</si>
  <si>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</si>
  <si>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</si>
  <si>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</si>
  <si>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</si>
  <si>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</si>
  <si>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</si>
  <si>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</si>
  <si>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</si>
  <si>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</si>
  <si>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</si>
  <si>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</si>
  <si>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</si>
  <si>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</si>
  <si>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</si>
  <si>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</si>
  <si>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</si>
  <si>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</si>
  <si>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</si>
  <si>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</si>
  <si>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</si>
  <si>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</si>
  <si>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</si>
  <si>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</si>
  <si>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</si>
  <si>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</si>
  <si>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</si>
  <si>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</si>
  <si>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</si>
  <si>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</si>
  <si>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</si>
  <si>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</si>
  <si>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</si>
  <si>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</si>
  <si>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</si>
  <si>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</si>
  <si>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</si>
  <si>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</si>
  <si>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</si>
  <si>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</si>
  <si>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</si>
  <si>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</si>
  <si>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</si>
  <si>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</si>
  <si>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</si>
  <si>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</si>
  <si>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</si>
  <si>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</si>
  <si>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</si>
  <si>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</si>
  <si>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</si>
  <si>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</si>
  <si>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</si>
  <si>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</si>
  <si>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</si>
  <si>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</si>
  <si>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</si>
  <si>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</si>
  <si>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</si>
  <si>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</si>
  <si>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</si>
  <si>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</si>
  <si>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</si>
  <si>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</si>
  <si>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</si>
  <si>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</si>
  <si>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</si>
  <si>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</si>
  <si>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</si>
  <si>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</si>
  <si>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</si>
  <si>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</si>
  <si>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</si>
  <si>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</si>
  <si>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</si>
  <si>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</si>
  <si>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</si>
  <si>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</si>
  <si>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</si>
  <si>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</si>
  <si>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</si>
  <si>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</si>
  <si>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</si>
  <si>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</si>
  <si>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</si>
  <si>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</si>
  <si>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</si>
  <si>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</si>
  <si>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</si>
  <si>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</si>
  <si>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</si>
  <si>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</si>
  <si>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</si>
  <si>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</si>
  <si>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</si>
  <si>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</si>
  <si>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</si>
  <si>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</si>
  <si>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</si>
  <si>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</si>
  <si>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</si>
  <si>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</si>
  <si>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</si>
  <si>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</si>
  <si>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</si>
  <si>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</si>
  <si>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</si>
  <si>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</si>
  <si>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</si>
  <si>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</si>
  <si>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</si>
  <si>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</si>
  <si>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</si>
  <si>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</si>
  <si>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</si>
  <si>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</si>
  <si>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</si>
  <si>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</si>
  <si>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</si>
  <si>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</si>
  <si>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</si>
  <si>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</si>
  <si>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</si>
  <si>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</si>
  <si>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</si>
  <si>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</si>
  <si>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</si>
  <si>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</si>
  <si>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</si>
  <si>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</si>
  <si>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</si>
  <si>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</si>
  <si>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</si>
  <si>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</si>
  <si>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</si>
  <si>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</si>
  <si>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</si>
  <si>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</si>
  <si>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</si>
  <si>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</si>
  <si>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</si>
  <si>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</si>
  <si>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</si>
  <si>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</si>
  <si>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</si>
  <si>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</si>
  <si>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</si>
  <si>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</si>
  <si>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</si>
  <si>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</si>
  <si>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</si>
  <si>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</si>
  <si>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</si>
  <si>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</si>
  <si>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</si>
  <si>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</si>
  <si>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</si>
  <si>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</si>
  <si>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</si>
  <si>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</si>
  <si>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</si>
  <si>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</si>
  <si>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</si>
  <si>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</si>
  <si>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</si>
  <si>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</si>
  <si>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</si>
  <si>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</si>
  <si>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</si>
  <si>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</si>
  <si>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</si>
  <si>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</si>
  <si>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</si>
  <si>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</si>
  <si>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</si>
  <si>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</si>
  <si>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</si>
  <si>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</si>
  <si>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</si>
  <si>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</si>
  <si>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</si>
  <si>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</si>
  <si>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</si>
  <si>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</si>
  <si>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</si>
  <si>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</si>
  <si>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</si>
  <si>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</si>
  <si>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</si>
  <si>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</si>
  <si>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</si>
  <si>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</si>
  <si>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</si>
  <si>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</si>
  <si>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</si>
  <si>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</si>
  <si>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</si>
  <si>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</si>
  <si>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</si>
  <si>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</si>
  <si>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</si>
  <si>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</si>
  <si>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</si>
  <si>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</si>
  <si>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</si>
  <si>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</si>
  <si>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</si>
  <si>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</si>
  <si>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</si>
  <si>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</si>
  <si>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</si>
  <si>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</si>
  <si>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</si>
  <si>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</si>
  <si>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</si>
  <si>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</si>
  <si>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</si>
  <si>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</si>
  <si>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</si>
  <si>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</si>
  <si>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</si>
  <si>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</si>
  <si>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</si>
  <si>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</si>
  <si>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</si>
  <si>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</si>
  <si>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</si>
  <si>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</si>
  <si>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</si>
  <si>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</si>
  <si>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</si>
  <si>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</si>
  <si>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</si>
  <si>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</si>
  <si>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</si>
  <si>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</si>
  <si>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</si>
  <si>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</si>
  <si>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</si>
  <si>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</si>
  <si>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</si>
  <si>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</si>
  <si>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</si>
  <si>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</si>
  <si>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</si>
  <si>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</si>
  <si>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</si>
  <si>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</si>
  <si>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</si>
  <si>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</si>
  <si>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</si>
  <si>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</si>
  <si>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</si>
  <si>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</si>
  <si>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</si>
  <si>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</si>
  <si>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</si>
  <si>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</si>
  <si>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</si>
  <si>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</si>
  <si>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</si>
  <si>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</si>
  <si>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</si>
  <si>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</si>
  <si>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</si>
  <si>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</si>
  <si>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</si>
  <si>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</si>
  <si>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</si>
  <si>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</si>
  <si>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</si>
  <si>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</si>
  <si>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</si>
  <si>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</si>
  <si>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</si>
  <si>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</si>
  <si>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</si>
  <si>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</si>
  <si>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</si>
  <si>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</si>
  <si>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</si>
  <si>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</si>
  <si>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</si>
  <si>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</si>
  <si>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</si>
  <si>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</si>
  <si>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</si>
  <si>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</si>
  <si>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</si>
  <si>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</si>
  <si>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</si>
  <si>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</si>
  <si>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</si>
  <si>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</si>
  <si>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</si>
  <si>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</si>
  <si>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</si>
  <si>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</si>
  <si>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</si>
  <si>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</si>
  <si>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</si>
  <si>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</si>
  <si>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</si>
  <si>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</si>
  <si>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</si>
  <si>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</si>
  <si>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</si>
  <si>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</si>
  <si>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</si>
  <si>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</si>
  <si>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</si>
  <si>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</si>
  <si>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</si>
  <si>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</si>
  <si>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</si>
  <si>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</si>
  <si>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</si>
  <si>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</si>
  <si>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</si>
  <si>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</si>
  <si>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</si>
  <si>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</si>
  <si>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</si>
  <si>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</si>
  <si>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</si>
  <si>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</si>
  <si>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</si>
  <si>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</si>
  <si>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</si>
  <si>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</si>
  <si>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</si>
  <si>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</si>
  <si>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</si>
  <si>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</si>
  <si>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</si>
  <si>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</si>
  <si>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</si>
  <si>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</si>
  <si>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</si>
  <si>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</si>
  <si>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</si>
  <si>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</si>
  <si>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</si>
  <si>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</si>
  <si>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</si>
  <si>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</si>
  <si>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</si>
  <si>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</si>
  <si>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</si>
  <si>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</si>
  <si>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</si>
  <si>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</si>
  <si>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</si>
  <si>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</si>
  <si>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</si>
  <si>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</si>
  <si>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</si>
  <si>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</si>
  <si>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</si>
  <si>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</si>
  <si>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</si>
  <si>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</si>
  <si>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</si>
  <si>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</si>
  <si>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</si>
  <si>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</si>
  <si>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</si>
  <si>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</si>
  <si>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</si>
  <si>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</si>
  <si>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</si>
  <si>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</si>
  <si>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</si>
  <si>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</si>
  <si>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</si>
  <si>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</si>
  <si>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</si>
  <si>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</si>
  <si>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</si>
  <si>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</si>
  <si>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</si>
  <si>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</si>
  <si>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</si>
  <si>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</si>
  <si>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</si>
  <si>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</si>
  <si>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</si>
  <si>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</si>
  <si>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</si>
  <si>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</si>
  <si>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</si>
  <si>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</si>
  <si>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</si>
  <si>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</si>
  <si>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</si>
  <si>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</si>
  <si>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</si>
  <si>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</si>
  <si>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</si>
  <si>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</si>
  <si>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</si>
  <si>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</si>
  <si>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</si>
  <si>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</si>
  <si>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</si>
  <si>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</si>
  <si>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</si>
  <si>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</si>
  <si>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</si>
  <si>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</si>
  <si>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</si>
  <si>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</si>
  <si>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</si>
  <si>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</si>
  <si>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</si>
  <si>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</si>
  <si>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</si>
  <si>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</si>
  <si>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</si>
  <si>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</si>
  <si>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</si>
  <si>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</si>
  <si>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</si>
  <si>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</si>
  <si>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</si>
  <si>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</si>
  <si>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</si>
  <si>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</si>
  <si>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</si>
  <si>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</si>
  <si>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</si>
  <si>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</si>
  <si>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</si>
  <si>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</si>
  <si>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</si>
  <si>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</si>
  <si>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</si>
  <si>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</si>
  <si>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</si>
  <si>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</si>
  <si>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</si>
  <si>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</si>
  <si>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</si>
  <si>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</si>
  <si>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</si>
  <si>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</si>
  <si>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</si>
  <si>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</si>
  <si>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</si>
  <si>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</si>
  <si>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</si>
  <si>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</si>
  <si>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</si>
  <si>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</si>
  <si>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</si>
  <si>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</si>
  <si>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</si>
  <si>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</si>
  <si>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</si>
  <si>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</si>
  <si>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</si>
  <si>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</si>
  <si>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</si>
  <si>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</si>
  <si>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</si>
  <si>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</si>
  <si>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</si>
  <si>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</si>
  <si>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</si>
  <si>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</si>
  <si>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</si>
  <si>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</si>
  <si>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</si>
  <si>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</si>
  <si>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</si>
  <si>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</si>
  <si>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</si>
  <si>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</si>
  <si>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</si>
  <si>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</si>
  <si>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</si>
  <si>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</si>
  <si>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</si>
  <si>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</si>
  <si>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</si>
  <si>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</si>
  <si>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</si>
  <si>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</si>
  <si>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</si>
  <si>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</si>
  <si>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</si>
  <si>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</si>
  <si>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</si>
  <si>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</si>
  <si>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</si>
  <si>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</si>
  <si>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</si>
  <si>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</si>
  <si>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</si>
  <si>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</si>
  <si>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</si>
  <si>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</si>
  <si>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</si>
  <si>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</si>
  <si>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</si>
  <si>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</si>
  <si>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</si>
  <si>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</si>
  <si>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</si>
  <si>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</si>
  <si>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</si>
  <si>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</si>
  <si>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</si>
  <si>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</si>
  <si>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</si>
  <si>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</si>
  <si>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</si>
  <si>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</si>
  <si>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</si>
  <si>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</si>
  <si>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</si>
  <si>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</si>
  <si>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</si>
  <si>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</si>
  <si>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</si>
  <si>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</si>
  <si>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</si>
  <si>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</si>
  <si>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</si>
  <si>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</si>
  <si>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</si>
  <si>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</si>
  <si>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</si>
  <si>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</si>
  <si>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</si>
  <si>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</si>
  <si>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</si>
  <si>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</si>
  <si>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</si>
  <si>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</si>
  <si>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</si>
  <si>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</si>
  <si>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</si>
  <si>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</si>
  <si>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</si>
  <si>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</si>
  <si>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</si>
  <si>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</si>
  <si>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</si>
  <si>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</si>
  <si>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</si>
  <si>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</si>
  <si>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</si>
  <si>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</si>
  <si>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</si>
  <si>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</si>
  <si>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</si>
  <si>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</si>
  <si>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</si>
  <si>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</si>
  <si>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</si>
  <si>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</si>
  <si>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</si>
  <si>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</si>
  <si>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</si>
  <si>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</si>
  <si>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</si>
  <si>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</si>
  <si>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</si>
  <si>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</si>
  <si>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</si>
  <si>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</si>
  <si>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</si>
  <si>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</si>
  <si>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</si>
  <si>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</si>
  <si>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</si>
  <si>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</si>
  <si>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</si>
  <si>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</si>
  <si>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</si>
  <si>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</si>
  <si>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</si>
  <si>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</si>
  <si>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</si>
  <si>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</si>
  <si>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</si>
  <si>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</si>
  <si>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</si>
  <si>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</si>
  <si>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</si>
  <si>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</si>
  <si>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</si>
  <si>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</si>
  <si>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</si>
  <si>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</si>
  <si>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</si>
  <si>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</si>
  <si>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</si>
  <si>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</si>
  <si>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</si>
  <si>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</si>
  <si>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</si>
  <si>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</si>
  <si>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</si>
  <si>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</si>
  <si>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</si>
  <si>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</si>
  <si>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</si>
  <si>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</si>
  <si>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</si>
  <si>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</si>
  <si>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</si>
  <si>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</si>
  <si>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</si>
  <si>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</si>
  <si>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</si>
  <si>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</si>
  <si>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</si>
  <si>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</si>
  <si>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</si>
  <si>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</si>
  <si>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</si>
  <si>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</si>
  <si>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</si>
  <si>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</si>
  <si>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</si>
  <si>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</si>
  <si>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</si>
  <si>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</si>
  <si>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</si>
  <si>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</si>
  <si>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</si>
  <si>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</si>
  <si>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</si>
  <si>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</si>
  <si>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</si>
  <si>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</si>
  <si>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</si>
  <si>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</si>
  <si>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</si>
  <si>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</si>
  <si>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</si>
  <si>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</si>
  <si>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</si>
  <si>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</si>
  <si>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</si>
  <si>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</si>
  <si>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</si>
  <si>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</si>
  <si>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</si>
  <si>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</si>
  <si>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</si>
  <si>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</si>
  <si>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</si>
  <si>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</si>
  <si>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</si>
  <si>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</si>
  <si>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</si>
  <si>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</si>
  <si>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</si>
  <si>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</si>
  <si>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</si>
  <si>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</si>
  <si>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</si>
  <si>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</si>
  <si>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</si>
  <si>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</si>
  <si>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</si>
  <si>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</si>
  <si>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</si>
  <si>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</si>
  <si>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</si>
  <si>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</si>
  <si>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</si>
  <si>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</si>
  <si>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</si>
  <si>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</si>
  <si>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</si>
  <si>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</si>
  <si>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</si>
  <si>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</si>
  <si>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</si>
  <si>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</si>
  <si>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</si>
  <si>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</si>
  <si>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</si>
  <si>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</si>
  <si>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</si>
  <si>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</si>
  <si>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</si>
  <si>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</si>
  <si>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</si>
  <si>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</si>
  <si>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</si>
  <si>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</si>
  <si>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</si>
  <si>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</si>
  <si>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</si>
  <si>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</si>
  <si>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</si>
  <si>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</si>
  <si>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</si>
  <si>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</si>
  <si>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</si>
  <si>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</si>
  <si>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</si>
  <si>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</si>
  <si>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</si>
  <si>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</si>
  <si>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</si>
  <si>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</si>
  <si>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</si>
  <si>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</si>
  <si>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</si>
  <si>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</si>
  <si>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</si>
  <si>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</si>
  <si>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</si>
  <si>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</si>
  <si>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</si>
  <si>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</si>
  <si>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</si>
  <si>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</si>
  <si>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</si>
  <si>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</si>
  <si>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</si>
  <si>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</si>
  <si>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</si>
  <si>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</si>
  <si>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</si>
  <si>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</si>
  <si>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</si>
  <si>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</si>
  <si>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</si>
  <si>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</si>
  <si>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</si>
  <si>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</si>
  <si>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</si>
  <si>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</si>
  <si>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</si>
  <si>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</si>
  <si>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</si>
  <si>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</si>
  <si>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</si>
  <si>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</si>
  <si>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</si>
  <si>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</si>
  <si>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</si>
  <si>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</si>
  <si>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</si>
  <si>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</si>
  <si>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</si>
  <si>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</si>
  <si>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</si>
  <si>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</si>
  <si>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</si>
  <si>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</si>
  <si>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</si>
  <si>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</si>
  <si>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</si>
  <si>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</si>
  <si>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</si>
  <si>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</si>
  <si>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</si>
  <si>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</si>
  <si>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</si>
  <si>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</si>
  <si>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</si>
  <si>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</si>
  <si>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</si>
  <si>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</si>
  <si>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</si>
  <si>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</si>
  <si>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</si>
  <si>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</si>
  <si>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</si>
  <si>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</si>
  <si>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</si>
  <si>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</si>
  <si>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</si>
  <si>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</si>
  <si>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</si>
  <si>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</si>
  <si>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</si>
  <si>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</si>
  <si>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</si>
  <si>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</si>
  <si>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</si>
  <si>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</si>
  <si>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</si>
  <si>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</si>
  <si>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</si>
  <si>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</si>
  <si>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</si>
  <si>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</si>
  <si>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</si>
  <si>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</si>
  <si>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</si>
  <si>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</si>
  <si>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</si>
  <si>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</si>
  <si>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</si>
  <si>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</si>
  <si>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</si>
  <si>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</si>
  <si>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</si>
  <si>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</si>
  <si>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</si>
  <si>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</si>
  <si>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</si>
  <si>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</si>
  <si>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</si>
  <si>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</si>
  <si>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</si>
  <si>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</si>
  <si>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</si>
  <si>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</si>
  <si>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</si>
  <si>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</si>
  <si>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</si>
  <si>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</si>
  <si>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</si>
  <si>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</si>
  <si>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</si>
  <si>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</si>
  <si>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</si>
  <si>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</si>
  <si>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</si>
  <si>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</si>
  <si>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</si>
  <si>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</si>
  <si>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</si>
  <si>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</si>
  <si>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</si>
  <si>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</si>
  <si>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</si>
  <si>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</si>
  <si>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</si>
  <si>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</si>
  <si>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</si>
  <si>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</si>
  <si>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</si>
  <si>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</si>
  <si>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</si>
  <si>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</si>
  <si>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</si>
  <si>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</si>
  <si>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</si>
  <si>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</si>
  <si>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</si>
  <si>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</si>
  <si>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</si>
  <si>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</si>
  <si>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</si>
  <si>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</si>
  <si>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</si>
  <si>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</si>
  <si>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</si>
  <si>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</si>
  <si>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</si>
  <si>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</si>
  <si>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</si>
  <si>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</si>
  <si>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</si>
  <si>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</si>
  <si>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</si>
  <si>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</si>
  <si>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</si>
  <si>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</si>
  <si>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</si>
  <si>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</si>
  <si>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</si>
  <si>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</si>
  <si>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</si>
  <si>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</si>
  <si>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</si>
  <si>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</si>
  <si>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</si>
  <si>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</si>
  <si>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</si>
  <si>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</si>
  <si>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</si>
  <si>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</si>
  <si>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</si>
  <si>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</si>
  <si>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</si>
  <si>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</si>
  <si>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</si>
  <si>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</si>
  <si>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</si>
  <si>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</si>
  <si>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</si>
  <si>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</si>
  <si>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</si>
  <si>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</si>
  <si>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</si>
  <si>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</si>
  <si>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</si>
  <si>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</si>
  <si>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</si>
  <si>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</si>
  <si>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</si>
  <si>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</si>
  <si>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</si>
  <si>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</si>
  <si>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</si>
  <si>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</si>
  <si>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</si>
  <si>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</si>
  <si>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</si>
  <si>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</si>
  <si>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</si>
  <si>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</si>
  <si>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</si>
  <si>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</si>
  <si>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</si>
  <si>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</si>
  <si>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</si>
  <si>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</si>
  <si>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</si>
  <si>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</si>
  <si>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</si>
  <si>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</si>
  <si>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</si>
  <si>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</si>
  <si>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</si>
  <si>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</si>
  <si>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</si>
  <si>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</si>
  <si>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</si>
  <si>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</si>
  <si>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</si>
  <si>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</si>
  <si>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</si>
  <si>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</si>
  <si>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</si>
  <si>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</si>
  <si>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</si>
  <si>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</si>
  <si>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</si>
  <si>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</si>
  <si>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</si>
  <si>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</si>
  <si>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</si>
  <si>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</si>
  <si>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</si>
  <si>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</si>
  <si>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</si>
  <si>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</si>
  <si>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</si>
  <si>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</si>
  <si>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</si>
  <si>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</si>
  <si>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</si>
  <si>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</si>
  <si>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</si>
  <si>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</si>
  <si>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</si>
  <si>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</si>
  <si>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</si>
  <si>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</si>
  <si>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</si>
  <si>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</si>
  <si>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</si>
  <si>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</si>
  <si>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</si>
  <si>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</si>
  <si>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</si>
  <si>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</si>
  <si>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</si>
  <si>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</si>
  <si>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</si>
  <si>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</si>
  <si>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</si>
  <si>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</si>
  <si>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</si>
  <si>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</si>
  <si>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</si>
  <si>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</si>
  <si>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</si>
  <si>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</si>
  <si>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</si>
  <si>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</si>
  <si>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</si>
  <si>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</si>
  <si>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</si>
  <si>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</si>
  <si>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</si>
  <si>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</si>
  <si>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</si>
  <si>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</si>
  <si>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</si>
  <si>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</si>
  <si>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</si>
  <si>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</si>
  <si>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</si>
  <si>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</si>
  <si>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</si>
  <si>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</si>
  <si>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</si>
  <si>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</si>
  <si>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</si>
  <si>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</si>
  <si>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</si>
  <si>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</si>
  <si>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</si>
  <si>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</si>
  <si>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</si>
  <si>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</si>
  <si>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</si>
  <si>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</si>
  <si>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</si>
  <si>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</si>
  <si>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</si>
  <si>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</si>
  <si>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</si>
  <si>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</si>
  <si>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</si>
  <si>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</si>
  <si>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</si>
  <si>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</si>
  <si>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</si>
  <si>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</si>
  <si>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</si>
  <si>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</si>
  <si>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</si>
  <si>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</si>
  <si>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</si>
  <si>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</si>
  <si>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</si>
  <si>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</si>
  <si>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</si>
  <si>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</si>
  <si>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</si>
  <si>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</si>
  <si>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</si>
  <si>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</si>
  <si>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</si>
  <si>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</si>
  <si>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</si>
  <si>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</si>
  <si>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</si>
  <si>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</si>
  <si>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</si>
  <si>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</si>
  <si>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</si>
  <si>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</si>
  <si>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</si>
  <si>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</si>
  <si>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</si>
  <si>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</si>
  <si>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</si>
  <si>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</si>
  <si>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</si>
  <si>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</si>
  <si>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</si>
  <si>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</si>
  <si>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</si>
  <si>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</si>
  <si>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</si>
  <si>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</si>
  <si>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</si>
  <si>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</si>
  <si>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</si>
  <si>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</si>
  <si>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</si>
  <si>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</si>
  <si>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</si>
  <si>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</si>
  <si>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</si>
  <si>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</si>
  <si>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</si>
  <si>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</si>
  <si>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</si>
  <si>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</si>
  <si>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</si>
  <si>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</si>
  <si>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</si>
  <si>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</si>
  <si>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</si>
  <si>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</si>
  <si>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</si>
  <si>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</si>
  <si>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</si>
  <si>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</si>
  <si>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</si>
  <si>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</si>
  <si>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</si>
  <si>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</si>
  <si>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</si>
  <si>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</si>
  <si>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</si>
  <si>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</si>
  <si>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</si>
  <si>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</si>
  <si>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</si>
  <si>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</si>
  <si>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</si>
  <si>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</si>
  <si>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</si>
  <si>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</si>
  <si>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</si>
  <si>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</si>
  <si>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</si>
  <si>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</si>
  <si>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</si>
  <si>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</si>
  <si>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</si>
  <si>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</si>
  <si>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</si>
  <si>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</si>
  <si>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</si>
  <si>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</si>
  <si>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</si>
  <si>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</si>
  <si>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</si>
  <si>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</si>
  <si>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</si>
  <si>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</si>
  <si>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</si>
  <si>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</si>
  <si>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</si>
  <si>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</si>
  <si>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</si>
  <si>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</si>
  <si>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</si>
  <si>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</si>
  <si>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</si>
  <si>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</si>
  <si>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</si>
  <si>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</si>
  <si>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</si>
  <si>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</si>
  <si>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</si>
  <si>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</si>
  <si>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</si>
  <si>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</si>
  <si>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</si>
  <si>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</si>
  <si>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</si>
  <si>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</si>
  <si>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</si>
  <si>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</si>
  <si>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</si>
  <si>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</si>
  <si>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</si>
  <si>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</si>
  <si>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</si>
  <si>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</si>
  <si>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</si>
  <si>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</si>
  <si>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</si>
  <si>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</si>
  <si>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</si>
  <si>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</si>
  <si>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</si>
  <si>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</si>
  <si>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</si>
  <si>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</si>
  <si>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</si>
  <si>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</si>
  <si>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</si>
  <si>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</si>
  <si>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</si>
  <si>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</si>
  <si>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</si>
  <si>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</si>
  <si>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</si>
  <si>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</si>
  <si>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</si>
  <si>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</si>
  <si>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</si>
  <si>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</si>
  <si>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</si>
  <si>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</si>
  <si>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</si>
  <si>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</si>
  <si>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</si>
  <si>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</si>
  <si>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</si>
  <si>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</si>
  <si>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</si>
  <si>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</si>
  <si>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</si>
  <si>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</si>
  <si>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</si>
  <si>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</si>
  <si>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</si>
  <si>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</si>
  <si>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</si>
  <si>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</si>
  <si>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</si>
  <si>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</si>
  <si>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</si>
  <si>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</si>
  <si>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</si>
  <si>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</si>
  <si>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</si>
  <si>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</si>
  <si>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</si>
  <si>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</si>
  <si>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</si>
  <si>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</si>
  <si>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</si>
  <si>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</si>
  <si>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</si>
  <si>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</si>
  <si>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</si>
  <si>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</si>
  <si>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</si>
  <si>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</si>
  <si>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</si>
  <si>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</si>
  <si>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</si>
  <si>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</si>
  <si>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</si>
  <si>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</si>
  <si>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</si>
  <si>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</si>
  <si>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</si>
  <si>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</si>
  <si>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</si>
  <si>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</si>
  <si>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</si>
  <si>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</si>
  <si>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</si>
  <si>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</si>
  <si>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</si>
  <si>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</si>
  <si>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</si>
  <si>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</si>
  <si>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</si>
  <si>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</si>
  <si>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</si>
  <si>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</si>
  <si>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</si>
  <si>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</si>
  <si>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</si>
  <si>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</si>
  <si>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</si>
  <si>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</si>
  <si>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</si>
  <si>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</si>
  <si>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</si>
  <si>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</si>
  <si>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</si>
  <si>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</si>
  <si>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</si>
  <si>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</si>
  <si>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</si>
  <si>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</si>
  <si>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</si>
  <si>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</si>
  <si>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</si>
  <si>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</si>
  <si>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</si>
  <si>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</si>
  <si>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</si>
  <si>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</si>
  <si>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</si>
  <si>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</si>
  <si>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</si>
  <si>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</si>
  <si>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</si>
  <si>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</si>
  <si>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</si>
  <si>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</si>
  <si>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</si>
  <si>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</si>
  <si>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</si>
  <si>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</si>
  <si>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</si>
  <si>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</si>
  <si>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</si>
  <si>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</si>
  <si>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</si>
  <si>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</si>
  <si>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</si>
  <si>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</si>
  <si>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</si>
  <si>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</si>
  <si>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</si>
  <si>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</si>
  <si>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</si>
  <si>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</si>
  <si>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</si>
  <si>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</si>
  <si>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</si>
  <si>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</si>
  <si>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</si>
  <si>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</si>
  <si>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</si>
  <si>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</si>
  <si>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</si>
  <si>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</si>
  <si>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</si>
  <si>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</si>
  <si>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</si>
  <si>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</si>
  <si>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</si>
  <si>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</si>
  <si>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</si>
  <si>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</si>
  <si>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</si>
  <si>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</si>
  <si>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</si>
  <si>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</si>
  <si>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</si>
  <si>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</si>
  <si>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</si>
  <si>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</si>
  <si>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</si>
  <si>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</si>
  <si>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</si>
  <si>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</si>
  <si>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</si>
  <si>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</si>
  <si>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</si>
  <si>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</si>
  <si>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</si>
  <si>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</si>
  <si>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</si>
  <si>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</si>
  <si>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</si>
  <si>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</si>
  <si>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</si>
  <si>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</si>
  <si>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</si>
  <si>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</si>
  <si>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</si>
  <si>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</si>
  <si>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</si>
  <si>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</si>
  <si>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</si>
  <si>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</si>
  <si>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</si>
  <si>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</si>
  <si>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</si>
  <si>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</si>
  <si>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</si>
  <si>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</si>
  <si>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</si>
  <si>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</si>
  <si>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</si>
  <si>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</si>
  <si>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</si>
  <si>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</si>
  <si>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</si>
  <si>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</si>
  <si>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</si>
  <si>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</si>
  <si>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</si>
  <si>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</si>
  <si>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</si>
  <si>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</si>
  <si>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</si>
  <si>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</si>
  <si>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</si>
  <si>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</si>
  <si>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</si>
  <si>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</si>
  <si>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</si>
  <si>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</si>
  <si>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</si>
  <si>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</si>
  <si>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</si>
  <si>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</si>
  <si>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</si>
  <si>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</si>
  <si>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</si>
  <si>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</si>
  <si>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</si>
  <si>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</si>
  <si>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</si>
  <si>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</si>
  <si>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</si>
  <si>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</si>
  <si>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</si>
  <si>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</si>
  <si>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</si>
  <si>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</si>
  <si>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</si>
  <si>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</si>
  <si>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</si>
  <si>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</si>
  <si>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</si>
  <si>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</si>
  <si>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</si>
  <si>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</si>
  <si>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</si>
  <si>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</si>
  <si>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</si>
  <si>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</si>
  <si>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</si>
  <si>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</si>
  <si>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</si>
  <si>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</si>
  <si>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</si>
  <si>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</si>
  <si>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</si>
  <si>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</si>
  <si>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</si>
  <si>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</si>
  <si>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</si>
  <si>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</si>
  <si>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</si>
  <si>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</si>
  <si>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</si>
  <si>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</si>
  <si>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</si>
  <si>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</si>
  <si>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</si>
  <si>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</si>
  <si>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</si>
  <si>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</si>
  <si>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</si>
  <si>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</si>
  <si>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</si>
  <si>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</si>
  <si>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</si>
  <si>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</si>
  <si>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</si>
  <si>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</si>
  <si>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</si>
  <si>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</si>
  <si>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</si>
  <si>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</si>
  <si>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</si>
  <si>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</si>
  <si>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</si>
  <si>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</si>
  <si>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</si>
  <si>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</si>
  <si>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</si>
  <si>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</si>
  <si>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</si>
  <si>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</si>
  <si>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</si>
  <si>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</si>
  <si>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</si>
  <si>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</si>
  <si>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</si>
  <si>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</si>
  <si>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</si>
  <si>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</si>
  <si>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</si>
  <si>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</si>
  <si>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</si>
  <si>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</si>
  <si>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</si>
  <si>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</si>
  <si>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</si>
  <si>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</si>
  <si>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</si>
  <si>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</si>
  <si>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</si>
  <si>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</si>
  <si>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</si>
  <si>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</si>
  <si>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</si>
  <si>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</si>
  <si>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</si>
  <si>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</si>
  <si>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</si>
  <si>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</si>
  <si>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</si>
  <si>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</si>
  <si>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</si>
  <si>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</si>
  <si>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</si>
  <si>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</si>
  <si>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</si>
  <si>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</si>
  <si>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</si>
  <si>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</si>
  <si>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</si>
  <si>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</si>
  <si>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</si>
  <si>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</si>
  <si>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</si>
  <si>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</si>
  <si>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</si>
  <si>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</si>
  <si>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</si>
  <si>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</si>
  <si>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</si>
  <si>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</si>
  <si>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</si>
  <si>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</si>
  <si>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</si>
  <si>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</si>
  <si>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</si>
  <si>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</si>
  <si>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</si>
  <si>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</si>
  <si>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</si>
  <si>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</si>
  <si>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</si>
  <si>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</si>
  <si>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</si>
  <si>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</si>
  <si>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</si>
  <si>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</si>
  <si>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</si>
  <si>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</si>
  <si>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</si>
  <si>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</si>
  <si>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</si>
  <si>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</si>
  <si>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</si>
  <si>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</si>
  <si>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</si>
  <si>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</si>
  <si>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</si>
  <si>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</si>
  <si>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</si>
  <si>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</si>
  <si>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</si>
  <si>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</si>
  <si>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</si>
  <si>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</si>
  <si>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</si>
  <si>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</si>
  <si>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</si>
  <si>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</si>
  <si>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</si>
  <si>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</si>
  <si>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</si>
  <si>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</si>
  <si>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</si>
  <si>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</si>
  <si>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</si>
  <si>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</si>
  <si>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</si>
  <si>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</si>
  <si>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</si>
  <si>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</si>
  <si>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</si>
  <si>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</si>
  <si>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</si>
  <si>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</si>
  <si>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</si>
  <si>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</si>
  <si>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</si>
  <si>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</si>
  <si>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</si>
  <si>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</si>
  <si>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</si>
  <si>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</si>
  <si>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</si>
  <si>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</si>
  <si>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</si>
  <si>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</si>
  <si>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</si>
  <si>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</si>
  <si>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</si>
  <si>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</si>
  <si>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</si>
  <si>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</si>
  <si>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</si>
  <si>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</si>
  <si>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</si>
  <si>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</si>
  <si>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</si>
  <si>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</si>
  <si>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</si>
  <si>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</si>
  <si>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</si>
  <si>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</si>
  <si>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</si>
  <si>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</si>
  <si>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</si>
  <si>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</si>
  <si>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</si>
  <si>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</si>
  <si>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</si>
  <si>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</si>
  <si>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</si>
  <si>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</si>
  <si>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</si>
  <si>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</si>
  <si>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</si>
  <si>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</si>
  <si>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</si>
  <si>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</si>
  <si>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</si>
  <si>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</si>
  <si>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</si>
  <si>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</si>
  <si>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</si>
  <si>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</si>
  <si>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</si>
  <si>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</si>
  <si>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</si>
  <si>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</si>
  <si>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</si>
  <si>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</si>
  <si>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</si>
  <si>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</si>
  <si>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</si>
  <si>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</si>
  <si>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</si>
  <si>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</si>
  <si>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</si>
  <si>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</si>
  <si>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</si>
  <si>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</si>
  <si>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</si>
  <si>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</si>
  <si>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</si>
  <si>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</si>
  <si>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</si>
  <si>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</si>
  <si>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</si>
  <si>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</si>
  <si>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</si>
  <si>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</si>
  <si>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</si>
  <si>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</si>
  <si>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</si>
  <si>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</si>
  <si>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</si>
  <si>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</si>
  <si>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</si>
  <si>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</si>
  <si>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</si>
  <si>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</si>
  <si>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</si>
  <si>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</si>
  <si>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</si>
  <si>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</si>
  <si>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</si>
  <si>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</si>
  <si>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</si>
  <si>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</si>
  <si>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</si>
  <si>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</si>
  <si>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</si>
  <si>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</si>
  <si>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</si>
  <si>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</si>
  <si>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</si>
  <si>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</si>
  <si>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</si>
  <si>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</si>
  <si>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</si>
  <si>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</si>
  <si>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</si>
  <si>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</si>
  <si>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</si>
  <si>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</si>
  <si>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</si>
  <si>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</si>
  <si>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</si>
  <si>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</si>
  <si>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</si>
  <si>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</si>
  <si>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</si>
  <si>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</si>
  <si>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</si>
  <si>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</si>
  <si>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</si>
  <si>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</si>
  <si>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</si>
  <si>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</si>
  <si>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</si>
  <si>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</si>
  <si>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</si>
  <si>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</si>
  <si>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</si>
  <si>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</si>
  <si>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</si>
  <si>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</si>
  <si>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</si>
  <si>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</si>
  <si>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</si>
  <si>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</si>
  <si>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</si>
  <si>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</si>
  <si>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</si>
  <si>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</si>
  <si>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</si>
  <si>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</si>
  <si>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</si>
  <si>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</si>
  <si>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</si>
  <si>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</si>
  <si>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</si>
  <si>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</si>
  <si>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</si>
  <si>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</si>
  <si>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</si>
  <si>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</si>
  <si>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</si>
  <si>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</si>
  <si>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</si>
  <si>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</si>
  <si>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</si>
  <si>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</si>
  <si>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</si>
  <si>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</si>
  <si>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</si>
  <si>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</si>
  <si>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</si>
  <si>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</si>
  <si>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</si>
  <si>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</si>
  <si>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</si>
  <si>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</si>
  <si>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</si>
  <si>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</si>
  <si>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</si>
  <si>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</si>
  <si>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</si>
  <si>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</si>
  <si>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</si>
  <si>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</si>
  <si>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</si>
  <si>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</si>
  <si>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</si>
  <si>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</si>
  <si>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</si>
  <si>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</si>
  <si>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</si>
  <si>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</si>
  <si>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</si>
  <si>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</si>
  <si>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</si>
  <si>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</si>
  <si>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</si>
  <si>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</si>
  <si>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</si>
  <si>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</si>
  <si>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</si>
  <si>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</si>
  <si>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</si>
  <si>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</si>
  <si>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</si>
  <si>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</si>
  <si>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</si>
  <si>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</si>
  <si>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</si>
  <si>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</si>
  <si>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</si>
  <si>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</si>
  <si>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</si>
  <si>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</si>
  <si>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</si>
  <si>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</si>
  <si>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</si>
  <si>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</si>
  <si>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</si>
  <si>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</si>
  <si>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</si>
  <si>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</si>
  <si>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</si>
  <si>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</si>
  <si>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</si>
  <si>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</si>
  <si>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</si>
  <si>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</si>
  <si>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</si>
  <si>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</si>
  <si>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</si>
  <si>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</si>
  <si>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</si>
  <si>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</si>
  <si>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</si>
  <si>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</si>
  <si>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</si>
  <si>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</si>
  <si>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</si>
  <si>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</si>
  <si>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</si>
  <si>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</si>
  <si>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</si>
  <si>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</si>
  <si>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</si>
  <si>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</si>
  <si>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</si>
  <si>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</si>
  <si>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</si>
  <si>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</si>
  <si>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</si>
  <si>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</si>
  <si>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</si>
  <si>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</si>
  <si>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</si>
  <si>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</si>
  <si>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</si>
  <si>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</si>
  <si>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</si>
  <si>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</si>
  <si>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</si>
  <si>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</si>
  <si>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</si>
  <si>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</si>
  <si>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</si>
  <si>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</si>
  <si>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</si>
  <si>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</si>
  <si>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</si>
  <si>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</si>
  <si>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</si>
  <si>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</si>
  <si>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</si>
  <si>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</si>
  <si>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</si>
  <si>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</si>
  <si>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</si>
  <si>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</si>
  <si>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</si>
  <si>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</si>
  <si>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</si>
  <si>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</si>
  <si>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</si>
  <si>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</si>
  <si>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</si>
  <si>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</si>
  <si>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</si>
  <si>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</si>
  <si>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</si>
  <si>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</si>
  <si>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</si>
  <si>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</si>
  <si>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</si>
  <si>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</si>
  <si>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</si>
  <si>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</si>
  <si>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</si>
  <si>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</si>
  <si>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</si>
  <si>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</si>
  <si>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</si>
  <si>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</si>
  <si>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</si>
  <si>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</si>
  <si>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</si>
  <si>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</si>
  <si>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</si>
  <si>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</si>
  <si>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</si>
  <si>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</si>
  <si>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</si>
  <si>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</si>
  <si>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</si>
  <si>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</si>
  <si>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</si>
  <si>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</si>
  <si>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</si>
  <si>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</si>
  <si>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</si>
  <si>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</si>
  <si>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</si>
  <si>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</si>
  <si>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</si>
  <si>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</si>
  <si>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</si>
  <si>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</si>
  <si>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</si>
  <si>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</si>
  <si>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</si>
  <si>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</si>
  <si>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</si>
  <si>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</si>
  <si>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</si>
  <si>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</si>
  <si>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</si>
  <si>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</si>
  <si>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</si>
  <si>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</si>
  <si>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</si>
  <si>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</si>
  <si>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</si>
  <si>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</si>
  <si>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</si>
  <si>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</si>
  <si>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</si>
  <si>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</si>
  <si>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</si>
  <si>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</si>
  <si>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</si>
  <si>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</si>
  <si>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</si>
  <si>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</si>
  <si>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</si>
  <si>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</si>
  <si>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</si>
  <si>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</si>
  <si>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</si>
  <si>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</si>
  <si>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</si>
  <si>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</si>
  <si>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</si>
  <si>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</si>
  <si>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</si>
  <si>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</si>
  <si>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</si>
  <si>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</si>
  <si>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</si>
  <si>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</si>
  <si>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</si>
  <si>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</si>
  <si>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</si>
  <si>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</si>
  <si>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</si>
  <si>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</si>
  <si>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</si>
  <si>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</si>
  <si>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</si>
  <si>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</si>
  <si>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</si>
  <si>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</si>
  <si>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</si>
  <si>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</si>
  <si>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</si>
  <si>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</si>
  <si>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</si>
  <si>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</si>
  <si>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</si>
  <si>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</si>
  <si>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</si>
  <si>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</si>
  <si>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</si>
  <si>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</si>
  <si>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</si>
  <si>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</si>
  <si>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</si>
  <si>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</si>
  <si>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</si>
  <si>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</si>
  <si>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</si>
  <si>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</si>
  <si>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</si>
  <si>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</si>
  <si>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</si>
  <si>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</si>
  <si>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</si>
  <si>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</si>
  <si>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</si>
  <si>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</si>
  <si>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</si>
  <si>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</si>
  <si>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</si>
  <si>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</si>
  <si>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</si>
  <si>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</si>
  <si>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</si>
  <si>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</si>
  <si>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</si>
  <si>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</si>
  <si>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</si>
  <si>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</si>
  <si>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</si>
  <si>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</si>
  <si>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</si>
  <si>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</si>
  <si>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</si>
  <si>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</si>
  <si>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</si>
  <si>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</si>
  <si>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</si>
  <si>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</si>
  <si>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</si>
  <si>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</si>
  <si>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</si>
  <si>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</si>
  <si>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</si>
  <si>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</si>
  <si>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</si>
  <si>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</si>
  <si>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</si>
  <si>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</si>
  <si>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</si>
  <si>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</si>
  <si>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</si>
  <si>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</si>
  <si>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</si>
  <si>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</si>
  <si>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</si>
  <si>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</si>
  <si>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</si>
  <si>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</si>
  <si>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</si>
  <si>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</si>
  <si>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</si>
  <si>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</si>
  <si>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</si>
  <si>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</si>
  <si>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</si>
  <si>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</si>
  <si>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</si>
  <si>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</si>
  <si>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</si>
  <si>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</si>
  <si>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</si>
  <si>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</si>
  <si>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</si>
  <si>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</si>
  <si>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</si>
  <si>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</si>
  <si>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</si>
  <si>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</si>
  <si>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</si>
  <si>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</si>
  <si>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</si>
  <si>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</si>
  <si>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</si>
  <si>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</si>
  <si>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</si>
  <si>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</si>
  <si>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</si>
  <si>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</si>
  <si>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</si>
  <si>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</si>
  <si>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</si>
  <si>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</si>
  <si>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</si>
  <si>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</si>
  <si>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</si>
  <si>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</si>
  <si>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</si>
  <si>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</si>
  <si>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</si>
  <si>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</si>
  <si>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</si>
  <si>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</si>
  <si>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</si>
  <si>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</si>
  <si>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</si>
  <si>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</si>
  <si>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</si>
  <si>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</si>
  <si>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</si>
  <si>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</si>
  <si>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</si>
  <si>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</si>
  <si>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</si>
  <si>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</si>
  <si>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</si>
  <si>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</si>
  <si>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</si>
  <si>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</si>
  <si>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</si>
  <si>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</si>
  <si>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</si>
  <si>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</si>
  <si>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</si>
  <si>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</si>
  <si>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</si>
  <si>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</si>
  <si>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</si>
  <si>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</si>
  <si>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</si>
  <si>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</si>
  <si>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</si>
  <si>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</si>
  <si>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</si>
  <si>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</si>
  <si>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</si>
  <si>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</si>
  <si>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</si>
  <si>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</si>
  <si>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</si>
  <si>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</si>
  <si>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</si>
  <si>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</si>
  <si>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</si>
  <si>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</si>
  <si>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</si>
  <si>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</si>
  <si>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</si>
  <si>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</si>
  <si>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</si>
  <si>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</si>
  <si>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</si>
  <si>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</si>
  <si>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</si>
  <si>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</si>
  <si>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</si>
  <si>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</si>
  <si>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</si>
  <si>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</si>
  <si>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</si>
  <si>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</si>
  <si>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</si>
  <si>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</si>
  <si>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</si>
  <si>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</si>
  <si>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</si>
  <si>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</si>
  <si>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</si>
  <si>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</si>
  <si>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</si>
  <si>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</si>
  <si>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</si>
  <si>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</si>
  <si>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</si>
  <si>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</si>
  <si>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</si>
  <si>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</si>
  <si>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</si>
  <si>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</si>
  <si>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</si>
  <si>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</si>
  <si>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</si>
  <si>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</si>
  <si>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</si>
  <si>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</si>
  <si>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</si>
  <si>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</si>
  <si>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</si>
  <si>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</si>
  <si>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</si>
  <si>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</si>
  <si>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</si>
  <si>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</si>
  <si>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</si>
  <si>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</si>
  <si>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</si>
  <si>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</si>
  <si>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</si>
  <si>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</si>
  <si>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</si>
  <si>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</si>
  <si>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</si>
  <si>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</si>
  <si>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</si>
  <si>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</si>
  <si>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</si>
  <si>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</si>
  <si>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</si>
  <si>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</si>
  <si>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</si>
  <si>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</si>
  <si>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</si>
  <si>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</si>
  <si>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</si>
  <si>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</si>
  <si>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</si>
  <si>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</si>
  <si>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</si>
  <si>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</si>
  <si>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</si>
  <si>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</si>
  <si>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</si>
  <si>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</si>
  <si>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</si>
  <si>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</si>
  <si>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</si>
  <si>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</si>
  <si>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</si>
  <si>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</si>
  <si>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</si>
  <si>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</si>
  <si>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</si>
  <si>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</si>
  <si>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</si>
  <si>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</si>
  <si>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</si>
  <si>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</si>
  <si>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</si>
  <si>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</si>
  <si>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</si>
  <si>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</si>
  <si>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</si>
  <si>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</si>
  <si>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</si>
  <si>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</si>
  <si>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</si>
  <si>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</si>
  <si>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</si>
  <si>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</si>
  <si>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</si>
  <si>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</si>
  <si>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</si>
  <si>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</si>
  <si>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</si>
  <si>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</si>
  <si>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</si>
  <si>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</si>
  <si>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</si>
  <si>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</si>
  <si>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</si>
  <si>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</si>
  <si>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</si>
  <si>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</si>
  <si>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</si>
  <si>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</si>
  <si>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</si>
  <si>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</si>
  <si>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</si>
  <si>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</si>
  <si>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</si>
  <si>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</si>
  <si>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</si>
  <si>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</si>
  <si>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</si>
  <si>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</si>
  <si>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</si>
  <si>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</si>
  <si>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</si>
  <si>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</si>
  <si>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</si>
  <si>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</si>
  <si>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</si>
  <si>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</si>
  <si>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</si>
  <si>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</si>
  <si>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</si>
  <si>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</si>
  <si>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</si>
  <si>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</si>
  <si>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</si>
  <si>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</si>
  <si>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</si>
  <si>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</si>
  <si>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</si>
  <si>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</si>
  <si>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</si>
  <si>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</si>
  <si>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</si>
  <si>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</si>
  <si>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</si>
  <si>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</si>
  <si>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</si>
  <si>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</si>
  <si>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</si>
  <si>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</si>
  <si>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</si>
  <si>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</si>
  <si>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</si>
  <si>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</si>
  <si>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</si>
  <si>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</si>
  <si>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</si>
  <si>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</si>
  <si>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</si>
  <si>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</si>
  <si>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</si>
  <si>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</si>
  <si>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</si>
  <si>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</si>
  <si>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</si>
  <si>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</si>
  <si>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</si>
  <si>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</si>
  <si>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</si>
  <si>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</si>
  <si>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</si>
  <si>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</si>
  <si>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</si>
  <si>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</si>
  <si>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</si>
  <si>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</si>
  <si>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</si>
  <si>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</si>
  <si>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</si>
  <si>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</si>
  <si>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</si>
  <si>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</si>
  <si>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</si>
  <si>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</si>
  <si>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</si>
  <si>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</si>
  <si>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</si>
  <si>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</si>
  <si>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</si>
  <si>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</si>
  <si>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</si>
  <si>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</si>
  <si>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</si>
  <si>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</si>
  <si>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</si>
  <si>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</si>
  <si>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</si>
  <si>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</si>
  <si>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</si>
  <si>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</si>
  <si>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</si>
  <si>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</si>
  <si>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</si>
  <si>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</si>
  <si>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</si>
  <si>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</si>
  <si>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</si>
  <si>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</si>
  <si>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</si>
  <si>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</si>
  <si>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</si>
  <si>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</si>
  <si>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</si>
  <si>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</si>
  <si>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</si>
  <si>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</si>
  <si>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</si>
  <si>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</si>
  <si>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</si>
  <si>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</si>
  <si>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</si>
  <si>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</si>
  <si>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</si>
  <si>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</si>
  <si>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</si>
  <si>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</si>
  <si>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</si>
  <si>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</si>
  <si>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</si>
  <si>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</si>
  <si>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</si>
  <si>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</si>
  <si>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</si>
  <si>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</si>
  <si>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</si>
  <si>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</si>
  <si>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</si>
  <si>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</si>
  <si>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</si>
  <si>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</si>
  <si>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</si>
  <si>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</si>
  <si>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</si>
  <si>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</si>
  <si>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</si>
  <si>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</si>
  <si>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</si>
  <si>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</si>
  <si>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</si>
  <si>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</si>
  <si>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</si>
  <si>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</si>
  <si>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</si>
  <si>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</si>
  <si>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</si>
  <si>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</si>
  <si>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</si>
  <si>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</si>
  <si>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</si>
  <si>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</si>
  <si>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</si>
  <si>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</si>
  <si>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</si>
  <si>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</si>
  <si>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</si>
  <si>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</si>
  <si>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</si>
  <si>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</si>
  <si>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</si>
  <si>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</si>
  <si>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</si>
  <si>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</si>
  <si>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</si>
  <si>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</si>
  <si>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</si>
  <si>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</si>
  <si>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</si>
  <si>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</si>
  <si>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</si>
  <si>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</si>
  <si>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</si>
  <si>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</si>
  <si>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</si>
  <si>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</si>
  <si>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</si>
  <si>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</si>
  <si>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</si>
  <si>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</si>
  <si>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</si>
  <si>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</si>
  <si>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</si>
  <si>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</si>
  <si>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</si>
  <si>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</si>
  <si>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</si>
  <si>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</si>
  <si>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</si>
  <si>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</si>
  <si>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</si>
  <si>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</si>
  <si>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</si>
  <si>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</si>
  <si>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</si>
  <si>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</si>
  <si>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</si>
  <si>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</si>
  <si>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</si>
  <si>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</si>
  <si>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</si>
  <si>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</si>
  <si>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</si>
  <si>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</si>
  <si>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</si>
  <si>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</si>
  <si>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</si>
  <si>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</si>
  <si>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</si>
  <si>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</si>
  <si>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</si>
  <si>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</si>
  <si>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</si>
  <si>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</si>
  <si>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</si>
  <si>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</si>
  <si>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</si>
  <si>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</si>
  <si>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</si>
  <si>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</si>
  <si>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</si>
  <si>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</si>
  <si>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</si>
  <si>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</si>
  <si>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</si>
  <si>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</si>
  <si>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</si>
  <si>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</si>
  <si>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</si>
  <si>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</si>
  <si>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</si>
  <si>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</si>
  <si>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</si>
  <si>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</si>
  <si>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</si>
  <si>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</si>
  <si>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</si>
  <si>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</si>
  <si>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</si>
  <si>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</si>
  <si>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</si>
  <si>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</si>
  <si>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</si>
  <si>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</si>
  <si>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</si>
  <si>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</si>
  <si>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</si>
  <si>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</si>
  <si>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</si>
  <si>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</si>
  <si>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</si>
  <si>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</si>
  <si>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</si>
  <si>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</si>
  <si>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</si>
  <si>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</si>
  <si>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</si>
  <si>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</si>
  <si>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</si>
  <si>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</si>
  <si>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</si>
  <si>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</si>
  <si>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</si>
  <si>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</si>
  <si>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</si>
  <si>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</si>
  <si>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</si>
  <si>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</si>
  <si>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</si>
  <si>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</si>
  <si>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</si>
  <si>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</si>
  <si>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</si>
  <si>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</si>
  <si>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</si>
  <si>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</si>
  <si>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</si>
  <si>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</si>
  <si>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</si>
  <si>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</si>
  <si>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</si>
  <si>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</si>
  <si>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</si>
  <si>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</si>
  <si>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</si>
  <si>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</si>
  <si>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</si>
  <si>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</si>
  <si>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</si>
  <si>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</si>
  <si>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</si>
  <si>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</si>
  <si>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</si>
  <si>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</si>
  <si>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</si>
  <si>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</si>
  <si>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</si>
  <si>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</si>
  <si>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</si>
  <si>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</si>
  <si>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</si>
  <si>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</si>
  <si>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</si>
  <si>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</si>
  <si>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</si>
  <si>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</si>
  <si>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</si>
  <si>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</si>
  <si>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</si>
  <si>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</si>
  <si>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</si>
  <si>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</si>
  <si>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</si>
  <si>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</si>
  <si>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</si>
  <si>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</si>
  <si>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</si>
  <si>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</si>
  <si>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</si>
  <si>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</si>
  <si>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</si>
  <si>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</si>
  <si>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</si>
  <si>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</si>
  <si>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</si>
  <si>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</si>
  <si>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</si>
  <si>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</si>
  <si>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</si>
  <si>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</si>
  <si>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</si>
  <si>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</si>
  <si>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</si>
  <si>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</si>
  <si>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</si>
  <si>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</si>
  <si>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</si>
  <si>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</si>
  <si>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</si>
  <si>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</si>
  <si>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</si>
  <si>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</si>
  <si>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</si>
  <si>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</si>
  <si>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</si>
  <si>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</si>
  <si>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</si>
  <si>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</si>
  <si>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</si>
  <si>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</si>
  <si>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</si>
  <si>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</si>
  <si>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</si>
  <si>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</si>
  <si>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</si>
  <si>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</si>
  <si>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</si>
  <si>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</si>
  <si>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</si>
  <si>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</si>
  <si>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</si>
  <si>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</si>
  <si>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</si>
  <si>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</si>
  <si>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</si>
  <si>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</si>
  <si>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</si>
  <si>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</si>
  <si>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</si>
  <si>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</si>
  <si>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</si>
  <si>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</si>
  <si>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</si>
  <si>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</si>
  <si>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</si>
  <si>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</si>
  <si>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</si>
  <si>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</si>
  <si>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</si>
  <si>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</si>
  <si>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</si>
  <si>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</si>
  <si>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</si>
  <si>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</si>
  <si>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</si>
  <si>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</si>
  <si>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</si>
  <si>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</si>
  <si>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</si>
  <si>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</si>
  <si>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</si>
  <si>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</si>
  <si>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</si>
  <si>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</si>
  <si>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</si>
  <si>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</si>
  <si>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</si>
  <si>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</si>
  <si>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</si>
  <si>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</si>
  <si>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</si>
  <si>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</si>
  <si>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</si>
  <si>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</si>
  <si>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</si>
  <si>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</si>
  <si>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</si>
  <si>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</si>
  <si>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</si>
  <si>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</si>
  <si>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</si>
  <si>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</si>
  <si>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</si>
  <si>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</si>
  <si>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</si>
  <si>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</si>
  <si>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</si>
  <si>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</si>
  <si>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</si>
  <si>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</si>
  <si>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</si>
  <si>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</si>
  <si>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</si>
  <si>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</si>
  <si>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</si>
  <si>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</si>
  <si>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</si>
  <si>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</si>
  <si>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</si>
  <si>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</si>
  <si>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</si>
  <si>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</si>
  <si>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</si>
  <si>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</si>
  <si>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</si>
  <si>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</si>
  <si>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</si>
  <si>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</si>
  <si>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</si>
  <si>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</si>
  <si>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</si>
  <si>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</si>
  <si>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</si>
  <si>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</si>
  <si>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</si>
  <si>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</si>
  <si>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</si>
  <si>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</si>
  <si>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</si>
  <si>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</si>
  <si>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</si>
  <si>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</si>
  <si>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</si>
  <si>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</si>
  <si>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</si>
  <si>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</si>
  <si>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</si>
  <si>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</si>
  <si>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</si>
  <si>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</si>
  <si>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</si>
  <si>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</si>
  <si>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</si>
  <si>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</si>
  <si>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</si>
  <si>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</si>
  <si>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</si>
  <si>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</si>
  <si>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</si>
  <si>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</si>
  <si>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</si>
  <si>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</si>
  <si>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</si>
  <si>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</si>
  <si>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</si>
  <si>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</si>
  <si>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</si>
  <si>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</si>
  <si>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</si>
  <si>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</si>
  <si>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</si>
  <si>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</si>
  <si>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</si>
  <si>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</si>
  <si>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</si>
  <si>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</si>
  <si>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</si>
  <si>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</si>
  <si>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</si>
  <si>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</si>
  <si>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</si>
  <si>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</si>
  <si>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</si>
  <si>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</si>
  <si>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</si>
  <si>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</si>
  <si>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</si>
  <si>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</si>
  <si>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</si>
  <si>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</si>
  <si>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</si>
  <si>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</si>
  <si>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</si>
  <si>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</si>
  <si>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</si>
  <si>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</si>
  <si>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</si>
  <si>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</si>
  <si>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</si>
  <si>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</si>
  <si>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</si>
  <si>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</si>
  <si>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</si>
  <si>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</si>
  <si>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</si>
  <si>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</si>
  <si>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</si>
  <si>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</si>
  <si>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</si>
  <si>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</si>
  <si>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</si>
  <si>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</si>
  <si>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</si>
  <si>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</si>
  <si>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</si>
  <si>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</si>
  <si>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</si>
  <si>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</si>
  <si>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</si>
  <si>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</si>
  <si>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</si>
  <si>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</si>
  <si>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</si>
  <si>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</si>
  <si>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</si>
  <si>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</si>
  <si>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</si>
  <si>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</si>
  <si>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</si>
  <si>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</si>
  <si>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</si>
  <si>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</si>
  <si>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</si>
  <si>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Respiratory ER Visits</t>
  </si>
  <si>
    <t>Avoided Minor Restricted Activity Days</t>
  </si>
  <si>
    <t>Output Avoided Premature Mortality</t>
  </si>
  <si>
    <t>Output Avoided Lost Workdays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</si>
  <si>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</si>
  <si>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</si>
  <si>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</si>
  <si>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</si>
  <si>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</si>
  <si>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</si>
  <si>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</si>
  <si>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</si>
  <si>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</si>
  <si>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</si>
  <si>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</si>
  <si>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</si>
  <si>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</si>
  <si>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</si>
  <si>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</si>
  <si>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</si>
  <si>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</si>
  <si>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</si>
  <si>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</si>
  <si>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</si>
  <si>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</si>
  <si>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</si>
  <si>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</si>
  <si>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</si>
  <si>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</si>
  <si>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</si>
  <si>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</si>
  <si>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</si>
  <si>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</si>
  <si>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</si>
  <si>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</si>
  <si>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</si>
  <si>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</si>
  <si>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</si>
  <si>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</si>
  <si>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</si>
  <si>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</si>
  <si>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</si>
  <si>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</si>
  <si>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</si>
  <si>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</si>
  <si>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</si>
  <si>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</si>
  <si>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</si>
  <si>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</si>
  <si>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</si>
  <si>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</si>
  <si>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</si>
  <si>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</si>
  <si>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</si>
  <si>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</si>
  <si>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</si>
  <si>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</si>
  <si>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</si>
  <si>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</si>
  <si>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</si>
  <si>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</si>
  <si>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</si>
  <si>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</si>
  <si>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</si>
  <si>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</si>
  <si>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</si>
  <si>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</si>
  <si>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</si>
  <si>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</si>
  <si>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</si>
  <si>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</si>
  <si>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</si>
  <si>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</si>
  <si>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</si>
  <si>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</si>
  <si>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</si>
  <si>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</si>
  <si>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</si>
  <si>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</si>
  <si>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</si>
  <si>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</si>
  <si>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</si>
  <si>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</si>
  <si>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</si>
  <si>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</si>
  <si>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</si>
  <si>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</si>
  <si>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</si>
  <si>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</si>
  <si>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</si>
  <si>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</si>
  <si>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</si>
  <si>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</si>
  <si>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</si>
  <si>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</si>
  <si>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</si>
  <si>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</si>
  <si>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</si>
  <si>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</si>
  <si>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</si>
  <si>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</si>
  <si>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</si>
  <si>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</si>
  <si>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</si>
  <si>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</si>
  <si>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</si>
  <si>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</si>
  <si>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</si>
  <si>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</si>
  <si>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</si>
  <si>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</si>
  <si>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</si>
  <si>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</si>
  <si>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</si>
  <si>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</si>
  <si>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</si>
  <si>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</si>
  <si>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</si>
  <si>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</si>
  <si>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</si>
  <si>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</si>
  <si>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</si>
  <si>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</si>
  <si>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</si>
  <si>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</si>
  <si>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</si>
  <si>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</si>
  <si>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</si>
  <si>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</si>
  <si>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</si>
  <si>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</si>
  <si>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</si>
  <si>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</si>
  <si>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</si>
  <si>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</si>
  <si>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</si>
  <si>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</si>
  <si>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</si>
  <si>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</si>
  <si>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</si>
  <si>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</si>
  <si>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</si>
  <si>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</si>
  <si>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</si>
  <si>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</si>
  <si>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</si>
  <si>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</si>
  <si>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</si>
  <si>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</si>
  <si>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</si>
  <si>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</si>
  <si>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</si>
  <si>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</si>
  <si>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</si>
  <si>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</si>
  <si>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</si>
  <si>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</si>
  <si>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</si>
  <si>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</si>
  <si>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</si>
  <si>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</si>
  <si>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</si>
  <si>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</si>
  <si>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</si>
  <si>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</si>
  <si>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</si>
  <si>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</si>
  <si>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</si>
  <si>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</si>
  <si>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</si>
  <si>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</si>
  <si>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</si>
  <si>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</si>
  <si>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</si>
  <si>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</si>
  <si>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</si>
  <si>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</si>
  <si>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</si>
  <si>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</si>
  <si>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</si>
  <si>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</si>
  <si>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</si>
  <si>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</si>
  <si>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</si>
  <si>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</si>
  <si>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</si>
  <si>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</si>
  <si>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</si>
  <si>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</si>
  <si>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</si>
  <si>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</si>
  <si>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</si>
  <si>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</si>
  <si>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</si>
  <si>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</si>
  <si>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</si>
  <si>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</si>
  <si>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</si>
  <si>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</si>
  <si>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</si>
  <si>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</si>
  <si>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</si>
  <si>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</si>
  <si>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</si>
  <si>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</si>
  <si>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</si>
  <si>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</si>
  <si>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</si>
  <si>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</si>
  <si>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</si>
  <si>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</si>
  <si>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</si>
  <si>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</si>
  <si>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</si>
  <si>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</si>
  <si>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</si>
  <si>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</si>
  <si>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</si>
  <si>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</si>
  <si>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</si>
  <si>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</si>
  <si>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</si>
  <si>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</si>
  <si>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</si>
  <si>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</si>
  <si>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</si>
  <si>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</si>
  <si>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</si>
  <si>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</si>
  <si>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</si>
  <si>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</si>
  <si>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</si>
  <si>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</si>
  <si>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</si>
  <si>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</si>
  <si>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</si>
  <si>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</si>
  <si>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</si>
  <si>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</si>
  <si>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</si>
  <si>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</si>
  <si>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</si>
  <si>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</si>
  <si>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</si>
  <si>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</si>
  <si>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</si>
  <si>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</si>
  <si>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</si>
  <si>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</si>
  <si>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</si>
  <si>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</si>
  <si>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</si>
  <si>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</si>
  <si>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</si>
  <si>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</si>
  <si>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</si>
  <si>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</si>
  <si>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</si>
  <si>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</si>
  <si>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</si>
  <si>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</si>
  <si>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</si>
  <si>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</si>
  <si>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</si>
  <si>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</si>
  <si>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</si>
  <si>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</si>
  <si>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</si>
  <si>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</si>
  <si>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</si>
  <si>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</si>
  <si>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</si>
  <si>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</si>
  <si>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</si>
  <si>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</si>
  <si>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</si>
  <si>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</si>
  <si>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</si>
  <si>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</si>
  <si>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</si>
  <si>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</si>
  <si>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</si>
  <si>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</si>
  <si>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</si>
  <si>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</si>
  <si>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</si>
  <si>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</si>
  <si>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</si>
  <si>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</si>
  <si>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</si>
  <si>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</si>
  <si>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</si>
  <si>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</si>
  <si>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</si>
  <si>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</si>
  <si>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</si>
  <si>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</si>
  <si>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</si>
  <si>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</si>
  <si>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</si>
  <si>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</si>
  <si>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</si>
  <si>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</si>
  <si>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</si>
  <si>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</si>
  <si>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</si>
  <si>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</si>
  <si>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</si>
  <si>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</si>
  <si>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</si>
  <si>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</si>
  <si>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</si>
  <si>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</si>
  <si>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</si>
  <si>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</si>
  <si>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</si>
  <si>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</si>
  <si>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</si>
  <si>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</si>
  <si>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</si>
  <si>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</si>
  <si>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</si>
  <si>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</si>
  <si>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</si>
  <si>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</si>
  <si>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</si>
  <si>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</si>
  <si>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</si>
  <si>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</si>
  <si>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</si>
  <si>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</si>
  <si>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</si>
  <si>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</si>
  <si>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</si>
  <si>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</si>
  <si>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</si>
  <si>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</si>
  <si>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</si>
  <si>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</si>
  <si>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</si>
  <si>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</si>
  <si>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</si>
  <si>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</si>
  <si>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</si>
  <si>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</si>
  <si>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</si>
  <si>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</si>
  <si>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</si>
  <si>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</si>
  <si>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</si>
  <si>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</si>
  <si>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</si>
  <si>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</si>
  <si>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</si>
  <si>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</si>
  <si>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</si>
  <si>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</si>
  <si>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</si>
  <si>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</si>
  <si>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</si>
  <si>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</si>
  <si>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</si>
  <si>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</si>
  <si>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</si>
  <si>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</si>
  <si>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</si>
  <si>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</si>
  <si>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</si>
  <si>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</si>
  <si>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</si>
  <si>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</si>
  <si>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</si>
  <si>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</si>
  <si>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</si>
  <si>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</si>
  <si>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</si>
  <si>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</si>
  <si>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</si>
  <si>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</si>
  <si>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</si>
  <si>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</si>
  <si>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</si>
  <si>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</si>
  <si>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</si>
  <si>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</si>
  <si>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</si>
  <si>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</si>
  <si>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</si>
  <si>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</si>
  <si>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</si>
  <si>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</si>
  <si>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</si>
  <si>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</si>
  <si>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</si>
  <si>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</si>
  <si>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</si>
  <si>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</si>
  <si>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</si>
  <si>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</si>
  <si>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</si>
  <si>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</si>
  <si>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</si>
  <si>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</si>
  <si>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</si>
  <si>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</si>
  <si>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</si>
  <si>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</si>
  <si>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</si>
  <si>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</si>
  <si>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</si>
  <si>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</si>
  <si>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</si>
  <si>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</si>
  <si>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</si>
  <si>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</si>
  <si>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</si>
  <si>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</si>
  <si>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</si>
  <si>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</si>
  <si>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</si>
  <si>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</si>
  <si>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</si>
  <si>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</si>
  <si>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</si>
  <si>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</si>
  <si>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</si>
  <si>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</si>
  <si>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</si>
  <si>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</si>
  <si>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</si>
  <si>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</si>
  <si>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</si>
  <si>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</si>
  <si>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</si>
  <si>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</si>
  <si>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</si>
  <si>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</si>
  <si>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</si>
  <si>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</si>
  <si>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</si>
  <si>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</si>
  <si>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</si>
  <si>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</si>
  <si>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</si>
  <si>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</si>
  <si>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</si>
  <si>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</si>
  <si>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</si>
  <si>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</si>
  <si>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</si>
  <si>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</si>
  <si>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</si>
  <si>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</si>
  <si>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</si>
  <si>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</si>
  <si>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</si>
  <si>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</si>
  <si>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</si>
  <si>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</si>
  <si>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</si>
  <si>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</si>
  <si>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</si>
  <si>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</si>
  <si>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</si>
  <si>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</si>
  <si>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</si>
  <si>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</si>
  <si>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</si>
  <si>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</si>
  <si>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</si>
  <si>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</si>
  <si>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</si>
  <si>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</si>
  <si>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</si>
  <si>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</si>
  <si>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</si>
  <si>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</si>
  <si>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</si>
  <si>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</si>
  <si>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</si>
  <si>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</si>
  <si>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</si>
  <si>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</si>
  <si>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</si>
  <si>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</si>
  <si>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</si>
  <si>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</si>
  <si>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</si>
  <si>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</si>
  <si>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</si>
  <si>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</si>
  <si>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</si>
  <si>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</si>
  <si>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</si>
  <si>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</si>
  <si>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</si>
  <si>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</si>
  <si>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</si>
  <si>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</si>
  <si>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</si>
  <si>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</si>
  <si>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</si>
  <si>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</si>
  <si>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</si>
  <si>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</si>
  <si>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</si>
  <si>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</si>
  <si>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</si>
  <si>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</si>
  <si>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</si>
  <si>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</si>
  <si>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</si>
  <si>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</si>
  <si>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</si>
  <si>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</si>
  <si>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</si>
  <si>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</si>
  <si>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</si>
  <si>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</si>
  <si>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</si>
  <si>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</si>
  <si>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</si>
  <si>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</si>
  <si>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</si>
  <si>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</si>
  <si>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</si>
  <si>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</si>
  <si>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</si>
  <si>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</si>
  <si>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</si>
  <si>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</si>
  <si>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</si>
  <si>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</si>
  <si>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</si>
  <si>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</si>
  <si>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</si>
  <si>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</si>
  <si>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</si>
  <si>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</si>
  <si>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</si>
  <si>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</si>
  <si>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</si>
  <si>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</si>
  <si>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</si>
  <si>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</si>
  <si>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</si>
  <si>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</si>
  <si>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</si>
  <si>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</si>
  <si>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</si>
  <si>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</si>
  <si>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</si>
  <si>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</si>
  <si>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</si>
  <si>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</si>
  <si>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</si>
  <si>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</si>
  <si>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</si>
  <si>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</si>
  <si>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</si>
  <si>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</si>
  <si>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</si>
  <si>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</si>
  <si>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</si>
  <si>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</si>
  <si>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</si>
  <si>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</si>
  <si>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</si>
  <si>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</si>
  <si>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</si>
  <si>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</si>
  <si>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</si>
  <si>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</si>
  <si>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</si>
  <si>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</si>
  <si>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</si>
  <si>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</si>
  <si>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</si>
  <si>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</si>
  <si>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</si>
  <si>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</si>
  <si>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</si>
  <si>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</si>
  <si>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</si>
  <si>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</si>
  <si>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</si>
  <si>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</si>
  <si>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</si>
  <si>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</si>
  <si>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</si>
  <si>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</si>
  <si>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</si>
  <si>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</si>
  <si>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</si>
  <si>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</si>
  <si>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</si>
  <si>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</si>
  <si>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</si>
  <si>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</si>
  <si>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</si>
  <si>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</si>
  <si>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</si>
  <si>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</si>
  <si>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</si>
  <si>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</si>
  <si>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</si>
  <si>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</si>
  <si>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</si>
  <si>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</si>
  <si>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</si>
  <si>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</si>
  <si>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</si>
  <si>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</si>
  <si>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</si>
  <si>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</si>
  <si>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</si>
  <si>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</si>
  <si>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</si>
  <si>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</si>
  <si>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</si>
  <si>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</si>
  <si>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</si>
  <si>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</si>
  <si>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</si>
  <si>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</si>
  <si>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</si>
  <si>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</si>
  <si>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</si>
  <si>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</si>
  <si>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</si>
  <si>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</si>
  <si>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</si>
  <si>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</si>
  <si>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</si>
  <si>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</si>
  <si>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</si>
  <si>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</si>
  <si>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</si>
  <si>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</si>
  <si>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</si>
  <si>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</si>
  <si>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</si>
  <si>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</si>
  <si>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</si>
  <si>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</si>
  <si>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</si>
  <si>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</si>
  <si>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</si>
  <si>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</si>
  <si>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</si>
  <si>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</si>
  <si>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</si>
  <si>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</si>
  <si>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</si>
  <si>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</si>
  <si>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</si>
  <si>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</si>
  <si>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</si>
  <si>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</si>
  <si>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</si>
  <si>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</si>
  <si>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</si>
  <si>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</si>
  <si>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</si>
  <si>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</si>
  <si>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</si>
  <si>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</si>
  <si>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</si>
  <si>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</si>
  <si>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</si>
  <si>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</si>
  <si>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</si>
  <si>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</si>
  <si>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</si>
  <si>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</si>
  <si>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</si>
  <si>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</si>
  <si>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</si>
  <si>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</si>
  <si>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</si>
  <si>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</si>
  <si>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</si>
  <si>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</si>
  <si>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</si>
  <si>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</si>
  <si>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</si>
  <si>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</si>
  <si>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</si>
  <si>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</si>
  <si>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</si>
  <si>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</si>
  <si>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</si>
  <si>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</si>
  <si>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</si>
  <si>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</si>
  <si>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</si>
  <si>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</si>
  <si>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</si>
  <si>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</si>
  <si>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</si>
  <si>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</si>
  <si>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</si>
  <si>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</si>
  <si>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</si>
  <si>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</si>
  <si>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</si>
  <si>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</si>
  <si>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</si>
  <si>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</si>
  <si>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</si>
  <si>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</si>
  <si>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</si>
  <si>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</si>
  <si>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</si>
  <si>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</si>
  <si>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</si>
  <si>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</si>
  <si>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</si>
  <si>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</si>
  <si>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</si>
  <si>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</si>
  <si>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</si>
  <si>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</si>
  <si>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</si>
  <si>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</si>
  <si>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</si>
  <si>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</si>
  <si>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</si>
  <si>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</si>
  <si>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</si>
  <si>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</si>
  <si>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</si>
  <si>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</si>
  <si>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</si>
  <si>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</si>
  <si>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</si>
  <si>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</si>
  <si>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</si>
  <si>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</si>
  <si>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</si>
  <si>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</si>
  <si>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</si>
  <si>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</si>
  <si>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</si>
  <si>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</si>
  <si>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</si>
  <si>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</si>
  <si>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</si>
  <si>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</si>
  <si>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</si>
  <si>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</si>
  <si>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</si>
  <si>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</si>
  <si>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</si>
  <si>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</si>
  <si>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</si>
  <si>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</si>
  <si>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</si>
  <si>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</si>
  <si>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</si>
  <si>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</si>
  <si>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</si>
  <si>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</si>
  <si>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</si>
  <si>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</si>
  <si>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</si>
  <si>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</si>
  <si>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</si>
  <si>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</si>
  <si>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</si>
  <si>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</si>
  <si>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</si>
  <si>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</si>
  <si>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</si>
  <si>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</si>
  <si>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</si>
  <si>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</si>
  <si>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</si>
  <si>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</si>
  <si>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</si>
  <si>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</si>
  <si>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</si>
  <si>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</si>
  <si>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</si>
  <si>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</si>
  <si>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</si>
  <si>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</si>
  <si>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</si>
  <si>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</si>
  <si>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</si>
  <si>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</si>
  <si>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</si>
  <si>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</si>
  <si>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</si>
  <si>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</si>
  <si>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</si>
  <si>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</si>
  <si>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</si>
  <si>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</si>
  <si>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</si>
  <si>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</si>
  <si>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</si>
  <si>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</si>
  <si>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</si>
  <si>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</si>
  <si>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</si>
  <si>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</si>
  <si>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</si>
  <si>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</si>
  <si>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</si>
  <si>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</si>
  <si>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</si>
  <si>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</si>
  <si>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</si>
  <si>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</si>
  <si>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</si>
  <si>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</si>
  <si>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</si>
  <si>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</si>
  <si>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</si>
  <si>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</si>
  <si>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</si>
  <si>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</si>
  <si>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</si>
  <si>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</si>
  <si>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</si>
  <si>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</si>
  <si>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</si>
  <si>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</si>
  <si>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</si>
  <si>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</si>
  <si>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</si>
  <si>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</si>
  <si>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</si>
  <si>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</si>
  <si>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</si>
  <si>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</si>
  <si>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</si>
  <si>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</si>
  <si>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</si>
  <si>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</si>
  <si>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</si>
  <si>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</si>
  <si>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</si>
  <si>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</si>
  <si>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</si>
  <si>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</si>
  <si>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</si>
  <si>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</si>
  <si>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</si>
  <si>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</si>
  <si>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</si>
  <si>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</si>
  <si>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</si>
  <si>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</si>
  <si>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</si>
  <si>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</si>
  <si>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</si>
  <si>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</si>
  <si>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</si>
  <si>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</si>
  <si>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</si>
  <si>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</si>
  <si>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</si>
  <si>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</si>
  <si>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</si>
  <si>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</si>
  <si>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</si>
  <si>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</si>
  <si>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</si>
  <si>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</si>
  <si>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</si>
  <si>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</si>
  <si>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</si>
  <si>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</si>
  <si>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</si>
  <si>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</si>
  <si>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</si>
  <si>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</si>
  <si>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</si>
  <si>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</si>
  <si>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</si>
  <si>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</si>
  <si>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</si>
  <si>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</si>
  <si>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</si>
  <si>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</si>
  <si>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</si>
  <si>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</si>
  <si>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</si>
  <si>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</si>
  <si>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</si>
  <si>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</si>
  <si>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</si>
  <si>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</si>
  <si>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</si>
  <si>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</si>
  <si>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</si>
  <si>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</si>
  <si>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</si>
  <si>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</si>
  <si>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</si>
  <si>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</si>
  <si>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</si>
  <si>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</si>
  <si>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</si>
  <si>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</si>
  <si>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</si>
  <si>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</si>
  <si>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</si>
  <si>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</si>
  <si>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</si>
  <si>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</si>
  <si>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</si>
  <si>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</si>
  <si>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</si>
  <si>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</si>
  <si>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</si>
  <si>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</si>
  <si>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</si>
  <si>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</si>
  <si>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</si>
  <si>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</si>
  <si>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</si>
  <si>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</si>
  <si>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</si>
  <si>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</si>
  <si>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</si>
  <si>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</si>
  <si>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</si>
  <si>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</si>
  <si>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</si>
  <si>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</si>
  <si>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</si>
  <si>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</si>
  <si>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</si>
  <si>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</si>
  <si>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</si>
  <si>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</si>
  <si>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</si>
  <si>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</si>
  <si>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</si>
  <si>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</si>
  <si>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</si>
  <si>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</si>
  <si>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</si>
  <si>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</si>
  <si>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</si>
  <si>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</si>
  <si>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</si>
  <si>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</si>
  <si>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</si>
  <si>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</si>
  <si>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</si>
  <si>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</si>
  <si>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</si>
  <si>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</si>
  <si>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</si>
  <si>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</si>
  <si>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</si>
  <si>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</si>
  <si>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</si>
  <si>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</si>
  <si>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</si>
  <si>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</si>
  <si>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</si>
  <si>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</si>
  <si>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</si>
  <si>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</si>
  <si>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</si>
  <si>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</si>
  <si>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</si>
  <si>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</si>
  <si>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</si>
  <si>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</si>
  <si>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</si>
  <si>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</si>
  <si>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</si>
  <si>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</si>
  <si>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</si>
  <si>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</si>
  <si>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</si>
  <si>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</si>
  <si>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</si>
  <si>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</si>
  <si>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</si>
  <si>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</si>
  <si>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</si>
  <si>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</si>
  <si>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</si>
  <si>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</si>
  <si>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</si>
  <si>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</si>
  <si>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</si>
  <si>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</si>
  <si>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</si>
  <si>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</si>
  <si>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</si>
  <si>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</si>
  <si>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</si>
  <si>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</si>
  <si>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</si>
  <si>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</si>
  <si>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</si>
  <si>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</si>
  <si>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</si>
  <si>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</si>
  <si>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</si>
  <si>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</si>
  <si>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</si>
  <si>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</si>
  <si>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</si>
  <si>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</si>
  <si>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</si>
  <si>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</si>
  <si>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</si>
  <si>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</si>
  <si>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</si>
  <si>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</si>
  <si>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</si>
  <si>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</si>
  <si>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</si>
  <si>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</si>
  <si>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</si>
  <si>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</si>
  <si>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</si>
  <si>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</si>
  <si>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</si>
  <si>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</si>
  <si>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</si>
  <si>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</si>
  <si>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</si>
  <si>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</si>
  <si>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</si>
  <si>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</si>
  <si>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</si>
  <si>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</si>
  <si>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</si>
  <si>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</si>
  <si>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</si>
  <si>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</si>
  <si>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</si>
  <si>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</si>
  <si>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</si>
  <si>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</si>
  <si>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</si>
  <si>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</si>
  <si>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</si>
  <si>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</si>
  <si>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</si>
  <si>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</si>
  <si>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</si>
  <si>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</si>
  <si>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</si>
  <si>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</si>
  <si>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</si>
  <si>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</si>
  <si>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</si>
  <si>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</si>
  <si>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</si>
  <si>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</si>
  <si>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</si>
  <si>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</si>
  <si>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</si>
  <si>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</si>
  <si>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</si>
  <si>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</si>
  <si>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</si>
  <si>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</si>
  <si>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</si>
  <si>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</si>
  <si>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Change in Household Energy Spending</t>
  </si>
  <si>
    <t>Change in Household Energy Spending by Fuel</t>
  </si>
  <si>
    <t>2024 dollars / household</t>
  </si>
  <si>
    <t>Output Total Change in Average Household Energy Expenditures</t>
  </si>
  <si>
    <t>Electricity, Natural Gas, Gasoline and Diesel, Other Fuels</t>
  </si>
  <si>
    <t>Output Change in Average Household Spending on Electricity; Output Change in Average Household Spending on Natural Gas; Output Change in Average Household Spending on Gasoline and Diesel; Output Change in Average Household Spending on Other Fuels</t>
  </si>
  <si>
    <t>f1bb18, c01b00, 969696, 000000</t>
  </si>
  <si>
    <t>hydgn production subsidy</t>
  </si>
  <si>
    <t>$/kg</t>
  </si>
  <si>
    <t>**Description:**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</si>
  <si>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</si>
  <si>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</si>
  <si>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</si>
  <si>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</si>
  <si>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</si>
  <si>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</si>
  <si>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</si>
  <si>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</si>
  <si>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</si>
  <si>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</si>
  <si>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</si>
  <si>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</si>
  <si>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</si>
  <si>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</si>
  <si>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</si>
  <si>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</si>
  <si>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</si>
  <si>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</si>
  <si>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</si>
  <si>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</si>
  <si>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</si>
  <si>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</si>
  <si>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</si>
  <si>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</si>
  <si>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</si>
  <si>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</si>
  <si>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</si>
  <si>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</si>
  <si>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</si>
  <si>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</si>
  <si>
    <t>Avoided Premature Infant Deaths</t>
  </si>
  <si>
    <t>Avoided Premature Adult Deaths</t>
  </si>
  <si>
    <t>Output Avoided Infant Mortality</t>
  </si>
  <si>
    <t>cases / year</t>
  </si>
  <si>
    <t>events / year</t>
  </si>
  <si>
    <t>deaths / year</t>
  </si>
  <si>
    <t>admissions / year</t>
  </si>
  <si>
    <t>visits / year</t>
  </si>
  <si>
    <t>days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</si>
  <si>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</si>
  <si>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</si>
  <si>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</si>
  <si>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</si>
  <si>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</si>
  <si>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</si>
  <si>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</si>
  <si>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</si>
  <si>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Output Avoided Adult Premature Mortality</t>
  </si>
  <si>
    <t>Avoided Asthma Incidence</t>
  </si>
  <si>
    <t>Output Avoided Asthma Incidence</t>
  </si>
  <si>
    <t>Avoided Lost Schooldays</t>
  </si>
  <si>
    <t>Output Avoided Lost Schooldays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</si>
</sst>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0" fillId="102" borderId="0" xfId="0" applyFill="1"/>
    <xf numFmtId="0" fontId="11" fillId="20" borderId="0" xfId="0" applyFont="1" applyFill="1" applyAlignment="1">
      <alignment horizontal="center"/>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30" fillId="9" borderId="27"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27" fillId="8" borderId="0" xfId="7" applyFill="1" applyAlignment="1">
      <alignment horizontal="left" vertical="center"/>
    </xf>
    <xf numFmtId="0" fontId="27" fillId="17" borderId="0" xfId="7" applyFill="1" applyAlignment="1">
      <alignment horizontal="left" vertical="center"/>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0" fontId="27" fillId="8" borderId="0" xfId="7" applyFill="1" applyAlignment="1">
      <alignment horizontal="left"/>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1" fillId="4" borderId="0" xfId="0" applyFont="1" applyFill="1" applyAlignment="1">
      <alignment horizontal="left"/>
    </xf>
    <xf numFmtId="0" fontId="0" fillId="5" borderId="0" xfId="0" applyFill="1" applyAlignment="1">
      <alignment horizontal="left"/>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1C9099"/>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8" dT="2021-05-24T22:03:35.61" personId="{811026A2-74EF-4287-974D-D90683F22217}" id="{E8911680-E731-4D67-9690-17976D3FED66}">
    <text>Unit varies based on currency in this EPS region</text>
  </threadedComment>
  <threadedComment ref="D100" dT="2020-08-19T00:06:43.00" personId="{811026A2-74EF-4287-974D-D90683F22217}" id="{5B177B48-17FC-4889-93EE-8CEBBC9D67A1}">
    <text>Leave this cell blank.</text>
  </threadedComment>
  <threadedComment ref="D101" dT="2020-08-19T00:06:43.00" personId="{811026A2-74EF-4287-974D-D90683F22217}" id="{FC0E8780-2055-48EE-B42B-F31936B1D4FF}">
    <text>Leave this cell blank.</text>
  </threadedComment>
  <threadedComment ref="D102" dT="2020-08-19T00:06:43.00" personId="{811026A2-74EF-4287-974D-D90683F22217}" id="{9E6238C4-2B41-4F84-9F69-94DEF5E3EB8C}">
    <text>Leave this cell blank.</text>
  </threadedComment>
  <threadedComment ref="E102" dT="2020-08-19T00:06:43.00" personId="{811026A2-74EF-4287-974D-D90683F22217}" id="{6E9F8D40-752E-4116-9D9F-F74F76285640}">
    <text>Leave this cell blank.</text>
  </threadedComment>
  <threadedComment ref="D106" dT="2020-08-19T00:06:43.00" personId="{811026A2-74EF-4287-974D-D90683F22217}" id="{F601AB12-684E-4E95-8C1E-B144486F847D}">
    <text>Leave this cell blank.</text>
  </threadedComment>
  <threadedComment ref="E106" dT="2020-08-19T00:06:43.00" personId="{811026A2-74EF-4287-974D-D90683F22217}" id="{A645F5AA-7A90-4A35-968A-CE10D0FAB4B0}">
    <text>Leave this cell blank.</text>
  </threadedComment>
  <threadedComment ref="D107" dT="2020-08-19T00:06:43.00" personId="{811026A2-74EF-4287-974D-D90683F22217}" id="{746FF03D-5804-4E4E-B458-37BB59B9E142}">
    <text>Leave this cell blank.</text>
  </threadedComment>
  <threadedComment ref="E107" dT="2020-08-19T00:06:43.00" personId="{811026A2-74EF-4287-974D-D90683F22217}" id="{9EC6115E-EDF0-4A53-BA39-6E38927B0C70}">
    <text>Leave this cell blank.</text>
  </threadedComment>
  <threadedComment ref="D108" dT="2020-08-19T00:06:43.00" personId="{811026A2-74EF-4287-974D-D90683F22217}" id="{AB2AEDA0-791A-4901-BF44-CCC69230B04C}">
    <text>Leave this cell blank.</text>
  </threadedComment>
  <threadedComment ref="E108" dT="2020-08-19T00:06:43.00" personId="{811026A2-74EF-4287-974D-D90683F22217}" id="{C2983161-1E33-4DB9-8522-CBCD17E9BF44}">
    <text>Leave this cell blank.</text>
  </threadedComment>
  <threadedComment ref="B109" dT="2021-05-24T22:05:02.77" personId="{811026A2-74EF-4287-974D-D90683F22217}" id="{C12E46EA-3F96-434D-AD07-C9DAE30A70F4}">
    <text>Several Vensim variables are grouped under the same policy lever in the web app for this policy.</text>
  </threadedComment>
  <threadedComment ref="B116" dT="2021-05-24T22:19:40.61" personId="{811026A2-74EF-4287-974D-D90683F22217}" id="{A29A373E-8B2B-4B45-BF1E-AC6A2B5F3C17}">
    <text>Several Vensim variables are grouped under the same policy lever in the web app for this policy.</text>
  </threadedComment>
  <threadedComment ref="D121" dT="2020-08-19T00:06:43.00" personId="{811026A2-74EF-4287-974D-D90683F22217}" id="{4879F214-E99D-4D42-8C39-70789BBBC99D}">
    <text>Leave this cell blank.</text>
  </threadedComment>
  <threadedComment ref="D122" dT="2020-08-19T00:06:43.00" personId="{811026A2-74EF-4287-974D-D90683F22217}" id="{29C92E86-4989-4367-A9C0-46D156A7CEBB}">
    <text>Leave this cell blank.</text>
  </threadedComment>
  <threadedComment ref="D123" dT="2020-08-19T00:06:43.00" personId="{811026A2-74EF-4287-974D-D90683F22217}" id="{8C94AB36-0C9D-4D5F-A64A-5E1836200BD4}">
    <text>Leave this cell blank.</text>
  </threadedComment>
  <threadedComment ref="D125" dT="2020-08-19T00:06:43.00" personId="{811026A2-74EF-4287-974D-D90683F22217}" id="{0785BC27-69F5-4B43-8886-6AB6B3A1C38C}">
    <text>Leave this cell blank.</text>
  </threadedComment>
  <threadedComment ref="D126" dT="2020-08-19T00:06:43.00" personId="{811026A2-74EF-4287-974D-D90683F22217}" id="{4E6A3C34-D015-4798-8B15-C2C63B01F6C3}">
    <text>Leave this cell blank.</text>
  </threadedComment>
  <threadedComment ref="D127" dT="2020-08-19T00:06:43.00" personId="{811026A2-74EF-4287-974D-D90683F22217}" id="{7355F6F6-D3AD-4011-944E-FCE1A44D743D}">
    <text>Leave this cell blank.</text>
  </threadedComment>
  <threadedComment ref="D128" dT="2020-08-19T00:06:43.00" personId="{811026A2-74EF-4287-974D-D90683F22217}" id="{52DDC055-DFE6-4C4D-97FC-B38B71C63DF3}">
    <text>Leave this cell blank.</text>
  </threadedComment>
  <threadedComment ref="D132" dT="2020-08-19T00:06:43.00" personId="{811026A2-74EF-4287-974D-D90683F22217}" id="{0EFD8687-3DDE-4CBD-AEA3-EE622A1F5ED4}">
    <text>Leave this cell blank.</text>
  </threadedComment>
  <threadedComment ref="D133" dT="2020-08-19T00:06:43.00" personId="{811026A2-74EF-4287-974D-D90683F22217}" id="{4F677542-9574-41F5-9B11-3E8FA1978897}">
    <text>Leave this cell blank.</text>
  </threadedComment>
  <threadedComment ref="D134" dT="2020-08-19T00:06:43.00" personId="{811026A2-74EF-4287-974D-D90683F22217}" id="{C6EC601F-FF77-423D-9BE3-C8F28EB3F9D6}">
    <text>Leave this cell blank.</text>
  </threadedComment>
  <threadedComment ref="D135" dT="2020-08-19T00:06:43.00" personId="{811026A2-74EF-4287-974D-D90683F22217}" id="{A5E5F926-8C26-4331-A7DC-EFA14653951A}">
    <text>Leave this cell blank.</text>
  </threadedComment>
  <threadedComment ref="E135"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E13" sqref="E13"/>
    </sheetView>
  </sheetViews>
  <sheetFormatPr defaultColWidth="8.81640625" defaultRowHeight="14.5" x14ac:dyDescent="0.35"/>
  <cols>
    <col min="1" max="1" width="28.453125" customWidth="1"/>
    <col min="2" max="2" width="24.453125" customWidth="1"/>
  </cols>
  <sheetData>
    <row r="1" spans="1:2" x14ac:dyDescent="0.35">
      <c r="A1" s="9" t="s">
        <v>97</v>
      </c>
    </row>
    <row r="3" spans="1:2" x14ac:dyDescent="0.35">
      <c r="A3" t="s">
        <v>98</v>
      </c>
    </row>
    <row r="4" spans="1:2" x14ac:dyDescent="0.35">
      <c r="A4" t="s">
        <v>131</v>
      </c>
    </row>
    <row r="5" spans="1:2" x14ac:dyDescent="0.35">
      <c r="A5" t="s">
        <v>102</v>
      </c>
    </row>
    <row r="6" spans="1:2" x14ac:dyDescent="0.35">
      <c r="A6" t="s">
        <v>99</v>
      </c>
    </row>
    <row r="8" spans="1:2" x14ac:dyDescent="0.35">
      <c r="A8" t="s">
        <v>100</v>
      </c>
    </row>
    <row r="9" spans="1:2" x14ac:dyDescent="0.35">
      <c r="A9" t="s">
        <v>101</v>
      </c>
    </row>
    <row r="10" spans="1:2" x14ac:dyDescent="0.35">
      <c r="A10" s="41" t="s">
        <v>2733</v>
      </c>
    </row>
    <row r="11" spans="1:2" x14ac:dyDescent="0.35">
      <c r="A11" s="41"/>
    </row>
    <row r="12" spans="1:2" x14ac:dyDescent="0.35">
      <c r="A12" t="s">
        <v>103</v>
      </c>
    </row>
    <row r="13" spans="1:2" x14ac:dyDescent="0.35">
      <c r="A13" t="s">
        <v>104</v>
      </c>
    </row>
    <row r="14" spans="1:2" x14ac:dyDescent="0.35">
      <c r="A14" t="s">
        <v>105</v>
      </c>
    </row>
    <row r="16" spans="1:2" x14ac:dyDescent="0.35">
      <c r="A16" s="42" t="s">
        <v>2819</v>
      </c>
      <c r="B16" s="159"/>
    </row>
    <row r="17" spans="1:3" x14ac:dyDescent="0.35">
      <c r="A17" t="s">
        <v>2802</v>
      </c>
      <c r="B17" s="20">
        <f>MAX(PolicyLevers!H:H)</f>
        <v>3769</v>
      </c>
    </row>
    <row r="18" spans="1:3" x14ac:dyDescent="0.35">
      <c r="A18" t="s">
        <v>2818</v>
      </c>
      <c r="B18" s="20" t="str" cm="1">
        <f t="array" ref="B18">IF(MIN(IF(COUNTIF(PolicyLevers!$H$2:$H$2945,PolicyLevers!$H$2:$H$2945)&gt;1,PolicyLevers!$H$2:$H$2945, ""))=0,"No duplicate ID numbers",MIN(IF(COUNTIF(PolicyLevers!$H$2:$H$2945,PolicyLevers!$H$2:$H$2945)&gt;1,PolicyLevers!$H$2:$H$2945, "")))</f>
        <v>No duplicate ID numbers</v>
      </c>
    </row>
    <row r="19" spans="1:3" ht="29" x14ac:dyDescent="0.35">
      <c r="A19" s="1" t="s">
        <v>2940</v>
      </c>
      <c r="B19" s="20" t="str" cm="1">
        <f t="array" ref="B19">IF(MIN(IF((NOT(ISNUMBER(PolicyLevers!$H$2:$H$2945)))*(ISTEXT(PolicyLevers!$I$2:$I$2945)),ROW(PolicyLevers!$H$2:$H$2945)))=0,"No missing ID numbers",MIN(IF((NOT(ISNUMBER(PolicyLevers!$H$2:$H$2945)))*(ISTEXT(PolicyLevers!$I$2:$I$2945)),ROW(PolicyLevers!$H$2:$H$2945))))</f>
        <v>No missing ID numbers</v>
      </c>
    </row>
    <row r="21" spans="1:3" x14ac:dyDescent="0.35">
      <c r="A21" s="42" t="s">
        <v>3172</v>
      </c>
      <c r="B21" s="159"/>
    </row>
    <row r="22" spans="1:3" x14ac:dyDescent="0.35">
      <c r="A22" t="s">
        <v>3166</v>
      </c>
    </row>
    <row r="23" spans="1:3" x14ac:dyDescent="0.35">
      <c r="A23" t="s">
        <v>3167</v>
      </c>
    </row>
    <row r="24" spans="1:3" x14ac:dyDescent="0.35">
      <c r="A24" t="s">
        <v>3168</v>
      </c>
    </row>
    <row r="25" spans="1:3" x14ac:dyDescent="0.35">
      <c r="A25" t="s">
        <v>3169</v>
      </c>
    </row>
    <row r="27" spans="1:3" x14ac:dyDescent="0.35">
      <c r="A27" s="42" t="s">
        <v>3170</v>
      </c>
      <c r="B27" s="159"/>
      <c r="C27" s="159"/>
    </row>
    <row r="28" spans="1:3" x14ac:dyDescent="0.35">
      <c r="A28" t="s">
        <v>2812</v>
      </c>
    </row>
    <row r="29" spans="1:3" x14ac:dyDescent="0.35">
      <c r="A29" t="s">
        <v>2798</v>
      </c>
    </row>
    <row r="30" spans="1:3" x14ac:dyDescent="0.35">
      <c r="A30" t="s">
        <v>2799</v>
      </c>
    </row>
    <row r="31" spans="1:3" x14ac:dyDescent="0.35">
      <c r="A31" t="s">
        <v>2800</v>
      </c>
    </row>
    <row r="32" spans="1:3" x14ac:dyDescent="0.35">
      <c r="A32" t="s">
        <v>2801</v>
      </c>
    </row>
    <row r="34" spans="1:2" x14ac:dyDescent="0.35">
      <c r="A34" t="s">
        <v>2813</v>
      </c>
    </row>
    <row r="35" spans="1:2" x14ac:dyDescent="0.35">
      <c r="A35" t="s">
        <v>2796</v>
      </c>
    </row>
    <row r="36" spans="1:2" x14ac:dyDescent="0.35">
      <c r="A36" t="s">
        <v>2797</v>
      </c>
    </row>
    <row r="38" spans="1:2" x14ac:dyDescent="0.35">
      <c r="A38" t="s">
        <v>2814</v>
      </c>
    </row>
    <row r="39" spans="1:2" x14ac:dyDescent="0.35">
      <c r="A39" t="s">
        <v>2803</v>
      </c>
    </row>
    <row r="40" spans="1:2" x14ac:dyDescent="0.35">
      <c r="A40" t="s">
        <v>2804</v>
      </c>
    </row>
    <row r="42" spans="1:2" x14ac:dyDescent="0.35">
      <c r="A42" t="s">
        <v>2815</v>
      </c>
    </row>
    <row r="43" spans="1:2" x14ac:dyDescent="0.35">
      <c r="A43" t="s">
        <v>2805</v>
      </c>
    </row>
    <row r="44" spans="1:2" x14ac:dyDescent="0.35">
      <c r="A44" t="s">
        <v>2806</v>
      </c>
    </row>
    <row r="46" spans="1:2" x14ac:dyDescent="0.35">
      <c r="A46" s="42" t="s">
        <v>3171</v>
      </c>
      <c r="B46" s="159"/>
    </row>
    <row r="47" spans="1:2" x14ac:dyDescent="0.35">
      <c r="A47" t="s">
        <v>2807</v>
      </c>
    </row>
    <row r="48" spans="1:2" x14ac:dyDescent="0.35">
      <c r="A48" t="s">
        <v>2808</v>
      </c>
    </row>
    <row r="50" spans="1:1" x14ac:dyDescent="0.35">
      <c r="A50" t="s">
        <v>2809</v>
      </c>
    </row>
    <row r="51" spans="1:1" x14ac:dyDescent="0.35">
      <c r="A51" t="s">
        <v>2816</v>
      </c>
    </row>
    <row r="52" spans="1:1" x14ac:dyDescent="0.35">
      <c r="A52" t="s">
        <v>2810</v>
      </c>
    </row>
    <row r="53" spans="1:1" x14ac:dyDescent="0.3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5"/>
  <sheetViews>
    <sheetView topLeftCell="F50" zoomScale="85" zoomScaleNormal="85" workbookViewId="0">
      <selection activeCell="K74" sqref="K74"/>
    </sheetView>
  </sheetViews>
  <sheetFormatPr defaultColWidth="8.81640625" defaultRowHeight="14.5" x14ac:dyDescent="0.35"/>
  <cols>
    <col min="1" max="1" width="20.1796875" customWidth="1"/>
    <col min="2" max="2" width="41.26953125" customWidth="1"/>
    <col min="3" max="5" width="20.1796875" customWidth="1"/>
    <col min="6" max="8" width="10.1796875" customWidth="1"/>
    <col min="9" max="9" width="20.1796875" customWidth="1"/>
    <col min="10" max="10" width="153.453125" customWidth="1"/>
    <col min="11" max="12" width="20.1796875" customWidth="1"/>
    <col min="13" max="13" width="129.453125" style="388" customWidth="1"/>
    <col min="14" max="14" width="67.453125" customWidth="1"/>
  </cols>
  <sheetData>
    <row r="1" spans="1:14" x14ac:dyDescent="0.35">
      <c r="A1" s="9" t="s">
        <v>3147</v>
      </c>
      <c r="M1"/>
    </row>
    <row r="2" spans="1:14" x14ac:dyDescent="0.35">
      <c r="A2" s="16" t="s">
        <v>3148</v>
      </c>
      <c r="M2"/>
    </row>
    <row r="3" spans="1:14" x14ac:dyDescent="0.3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35">
      <c r="A4" s="317" t="s">
        <v>4</v>
      </c>
      <c r="B4" s="317" t="s">
        <v>2365</v>
      </c>
      <c r="C4" t="s">
        <v>2360</v>
      </c>
      <c r="D4" s="317" t="s">
        <v>2359</v>
      </c>
      <c r="E4" s="317" t="s">
        <v>2361</v>
      </c>
      <c r="F4" s="386">
        <v>0</v>
      </c>
      <c r="G4" s="386">
        <v>1</v>
      </c>
      <c r="H4" s="386">
        <v>0.02</v>
      </c>
      <c r="I4" s="317" t="s">
        <v>2362</v>
      </c>
      <c r="J4" s="370" t="s">
        <v>3409</v>
      </c>
      <c r="K4" s="387" t="s">
        <v>2364</v>
      </c>
      <c r="L4" s="317" t="s">
        <v>2363</v>
      </c>
    </row>
    <row r="5" spans="1:14" x14ac:dyDescent="0.35">
      <c r="A5" s="317" t="s">
        <v>4</v>
      </c>
      <c r="B5" s="317" t="s">
        <v>2428</v>
      </c>
      <c r="C5" t="s">
        <v>3417</v>
      </c>
      <c r="D5" s="317" t="s">
        <v>2429</v>
      </c>
      <c r="E5" s="317" t="s">
        <v>2430</v>
      </c>
      <c r="F5" s="389">
        <v>-1</v>
      </c>
      <c r="G5" s="389">
        <v>3</v>
      </c>
      <c r="H5" s="389">
        <v>0.1</v>
      </c>
      <c r="I5" s="317" t="s">
        <v>2845</v>
      </c>
      <c r="J5" s="314" t="s">
        <v>3866</v>
      </c>
      <c r="K5" s="317"/>
      <c r="L5" s="317" t="s">
        <v>2665</v>
      </c>
      <c r="M5" s="388" t="s">
        <v>3164</v>
      </c>
    </row>
    <row r="6" spans="1:14" x14ac:dyDescent="0.35">
      <c r="A6" s="317" t="s">
        <v>4</v>
      </c>
      <c r="B6" s="317" t="s">
        <v>3414</v>
      </c>
      <c r="C6" t="s">
        <v>3415</v>
      </c>
      <c r="D6" s="317" t="s">
        <v>2432</v>
      </c>
      <c r="E6" t="s">
        <v>3418</v>
      </c>
      <c r="F6" s="390">
        <v>0</v>
      </c>
      <c r="G6" s="390">
        <v>1</v>
      </c>
      <c r="H6" s="390">
        <v>0.02</v>
      </c>
      <c r="I6" s="370" t="s">
        <v>2427</v>
      </c>
      <c r="J6" s="370" t="s">
        <v>3416</v>
      </c>
      <c r="K6" s="387"/>
      <c r="L6" s="387" t="s">
        <v>2666</v>
      </c>
      <c r="M6" s="391" t="s">
        <v>2431</v>
      </c>
    </row>
    <row r="7" spans="1:14" x14ac:dyDescent="0.35">
      <c r="A7" s="317" t="s">
        <v>4</v>
      </c>
      <c r="B7" s="317" t="s">
        <v>3392</v>
      </c>
      <c r="C7" t="s">
        <v>3394</v>
      </c>
      <c r="D7" s="317" t="s">
        <v>3396</v>
      </c>
      <c r="E7" t="s">
        <v>3397</v>
      </c>
      <c r="F7" s="392">
        <v>-45000</v>
      </c>
      <c r="G7" s="392">
        <v>50000</v>
      </c>
      <c r="H7" s="392">
        <v>100</v>
      </c>
      <c r="I7" s="392" t="s">
        <v>3399</v>
      </c>
      <c r="J7" s="393" t="s">
        <v>3867</v>
      </c>
      <c r="K7" s="387" t="s">
        <v>444</v>
      </c>
      <c r="L7" s="387" t="s">
        <v>445</v>
      </c>
      <c r="M7" s="391" t="s">
        <v>446</v>
      </c>
    </row>
    <row r="8" spans="1:14" x14ac:dyDescent="0.35">
      <c r="A8" s="317" t="s">
        <v>4</v>
      </c>
      <c r="B8" s="317" t="s">
        <v>3393</v>
      </c>
      <c r="C8" t="s">
        <v>3395</v>
      </c>
      <c r="D8" s="317" t="s">
        <v>3396</v>
      </c>
      <c r="E8" t="s">
        <v>3398</v>
      </c>
      <c r="F8" s="392">
        <v>-45000</v>
      </c>
      <c r="G8" s="392">
        <v>50000</v>
      </c>
      <c r="H8" s="392">
        <v>100</v>
      </c>
      <c r="I8" s="392" t="s">
        <v>3399</v>
      </c>
      <c r="J8" s="393" t="s">
        <v>3868</v>
      </c>
      <c r="K8" s="387" t="s">
        <v>444</v>
      </c>
      <c r="L8" s="387" t="s">
        <v>445</v>
      </c>
      <c r="M8" s="391"/>
    </row>
    <row r="9" spans="1:14" x14ac:dyDescent="0.35">
      <c r="A9" t="s">
        <v>4</v>
      </c>
      <c r="B9" t="s">
        <v>11</v>
      </c>
      <c r="C9" t="s">
        <v>106</v>
      </c>
      <c r="D9" s="20" t="s">
        <v>11</v>
      </c>
      <c r="E9" t="s">
        <v>2280</v>
      </c>
      <c r="F9" s="394">
        <v>0</v>
      </c>
      <c r="G9" s="394">
        <v>1</v>
      </c>
      <c r="H9" s="13">
        <v>0.02</v>
      </c>
      <c r="I9" s="370" t="s">
        <v>426</v>
      </c>
      <c r="J9" s="370" t="s">
        <v>3245</v>
      </c>
      <c r="K9" s="370" t="s">
        <v>184</v>
      </c>
      <c r="L9" s="314" t="s">
        <v>185</v>
      </c>
      <c r="M9" s="395" t="s">
        <v>140</v>
      </c>
      <c r="N9" s="370" t="s">
        <v>166</v>
      </c>
    </row>
    <row r="10" spans="1:14" x14ac:dyDescent="0.35">
      <c r="A10" t="s">
        <v>4</v>
      </c>
      <c r="B10" t="s">
        <v>5</v>
      </c>
      <c r="C10" t="s">
        <v>283</v>
      </c>
      <c r="D10" s="20" t="s">
        <v>329</v>
      </c>
      <c r="E10" t="s">
        <v>2279</v>
      </c>
      <c r="F10" s="394">
        <v>-0.25</v>
      </c>
      <c r="G10" s="394">
        <f>ROUND(MaxBoundCalculations!B88,1)</f>
        <v>1</v>
      </c>
      <c r="H10" s="394">
        <v>0.01</v>
      </c>
      <c r="I10" s="370" t="s">
        <v>3761</v>
      </c>
      <c r="J10" s="370" t="s">
        <v>3763</v>
      </c>
      <c r="K10" s="370" t="s">
        <v>186</v>
      </c>
      <c r="L10" s="314" t="s">
        <v>187</v>
      </c>
      <c r="M10" s="395" t="s">
        <v>3150</v>
      </c>
      <c r="N10" s="370" t="s">
        <v>3151</v>
      </c>
    </row>
    <row r="11" spans="1:14" x14ac:dyDescent="0.35">
      <c r="A11" s="317" t="s">
        <v>4</v>
      </c>
      <c r="B11" s="317" t="s">
        <v>449</v>
      </c>
      <c r="C11" t="s">
        <v>450</v>
      </c>
      <c r="D11" s="317" t="s">
        <v>449</v>
      </c>
      <c r="E11" t="s">
        <v>2278</v>
      </c>
      <c r="F11" s="386">
        <v>0</v>
      </c>
      <c r="G11" s="386">
        <v>1</v>
      </c>
      <c r="H11" s="386">
        <v>0.01</v>
      </c>
      <c r="I11" s="314" t="s">
        <v>451</v>
      </c>
      <c r="J11" s="370" t="s">
        <v>3623</v>
      </c>
      <c r="K11" s="370" t="s">
        <v>452</v>
      </c>
      <c r="L11" s="314" t="s">
        <v>453</v>
      </c>
      <c r="M11" s="396" t="s">
        <v>454</v>
      </c>
    </row>
    <row r="12" spans="1:14" x14ac:dyDescent="0.35">
      <c r="A12" s="317" t="s">
        <v>4</v>
      </c>
      <c r="B12" s="317" t="s">
        <v>3613</v>
      </c>
      <c r="C12" t="s">
        <v>3614</v>
      </c>
      <c r="D12" s="317" t="s">
        <v>449</v>
      </c>
      <c r="E12" t="s">
        <v>3615</v>
      </c>
      <c r="F12" s="397">
        <v>0</v>
      </c>
      <c r="G12" s="397">
        <v>1</v>
      </c>
      <c r="H12" s="397">
        <v>1</v>
      </c>
      <c r="I12" s="370" t="s">
        <v>26</v>
      </c>
      <c r="J12" s="370" t="s">
        <v>3616</v>
      </c>
      <c r="K12" s="370" t="s">
        <v>452</v>
      </c>
      <c r="L12" s="314" t="s">
        <v>453</v>
      </c>
      <c r="M12" s="396" t="s">
        <v>454</v>
      </c>
    </row>
    <row r="13" spans="1:14" x14ac:dyDescent="0.35">
      <c r="A13" t="s">
        <v>4</v>
      </c>
      <c r="B13" t="s">
        <v>2951</v>
      </c>
      <c r="C13" t="s">
        <v>2952</v>
      </c>
      <c r="D13" t="s">
        <v>2951</v>
      </c>
      <c r="E13" t="s">
        <v>2953</v>
      </c>
      <c r="F13" s="13">
        <v>0</v>
      </c>
      <c r="G13" s="13">
        <f>-ROUND(MaxBoundCalculations!$B$206,2)</f>
        <v>0.33</v>
      </c>
      <c r="H13" s="13">
        <v>0.01</v>
      </c>
      <c r="I13" s="370" t="s">
        <v>2954</v>
      </c>
      <c r="J13" s="370" t="s">
        <v>3406</v>
      </c>
      <c r="K13" s="370" t="s">
        <v>188</v>
      </c>
      <c r="L13" s="314" t="s">
        <v>189</v>
      </c>
      <c r="M13" s="398" t="s">
        <v>3163</v>
      </c>
    </row>
    <row r="14" spans="1:14" ht="188.5" x14ac:dyDescent="0.35">
      <c r="A14" s="317" t="s">
        <v>4</v>
      </c>
      <c r="B14" s="317" t="s">
        <v>3869</v>
      </c>
      <c r="C14" t="s">
        <v>3848</v>
      </c>
      <c r="D14" s="317" t="s">
        <v>3385</v>
      </c>
      <c r="E14" t="s">
        <v>3386</v>
      </c>
      <c r="F14" s="394">
        <v>-1</v>
      </c>
      <c r="G14" s="394">
        <v>1</v>
      </c>
      <c r="H14" s="394">
        <v>0.01</v>
      </c>
      <c r="I14" s="370" t="s">
        <v>3622</v>
      </c>
      <c r="J14" s="45" t="s">
        <v>3870</v>
      </c>
      <c r="K14" s="387" t="s">
        <v>447</v>
      </c>
      <c r="L14" s="387" t="s">
        <v>448</v>
      </c>
      <c r="M14" s="388" t="s">
        <v>3149</v>
      </c>
    </row>
    <row r="15" spans="1:14" x14ac:dyDescent="0.35">
      <c r="A15" s="317" t="s">
        <v>4</v>
      </c>
      <c r="B15" s="317" t="s">
        <v>3389</v>
      </c>
      <c r="C15" t="s">
        <v>3390</v>
      </c>
      <c r="D15" s="317" t="s">
        <v>3385</v>
      </c>
      <c r="E15" t="s">
        <v>3387</v>
      </c>
      <c r="F15" s="397">
        <v>0</v>
      </c>
      <c r="G15" s="397">
        <v>1</v>
      </c>
      <c r="H15" s="397">
        <v>1</v>
      </c>
      <c r="I15" s="370" t="s">
        <v>26</v>
      </c>
      <c r="J15" s="370" t="s">
        <v>3388</v>
      </c>
      <c r="K15" s="387"/>
      <c r="L15" s="387"/>
    </row>
    <row r="16" spans="1:14" x14ac:dyDescent="0.35">
      <c r="A16" s="317" t="s">
        <v>4</v>
      </c>
      <c r="B16" s="317" t="s">
        <v>3572</v>
      </c>
      <c r="C16" t="s">
        <v>3573</v>
      </c>
      <c r="D16" s="317" t="s">
        <v>3574</v>
      </c>
      <c r="E16" t="s">
        <v>3575</v>
      </c>
      <c r="F16" s="397">
        <v>-50</v>
      </c>
      <c r="G16" s="397">
        <v>50</v>
      </c>
      <c r="H16" s="397">
        <v>1</v>
      </c>
      <c r="I16" s="370" t="s">
        <v>3621</v>
      </c>
      <c r="J16" s="370" t="s">
        <v>3762</v>
      </c>
      <c r="K16" s="387"/>
      <c r="L16" s="387"/>
    </row>
    <row r="17" spans="1:14" ht="29" x14ac:dyDescent="0.35">
      <c r="A17" t="s">
        <v>4</v>
      </c>
      <c r="B17" t="s">
        <v>3871</v>
      </c>
      <c r="C17" t="s">
        <v>3742</v>
      </c>
      <c r="D17" s="317" t="s">
        <v>3385</v>
      </c>
      <c r="E17" t="s">
        <v>3741</v>
      </c>
      <c r="F17" s="397">
        <v>0</v>
      </c>
      <c r="G17" s="397">
        <v>1</v>
      </c>
      <c r="H17" s="397">
        <v>1</v>
      </c>
      <c r="I17" s="370" t="s">
        <v>26</v>
      </c>
      <c r="J17" s="45" t="s">
        <v>3872</v>
      </c>
      <c r="K17" s="387"/>
      <c r="L17" s="387"/>
    </row>
    <row r="18" spans="1:14" x14ac:dyDescent="0.35">
      <c r="A18" t="s">
        <v>67</v>
      </c>
      <c r="B18" t="s">
        <v>15</v>
      </c>
      <c r="C18" t="s">
        <v>2457</v>
      </c>
      <c r="D18" t="s">
        <v>15</v>
      </c>
      <c r="E18" t="s">
        <v>2456</v>
      </c>
      <c r="F18" s="394">
        <v>0</v>
      </c>
      <c r="G18" s="394">
        <v>1</v>
      </c>
      <c r="H18" s="394">
        <v>0.01</v>
      </c>
      <c r="I18" s="370" t="s">
        <v>108</v>
      </c>
      <c r="J18" s="370" t="s">
        <v>3638</v>
      </c>
      <c r="K18" s="370" t="s">
        <v>190</v>
      </c>
      <c r="L18" s="314" t="s">
        <v>191</v>
      </c>
      <c r="M18" s="395" t="s">
        <v>3152</v>
      </c>
    </row>
    <row r="19" spans="1:14" x14ac:dyDescent="0.35">
      <c r="A19" t="s">
        <v>67</v>
      </c>
      <c r="B19" t="s">
        <v>96</v>
      </c>
      <c r="C19" t="s">
        <v>284</v>
      </c>
      <c r="D19" t="s">
        <v>96</v>
      </c>
      <c r="E19" t="s">
        <v>2277</v>
      </c>
      <c r="F19" s="394">
        <v>0</v>
      </c>
      <c r="G19" s="394">
        <v>0.75</v>
      </c>
      <c r="H19" s="394">
        <v>0.01</v>
      </c>
      <c r="I19" s="370" t="s">
        <v>27</v>
      </c>
      <c r="J19" s="370" t="s">
        <v>3153</v>
      </c>
      <c r="K19" s="370" t="s">
        <v>192</v>
      </c>
      <c r="L19" s="314" t="s">
        <v>193</v>
      </c>
      <c r="M19" s="395" t="s">
        <v>141</v>
      </c>
      <c r="N19" s="370" t="s">
        <v>414</v>
      </c>
    </row>
    <row r="20" spans="1:14" x14ac:dyDescent="0.35">
      <c r="A20" t="s">
        <v>67</v>
      </c>
      <c r="B20" t="s">
        <v>14</v>
      </c>
      <c r="C20" t="s">
        <v>7</v>
      </c>
      <c r="D20" t="s">
        <v>14</v>
      </c>
      <c r="E20" t="s">
        <v>2276</v>
      </c>
      <c r="F20">
        <v>0</v>
      </c>
      <c r="G20">
        <v>1</v>
      </c>
      <c r="H20">
        <v>1</v>
      </c>
      <c r="I20" s="370" t="s">
        <v>26</v>
      </c>
      <c r="J20" s="370" t="s">
        <v>2285</v>
      </c>
      <c r="K20" s="370" t="s">
        <v>194</v>
      </c>
      <c r="L20" s="314" t="s">
        <v>195</v>
      </c>
    </row>
    <row r="21" spans="1:14" x14ac:dyDescent="0.3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35">
      <c r="A22" t="s">
        <v>67</v>
      </c>
      <c r="B22" t="s">
        <v>251</v>
      </c>
      <c r="C22" t="s">
        <v>3412</v>
      </c>
      <c r="D22" s="20" t="s">
        <v>330</v>
      </c>
      <c r="E22" t="s">
        <v>2274</v>
      </c>
      <c r="F22">
        <v>0</v>
      </c>
      <c r="G22" s="394">
        <v>0.5</v>
      </c>
      <c r="H22" s="13">
        <v>0.01</v>
      </c>
      <c r="I22" s="370" t="s">
        <v>254</v>
      </c>
      <c r="J22" s="370" t="s">
        <v>3413</v>
      </c>
      <c r="K22" s="370" t="s">
        <v>252</v>
      </c>
      <c r="L22" s="314" t="s">
        <v>253</v>
      </c>
      <c r="M22" s="396" t="s">
        <v>290</v>
      </c>
      <c r="N22" s="400"/>
    </row>
    <row r="23" spans="1:14" x14ac:dyDescent="0.35">
      <c r="A23" t="s">
        <v>67</v>
      </c>
      <c r="B23" t="s">
        <v>3692</v>
      </c>
      <c r="C23" t="s">
        <v>3693</v>
      </c>
      <c r="D23" s="20" t="s">
        <v>330</v>
      </c>
      <c r="E23" t="s">
        <v>3694</v>
      </c>
      <c r="F23">
        <v>0</v>
      </c>
      <c r="G23" s="39">
        <v>600000</v>
      </c>
      <c r="H23" s="39">
        <v>5000</v>
      </c>
      <c r="I23" s="370" t="s">
        <v>3695</v>
      </c>
      <c r="J23" s="370" t="s">
        <v>3703</v>
      </c>
      <c r="K23" s="370"/>
      <c r="L23" s="314"/>
    </row>
    <row r="24" spans="1:14" x14ac:dyDescent="0.35">
      <c r="A24" t="s">
        <v>67</v>
      </c>
      <c r="B24" t="s">
        <v>3759</v>
      </c>
      <c r="C24" t="s">
        <v>3760</v>
      </c>
      <c r="D24" s="20" t="s">
        <v>330</v>
      </c>
      <c r="E24" t="s">
        <v>3911</v>
      </c>
      <c r="F24">
        <v>0</v>
      </c>
      <c r="G24">
        <v>1</v>
      </c>
      <c r="H24">
        <v>1</v>
      </c>
      <c r="I24" s="370" t="s">
        <v>26</v>
      </c>
      <c r="J24" s="370" t="s">
        <v>3873</v>
      </c>
      <c r="K24" s="370"/>
      <c r="L24" s="314"/>
    </row>
    <row r="25" spans="1:14" x14ac:dyDescent="0.35">
      <c r="A25" t="s">
        <v>67</v>
      </c>
      <c r="B25" t="s">
        <v>13</v>
      </c>
      <c r="C25" t="s">
        <v>121</v>
      </c>
      <c r="D25" t="s">
        <v>13</v>
      </c>
      <c r="E25" t="s">
        <v>2273</v>
      </c>
      <c r="F25">
        <v>0</v>
      </c>
      <c r="G25">
        <v>1</v>
      </c>
      <c r="H25">
        <v>1</v>
      </c>
      <c r="I25" s="370" t="s">
        <v>26</v>
      </c>
      <c r="J25" s="370" t="s">
        <v>2907</v>
      </c>
      <c r="K25" s="370" t="s">
        <v>196</v>
      </c>
      <c r="L25" s="314" t="s">
        <v>197</v>
      </c>
      <c r="M25" s="396" t="s">
        <v>70</v>
      </c>
      <c r="N25" s="400"/>
    </row>
    <row r="26" spans="1:14" x14ac:dyDescent="0.35">
      <c r="A26" t="s">
        <v>67</v>
      </c>
      <c r="B26" t="s">
        <v>2437</v>
      </c>
      <c r="C26" t="s">
        <v>2436</v>
      </c>
      <c r="D26" t="s">
        <v>16</v>
      </c>
      <c r="E26" t="s">
        <v>2272</v>
      </c>
      <c r="F26" s="394">
        <v>0</v>
      </c>
      <c r="G26" s="394">
        <v>0.5</v>
      </c>
      <c r="H26" s="394">
        <v>0.01</v>
      </c>
      <c r="I26" s="370" t="s">
        <v>2438</v>
      </c>
      <c r="J26" s="370" t="s">
        <v>3624</v>
      </c>
      <c r="K26" s="370" t="s">
        <v>198</v>
      </c>
      <c r="L26" s="314" t="s">
        <v>199</v>
      </c>
      <c r="M26" s="395" t="s">
        <v>145</v>
      </c>
    </row>
    <row r="27" spans="1:14" x14ac:dyDescent="0.35">
      <c r="A27" t="s">
        <v>67</v>
      </c>
      <c r="B27" t="s">
        <v>12</v>
      </c>
      <c r="C27" t="s">
        <v>6</v>
      </c>
      <c r="D27" t="s">
        <v>12</v>
      </c>
      <c r="E27" t="s">
        <v>2271</v>
      </c>
      <c r="F27">
        <v>0</v>
      </c>
      <c r="G27">
        <v>1</v>
      </c>
      <c r="H27">
        <v>1</v>
      </c>
      <c r="I27" s="370" t="s">
        <v>26</v>
      </c>
      <c r="J27" s="370" t="s">
        <v>3154</v>
      </c>
      <c r="K27" s="370" t="s">
        <v>200</v>
      </c>
      <c r="L27" s="314" t="s">
        <v>201</v>
      </c>
    </row>
    <row r="28" spans="1:14" x14ac:dyDescent="0.35">
      <c r="A28" s="317" t="s">
        <v>8</v>
      </c>
      <c r="B28" s="317" t="s">
        <v>313</v>
      </c>
      <c r="C28" t="s">
        <v>314</v>
      </c>
      <c r="D28" s="317" t="s">
        <v>313</v>
      </c>
      <c r="E28" t="s">
        <v>2270</v>
      </c>
      <c r="F28" s="317">
        <v>0</v>
      </c>
      <c r="G28" s="317">
        <v>1</v>
      </c>
      <c r="H28" s="317">
        <v>1</v>
      </c>
      <c r="I28" s="314" t="s">
        <v>26</v>
      </c>
      <c r="J28" s="370" t="s">
        <v>3155</v>
      </c>
      <c r="K28" s="370" t="s">
        <v>315</v>
      </c>
      <c r="L28" s="314" t="s">
        <v>316</v>
      </c>
    </row>
    <row r="29" spans="1:14" x14ac:dyDescent="0.35">
      <c r="A29" s="317" t="s">
        <v>8</v>
      </c>
      <c r="B29" s="317" t="s">
        <v>3696</v>
      </c>
      <c r="C29" t="s">
        <v>3697</v>
      </c>
      <c r="D29" s="317" t="s">
        <v>3696</v>
      </c>
      <c r="E29" t="s">
        <v>3698</v>
      </c>
      <c r="F29" s="317">
        <v>0</v>
      </c>
      <c r="G29" s="317">
        <v>1</v>
      </c>
      <c r="H29" s="317">
        <v>1</v>
      </c>
      <c r="I29" s="314" t="s">
        <v>26</v>
      </c>
      <c r="J29" s="370" t="s">
        <v>3699</v>
      </c>
      <c r="K29" s="370"/>
      <c r="L29" s="314"/>
    </row>
    <row r="30" spans="1:14" x14ac:dyDescent="0.35">
      <c r="A30" t="s">
        <v>8</v>
      </c>
      <c r="B30" t="s">
        <v>3584</v>
      </c>
      <c r="C30" t="s">
        <v>3585</v>
      </c>
      <c r="D30" t="s">
        <v>3584</v>
      </c>
      <c r="E30" t="s">
        <v>3586</v>
      </c>
      <c r="F30" s="401">
        <v>-100</v>
      </c>
      <c r="G30">
        <v>100</v>
      </c>
      <c r="H30">
        <v>1</v>
      </c>
      <c r="I30" s="317" t="s">
        <v>3587</v>
      </c>
      <c r="J30" s="370" t="s">
        <v>3588</v>
      </c>
      <c r="K30" s="370"/>
      <c r="L30" s="314"/>
      <c r="M30" s="395"/>
    </row>
    <row r="31" spans="1:14" x14ac:dyDescent="0.35">
      <c r="A31" t="s">
        <v>8</v>
      </c>
      <c r="B31" t="s">
        <v>3820</v>
      </c>
      <c r="C31" t="s">
        <v>3819</v>
      </c>
      <c r="D31" t="s">
        <v>3820</v>
      </c>
      <c r="E31" t="s">
        <v>3821</v>
      </c>
      <c r="F31" s="394">
        <v>0</v>
      </c>
      <c r="G31" s="13">
        <v>1</v>
      </c>
      <c r="H31" s="13">
        <v>0.01</v>
      </c>
      <c r="I31" s="370" t="s">
        <v>3822</v>
      </c>
      <c r="J31" s="370" t="s">
        <v>3823</v>
      </c>
      <c r="K31" s="370"/>
      <c r="L31" s="314"/>
      <c r="M31" s="395"/>
    </row>
    <row r="32" spans="1:14" x14ac:dyDescent="0.35">
      <c r="A32" t="s">
        <v>8</v>
      </c>
      <c r="B32" s="370" t="s">
        <v>3085</v>
      </c>
      <c r="C32" t="s">
        <v>2710</v>
      </c>
      <c r="D32" s="370" t="s">
        <v>3085</v>
      </c>
      <c r="E32" t="s">
        <v>2261</v>
      </c>
      <c r="F32" s="394">
        <v>0</v>
      </c>
      <c r="G32" s="13">
        <v>1</v>
      </c>
      <c r="H32" s="13">
        <v>0.01</v>
      </c>
      <c r="I32" s="370" t="s">
        <v>31</v>
      </c>
      <c r="J32" s="370" t="s">
        <v>3874</v>
      </c>
      <c r="K32" s="370" t="s">
        <v>2424</v>
      </c>
      <c r="L32" s="314" t="s">
        <v>2425</v>
      </c>
      <c r="M32" s="396" t="s">
        <v>143</v>
      </c>
    </row>
    <row r="33" spans="1:14" x14ac:dyDescent="0.35">
      <c r="A33" t="s">
        <v>8</v>
      </c>
      <c r="B33" s="370" t="s">
        <v>3491</v>
      </c>
      <c r="C33" t="s">
        <v>3492</v>
      </c>
      <c r="D33" s="184"/>
      <c r="E33" s="184"/>
      <c r="F33" s="317">
        <v>0</v>
      </c>
      <c r="G33" s="317">
        <v>1</v>
      </c>
      <c r="H33" s="317">
        <v>1</v>
      </c>
      <c r="I33" s="314" t="s">
        <v>26</v>
      </c>
      <c r="J33" s="370" t="s">
        <v>3493</v>
      </c>
      <c r="K33" s="370"/>
      <c r="L33" s="314"/>
      <c r="M33" s="396"/>
    </row>
    <row r="34" spans="1:14" x14ac:dyDescent="0.35">
      <c r="A34" t="s">
        <v>8</v>
      </c>
      <c r="B34" s="370" t="s">
        <v>3682</v>
      </c>
      <c r="C34" t="s">
        <v>3684</v>
      </c>
      <c r="D34" s="370" t="s">
        <v>3085</v>
      </c>
      <c r="E34" t="s">
        <v>3680</v>
      </c>
      <c r="F34" s="317">
        <v>0</v>
      </c>
      <c r="G34" s="317">
        <v>1</v>
      </c>
      <c r="H34" s="317">
        <v>1</v>
      </c>
      <c r="I34" s="317" t="s">
        <v>26</v>
      </c>
      <c r="J34" s="370" t="s">
        <v>3681</v>
      </c>
      <c r="K34" s="370"/>
      <c r="L34" s="314"/>
      <c r="M34" s="396"/>
    </row>
    <row r="35" spans="1:14" x14ac:dyDescent="0.3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3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35">
      <c r="A37" t="s">
        <v>8</v>
      </c>
      <c r="B37" t="s">
        <v>287</v>
      </c>
      <c r="C37" t="s">
        <v>286</v>
      </c>
      <c r="D37" t="s">
        <v>287</v>
      </c>
      <c r="E37" t="s">
        <v>2267</v>
      </c>
      <c r="F37">
        <v>0</v>
      </c>
      <c r="G37">
        <v>1</v>
      </c>
      <c r="H37">
        <v>1</v>
      </c>
      <c r="I37" s="370" t="s">
        <v>26</v>
      </c>
    </row>
    <row r="38" spans="1:14" x14ac:dyDescent="0.35">
      <c r="A38" t="s">
        <v>8</v>
      </c>
      <c r="B38" t="s">
        <v>3434</v>
      </c>
      <c r="C38" t="s">
        <v>3435</v>
      </c>
      <c r="D38" t="s">
        <v>3436</v>
      </c>
      <c r="E38" t="s">
        <v>3589</v>
      </c>
      <c r="F38" s="317">
        <v>0</v>
      </c>
      <c r="G38" s="404">
        <v>1</v>
      </c>
      <c r="H38" s="317">
        <v>1</v>
      </c>
      <c r="I38" s="317" t="s">
        <v>3437</v>
      </c>
      <c r="J38" s="370" t="s">
        <v>3438</v>
      </c>
      <c r="K38" s="370"/>
      <c r="L38" s="314"/>
      <c r="M38" s="41" t="s">
        <v>3439</v>
      </c>
    </row>
    <row r="39" spans="1:14" x14ac:dyDescent="0.35">
      <c r="A39" t="s">
        <v>8</v>
      </c>
      <c r="B39" t="s">
        <v>17</v>
      </c>
      <c r="C39" t="s">
        <v>24</v>
      </c>
      <c r="D39" t="s">
        <v>17</v>
      </c>
      <c r="E39" t="s">
        <v>2266</v>
      </c>
      <c r="F39" s="394">
        <v>0</v>
      </c>
      <c r="G39" s="13">
        <v>1</v>
      </c>
      <c r="H39" s="13">
        <v>0.01</v>
      </c>
      <c r="I39" s="370" t="s">
        <v>30</v>
      </c>
      <c r="J39" s="370" t="s">
        <v>3625</v>
      </c>
      <c r="K39" s="370" t="s">
        <v>202</v>
      </c>
      <c r="L39" s="314" t="s">
        <v>203</v>
      </c>
      <c r="M39" s="395" t="s">
        <v>145</v>
      </c>
    </row>
    <row r="40" spans="1:14" x14ac:dyDescent="0.35">
      <c r="A40" t="s">
        <v>8</v>
      </c>
      <c r="B40" t="s">
        <v>123</v>
      </c>
      <c r="C40" t="s">
        <v>122</v>
      </c>
      <c r="D40" t="s">
        <v>123</v>
      </c>
      <c r="E40" t="s">
        <v>2265</v>
      </c>
      <c r="F40" s="39">
        <v>0</v>
      </c>
      <c r="G40" s="39">
        <v>25000</v>
      </c>
      <c r="H40" s="39">
        <v>500</v>
      </c>
      <c r="I40" s="370" t="s">
        <v>180</v>
      </c>
      <c r="J40" s="370" t="s">
        <v>3639</v>
      </c>
      <c r="K40" s="370" t="s">
        <v>204</v>
      </c>
      <c r="L40" s="314" t="s">
        <v>205</v>
      </c>
      <c r="M40" s="395" t="s">
        <v>142</v>
      </c>
      <c r="N40" s="370" t="s">
        <v>181</v>
      </c>
    </row>
    <row r="41" spans="1:14" x14ac:dyDescent="0.35">
      <c r="A41" t="s">
        <v>8</v>
      </c>
      <c r="B41" t="s">
        <v>3814</v>
      </c>
      <c r="C41" t="s">
        <v>3913</v>
      </c>
      <c r="D41" t="s">
        <v>3815</v>
      </c>
      <c r="E41" t="s">
        <v>3816</v>
      </c>
      <c r="F41" s="39">
        <v>0</v>
      </c>
      <c r="G41" s="39">
        <v>500000</v>
      </c>
      <c r="H41" s="39">
        <v>1000</v>
      </c>
      <c r="I41" s="370" t="s">
        <v>3817</v>
      </c>
      <c r="J41" s="370" t="s">
        <v>3818</v>
      </c>
      <c r="K41" s="370"/>
      <c r="L41" s="314"/>
      <c r="M41" s="395"/>
      <c r="N41" s="370"/>
    </row>
    <row r="42" spans="1:14" x14ac:dyDescent="0.35">
      <c r="A42" t="s">
        <v>8</v>
      </c>
      <c r="B42" t="s">
        <v>2980</v>
      </c>
      <c r="C42" t="s">
        <v>2981</v>
      </c>
      <c r="D42" t="s">
        <v>2980</v>
      </c>
      <c r="E42" s="184"/>
      <c r="F42">
        <v>0</v>
      </c>
      <c r="G42">
        <v>1</v>
      </c>
      <c r="H42">
        <v>1</v>
      </c>
      <c r="I42" s="370" t="s">
        <v>26</v>
      </c>
      <c r="J42" s="393" t="s">
        <v>3875</v>
      </c>
    </row>
    <row r="43" spans="1:14" x14ac:dyDescent="0.35">
      <c r="A43" t="s">
        <v>8</v>
      </c>
      <c r="B43" t="s">
        <v>55</v>
      </c>
      <c r="C43" t="s">
        <v>124</v>
      </c>
      <c r="D43" t="s">
        <v>55</v>
      </c>
      <c r="E43" s="184"/>
      <c r="F43">
        <v>0</v>
      </c>
      <c r="G43">
        <v>1</v>
      </c>
      <c r="H43">
        <v>1</v>
      </c>
      <c r="I43" s="370" t="s">
        <v>26</v>
      </c>
      <c r="J43" s="393" t="s">
        <v>3843</v>
      </c>
    </row>
    <row r="44" spans="1:14" x14ac:dyDescent="0.35">
      <c r="A44" t="s">
        <v>8</v>
      </c>
      <c r="B44" t="s">
        <v>3651</v>
      </c>
      <c r="C44" t="s">
        <v>3652</v>
      </c>
      <c r="D44" t="s">
        <v>3651</v>
      </c>
      <c r="E44" s="184"/>
      <c r="F44">
        <v>0</v>
      </c>
      <c r="G44">
        <v>1</v>
      </c>
      <c r="H44">
        <v>1</v>
      </c>
      <c r="I44" s="370" t="s">
        <v>26</v>
      </c>
      <c r="J44" s="393" t="s">
        <v>3876</v>
      </c>
    </row>
    <row r="45" spans="1:14" x14ac:dyDescent="0.35">
      <c r="A45" t="s">
        <v>8</v>
      </c>
      <c r="B45" t="s">
        <v>342</v>
      </c>
      <c r="C45" t="s">
        <v>343</v>
      </c>
      <c r="D45" t="s">
        <v>342</v>
      </c>
      <c r="E45" t="s">
        <v>2264</v>
      </c>
      <c r="F45">
        <v>0</v>
      </c>
      <c r="G45">
        <v>1</v>
      </c>
      <c r="H45">
        <v>1</v>
      </c>
      <c r="I45" s="370" t="s">
        <v>26</v>
      </c>
      <c r="J45" s="370"/>
    </row>
    <row r="46" spans="1:14" x14ac:dyDescent="0.35">
      <c r="A46" s="317" t="s">
        <v>8</v>
      </c>
      <c r="B46" s="317" t="s">
        <v>3877</v>
      </c>
      <c r="C46" t="s">
        <v>243</v>
      </c>
      <c r="D46" s="317" t="s">
        <v>242</v>
      </c>
      <c r="E46" t="s">
        <v>2263</v>
      </c>
      <c r="F46" s="386">
        <v>-0.3</v>
      </c>
      <c r="G46" s="386">
        <v>0.6</v>
      </c>
      <c r="H46" s="386">
        <v>0.01</v>
      </c>
      <c r="I46" s="314" t="s">
        <v>244</v>
      </c>
      <c r="J46" s="370" t="s">
        <v>3878</v>
      </c>
      <c r="K46" s="314" t="s">
        <v>2228</v>
      </c>
      <c r="L46" s="314" t="s">
        <v>245</v>
      </c>
      <c r="M46" s="395" t="s">
        <v>3162</v>
      </c>
    </row>
    <row r="47" spans="1:14" x14ac:dyDescent="0.35">
      <c r="A47" s="317" t="s">
        <v>8</v>
      </c>
      <c r="B47" s="319" t="s">
        <v>2300</v>
      </c>
      <c r="C47" t="s">
        <v>2301</v>
      </c>
      <c r="D47" s="319" t="s">
        <v>2300</v>
      </c>
      <c r="E47" s="317" t="s">
        <v>2302</v>
      </c>
      <c r="F47" s="386">
        <v>0</v>
      </c>
      <c r="G47" s="386">
        <v>0.9</v>
      </c>
      <c r="H47" s="386">
        <v>0.01</v>
      </c>
      <c r="I47" s="314" t="s">
        <v>2303</v>
      </c>
      <c r="J47" s="370" t="s">
        <v>3156</v>
      </c>
      <c r="K47" s="314" t="s">
        <v>2356</v>
      </c>
      <c r="L47" s="314" t="s">
        <v>2355</v>
      </c>
    </row>
    <row r="48" spans="1:14" x14ac:dyDescent="0.3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3" x14ac:dyDescent="0.35">
      <c r="A49" s="317" t="s">
        <v>8</v>
      </c>
      <c r="B49" t="s">
        <v>2756</v>
      </c>
      <c r="C49" t="s">
        <v>2758</v>
      </c>
      <c r="D49" t="s">
        <v>2756</v>
      </c>
      <c r="E49" t="s">
        <v>2759</v>
      </c>
      <c r="F49" s="386">
        <v>0</v>
      </c>
      <c r="G49" s="386">
        <v>0.95</v>
      </c>
      <c r="H49" s="386">
        <v>0.01</v>
      </c>
      <c r="I49" s="314" t="s">
        <v>2760</v>
      </c>
      <c r="J49" s="370" t="s">
        <v>3879</v>
      </c>
      <c r="K49" s="370" t="s">
        <v>206</v>
      </c>
      <c r="L49" s="314"/>
      <c r="M49" s="395" t="s">
        <v>3161</v>
      </c>
    </row>
    <row r="50" spans="1:13" x14ac:dyDescent="0.35">
      <c r="A50" t="s">
        <v>8</v>
      </c>
      <c r="B50" t="s">
        <v>18</v>
      </c>
      <c r="C50" t="s">
        <v>125</v>
      </c>
      <c r="D50" t="s">
        <v>18</v>
      </c>
      <c r="E50" t="s">
        <v>2757</v>
      </c>
      <c r="F50" s="317">
        <v>0</v>
      </c>
      <c r="G50" s="317">
        <v>60</v>
      </c>
      <c r="H50" s="317">
        <v>1</v>
      </c>
      <c r="I50" s="317" t="str">
        <f>UnitControlCenter!$B$56</f>
        <v>$/MWh</v>
      </c>
      <c r="J50" s="370" t="s">
        <v>3880</v>
      </c>
      <c r="K50" s="370" t="s">
        <v>206</v>
      </c>
      <c r="L50" s="314" t="s">
        <v>207</v>
      </c>
      <c r="M50" s="395" t="s">
        <v>144</v>
      </c>
    </row>
    <row r="51" spans="1:13" x14ac:dyDescent="0.35">
      <c r="A51" t="s">
        <v>8</v>
      </c>
      <c r="B51" t="s">
        <v>3521</v>
      </c>
      <c r="C51" t="s">
        <v>3522</v>
      </c>
      <c r="D51" t="s">
        <v>3523</v>
      </c>
      <c r="E51" t="s">
        <v>3524</v>
      </c>
      <c r="F51" s="394">
        <v>0</v>
      </c>
      <c r="G51" s="13">
        <v>1</v>
      </c>
      <c r="H51" s="13">
        <v>0.01</v>
      </c>
      <c r="I51" s="317" t="s">
        <v>3525</v>
      </c>
      <c r="J51" s="370" t="s">
        <v>3526</v>
      </c>
      <c r="K51" s="370"/>
      <c r="L51" s="314"/>
      <c r="M51" s="395"/>
    </row>
    <row r="52" spans="1:13" x14ac:dyDescent="0.35">
      <c r="A52" t="s">
        <v>8</v>
      </c>
      <c r="B52" t="s">
        <v>3840</v>
      </c>
      <c r="C52" t="s">
        <v>3841</v>
      </c>
      <c r="D52" t="s">
        <v>3577</v>
      </c>
      <c r="E52" t="s">
        <v>3842</v>
      </c>
      <c r="F52" s="401">
        <v>-100</v>
      </c>
      <c r="G52" s="39">
        <v>100</v>
      </c>
      <c r="H52" s="39">
        <v>1</v>
      </c>
      <c r="I52" s="370" t="s">
        <v>3621</v>
      </c>
      <c r="J52" s="370" t="s">
        <v>3881</v>
      </c>
      <c r="K52" s="370"/>
      <c r="L52" s="314"/>
      <c r="M52" s="395"/>
    </row>
    <row r="53" spans="1:13" x14ac:dyDescent="0.35">
      <c r="A53" t="s">
        <v>8</v>
      </c>
      <c r="B53" t="s">
        <v>3578</v>
      </c>
      <c r="C53" t="s">
        <v>3576</v>
      </c>
      <c r="D53" t="s">
        <v>3577</v>
      </c>
      <c r="E53" t="s">
        <v>3581</v>
      </c>
      <c r="F53" s="401">
        <v>-100</v>
      </c>
      <c r="G53">
        <v>100</v>
      </c>
      <c r="H53">
        <v>1</v>
      </c>
      <c r="I53" s="317" t="s">
        <v>3621</v>
      </c>
      <c r="J53" s="370" t="s">
        <v>3764</v>
      </c>
      <c r="K53" s="370"/>
      <c r="L53" s="314"/>
      <c r="M53" s="395"/>
    </row>
    <row r="54" spans="1:13" x14ac:dyDescent="0.35">
      <c r="A54" t="s">
        <v>8</v>
      </c>
      <c r="B54" t="s">
        <v>3579</v>
      </c>
      <c r="C54" t="s">
        <v>3580</v>
      </c>
      <c r="D54" t="s">
        <v>3577</v>
      </c>
      <c r="E54" t="s">
        <v>3582</v>
      </c>
      <c r="F54" s="394">
        <v>-1</v>
      </c>
      <c r="G54" s="13">
        <v>1</v>
      </c>
      <c r="H54" s="13">
        <v>0.01</v>
      </c>
      <c r="I54" s="317" t="s">
        <v>3583</v>
      </c>
      <c r="J54" s="370" t="s">
        <v>3765</v>
      </c>
      <c r="K54" s="370"/>
      <c r="L54" s="314"/>
      <c r="M54" s="395"/>
    </row>
    <row r="55" spans="1:13" x14ac:dyDescent="0.35">
      <c r="A55" t="s">
        <v>9</v>
      </c>
      <c r="B55" t="s">
        <v>3181</v>
      </c>
      <c r="C55" t="s">
        <v>3145</v>
      </c>
      <c r="D55" t="s">
        <v>3181</v>
      </c>
      <c r="E55" t="s">
        <v>3146</v>
      </c>
      <c r="F55" s="386">
        <v>0</v>
      </c>
      <c r="G55" s="386">
        <v>0.5</v>
      </c>
      <c r="H55" s="386">
        <v>0.01</v>
      </c>
      <c r="I55" s="314" t="s">
        <v>3144</v>
      </c>
      <c r="J55" s="370" t="s">
        <v>3182</v>
      </c>
    </row>
    <row r="56" spans="1:13" x14ac:dyDescent="0.35">
      <c r="A56" t="s">
        <v>9</v>
      </c>
      <c r="B56" t="s">
        <v>23</v>
      </c>
      <c r="C56" t="s">
        <v>2983</v>
      </c>
      <c r="D56" t="s">
        <v>2984</v>
      </c>
      <c r="E56" t="s">
        <v>2982</v>
      </c>
      <c r="F56" s="394">
        <v>0</v>
      </c>
      <c r="G56" s="13">
        <v>1</v>
      </c>
      <c r="H56" s="13">
        <v>0.01</v>
      </c>
      <c r="I56" s="370" t="s">
        <v>2783</v>
      </c>
      <c r="J56" s="370" t="s">
        <v>3964</v>
      </c>
      <c r="K56" s="370" t="s">
        <v>227</v>
      </c>
      <c r="L56" s="314" t="s">
        <v>228</v>
      </c>
    </row>
    <row r="57" spans="1:13" x14ac:dyDescent="0.35">
      <c r="A57" t="s">
        <v>9</v>
      </c>
      <c r="B57" t="s">
        <v>3752</v>
      </c>
      <c r="C57" t="s">
        <v>3753</v>
      </c>
      <c r="D57" t="s">
        <v>2984</v>
      </c>
      <c r="E57" t="s">
        <v>3912</v>
      </c>
      <c r="F57">
        <v>0</v>
      </c>
      <c r="G57">
        <v>1</v>
      </c>
      <c r="H57">
        <v>1</v>
      </c>
      <c r="I57" s="370" t="s">
        <v>26</v>
      </c>
      <c r="J57" s="370" t="s">
        <v>3882</v>
      </c>
      <c r="K57" s="370" t="s">
        <v>227</v>
      </c>
      <c r="L57" s="314" t="s">
        <v>228</v>
      </c>
    </row>
    <row r="58" spans="1:13" x14ac:dyDescent="0.35">
      <c r="A58" t="s">
        <v>9</v>
      </c>
      <c r="B58" t="s">
        <v>3820</v>
      </c>
      <c r="C58" t="s">
        <v>3824</v>
      </c>
      <c r="D58" t="s">
        <v>3820</v>
      </c>
      <c r="E58" t="s">
        <v>3825</v>
      </c>
      <c r="F58" s="394">
        <v>0</v>
      </c>
      <c r="G58" s="13">
        <v>1</v>
      </c>
      <c r="H58" s="13">
        <v>0.01</v>
      </c>
      <c r="I58" s="370" t="s">
        <v>3822</v>
      </c>
      <c r="J58" s="370" t="s">
        <v>3823</v>
      </c>
      <c r="K58" s="370"/>
      <c r="L58" s="314"/>
      <c r="M58" s="395"/>
    </row>
    <row r="59" spans="1:13" x14ac:dyDescent="0.35">
      <c r="A59" t="s">
        <v>9</v>
      </c>
      <c r="B59" t="s">
        <v>3752</v>
      </c>
      <c r="C59" t="s">
        <v>3753</v>
      </c>
      <c r="D59" t="s">
        <v>2984</v>
      </c>
      <c r="E59" t="s">
        <v>3754</v>
      </c>
      <c r="F59">
        <v>0</v>
      </c>
      <c r="G59">
        <v>1</v>
      </c>
      <c r="H59">
        <v>1</v>
      </c>
      <c r="I59" s="370" t="s">
        <v>26</v>
      </c>
      <c r="J59" s="370" t="s">
        <v>3755</v>
      </c>
      <c r="K59" s="370" t="s">
        <v>227</v>
      </c>
      <c r="L59" s="314" t="s">
        <v>228</v>
      </c>
    </row>
    <row r="60" spans="1:13" x14ac:dyDescent="0.35">
      <c r="A60" t="s">
        <v>9</v>
      </c>
      <c r="B60" t="s">
        <v>20</v>
      </c>
      <c r="C60" t="s">
        <v>2738</v>
      </c>
      <c r="D60" t="s">
        <v>20</v>
      </c>
      <c r="E60" t="s">
        <v>2739</v>
      </c>
      <c r="F60" s="394">
        <v>0</v>
      </c>
      <c r="G60" s="13">
        <v>1</v>
      </c>
      <c r="H60" s="13">
        <v>0.01</v>
      </c>
      <c r="I60" s="370" t="s">
        <v>30</v>
      </c>
      <c r="J60" s="370" t="s">
        <v>2368</v>
      </c>
      <c r="K60" s="370" t="s">
        <v>208</v>
      </c>
      <c r="L60" s="314" t="s">
        <v>209</v>
      </c>
      <c r="M60" s="395" t="s">
        <v>2369</v>
      </c>
    </row>
    <row r="61" spans="1:13" x14ac:dyDescent="0.35">
      <c r="A61" t="s">
        <v>9</v>
      </c>
      <c r="B61" t="s">
        <v>3835</v>
      </c>
      <c r="C61" t="s">
        <v>3829</v>
      </c>
      <c r="D61" t="s">
        <v>3835</v>
      </c>
      <c r="E61" t="s">
        <v>3746</v>
      </c>
      <c r="F61" s="401">
        <v>0</v>
      </c>
      <c r="G61">
        <v>20</v>
      </c>
      <c r="H61">
        <v>1</v>
      </c>
      <c r="I61" s="370" t="s">
        <v>3747</v>
      </c>
      <c r="J61" s="370" t="s">
        <v>3748</v>
      </c>
      <c r="K61" s="370"/>
      <c r="L61" s="314"/>
      <c r="M61" s="395"/>
    </row>
    <row r="62" spans="1:13" x14ac:dyDescent="0.35">
      <c r="A62" t="s">
        <v>9</v>
      </c>
      <c r="B62" t="s">
        <v>3834</v>
      </c>
      <c r="C62" t="s">
        <v>3830</v>
      </c>
      <c r="D62" t="s">
        <v>3834</v>
      </c>
      <c r="E62" t="s">
        <v>3831</v>
      </c>
      <c r="F62" s="394">
        <v>0</v>
      </c>
      <c r="G62" s="13">
        <v>0.95</v>
      </c>
      <c r="H62" s="13">
        <v>0.01</v>
      </c>
      <c r="I62" s="314" t="s">
        <v>3832</v>
      </c>
      <c r="J62" s="370" t="s">
        <v>3833</v>
      </c>
      <c r="K62" s="370"/>
      <c r="L62" s="314"/>
      <c r="M62" s="370"/>
    </row>
    <row r="63" spans="1:13" x14ac:dyDescent="0.35">
      <c r="A63" t="s">
        <v>9</v>
      </c>
      <c r="B63" t="s">
        <v>3434</v>
      </c>
      <c r="C63" t="s">
        <v>3914</v>
      </c>
      <c r="D63" t="s">
        <v>3749</v>
      </c>
      <c r="E63" t="s">
        <v>3750</v>
      </c>
      <c r="F63" s="317">
        <v>0</v>
      </c>
      <c r="G63" s="404">
        <v>1</v>
      </c>
      <c r="H63" s="386">
        <v>0.01</v>
      </c>
      <c r="I63" s="317" t="s">
        <v>3437</v>
      </c>
      <c r="J63" s="370" t="s">
        <v>3751</v>
      </c>
      <c r="K63" s="370"/>
      <c r="L63" s="314"/>
      <c r="M63" s="41" t="s">
        <v>3439</v>
      </c>
    </row>
    <row r="64" spans="1:13" x14ac:dyDescent="0.35">
      <c r="A64" t="s">
        <v>9</v>
      </c>
      <c r="B64" t="s">
        <v>3933</v>
      </c>
      <c r="C64" t="s">
        <v>3930</v>
      </c>
      <c r="D64" s="20" t="s">
        <v>3929</v>
      </c>
      <c r="E64" t="s">
        <v>3931</v>
      </c>
      <c r="F64" s="394">
        <v>0</v>
      </c>
      <c r="G64" s="13">
        <v>1</v>
      </c>
      <c r="H64" s="13">
        <v>0.01</v>
      </c>
      <c r="I64" s="370" t="s">
        <v>3932</v>
      </c>
      <c r="J64" s="370" t="s">
        <v>3934</v>
      </c>
      <c r="K64" s="370" t="s">
        <v>210</v>
      </c>
      <c r="L64" s="314" t="s">
        <v>211</v>
      </c>
      <c r="M64" s="395"/>
    </row>
    <row r="65" spans="1:14" x14ac:dyDescent="0.35">
      <c r="A65" t="s">
        <v>9</v>
      </c>
      <c r="B65" t="s">
        <v>3915</v>
      </c>
      <c r="C65" t="s">
        <v>3921</v>
      </c>
      <c r="D65" t="s">
        <v>3771</v>
      </c>
      <c r="E65" t="s">
        <v>3917</v>
      </c>
      <c r="F65" s="13">
        <v>0</v>
      </c>
      <c r="G65" s="13">
        <v>0.25</v>
      </c>
      <c r="H65" s="13">
        <v>0.01</v>
      </c>
      <c r="I65" s="370" t="s">
        <v>27</v>
      </c>
      <c r="J65" s="370" t="s">
        <v>3919</v>
      </c>
      <c r="K65" s="370" t="s">
        <v>210</v>
      </c>
      <c r="L65" s="314" t="s">
        <v>211</v>
      </c>
      <c r="M65" s="396" t="s">
        <v>2241</v>
      </c>
      <c r="N65" s="314" t="s">
        <v>2241</v>
      </c>
    </row>
    <row r="66" spans="1:14" x14ac:dyDescent="0.35">
      <c r="A66" t="s">
        <v>9</v>
      </c>
      <c r="B66" t="s">
        <v>3916</v>
      </c>
      <c r="C66" t="s">
        <v>3922</v>
      </c>
      <c r="D66" t="s">
        <v>3771</v>
      </c>
      <c r="E66" t="s">
        <v>3918</v>
      </c>
      <c r="F66" s="13">
        <v>0</v>
      </c>
      <c r="G66" s="13">
        <v>0.25</v>
      </c>
      <c r="H66" s="13">
        <v>0.01</v>
      </c>
      <c r="I66" s="370" t="s">
        <v>27</v>
      </c>
      <c r="J66" s="370" t="s">
        <v>3920</v>
      </c>
      <c r="K66" s="370" t="s">
        <v>210</v>
      </c>
      <c r="L66" s="314" t="s">
        <v>211</v>
      </c>
      <c r="M66" s="396" t="s">
        <v>2241</v>
      </c>
      <c r="N66" s="314" t="s">
        <v>2241</v>
      </c>
    </row>
    <row r="67" spans="1:14" x14ac:dyDescent="0.35">
      <c r="A67" t="s">
        <v>9</v>
      </c>
      <c r="B67" t="s">
        <v>3770</v>
      </c>
      <c r="C67" t="s">
        <v>3769</v>
      </c>
      <c r="D67" t="s">
        <v>3771</v>
      </c>
      <c r="E67" t="s">
        <v>3767</v>
      </c>
      <c r="F67" s="13">
        <v>0</v>
      </c>
      <c r="G67" s="13">
        <v>0.25</v>
      </c>
      <c r="H67" s="13">
        <v>0.01</v>
      </c>
      <c r="I67" s="370" t="s">
        <v>27</v>
      </c>
      <c r="J67" s="370" t="s">
        <v>3768</v>
      </c>
      <c r="K67" s="370" t="s">
        <v>210</v>
      </c>
      <c r="L67" s="314" t="s">
        <v>211</v>
      </c>
      <c r="M67" s="396" t="s">
        <v>2241</v>
      </c>
      <c r="N67" s="314" t="s">
        <v>2241</v>
      </c>
    </row>
    <row r="68" spans="1:14" x14ac:dyDescent="0.35">
      <c r="A68" t="s">
        <v>9</v>
      </c>
      <c r="B68" t="s">
        <v>3488</v>
      </c>
      <c r="C68" t="s">
        <v>3489</v>
      </c>
      <c r="D68" t="s">
        <v>3488</v>
      </c>
      <c r="E68" t="s">
        <v>3490</v>
      </c>
      <c r="F68" s="394">
        <v>0</v>
      </c>
      <c r="G68" s="394">
        <v>1</v>
      </c>
      <c r="H68" s="13">
        <v>0.01</v>
      </c>
      <c r="I68" s="370" t="s">
        <v>2389</v>
      </c>
      <c r="J68" s="370" t="s">
        <v>3745</v>
      </c>
      <c r="K68" s="370" t="s">
        <v>212</v>
      </c>
      <c r="L68" s="314" t="s">
        <v>2672</v>
      </c>
      <c r="M68" s="395"/>
    </row>
    <row r="69" spans="1:14" x14ac:dyDescent="0.35">
      <c r="A69" s="317" t="s">
        <v>9</v>
      </c>
      <c r="B69" s="317" t="s">
        <v>2743</v>
      </c>
      <c r="C69" t="s">
        <v>2746</v>
      </c>
      <c r="D69" s="317" t="s">
        <v>2750</v>
      </c>
      <c r="E69" s="317" t="s">
        <v>2751</v>
      </c>
      <c r="F69" s="390">
        <v>0</v>
      </c>
      <c r="G69" s="386">
        <v>1</v>
      </c>
      <c r="H69" s="386">
        <v>0.01</v>
      </c>
      <c r="I69" s="314" t="s">
        <v>30</v>
      </c>
      <c r="J69" s="314" t="s">
        <v>3633</v>
      </c>
      <c r="K69" s="314" t="s">
        <v>2243</v>
      </c>
      <c r="L69" s="314" t="s">
        <v>2244</v>
      </c>
      <c r="M69" s="396" t="s">
        <v>145</v>
      </c>
    </row>
    <row r="70" spans="1:14" x14ac:dyDescent="0.35">
      <c r="A70" s="317" t="s">
        <v>9</v>
      </c>
      <c r="B70" s="317" t="s">
        <v>2744</v>
      </c>
      <c r="C70" t="s">
        <v>2747</v>
      </c>
      <c r="D70" s="317" t="s">
        <v>2750</v>
      </c>
      <c r="E70" s="317" t="s">
        <v>2752</v>
      </c>
      <c r="F70" s="390">
        <v>0</v>
      </c>
      <c r="G70" s="386">
        <v>1</v>
      </c>
      <c r="H70" s="386">
        <v>0.01</v>
      </c>
      <c r="I70" s="314" t="s">
        <v>30</v>
      </c>
      <c r="J70" s="314" t="s">
        <v>3634</v>
      </c>
      <c r="K70" s="314" t="s">
        <v>2243</v>
      </c>
      <c r="L70" s="314" t="s">
        <v>2244</v>
      </c>
      <c r="M70" s="396"/>
    </row>
    <row r="71" spans="1:14" x14ac:dyDescent="0.35">
      <c r="A71" s="317" t="s">
        <v>9</v>
      </c>
      <c r="B71" s="317" t="s">
        <v>2745</v>
      </c>
      <c r="C71" t="s">
        <v>2748</v>
      </c>
      <c r="D71" s="317" t="s">
        <v>2750</v>
      </c>
      <c r="E71" s="317" t="s">
        <v>2753</v>
      </c>
      <c r="F71" s="390">
        <v>0</v>
      </c>
      <c r="G71" s="386">
        <v>1</v>
      </c>
      <c r="H71" s="386">
        <v>0.01</v>
      </c>
      <c r="I71" s="314" t="s">
        <v>30</v>
      </c>
      <c r="J71" s="314" t="s">
        <v>3635</v>
      </c>
      <c r="K71" s="314" t="s">
        <v>2243</v>
      </c>
      <c r="L71" s="314" t="s">
        <v>2244</v>
      </c>
      <c r="M71" s="396"/>
    </row>
    <row r="72" spans="1:14" x14ac:dyDescent="0.35">
      <c r="A72" s="317" t="s">
        <v>9</v>
      </c>
      <c r="B72" s="317" t="s">
        <v>2755</v>
      </c>
      <c r="C72" t="s">
        <v>2749</v>
      </c>
      <c r="D72" s="317" t="s">
        <v>2750</v>
      </c>
      <c r="E72" s="317" t="s">
        <v>2754</v>
      </c>
      <c r="F72" s="390">
        <v>0</v>
      </c>
      <c r="G72" s="386">
        <v>1</v>
      </c>
      <c r="H72" s="386">
        <v>0.01</v>
      </c>
      <c r="I72" s="314" t="s">
        <v>30</v>
      </c>
      <c r="J72" s="314" t="s">
        <v>3636</v>
      </c>
      <c r="K72" s="314" t="s">
        <v>2243</v>
      </c>
      <c r="L72" s="314" t="s">
        <v>2244</v>
      </c>
      <c r="M72" s="396"/>
    </row>
    <row r="73" spans="1:14" x14ac:dyDescent="0.35">
      <c r="A73" t="s">
        <v>9</v>
      </c>
      <c r="B73" t="s">
        <v>3700</v>
      </c>
      <c r="C73" t="s">
        <v>3728</v>
      </c>
      <c r="D73" t="s">
        <v>3700</v>
      </c>
      <c r="E73" s="317" t="s">
        <v>3701</v>
      </c>
      <c r="F73" s="390">
        <v>0</v>
      </c>
      <c r="G73" s="386">
        <v>1</v>
      </c>
      <c r="H73" s="386">
        <v>0.01</v>
      </c>
      <c r="I73" s="314" t="s">
        <v>30</v>
      </c>
      <c r="J73" s="314" t="s">
        <v>3702</v>
      </c>
      <c r="K73" s="314"/>
      <c r="L73" s="314"/>
      <c r="M73" s="396"/>
    </row>
    <row r="74" spans="1:14" x14ac:dyDescent="0.35">
      <c r="A74" t="s">
        <v>9</v>
      </c>
      <c r="B74" t="s">
        <v>3967</v>
      </c>
      <c r="C74" t="s">
        <v>3968</v>
      </c>
      <c r="D74" t="s">
        <v>3969</v>
      </c>
      <c r="E74" t="s">
        <v>3970</v>
      </c>
      <c r="F74" s="394">
        <v>0</v>
      </c>
      <c r="G74" s="394">
        <v>1</v>
      </c>
      <c r="H74" s="13">
        <v>0.01</v>
      </c>
      <c r="I74" s="370" t="s">
        <v>2389</v>
      </c>
      <c r="J74" s="370" t="s">
        <v>3971</v>
      </c>
      <c r="K74" s="370" t="s">
        <v>212</v>
      </c>
      <c r="L74" s="314" t="s">
        <v>2672</v>
      </c>
      <c r="M74" s="395"/>
    </row>
    <row r="75" spans="1:14" x14ac:dyDescent="0.35">
      <c r="A75" t="s">
        <v>9</v>
      </c>
      <c r="B75" t="s">
        <v>2414</v>
      </c>
      <c r="C75" t="s">
        <v>2413</v>
      </c>
      <c r="D75" t="s">
        <v>2414</v>
      </c>
      <c r="E75" t="s">
        <v>2416</v>
      </c>
      <c r="F75" s="394">
        <v>0</v>
      </c>
      <c r="G75" s="13">
        <v>1</v>
      </c>
      <c r="H75" s="13">
        <v>0.01</v>
      </c>
      <c r="I75" s="370" t="s">
        <v>2417</v>
      </c>
      <c r="J75" s="370" t="s">
        <v>3157</v>
      </c>
      <c r="K75" s="370"/>
      <c r="L75" s="314" t="s">
        <v>2667</v>
      </c>
      <c r="M75" s="395" t="s">
        <v>3160</v>
      </c>
    </row>
    <row r="76" spans="1:14" x14ac:dyDescent="0.35">
      <c r="A76" t="s">
        <v>9</v>
      </c>
      <c r="B76" t="s">
        <v>21</v>
      </c>
      <c r="C76" t="s">
        <v>270</v>
      </c>
      <c r="D76" s="20" t="s">
        <v>333</v>
      </c>
      <c r="E76" t="s">
        <v>2260</v>
      </c>
      <c r="F76" s="394">
        <v>0</v>
      </c>
      <c r="G76" s="13">
        <v>1</v>
      </c>
      <c r="H76" s="13">
        <v>0.01</v>
      </c>
      <c r="I76" s="370" t="s">
        <v>30</v>
      </c>
      <c r="J76" s="370" t="s">
        <v>3631</v>
      </c>
      <c r="K76" s="370" t="s">
        <v>213</v>
      </c>
      <c r="L76" s="314" t="s">
        <v>214</v>
      </c>
      <c r="M76" s="395"/>
    </row>
    <row r="77" spans="1:14" x14ac:dyDescent="0.35">
      <c r="A77" t="s">
        <v>9</v>
      </c>
      <c r="B77" t="s">
        <v>19</v>
      </c>
      <c r="C77" t="s">
        <v>271</v>
      </c>
      <c r="D77" s="20" t="s">
        <v>333</v>
      </c>
      <c r="E77" t="s">
        <v>2259</v>
      </c>
      <c r="F77" s="394">
        <v>0</v>
      </c>
      <c r="G77" s="13">
        <v>1</v>
      </c>
      <c r="H77" s="13">
        <v>0.01</v>
      </c>
      <c r="I77" s="370" t="s">
        <v>30</v>
      </c>
      <c r="J77" s="370" t="s">
        <v>3632</v>
      </c>
      <c r="K77" s="370" t="s">
        <v>215</v>
      </c>
      <c r="L77" s="314" t="s">
        <v>216</v>
      </c>
      <c r="M77" s="395"/>
    </row>
    <row r="78" spans="1:14" x14ac:dyDescent="0.35">
      <c r="A78" t="s">
        <v>9</v>
      </c>
      <c r="B78" t="s">
        <v>3189</v>
      </c>
      <c r="C78" t="s">
        <v>3190</v>
      </c>
      <c r="D78" t="s">
        <v>3189</v>
      </c>
      <c r="E78" t="s">
        <v>3191</v>
      </c>
      <c r="F78" s="394">
        <v>0</v>
      </c>
      <c r="G78" s="13">
        <v>1</v>
      </c>
      <c r="H78" s="13">
        <v>0.01</v>
      </c>
      <c r="I78" s="370" t="s">
        <v>30</v>
      </c>
      <c r="J78" s="370" t="s">
        <v>3637</v>
      </c>
      <c r="K78" s="370"/>
      <c r="L78" s="314"/>
      <c r="M78" s="395"/>
    </row>
    <row r="79" spans="1:14" ht="58" x14ac:dyDescent="0.35">
      <c r="A79" t="s">
        <v>9</v>
      </c>
      <c r="B79" t="s">
        <v>3772</v>
      </c>
      <c r="C79" t="s">
        <v>3773</v>
      </c>
      <c r="D79" t="s">
        <v>3774</v>
      </c>
      <c r="E79" t="s">
        <v>3775</v>
      </c>
      <c r="F79">
        <v>0</v>
      </c>
      <c r="G79">
        <v>1</v>
      </c>
      <c r="H79">
        <v>1</v>
      </c>
      <c r="I79" s="370" t="s">
        <v>26</v>
      </c>
      <c r="J79" s="45" t="s">
        <v>3883</v>
      </c>
      <c r="K79" s="370"/>
      <c r="L79" s="314"/>
      <c r="M79" s="395"/>
    </row>
    <row r="80" spans="1:14" ht="72.5" x14ac:dyDescent="0.35">
      <c r="A80" t="s">
        <v>9</v>
      </c>
      <c r="B80" t="s">
        <v>3772</v>
      </c>
      <c r="C80" t="s">
        <v>3773</v>
      </c>
      <c r="D80" t="s">
        <v>3774</v>
      </c>
      <c r="E80" t="s">
        <v>3775</v>
      </c>
      <c r="F80">
        <v>0</v>
      </c>
      <c r="G80">
        <v>1</v>
      </c>
      <c r="H80">
        <v>1</v>
      </c>
      <c r="I80" s="370" t="s">
        <v>26</v>
      </c>
      <c r="J80" s="45" t="s">
        <v>3776</v>
      </c>
      <c r="K80" s="370"/>
      <c r="L80" s="314"/>
      <c r="M80" s="395"/>
    </row>
    <row r="81" spans="1:14" x14ac:dyDescent="0.35">
      <c r="A81" t="s">
        <v>9</v>
      </c>
      <c r="B81" t="s">
        <v>3923</v>
      </c>
      <c r="C81" t="s">
        <v>3924</v>
      </c>
      <c r="D81" t="s">
        <v>3771</v>
      </c>
      <c r="E81" t="s">
        <v>3925</v>
      </c>
      <c r="F81" s="394">
        <v>0</v>
      </c>
      <c r="G81" s="13">
        <v>1</v>
      </c>
      <c r="H81" s="13">
        <v>0.01</v>
      </c>
      <c r="I81" s="370" t="s">
        <v>3926</v>
      </c>
      <c r="J81" s="370" t="s">
        <v>3927</v>
      </c>
      <c r="K81" s="370" t="s">
        <v>210</v>
      </c>
      <c r="L81" s="314" t="s">
        <v>211</v>
      </c>
      <c r="M81" s="396" t="s">
        <v>3928</v>
      </c>
    </row>
    <row r="82" spans="1:14" x14ac:dyDescent="0.35">
      <c r="A82" t="s">
        <v>9</v>
      </c>
      <c r="B82" t="s">
        <v>2461</v>
      </c>
      <c r="C82" t="s">
        <v>2462</v>
      </c>
      <c r="D82" t="s">
        <v>2462</v>
      </c>
      <c r="E82" t="s">
        <v>2463</v>
      </c>
      <c r="F82" s="394">
        <v>0</v>
      </c>
      <c r="G82" s="13">
        <v>1</v>
      </c>
      <c r="H82" s="13">
        <v>0.01</v>
      </c>
      <c r="I82" s="370" t="s">
        <v>2464</v>
      </c>
      <c r="J82" s="370" t="s">
        <v>3640</v>
      </c>
      <c r="K82" s="370"/>
      <c r="L82" s="314" t="s">
        <v>2668</v>
      </c>
      <c r="M82" s="395" t="s">
        <v>145</v>
      </c>
    </row>
    <row r="83" spans="1:14" x14ac:dyDescent="0.35">
      <c r="A83" t="s">
        <v>127</v>
      </c>
      <c r="B83" t="s">
        <v>129</v>
      </c>
      <c r="C83" t="s">
        <v>415</v>
      </c>
      <c r="D83" t="s">
        <v>129</v>
      </c>
      <c r="E83" t="s">
        <v>2258</v>
      </c>
      <c r="F83" s="394">
        <v>-3</v>
      </c>
      <c r="G83" s="13">
        <v>1</v>
      </c>
      <c r="H83" s="13">
        <v>0.01</v>
      </c>
      <c r="I83" s="370" t="s">
        <v>30</v>
      </c>
      <c r="J83" s="370" t="s">
        <v>3884</v>
      </c>
      <c r="K83" s="370" t="s">
        <v>217</v>
      </c>
      <c r="L83" s="314" t="s">
        <v>218</v>
      </c>
      <c r="M83" s="395" t="s">
        <v>145</v>
      </c>
      <c r="N83" s="370" t="s">
        <v>178</v>
      </c>
    </row>
    <row r="84" spans="1:14" x14ac:dyDescent="0.35">
      <c r="A84" t="s">
        <v>127</v>
      </c>
      <c r="B84" t="s">
        <v>246</v>
      </c>
      <c r="C84" t="s">
        <v>422</v>
      </c>
      <c r="D84" t="s">
        <v>246</v>
      </c>
      <c r="E84" t="s">
        <v>2257</v>
      </c>
      <c r="F84" s="394">
        <v>0</v>
      </c>
      <c r="G84" s="13">
        <v>1</v>
      </c>
      <c r="H84" s="13">
        <v>0.01</v>
      </c>
      <c r="I84" s="370" t="s">
        <v>30</v>
      </c>
      <c r="J84" s="370" t="s">
        <v>3254</v>
      </c>
      <c r="K84" s="370" t="s">
        <v>297</v>
      </c>
      <c r="L84" s="314" t="s">
        <v>298</v>
      </c>
      <c r="M84" s="395"/>
      <c r="N84" s="370"/>
    </row>
    <row r="85" spans="1:14" x14ac:dyDescent="0.35">
      <c r="A85" t="s">
        <v>127</v>
      </c>
      <c r="B85" t="s">
        <v>3372</v>
      </c>
      <c r="C85" t="s">
        <v>419</v>
      </c>
      <c r="D85" t="s">
        <v>3372</v>
      </c>
      <c r="E85" t="s">
        <v>2256</v>
      </c>
      <c r="F85" s="394">
        <v>0</v>
      </c>
      <c r="G85" s="13">
        <v>1</v>
      </c>
      <c r="H85" s="13">
        <v>0.01</v>
      </c>
      <c r="I85" s="370" t="s">
        <v>30</v>
      </c>
      <c r="J85" s="370" t="s">
        <v>3373</v>
      </c>
      <c r="K85" s="370"/>
      <c r="L85" s="314" t="s">
        <v>2673</v>
      </c>
      <c r="M85" s="395" t="s">
        <v>3374</v>
      </c>
      <c r="N85" s="370"/>
    </row>
    <row r="86" spans="1:14" x14ac:dyDescent="0.35">
      <c r="A86" t="s">
        <v>127</v>
      </c>
      <c r="B86" t="s">
        <v>179</v>
      </c>
      <c r="C86" t="s">
        <v>416</v>
      </c>
      <c r="D86" t="s">
        <v>179</v>
      </c>
      <c r="E86" t="s">
        <v>2255</v>
      </c>
      <c r="F86" s="394">
        <v>0</v>
      </c>
      <c r="G86" s="13">
        <v>1</v>
      </c>
      <c r="H86" s="13">
        <v>0.01</v>
      </c>
      <c r="I86" s="370" t="s">
        <v>30</v>
      </c>
      <c r="J86" s="370" t="s">
        <v>2283</v>
      </c>
      <c r="K86" s="370" t="s">
        <v>219</v>
      </c>
      <c r="L86" s="314" t="s">
        <v>220</v>
      </c>
      <c r="M86" s="395" t="s">
        <v>145</v>
      </c>
      <c r="N86" s="370"/>
    </row>
    <row r="87" spans="1:14" x14ac:dyDescent="0.35">
      <c r="A87" t="s">
        <v>127</v>
      </c>
      <c r="B87" t="s">
        <v>2740</v>
      </c>
      <c r="C87" t="s">
        <v>2741</v>
      </c>
      <c r="D87" t="s">
        <v>2740</v>
      </c>
      <c r="E87" t="s">
        <v>2742</v>
      </c>
      <c r="F87" s="394">
        <v>0</v>
      </c>
      <c r="G87" s="13">
        <v>1</v>
      </c>
      <c r="H87" s="13">
        <v>0.01</v>
      </c>
      <c r="I87" s="370" t="s">
        <v>30</v>
      </c>
      <c r="J87" s="370" t="s">
        <v>3885</v>
      </c>
      <c r="K87" s="370" t="s">
        <v>221</v>
      </c>
      <c r="L87" s="314" t="s">
        <v>222</v>
      </c>
      <c r="M87" s="395" t="s">
        <v>145</v>
      </c>
      <c r="N87" s="370"/>
    </row>
    <row r="88" spans="1:14" x14ac:dyDescent="0.35">
      <c r="A88" t="s">
        <v>127</v>
      </c>
      <c r="B88" t="s">
        <v>3375</v>
      </c>
      <c r="C88" t="s">
        <v>3298</v>
      </c>
      <c r="D88" t="s">
        <v>3375</v>
      </c>
      <c r="E88" t="s">
        <v>3299</v>
      </c>
      <c r="F88" s="394">
        <v>0</v>
      </c>
      <c r="G88" s="13">
        <v>1</v>
      </c>
      <c r="H88" s="13">
        <v>0.01</v>
      </c>
      <c r="I88" s="370" t="s">
        <v>30</v>
      </c>
      <c r="J88" s="370" t="s">
        <v>3376</v>
      </c>
      <c r="K88" s="370"/>
      <c r="L88" s="314"/>
      <c r="M88" s="395"/>
      <c r="N88" s="370"/>
    </row>
    <row r="89" spans="1:14" x14ac:dyDescent="0.35">
      <c r="A89" t="s">
        <v>127</v>
      </c>
      <c r="B89" t="s">
        <v>130</v>
      </c>
      <c r="C89" t="s">
        <v>417</v>
      </c>
      <c r="D89" t="s">
        <v>130</v>
      </c>
      <c r="E89" t="s">
        <v>2254</v>
      </c>
      <c r="F89" s="394">
        <v>-1.5</v>
      </c>
      <c r="G89" s="13">
        <v>1</v>
      </c>
      <c r="H89" s="13">
        <v>0.01</v>
      </c>
      <c r="I89" s="370" t="s">
        <v>30</v>
      </c>
      <c r="J89" s="370" t="s">
        <v>3766</v>
      </c>
      <c r="K89" s="370" t="s">
        <v>223</v>
      </c>
      <c r="L89" s="314" t="s">
        <v>224</v>
      </c>
      <c r="M89" s="395" t="s">
        <v>145</v>
      </c>
      <c r="N89" s="370"/>
    </row>
    <row r="90" spans="1:14" x14ac:dyDescent="0.35">
      <c r="A90" t="s">
        <v>127</v>
      </c>
      <c r="B90" t="s">
        <v>128</v>
      </c>
      <c r="C90" t="s">
        <v>2773</v>
      </c>
      <c r="D90" t="s">
        <v>128</v>
      </c>
      <c r="E90" t="s">
        <v>2253</v>
      </c>
      <c r="F90" s="394">
        <v>0</v>
      </c>
      <c r="G90" s="13">
        <v>1</v>
      </c>
      <c r="H90" s="13">
        <v>0.01</v>
      </c>
      <c r="I90" s="370" t="s">
        <v>30</v>
      </c>
      <c r="J90" s="370" t="s">
        <v>3661</v>
      </c>
      <c r="K90" s="370" t="s">
        <v>225</v>
      </c>
      <c r="L90" s="314" t="s">
        <v>226</v>
      </c>
      <c r="M90" s="395" t="s">
        <v>145</v>
      </c>
      <c r="N90" s="370"/>
    </row>
    <row r="91" spans="1:14" x14ac:dyDescent="0.35">
      <c r="A91" t="s">
        <v>127</v>
      </c>
      <c r="B91" t="s">
        <v>3369</v>
      </c>
      <c r="C91" t="s">
        <v>418</v>
      </c>
      <c r="D91" t="s">
        <v>3369</v>
      </c>
      <c r="E91" t="s">
        <v>2252</v>
      </c>
      <c r="F91" s="394">
        <v>0</v>
      </c>
      <c r="G91" s="13">
        <v>1</v>
      </c>
      <c r="H91" s="13">
        <v>0.01</v>
      </c>
      <c r="I91" s="370" t="s">
        <v>30</v>
      </c>
      <c r="J91" s="370" t="s">
        <v>3370</v>
      </c>
      <c r="K91" s="370"/>
      <c r="L91" s="314" t="s">
        <v>2674</v>
      </c>
      <c r="M91" s="395" t="s">
        <v>3371</v>
      </c>
      <c r="N91" s="370"/>
    </row>
    <row r="92" spans="1:14" x14ac:dyDescent="0.35">
      <c r="A92" t="s">
        <v>127</v>
      </c>
      <c r="B92" t="s">
        <v>2418</v>
      </c>
      <c r="C92" t="s">
        <v>2419</v>
      </c>
      <c r="D92" t="s">
        <v>2418</v>
      </c>
      <c r="E92" t="s">
        <v>2420</v>
      </c>
      <c r="F92" s="394">
        <v>0</v>
      </c>
      <c r="G92" s="13">
        <v>1</v>
      </c>
      <c r="H92" s="13">
        <v>0.01</v>
      </c>
      <c r="I92" s="370" t="s">
        <v>2421</v>
      </c>
      <c r="J92" s="370" t="s">
        <v>3192</v>
      </c>
      <c r="K92" s="370"/>
      <c r="L92" s="314" t="s">
        <v>2669</v>
      </c>
      <c r="M92" s="388" t="s">
        <v>2422</v>
      </c>
      <c r="N92" s="370"/>
    </row>
    <row r="93" spans="1:14" x14ac:dyDescent="0.35">
      <c r="A93" s="317" t="s">
        <v>2453</v>
      </c>
      <c r="B93" s="317" t="s">
        <v>2455</v>
      </c>
      <c r="C93" t="s">
        <v>272</v>
      </c>
      <c r="D93" s="317" t="s">
        <v>2454</v>
      </c>
      <c r="E93" t="s">
        <v>2251</v>
      </c>
      <c r="F93" s="386">
        <v>0</v>
      </c>
      <c r="G93" s="386">
        <v>1</v>
      </c>
      <c r="H93" s="386">
        <v>0.01</v>
      </c>
      <c r="I93" s="314" t="s">
        <v>54</v>
      </c>
      <c r="J93" s="314" t="s">
        <v>2284</v>
      </c>
      <c r="K93" s="314" t="s">
        <v>231</v>
      </c>
      <c r="L93" s="314" t="s">
        <v>232</v>
      </c>
      <c r="M93" s="395" t="s">
        <v>145</v>
      </c>
      <c r="N93" s="314"/>
    </row>
    <row r="94" spans="1:14" x14ac:dyDescent="0.35">
      <c r="A94" s="317" t="s">
        <v>2453</v>
      </c>
      <c r="B94" s="317" t="s">
        <v>3688</v>
      </c>
      <c r="C94" t="s">
        <v>2709</v>
      </c>
      <c r="D94" s="317" t="s">
        <v>334</v>
      </c>
      <c r="E94" t="s">
        <v>2707</v>
      </c>
      <c r="F94" s="386">
        <v>0</v>
      </c>
      <c r="G94" s="386">
        <v>1</v>
      </c>
      <c r="H94" s="386">
        <v>0.01</v>
      </c>
      <c r="I94" s="370" t="s">
        <v>2708</v>
      </c>
      <c r="J94" s="314" t="s">
        <v>3641</v>
      </c>
      <c r="K94" s="314" t="s">
        <v>327</v>
      </c>
      <c r="L94" s="314" t="s">
        <v>2670</v>
      </c>
      <c r="M94" s="395" t="s">
        <v>145</v>
      </c>
      <c r="N94" s="314"/>
    </row>
    <row r="95" spans="1:14" x14ac:dyDescent="0.35">
      <c r="A95" s="317" t="s">
        <v>2453</v>
      </c>
      <c r="B95" t="s">
        <v>3886</v>
      </c>
      <c r="C95" t="s">
        <v>3756</v>
      </c>
      <c r="D95" t="s">
        <v>3757</v>
      </c>
      <c r="E95" t="s">
        <v>3758</v>
      </c>
      <c r="F95">
        <v>0</v>
      </c>
      <c r="G95">
        <v>1</v>
      </c>
      <c r="H95">
        <v>1</v>
      </c>
      <c r="I95" s="370" t="s">
        <v>26</v>
      </c>
      <c r="J95" s="314" t="s">
        <v>3887</v>
      </c>
      <c r="K95" s="314"/>
      <c r="L95" s="314" t="s">
        <v>2671</v>
      </c>
      <c r="M95" s="395"/>
      <c r="N95" s="314"/>
    </row>
    <row r="96" spans="1:14" x14ac:dyDescent="0.35">
      <c r="A96" t="s">
        <v>2453</v>
      </c>
      <c r="B96" t="s">
        <v>3826</v>
      </c>
      <c r="C96" t="s">
        <v>3827</v>
      </c>
      <c r="D96" t="s">
        <v>3820</v>
      </c>
      <c r="E96" t="s">
        <v>3828</v>
      </c>
      <c r="F96" s="394">
        <v>0</v>
      </c>
      <c r="G96" s="13">
        <v>1</v>
      </c>
      <c r="H96" s="13">
        <v>0.01</v>
      </c>
      <c r="I96" s="370" t="s">
        <v>3822</v>
      </c>
      <c r="J96" s="370" t="s">
        <v>3823</v>
      </c>
      <c r="K96" s="370"/>
      <c r="L96" s="314"/>
      <c r="M96" s="395"/>
    </row>
    <row r="97" spans="1:14" x14ac:dyDescent="0.35">
      <c r="A97" t="s">
        <v>2453</v>
      </c>
      <c r="B97" t="s">
        <v>3945</v>
      </c>
      <c r="C97" t="s">
        <v>3946</v>
      </c>
      <c r="D97" t="s">
        <v>3945</v>
      </c>
      <c r="E97" t="s">
        <v>3942</v>
      </c>
      <c r="F97" s="401">
        <v>0</v>
      </c>
      <c r="G97">
        <v>5</v>
      </c>
      <c r="H97">
        <v>0.05</v>
      </c>
      <c r="I97" s="370" t="s">
        <v>3943</v>
      </c>
      <c r="J97" s="370" t="s">
        <v>3944</v>
      </c>
      <c r="K97" s="370"/>
      <c r="L97" s="314"/>
      <c r="M97" s="395"/>
    </row>
    <row r="98" spans="1:14" x14ac:dyDescent="0.35">
      <c r="A98" t="s">
        <v>10</v>
      </c>
      <c r="B98" t="s">
        <v>3084</v>
      </c>
      <c r="C98" t="s">
        <v>2390</v>
      </c>
      <c r="D98" t="s">
        <v>3084</v>
      </c>
      <c r="E98" t="s">
        <v>2250</v>
      </c>
      <c r="F98">
        <v>0</v>
      </c>
      <c r="G98">
        <v>300</v>
      </c>
      <c r="H98">
        <v>5</v>
      </c>
      <c r="I98" s="184" t="str">
        <f>UnitControlCenter!$B$55</f>
        <v>$/metric ton CO2e</v>
      </c>
      <c r="J98" s="370" t="s">
        <v>3630</v>
      </c>
      <c r="K98" s="370" t="s">
        <v>229</v>
      </c>
      <c r="L98" s="314" t="s">
        <v>230</v>
      </c>
      <c r="M98" s="396" t="s">
        <v>2366</v>
      </c>
      <c r="N98" s="314" t="s">
        <v>382</v>
      </c>
    </row>
    <row r="99" spans="1:14" x14ac:dyDescent="0.35">
      <c r="A99" t="s">
        <v>10</v>
      </c>
      <c r="B99" t="s">
        <v>22</v>
      </c>
      <c r="C99" t="s">
        <v>133</v>
      </c>
      <c r="D99" t="s">
        <v>22</v>
      </c>
      <c r="E99" t="s">
        <v>2249</v>
      </c>
      <c r="F99" s="386">
        <v>0</v>
      </c>
      <c r="G99" s="386">
        <v>1</v>
      </c>
      <c r="H99" s="386">
        <v>0.01</v>
      </c>
      <c r="I99" s="370" t="s">
        <v>135</v>
      </c>
      <c r="J99" s="370" t="s">
        <v>3888</v>
      </c>
      <c r="K99" s="314" t="s">
        <v>233</v>
      </c>
      <c r="L99" s="314" t="s">
        <v>234</v>
      </c>
      <c r="M99" s="395" t="s">
        <v>145</v>
      </c>
    </row>
    <row r="100" spans="1:14" x14ac:dyDescent="0.35">
      <c r="A100" s="317" t="s">
        <v>10</v>
      </c>
      <c r="B100" s="317" t="s">
        <v>2423</v>
      </c>
      <c r="C100" t="s">
        <v>3811</v>
      </c>
      <c r="D100" s="184"/>
      <c r="E100" s="317" t="s">
        <v>3812</v>
      </c>
      <c r="F100">
        <v>0</v>
      </c>
      <c r="G100">
        <v>1</v>
      </c>
      <c r="H100">
        <v>1</v>
      </c>
      <c r="I100" s="370" t="s">
        <v>26</v>
      </c>
      <c r="J100" s="370" t="s">
        <v>3813</v>
      </c>
      <c r="K100" s="370" t="s">
        <v>229</v>
      </c>
      <c r="L100" s="314" t="s">
        <v>230</v>
      </c>
    </row>
    <row r="101" spans="1:14" x14ac:dyDescent="0.35">
      <c r="A101" s="317" t="s">
        <v>10</v>
      </c>
      <c r="B101" s="317" t="s">
        <v>2939</v>
      </c>
      <c r="C101" t="s">
        <v>3324</v>
      </c>
      <c r="D101" s="184"/>
      <c r="E101" s="317" t="s">
        <v>3326</v>
      </c>
      <c r="F101">
        <v>0</v>
      </c>
      <c r="G101">
        <v>1</v>
      </c>
      <c r="H101">
        <v>1</v>
      </c>
      <c r="I101" s="370" t="s">
        <v>26</v>
      </c>
      <c r="J101" s="370" t="s">
        <v>3889</v>
      </c>
      <c r="K101" s="370" t="s">
        <v>229</v>
      </c>
      <c r="L101" s="314" t="s">
        <v>230</v>
      </c>
    </row>
    <row r="102" spans="1:14" x14ac:dyDescent="0.35">
      <c r="A102" s="317" t="s">
        <v>10</v>
      </c>
      <c r="B102" t="s">
        <v>3283</v>
      </c>
      <c r="C102" t="s">
        <v>3325</v>
      </c>
      <c r="D102" s="184"/>
      <c r="E102" s="184"/>
      <c r="F102">
        <v>0</v>
      </c>
      <c r="G102">
        <v>1</v>
      </c>
      <c r="H102">
        <v>1</v>
      </c>
      <c r="I102" s="370" t="s">
        <v>26</v>
      </c>
      <c r="J102" t="s">
        <v>3890</v>
      </c>
      <c r="K102" s="370" t="s">
        <v>229</v>
      </c>
      <c r="L102" s="314" t="s">
        <v>230</v>
      </c>
    </row>
    <row r="103" spans="1:14" x14ac:dyDescent="0.35">
      <c r="A103" s="317" t="s">
        <v>10</v>
      </c>
      <c r="B103" s="317" t="s">
        <v>2684</v>
      </c>
      <c r="C103" t="s">
        <v>2683</v>
      </c>
      <c r="D103" s="317" t="s">
        <v>2684</v>
      </c>
      <c r="E103" t="s">
        <v>2685</v>
      </c>
      <c r="F103">
        <v>0</v>
      </c>
      <c r="G103">
        <v>1</v>
      </c>
      <c r="H103">
        <v>1</v>
      </c>
      <c r="I103" s="370" t="s">
        <v>26</v>
      </c>
      <c r="J103" s="314"/>
    </row>
    <row r="104" spans="1:14" x14ac:dyDescent="0.35">
      <c r="A104" s="317" t="s">
        <v>10</v>
      </c>
      <c r="B104" s="317" t="s">
        <v>2726</v>
      </c>
      <c r="C104" t="s">
        <v>2726</v>
      </c>
      <c r="D104" s="317" t="s">
        <v>2726</v>
      </c>
      <c r="E104" s="317" t="s">
        <v>2727</v>
      </c>
      <c r="F104" s="386">
        <v>0</v>
      </c>
      <c r="G104" s="386">
        <v>1</v>
      </c>
      <c r="H104" s="386">
        <v>0.01</v>
      </c>
      <c r="I104" s="370" t="s">
        <v>2728</v>
      </c>
      <c r="J104" s="370" t="s">
        <v>3158</v>
      </c>
      <c r="K104" s="314" t="s">
        <v>2874</v>
      </c>
    </row>
    <row r="105" spans="1:14" x14ac:dyDescent="0.35">
      <c r="A105" t="s">
        <v>10</v>
      </c>
      <c r="B105" t="s">
        <v>3230</v>
      </c>
      <c r="C105" t="s">
        <v>3229</v>
      </c>
      <c r="D105" t="s">
        <v>3230</v>
      </c>
      <c r="E105" t="s">
        <v>2248</v>
      </c>
      <c r="F105" s="394">
        <v>-0.9</v>
      </c>
      <c r="G105" s="394">
        <v>0.9</v>
      </c>
      <c r="H105" s="386">
        <v>0.01</v>
      </c>
      <c r="I105" s="370" t="s">
        <v>136</v>
      </c>
      <c r="J105" s="370" t="s">
        <v>3231</v>
      </c>
      <c r="K105" s="314" t="s">
        <v>235</v>
      </c>
      <c r="L105" s="314" t="s">
        <v>236</v>
      </c>
      <c r="M105" s="396" t="s">
        <v>146</v>
      </c>
    </row>
    <row r="106" spans="1:14" x14ac:dyDescent="0.35">
      <c r="A106" t="s">
        <v>10</v>
      </c>
      <c r="B106" t="s">
        <v>3642</v>
      </c>
      <c r="C106" t="s">
        <v>3645</v>
      </c>
      <c r="D106" s="184"/>
      <c r="E106" s="184"/>
      <c r="F106">
        <v>0</v>
      </c>
      <c r="G106">
        <v>1</v>
      </c>
      <c r="H106">
        <v>1</v>
      </c>
      <c r="I106" s="370" t="s">
        <v>26</v>
      </c>
      <c r="J106" t="s">
        <v>3648</v>
      </c>
    </row>
    <row r="107" spans="1:14" x14ac:dyDescent="0.35">
      <c r="A107" t="s">
        <v>10</v>
      </c>
      <c r="B107" t="s">
        <v>3643</v>
      </c>
      <c r="C107" t="s">
        <v>3646</v>
      </c>
      <c r="D107" s="184"/>
      <c r="E107" s="184"/>
      <c r="F107">
        <v>0</v>
      </c>
      <c r="G107">
        <v>1</v>
      </c>
      <c r="H107">
        <v>1</v>
      </c>
      <c r="I107" s="370" t="s">
        <v>26</v>
      </c>
      <c r="J107" t="s">
        <v>3649</v>
      </c>
    </row>
    <row r="108" spans="1:14" x14ac:dyDescent="0.35">
      <c r="A108" t="s">
        <v>10</v>
      </c>
      <c r="B108" t="s">
        <v>3644</v>
      </c>
      <c r="C108" t="s">
        <v>3647</v>
      </c>
      <c r="D108" s="184"/>
      <c r="E108" s="184"/>
      <c r="F108">
        <v>0</v>
      </c>
      <c r="G108">
        <v>1</v>
      </c>
      <c r="H108">
        <v>1</v>
      </c>
      <c r="I108" s="370" t="s">
        <v>26</v>
      </c>
      <c r="J108" t="s">
        <v>3650</v>
      </c>
    </row>
    <row r="109" spans="1:14" x14ac:dyDescent="0.35">
      <c r="A109" t="s">
        <v>2629</v>
      </c>
      <c r="B109" s="184" t="s">
        <v>299</v>
      </c>
      <c r="C109" t="s">
        <v>273</v>
      </c>
      <c r="D109" t="s">
        <v>335</v>
      </c>
      <c r="E109" t="s">
        <v>2247</v>
      </c>
      <c r="F109" s="13">
        <v>0</v>
      </c>
      <c r="G109" s="13">
        <v>0.4</v>
      </c>
      <c r="H109" s="394">
        <v>0.01</v>
      </c>
      <c r="I109" s="370" t="s">
        <v>28</v>
      </c>
      <c r="J109" s="370" t="s">
        <v>3159</v>
      </c>
      <c r="K109" s="370" t="s">
        <v>237</v>
      </c>
      <c r="L109" s="314" t="s">
        <v>238</v>
      </c>
      <c r="M109" s="395"/>
    </row>
    <row r="110" spans="1:14" x14ac:dyDescent="0.35">
      <c r="A110" s="254" t="str">
        <f>A$109</f>
        <v>Research and Development</v>
      </c>
      <c r="B110" s="254" t="str">
        <f t="shared" ref="B110:B113" si="0">B$109</f>
        <v>Capital Cost Reduction</v>
      </c>
      <c r="C110" t="s">
        <v>274</v>
      </c>
      <c r="D110" s="254" t="str">
        <f t="shared" ref="D110:L113" si="1">D$109</f>
        <v>R&amp;D Capital Cost Reductions</v>
      </c>
      <c r="E110" t="s">
        <v>3173</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4" x14ac:dyDescent="0.35">
      <c r="A111" s="254" t="str">
        <f t="shared" ref="A111:A113" si="2">A$109</f>
        <v>Research and Development</v>
      </c>
      <c r="B111" s="254" t="str">
        <f t="shared" si="0"/>
        <v>Capital Cost Reduction</v>
      </c>
      <c r="C111" t="s">
        <v>275</v>
      </c>
      <c r="D111" s="254" t="str">
        <f t="shared" si="1"/>
        <v>R&amp;D Capital Cost Reductions</v>
      </c>
      <c r="E111" t="s">
        <v>3174</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4" x14ac:dyDescent="0.35">
      <c r="A112" s="254" t="str">
        <f t="shared" si="2"/>
        <v>Research and Development</v>
      </c>
      <c r="B112" s="254" t="str">
        <f t="shared" si="0"/>
        <v>Capital Cost Reduction</v>
      </c>
      <c r="C112" t="s">
        <v>276</v>
      </c>
      <c r="D112" s="254" t="str">
        <f t="shared" si="1"/>
        <v>R&amp;D Capital Cost Reductions</v>
      </c>
      <c r="E112" t="s">
        <v>3175</v>
      </c>
      <c r="F112" s="402">
        <f t="shared" si="1"/>
        <v>0</v>
      </c>
      <c r="G112" s="402">
        <f t="shared" si="1"/>
        <v>0.4</v>
      </c>
      <c r="H112" s="402">
        <f t="shared" si="1"/>
        <v>0.01</v>
      </c>
      <c r="I112" s="254" t="str">
        <f t="shared" si="1"/>
        <v>% reduction in cost</v>
      </c>
      <c r="J11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1"/>
        <v>architectural-design.html#rnd</v>
      </c>
      <c r="L112" s="254" t="str">
        <f t="shared" si="1"/>
        <v>research-and-development.html</v>
      </c>
      <c r="M112" s="395"/>
    </row>
    <row r="113" spans="1:13" x14ac:dyDescent="0.35">
      <c r="A113" s="254" t="str">
        <f t="shared" si="2"/>
        <v>Research and Development</v>
      </c>
      <c r="B113" s="254" t="str">
        <f t="shared" si="0"/>
        <v>Capital Cost Reduction</v>
      </c>
      <c r="C113" s="317" t="s">
        <v>277</v>
      </c>
      <c r="D113" s="254" t="str">
        <f t="shared" si="1"/>
        <v>R&amp;D Capital Cost Reductions</v>
      </c>
      <c r="E113" t="s">
        <v>3176</v>
      </c>
      <c r="F113" s="402">
        <f t="shared" si="1"/>
        <v>0</v>
      </c>
      <c r="G113" s="402">
        <f t="shared" si="1"/>
        <v>0.4</v>
      </c>
      <c r="H113" s="402">
        <f t="shared" si="1"/>
        <v>0.01</v>
      </c>
      <c r="I113" s="254" t="str">
        <f t="shared" si="1"/>
        <v>% reduction in cost</v>
      </c>
      <c r="J11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1"/>
        <v>architectural-design.html#rnd</v>
      </c>
      <c r="L113" s="254" t="str">
        <f t="shared" si="1"/>
        <v>research-and-development.html</v>
      </c>
      <c r="M113" s="395"/>
    </row>
    <row r="114" spans="1:13" x14ac:dyDescent="0.35">
      <c r="A114" s="317" t="s">
        <v>2629</v>
      </c>
      <c r="B114" s="317" t="s">
        <v>2771</v>
      </c>
      <c r="C114" t="s">
        <v>2772</v>
      </c>
      <c r="D114" s="317" t="s">
        <v>3691</v>
      </c>
      <c r="E114" s="390" t="s">
        <v>2774</v>
      </c>
      <c r="F114" s="13">
        <v>0</v>
      </c>
      <c r="G114" s="13">
        <v>1</v>
      </c>
      <c r="H114" s="394">
        <v>0.01</v>
      </c>
      <c r="I114" s="370" t="s">
        <v>30</v>
      </c>
      <c r="J114" s="370" t="s">
        <v>3347</v>
      </c>
      <c r="K114" s="314" t="s">
        <v>2777</v>
      </c>
      <c r="L114" s="314" t="s">
        <v>2776</v>
      </c>
      <c r="M114" s="396" t="s">
        <v>2775</v>
      </c>
    </row>
    <row r="115" spans="1:13" x14ac:dyDescent="0.35">
      <c r="A115" s="317" t="s">
        <v>2629</v>
      </c>
      <c r="B115" s="317" t="s">
        <v>3675</v>
      </c>
      <c r="C115" t="s">
        <v>3676</v>
      </c>
      <c r="D115" s="317" t="s">
        <v>3691</v>
      </c>
      <c r="E115" s="390" t="s">
        <v>3677</v>
      </c>
      <c r="F115" s="13">
        <v>0</v>
      </c>
      <c r="G115" s="13">
        <v>1</v>
      </c>
      <c r="H115" s="394">
        <v>0.01</v>
      </c>
      <c r="I115" s="370" t="s">
        <v>30</v>
      </c>
      <c r="J115" s="370" t="s">
        <v>3679</v>
      </c>
      <c r="K115" s="314"/>
      <c r="L115" s="314"/>
      <c r="M115" s="396" t="s">
        <v>3678</v>
      </c>
    </row>
    <row r="116" spans="1:13" x14ac:dyDescent="0.35">
      <c r="A116" t="s">
        <v>2629</v>
      </c>
      <c r="B116" s="184" t="s">
        <v>312</v>
      </c>
      <c r="C116" t="s">
        <v>278</v>
      </c>
      <c r="D116" t="s">
        <v>336</v>
      </c>
      <c r="E116" t="s">
        <v>2246</v>
      </c>
      <c r="F116" s="13">
        <v>0</v>
      </c>
      <c r="G116" s="13">
        <v>0.4</v>
      </c>
      <c r="H116" s="394">
        <v>0.01</v>
      </c>
      <c r="I116" s="370" t="s">
        <v>29</v>
      </c>
      <c r="J116" s="370" t="s">
        <v>3165</v>
      </c>
      <c r="K116" s="370" t="s">
        <v>237</v>
      </c>
      <c r="L116" s="314" t="s">
        <v>238</v>
      </c>
    </row>
    <row r="117" spans="1:13" x14ac:dyDescent="0.35">
      <c r="A117" s="254" t="str">
        <f>A$116</f>
        <v>Research and Development</v>
      </c>
      <c r="B117" s="254" t="str">
        <f>B$116</f>
        <v>Fuel Use Reduction</v>
      </c>
      <c r="C117" t="s">
        <v>279</v>
      </c>
      <c r="D117" s="254" t="str">
        <f t="shared" ref="D117:L120" si="3">D$116</f>
        <v>R&amp;D Fuel Use Reductions</v>
      </c>
      <c r="E117" t="s">
        <v>3177</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3" x14ac:dyDescent="0.35">
      <c r="A118" s="254" t="str">
        <f t="shared" ref="A118:B120" si="4">A$116</f>
        <v>Research and Development</v>
      </c>
      <c r="B118" s="254" t="str">
        <f t="shared" si="4"/>
        <v>Fuel Use Reduction</v>
      </c>
      <c r="C118" t="s">
        <v>280</v>
      </c>
      <c r="D118" s="254" t="str">
        <f t="shared" si="3"/>
        <v>R&amp;D Fuel Use Reductions</v>
      </c>
      <c r="E118" t="s">
        <v>3178</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x14ac:dyDescent="0.35">
      <c r="A119" s="254" t="str">
        <f t="shared" si="4"/>
        <v>Research and Development</v>
      </c>
      <c r="B119" s="254" t="str">
        <f t="shared" si="4"/>
        <v>Fuel Use Reduction</v>
      </c>
      <c r="C119" t="s">
        <v>281</v>
      </c>
      <c r="D119" s="254" t="str">
        <f t="shared" si="3"/>
        <v>R&amp;D Fuel Use Reductions</v>
      </c>
      <c r="E119" t="s">
        <v>3179</v>
      </c>
      <c r="F119" s="261">
        <f t="shared" si="3"/>
        <v>0</v>
      </c>
      <c r="G119" s="261">
        <f t="shared" si="3"/>
        <v>0.4</v>
      </c>
      <c r="H119" s="261">
        <f t="shared" si="3"/>
        <v>0.01</v>
      </c>
      <c r="I119" s="254" t="str">
        <f t="shared" si="3"/>
        <v>% reduction in fuel use</v>
      </c>
      <c r="J11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9" s="254" t="str">
        <f t="shared" si="3"/>
        <v>architectural-design.html#rnd</v>
      </c>
      <c r="L119" s="254" t="str">
        <f t="shared" si="3"/>
        <v>research-and-development.html</v>
      </c>
    </row>
    <row r="120" spans="1:13" x14ac:dyDescent="0.35">
      <c r="A120" s="254" t="str">
        <f t="shared" si="4"/>
        <v>Research and Development</v>
      </c>
      <c r="B120" s="254" t="str">
        <f t="shared" si="4"/>
        <v>Fuel Use Reduction</v>
      </c>
      <c r="C120" t="s">
        <v>282</v>
      </c>
      <c r="D120" s="254" t="str">
        <f t="shared" si="3"/>
        <v>R&amp;D Fuel Use Reductions</v>
      </c>
      <c r="E120" t="s">
        <v>3180</v>
      </c>
      <c r="F120" s="261">
        <f t="shared" si="3"/>
        <v>0</v>
      </c>
      <c r="G120" s="261">
        <f t="shared" si="3"/>
        <v>0.4</v>
      </c>
      <c r="H120" s="261">
        <f t="shared" si="3"/>
        <v>0.01</v>
      </c>
      <c r="I120" s="254" t="str">
        <f t="shared" si="3"/>
        <v>% reduction in fuel use</v>
      </c>
      <c r="J12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0" s="254" t="str">
        <f t="shared" si="3"/>
        <v>architectural-design.html#rnd</v>
      </c>
      <c r="L120" s="254" t="str">
        <f t="shared" si="3"/>
        <v>research-and-development.html</v>
      </c>
    </row>
    <row r="121" spans="1:13" ht="188.5" x14ac:dyDescent="0.35">
      <c r="A121" t="s">
        <v>2909</v>
      </c>
      <c r="B121" t="s">
        <v>2910</v>
      </c>
      <c r="C121" t="s">
        <v>2917</v>
      </c>
      <c r="D121" s="184"/>
      <c r="E121" t="s">
        <v>2942</v>
      </c>
      <c r="F121">
        <v>0</v>
      </c>
      <c r="G121">
        <v>10</v>
      </c>
      <c r="H121">
        <v>1</v>
      </c>
      <c r="I121" t="s">
        <v>2887</v>
      </c>
      <c r="J121" s="1" t="s">
        <v>3847</v>
      </c>
      <c r="K121" t="s">
        <v>2888</v>
      </c>
    </row>
    <row r="122" spans="1:13" x14ac:dyDescent="0.35">
      <c r="A122" t="s">
        <v>2909</v>
      </c>
      <c r="B122" t="s">
        <v>2911</v>
      </c>
      <c r="C122" t="s">
        <v>2918</v>
      </c>
      <c r="D122" s="184"/>
      <c r="E122" t="s">
        <v>2943</v>
      </c>
      <c r="F122">
        <v>0</v>
      </c>
      <c r="G122">
        <v>10</v>
      </c>
      <c r="H122">
        <v>1</v>
      </c>
      <c r="I122" t="s">
        <v>2887</v>
      </c>
      <c r="J122" s="254" t="str">
        <f>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ref="K122:K133" si="5">K$121</f>
        <v>io-model.html</v>
      </c>
    </row>
    <row r="123" spans="1:13" x14ac:dyDescent="0.35">
      <c r="A123" t="s">
        <v>2909</v>
      </c>
      <c r="B123" t="s">
        <v>3396</v>
      </c>
      <c r="C123" t="s">
        <v>3568</v>
      </c>
      <c r="D123" s="184"/>
      <c r="E123" t="s">
        <v>2944</v>
      </c>
      <c r="F123">
        <v>0</v>
      </c>
      <c r="G123">
        <v>10</v>
      </c>
      <c r="H123">
        <v>1</v>
      </c>
      <c r="I123" t="s">
        <v>2887</v>
      </c>
      <c r="J123" s="254" t="str">
        <f t="shared" ref="J123:J133" si="6">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3" x14ac:dyDescent="0.35">
      <c r="A124" t="s">
        <v>2909</v>
      </c>
      <c r="B124" t="s">
        <v>3844</v>
      </c>
      <c r="C124" t="s">
        <v>3845</v>
      </c>
      <c r="D124" s="184"/>
      <c r="E124" t="s">
        <v>3846</v>
      </c>
      <c r="F124">
        <v>0</v>
      </c>
      <c r="G124">
        <v>10</v>
      </c>
      <c r="H124">
        <v>1</v>
      </c>
      <c r="I124" t="s">
        <v>2887</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35">
      <c r="A125" t="s">
        <v>2909</v>
      </c>
      <c r="B125" t="s">
        <v>2912</v>
      </c>
      <c r="C125" t="s">
        <v>2919</v>
      </c>
      <c r="D125" s="184"/>
      <c r="E125" t="s">
        <v>2945</v>
      </c>
      <c r="F125">
        <v>0</v>
      </c>
      <c r="G125">
        <v>10</v>
      </c>
      <c r="H125">
        <v>1</v>
      </c>
      <c r="I125" t="s">
        <v>2887</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35">
      <c r="A126" t="s">
        <v>2909</v>
      </c>
      <c r="B126" t="s">
        <v>2913</v>
      </c>
      <c r="C126" t="s">
        <v>2920</v>
      </c>
      <c r="D126" s="184"/>
      <c r="E126" t="s">
        <v>2946</v>
      </c>
      <c r="F126">
        <v>0</v>
      </c>
      <c r="G126">
        <v>10</v>
      </c>
      <c r="H126">
        <v>1</v>
      </c>
      <c r="I126" t="s">
        <v>2887</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35">
      <c r="A127" t="s">
        <v>2909</v>
      </c>
      <c r="B127" t="s">
        <v>251</v>
      </c>
      <c r="C127" t="s">
        <v>2921</v>
      </c>
      <c r="D127" s="184"/>
      <c r="E127" t="s">
        <v>2947</v>
      </c>
      <c r="F127">
        <v>0</v>
      </c>
      <c r="G127">
        <v>10</v>
      </c>
      <c r="H127">
        <v>1</v>
      </c>
      <c r="I127" t="s">
        <v>2887</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35">
      <c r="A128" t="s">
        <v>2909</v>
      </c>
      <c r="B128" t="s">
        <v>2914</v>
      </c>
      <c r="C128" t="s">
        <v>2922</v>
      </c>
      <c r="D128" s="184"/>
      <c r="E128" t="s">
        <v>2948</v>
      </c>
      <c r="F128">
        <v>0</v>
      </c>
      <c r="G128">
        <v>10</v>
      </c>
      <c r="H128">
        <v>1</v>
      </c>
      <c r="I128" t="s">
        <v>2887</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35">
      <c r="A129" t="s">
        <v>2909</v>
      </c>
      <c r="B129" t="s">
        <v>3569</v>
      </c>
      <c r="C129" t="s">
        <v>3570</v>
      </c>
      <c r="D129" s="184"/>
      <c r="E129" t="s">
        <v>3571</v>
      </c>
      <c r="F129">
        <v>0</v>
      </c>
      <c r="G129">
        <v>10</v>
      </c>
      <c r="H129">
        <v>1</v>
      </c>
      <c r="I129" t="s">
        <v>2887</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35">
      <c r="A130" t="s">
        <v>2909</v>
      </c>
      <c r="B130" t="s">
        <v>3900</v>
      </c>
      <c r="C130" t="s">
        <v>3902</v>
      </c>
      <c r="D130" s="184"/>
      <c r="E130" t="s">
        <v>3904</v>
      </c>
      <c r="F130">
        <v>0</v>
      </c>
      <c r="G130">
        <v>10</v>
      </c>
      <c r="H130">
        <v>1</v>
      </c>
      <c r="I130" t="s">
        <v>2887</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35">
      <c r="A131" t="s">
        <v>2909</v>
      </c>
      <c r="B131" t="s">
        <v>3901</v>
      </c>
      <c r="C131" t="s">
        <v>3903</v>
      </c>
      <c r="D131" s="184"/>
      <c r="E131" t="s">
        <v>3905</v>
      </c>
      <c r="F131">
        <v>0</v>
      </c>
      <c r="G131">
        <v>10</v>
      </c>
      <c r="H131">
        <v>1</v>
      </c>
      <c r="I131" t="s">
        <v>2887</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35">
      <c r="A132" t="s">
        <v>2909</v>
      </c>
      <c r="B132" t="s">
        <v>2915</v>
      </c>
      <c r="C132" t="s">
        <v>2923</v>
      </c>
      <c r="D132" s="184"/>
      <c r="E132" t="s">
        <v>2949</v>
      </c>
      <c r="F132">
        <v>0</v>
      </c>
      <c r="G132">
        <v>10</v>
      </c>
      <c r="H132">
        <v>1</v>
      </c>
      <c r="I132" t="s">
        <v>2887</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35">
      <c r="A133" t="s">
        <v>2909</v>
      </c>
      <c r="B133" t="s">
        <v>2916</v>
      </c>
      <c r="C133" t="s">
        <v>2924</v>
      </c>
      <c r="D133" s="184"/>
      <c r="E133" t="s">
        <v>2950</v>
      </c>
      <c r="F133">
        <v>0</v>
      </c>
      <c r="G133">
        <v>10</v>
      </c>
      <c r="H133">
        <v>1</v>
      </c>
      <c r="I133" t="s">
        <v>2887</v>
      </c>
      <c r="J13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3" s="254" t="str">
        <f t="shared" si="5"/>
        <v>io-model.html</v>
      </c>
    </row>
    <row r="134" spans="1:13" x14ac:dyDescent="0.35">
      <c r="A134" t="s">
        <v>2792</v>
      </c>
      <c r="B134" t="s">
        <v>2793</v>
      </c>
      <c r="C134" t="s">
        <v>3377</v>
      </c>
      <c r="D134" s="184"/>
      <c r="E134" t="s">
        <v>2794</v>
      </c>
      <c r="F134">
        <v>0</v>
      </c>
      <c r="G134">
        <v>1</v>
      </c>
      <c r="H134">
        <v>1</v>
      </c>
      <c r="I134" s="370" t="s">
        <v>26</v>
      </c>
      <c r="J134" t="s">
        <v>3378</v>
      </c>
      <c r="M134" s="403"/>
    </row>
    <row r="135" spans="1:13" x14ac:dyDescent="0.35">
      <c r="A135" t="s">
        <v>2792</v>
      </c>
      <c r="B135" t="s">
        <v>3243</v>
      </c>
      <c r="C135" t="s">
        <v>3241</v>
      </c>
      <c r="D135" s="184"/>
      <c r="E135" s="184"/>
      <c r="F135">
        <v>0</v>
      </c>
      <c r="G135">
        <v>1</v>
      </c>
      <c r="H135">
        <v>1</v>
      </c>
      <c r="I135" s="370" t="s">
        <v>26</v>
      </c>
      <c r="J135" t="s">
        <v>3242</v>
      </c>
    </row>
  </sheetData>
  <phoneticPr fontId="114" type="noConversion"/>
  <hyperlinks>
    <hyperlink ref="N83"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945"/>
  <sheetViews>
    <sheetView topLeftCell="A1291" zoomScale="58" zoomScaleNormal="70" workbookViewId="0">
      <selection activeCell="E1331" sqref="E1331"/>
    </sheetView>
  </sheetViews>
  <sheetFormatPr defaultColWidth="9.1796875" defaultRowHeight="14.5" x14ac:dyDescent="0.35"/>
  <cols>
    <col min="1" max="1" width="30" style="1" customWidth="1"/>
    <col min="2" max="2" width="41.453125" style="322" customWidth="1"/>
    <col min="3" max="3" width="59.81640625" customWidth="1"/>
    <col min="4" max="4" width="45.453125" style="1" customWidth="1"/>
    <col min="5" max="5" width="38.453125" style="1" customWidth="1"/>
    <col min="6" max="6" width="47.453125" style="1" customWidth="1"/>
    <col min="7" max="7" width="46" style="1" customWidth="1"/>
    <col min="8" max="8" width="19.453125" style="43" customWidth="1"/>
    <col min="9" max="9" width="21.453125" style="322" customWidth="1"/>
    <col min="10" max="10" width="42.1796875" style="256" bestFit="1" customWidth="1"/>
    <col min="11" max="11" width="29.1796875" style="1" customWidth="1"/>
    <col min="12" max="12" width="19" style="1" customWidth="1"/>
    <col min="13" max="14" width="19.1796875" style="1" customWidth="1"/>
    <col min="15" max="15" width="28.453125" style="1" customWidth="1"/>
    <col min="16" max="16" width="113.26953125" style="1" customWidth="1"/>
    <col min="17" max="17" width="53.453125" style="1" customWidth="1"/>
    <col min="18" max="18" width="45.453125" style="2" customWidth="1"/>
    <col min="19" max="16384" width="9.1796875" style="1"/>
  </cols>
  <sheetData>
    <row r="1" spans="1:18" x14ac:dyDescent="0.3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29" x14ac:dyDescent="0.3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3410</v>
      </c>
      <c r="G2" s="2" t="s">
        <v>2404</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9" x14ac:dyDescent="0.3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469</v>
      </c>
      <c r="F3" s="2" t="s">
        <v>3410</v>
      </c>
      <c r="G3" s="2" t="s">
        <v>469</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9" x14ac:dyDescent="0.3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3410</v>
      </c>
      <c r="G4" s="2" t="s">
        <v>2209</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9" x14ac:dyDescent="0.3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3410</v>
      </c>
      <c r="G5" s="2" t="s">
        <v>2211</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9" x14ac:dyDescent="0.3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3410</v>
      </c>
      <c r="G6" s="2" t="s">
        <v>2296</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9" x14ac:dyDescent="0.3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3410</v>
      </c>
      <c r="G7" s="2" t="s">
        <v>2214</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9" x14ac:dyDescent="0.3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3410</v>
      </c>
      <c r="G8" s="2" t="s">
        <v>2216</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9" x14ac:dyDescent="0.3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3410</v>
      </c>
      <c r="G9" s="2" t="s">
        <v>2218</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9" x14ac:dyDescent="0.3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3410</v>
      </c>
      <c r="G10" s="2" t="s">
        <v>2220</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9" x14ac:dyDescent="0.3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3410</v>
      </c>
      <c r="G11" s="2" t="s">
        <v>2222</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3407</v>
      </c>
      <c r="G12" s="2" t="s">
        <v>2404</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3407</v>
      </c>
      <c r="G13" s="2" t="s">
        <v>469</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3407</v>
      </c>
      <c r="G14" s="2" t="s">
        <v>2209</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3407</v>
      </c>
      <c r="G15" s="2" t="s">
        <v>2211</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3407</v>
      </c>
      <c r="G16" s="2" t="s">
        <v>2296</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3407</v>
      </c>
      <c r="G17" s="2" t="s">
        <v>2214</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3407</v>
      </c>
      <c r="G18" s="2" t="s">
        <v>2216</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3407</v>
      </c>
      <c r="G19" s="2" t="s">
        <v>2218</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3407</v>
      </c>
      <c r="G20" s="2" t="s">
        <v>2220</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3407</v>
      </c>
      <c r="G21" s="2" t="s">
        <v>2222</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3246</v>
      </c>
      <c r="G22" s="2" t="s">
        <v>2404</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469</v>
      </c>
      <c r="F23" s="2" t="s">
        <v>3246</v>
      </c>
      <c r="G23" s="2" t="s">
        <v>469</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2209</v>
      </c>
      <c r="F24" s="2" t="s">
        <v>3246</v>
      </c>
      <c r="G24" s="2" t="s">
        <v>2209</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2211</v>
      </c>
      <c r="F25" s="2" t="s">
        <v>3246</v>
      </c>
      <c r="G25" s="2" t="s">
        <v>2211</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2213</v>
      </c>
      <c r="F26" s="2" t="s">
        <v>3246</v>
      </c>
      <c r="G26" s="2" t="s">
        <v>2296</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2214</v>
      </c>
      <c r="F27" s="2" t="s">
        <v>3246</v>
      </c>
      <c r="G27" s="2" t="s">
        <v>2214</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2216</v>
      </c>
      <c r="F28" s="2" t="s">
        <v>3246</v>
      </c>
      <c r="G28" s="2" t="s">
        <v>2216</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2218</v>
      </c>
      <c r="F29" s="2" t="s">
        <v>3246</v>
      </c>
      <c r="G29" s="2" t="s">
        <v>2218</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2220</v>
      </c>
      <c r="F30" s="2" t="s">
        <v>3246</v>
      </c>
      <c r="G30" s="2" t="s">
        <v>2220</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2222</v>
      </c>
      <c r="F31" s="2" t="s">
        <v>3246</v>
      </c>
      <c r="G31" s="2" t="s">
        <v>2222</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2206</v>
      </c>
      <c r="F32" s="2" t="s">
        <v>3247</v>
      </c>
      <c r="G32" s="2" t="s">
        <v>2404</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469</v>
      </c>
      <c r="F33" s="2" t="s">
        <v>3247</v>
      </c>
      <c r="G33" s="2" t="s">
        <v>469</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2209</v>
      </c>
      <c r="F34" s="2" t="s">
        <v>3247</v>
      </c>
      <c r="G34" s="2" t="s">
        <v>2209</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2211</v>
      </c>
      <c r="F35" s="2" t="s">
        <v>3247</v>
      </c>
      <c r="G35" s="2" t="s">
        <v>2211</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2213</v>
      </c>
      <c r="F36" s="2" t="s">
        <v>3247</v>
      </c>
      <c r="G36" s="2" t="s">
        <v>2296</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2214</v>
      </c>
      <c r="F37" s="2" t="s">
        <v>3247</v>
      </c>
      <c r="G37" s="2" t="s">
        <v>2214</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2216</v>
      </c>
      <c r="F38" s="2" t="s">
        <v>3247</v>
      </c>
      <c r="G38" s="2" t="s">
        <v>2216</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2218</v>
      </c>
      <c r="F39" s="2" t="s">
        <v>3247</v>
      </c>
      <c r="G39" s="2" t="s">
        <v>2218</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2220</v>
      </c>
      <c r="F40" s="2" t="s">
        <v>3247</v>
      </c>
      <c r="G40" s="2" t="s">
        <v>2220</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2222</v>
      </c>
      <c r="F41" s="2" t="s">
        <v>3247</v>
      </c>
      <c r="G41" s="2" t="s">
        <v>2222</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2206</v>
      </c>
      <c r="F42" s="2" t="s">
        <v>3248</v>
      </c>
      <c r="G42" s="2" t="s">
        <v>2404</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469</v>
      </c>
      <c r="F43" s="2" t="s">
        <v>3248</v>
      </c>
      <c r="G43" s="2" t="s">
        <v>469</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2209</v>
      </c>
      <c r="F44" s="2" t="s">
        <v>3248</v>
      </c>
      <c r="G44" s="2" t="s">
        <v>2209</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2211</v>
      </c>
      <c r="F45" s="2" t="s">
        <v>3248</v>
      </c>
      <c r="G45" s="2" t="s">
        <v>2211</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2213</v>
      </c>
      <c r="F46" s="2" t="s">
        <v>3248</v>
      </c>
      <c r="G46" s="2" t="s">
        <v>2296</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2214</v>
      </c>
      <c r="F47" s="2" t="s">
        <v>3248</v>
      </c>
      <c r="G47" s="2" t="s">
        <v>2214</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2216</v>
      </c>
      <c r="F48" s="2" t="s">
        <v>3248</v>
      </c>
      <c r="G48" s="2" t="s">
        <v>2216</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2218</v>
      </c>
      <c r="F49" s="2" t="s">
        <v>3248</v>
      </c>
      <c r="G49" s="2" t="s">
        <v>2218</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2220</v>
      </c>
      <c r="F50" s="2" t="s">
        <v>3248</v>
      </c>
      <c r="G50" s="2" t="s">
        <v>2220</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2222</v>
      </c>
      <c r="F51" s="2" t="s">
        <v>3248</v>
      </c>
      <c r="G51" s="2" t="s">
        <v>2222</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107</v>
      </c>
      <c r="E52" s="2" t="s">
        <v>2206</v>
      </c>
      <c r="F52" s="2" t="s">
        <v>3249</v>
      </c>
      <c r="G52" s="2" t="s">
        <v>2404</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107</v>
      </c>
      <c r="E53" s="2" t="s">
        <v>469</v>
      </c>
      <c r="F53" s="2" t="s">
        <v>3249</v>
      </c>
      <c r="G53" s="2" t="s">
        <v>469</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107</v>
      </c>
      <c r="E54" s="2" t="s">
        <v>2209</v>
      </c>
      <c r="F54" s="2" t="s">
        <v>3249</v>
      </c>
      <c r="G54" s="2" t="s">
        <v>2209</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107</v>
      </c>
      <c r="E55" s="2" t="s">
        <v>2211</v>
      </c>
      <c r="F55" s="2" t="s">
        <v>3249</v>
      </c>
      <c r="G55" s="2" t="s">
        <v>2211</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107</v>
      </c>
      <c r="E56" s="2" t="s">
        <v>2213</v>
      </c>
      <c r="F56" s="2" t="s">
        <v>3249</v>
      </c>
      <c r="G56" s="2" t="s">
        <v>2296</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107</v>
      </c>
      <c r="E57" s="2" t="s">
        <v>2214</v>
      </c>
      <c r="F57" s="2" t="s">
        <v>3249</v>
      </c>
      <c r="G57" s="2" t="s">
        <v>2214</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107</v>
      </c>
      <c r="E58" s="2" t="s">
        <v>2216</v>
      </c>
      <c r="F58" s="2" t="s">
        <v>3249</v>
      </c>
      <c r="G58" s="2" t="s">
        <v>2216</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107</v>
      </c>
      <c r="E59" s="2" t="s">
        <v>2218</v>
      </c>
      <c r="F59" s="2" t="s">
        <v>3249</v>
      </c>
      <c r="G59" s="2" t="s">
        <v>2218</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107</v>
      </c>
      <c r="E60" s="2" t="s">
        <v>2220</v>
      </c>
      <c r="F60" s="2" t="s">
        <v>3249</v>
      </c>
      <c r="G60" s="2" t="s">
        <v>2220</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107</v>
      </c>
      <c r="E61" s="2" t="s">
        <v>2222</v>
      </c>
      <c r="F61" s="2" t="s">
        <v>3249</v>
      </c>
      <c r="G61" s="2" t="s">
        <v>2222</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3417</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3394</v>
      </c>
      <c r="D63" s="45" t="s">
        <v>34</v>
      </c>
      <c r="E63" s="45" t="s">
        <v>2230</v>
      </c>
      <c r="F63" s="2" t="s">
        <v>3253</v>
      </c>
      <c r="G63" s="45" t="s">
        <v>3400</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5" customHeight="1" x14ac:dyDescent="0.3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2231</v>
      </c>
      <c r="F64" s="2" t="s">
        <v>3253</v>
      </c>
      <c r="G64" s="2" t="s">
        <v>3401</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2232</v>
      </c>
      <c r="F65" s="2" t="s">
        <v>3253</v>
      </c>
      <c r="G65" s="2" t="s">
        <v>3402</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2233</v>
      </c>
      <c r="F66" s="2" t="s">
        <v>3253</v>
      </c>
      <c r="G66" s="2" t="s">
        <v>3403</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2234</v>
      </c>
      <c r="F67" s="2" t="s">
        <v>3253</v>
      </c>
      <c r="G67" s="2" t="s">
        <v>3404</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2479</v>
      </c>
      <c r="F68" s="2" t="s">
        <v>3253</v>
      </c>
      <c r="G68" s="2" t="s">
        <v>2479</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2478</v>
      </c>
      <c r="F69" s="2" t="s">
        <v>3253</v>
      </c>
      <c r="G69" s="2" t="s">
        <v>3405</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2230</v>
      </c>
      <c r="F70" s="2" t="s">
        <v>2322</v>
      </c>
      <c r="G70" s="45" t="s">
        <v>3400</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2231</v>
      </c>
      <c r="F71" s="2" t="s">
        <v>2322</v>
      </c>
      <c r="G71" s="2" t="s">
        <v>3401</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2232</v>
      </c>
      <c r="F72" s="2" t="s">
        <v>2322</v>
      </c>
      <c r="G72" s="2" t="s">
        <v>3402</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2233</v>
      </c>
      <c r="F73" s="2" t="s">
        <v>2322</v>
      </c>
      <c r="G73" s="2" t="s">
        <v>3403</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2234</v>
      </c>
      <c r="F74" s="2" t="s">
        <v>2322</v>
      </c>
      <c r="G74" s="2" t="s">
        <v>3404</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2479</v>
      </c>
      <c r="F75" s="2" t="s">
        <v>2322</v>
      </c>
      <c r="G75" s="2" t="s">
        <v>2479</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2478</v>
      </c>
      <c r="F76" s="2" t="s">
        <v>2322</v>
      </c>
      <c r="G76" s="2" t="s">
        <v>3405</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2230</v>
      </c>
      <c r="F77" s="2" t="s">
        <v>3250</v>
      </c>
      <c r="G77" s="45" t="s">
        <v>3400</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2231</v>
      </c>
      <c r="F78" s="2" t="s">
        <v>3250</v>
      </c>
      <c r="G78" s="2" t="s">
        <v>3401</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2232</v>
      </c>
      <c r="F79" s="2" t="s">
        <v>3250</v>
      </c>
      <c r="G79" s="2" t="s">
        <v>3402</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2233</v>
      </c>
      <c r="F80" s="2" t="s">
        <v>3250</v>
      </c>
      <c r="G80" s="2" t="s">
        <v>3403</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2234</v>
      </c>
      <c r="F81" s="2" t="s">
        <v>3250</v>
      </c>
      <c r="G81" s="2" t="s">
        <v>3404</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2479</v>
      </c>
      <c r="F82" s="2" t="s">
        <v>3250</v>
      </c>
      <c r="G82" s="2" t="s">
        <v>2479</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2478</v>
      </c>
      <c r="F83" s="2" t="s">
        <v>3250</v>
      </c>
      <c r="G83" s="2" t="s">
        <v>3405</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2230</v>
      </c>
      <c r="F84" s="2" t="s">
        <v>82</v>
      </c>
      <c r="G84" s="45" t="s">
        <v>3400</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2231</v>
      </c>
      <c r="F85" s="2" t="s">
        <v>82</v>
      </c>
      <c r="G85" s="2" t="s">
        <v>3401</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2232</v>
      </c>
      <c r="F86" s="2" t="s">
        <v>82</v>
      </c>
      <c r="G86" s="2" t="s">
        <v>3402</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2233</v>
      </c>
      <c r="F87" s="2" t="s">
        <v>82</v>
      </c>
      <c r="G87" s="2" t="s">
        <v>3403</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2234</v>
      </c>
      <c r="F88" s="2" t="s">
        <v>82</v>
      </c>
      <c r="G88" s="2" t="s">
        <v>3404</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2479</v>
      </c>
      <c r="F89" s="2" t="s">
        <v>82</v>
      </c>
      <c r="G89" s="2" t="s">
        <v>2479</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2478</v>
      </c>
      <c r="F90" s="2" t="s">
        <v>82</v>
      </c>
      <c r="G90" s="2" t="s">
        <v>3405</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2230</v>
      </c>
      <c r="F91" s="2" t="s">
        <v>3251</v>
      </c>
      <c r="G91" s="45" t="s">
        <v>3400</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2231</v>
      </c>
      <c r="F92" s="2" t="s">
        <v>3251</v>
      </c>
      <c r="G92" s="2" t="s">
        <v>3401</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2232</v>
      </c>
      <c r="F93" s="2" t="s">
        <v>3251</v>
      </c>
      <c r="G93" s="2" t="s">
        <v>3402</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2233</v>
      </c>
      <c r="F94" s="2" t="s">
        <v>3251</v>
      </c>
      <c r="G94" s="2" t="s">
        <v>3403</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2234</v>
      </c>
      <c r="F95" s="2" t="s">
        <v>3251</v>
      </c>
      <c r="G95" s="2" t="s">
        <v>3404</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2479</v>
      </c>
      <c r="F96" s="2" t="s">
        <v>3251</v>
      </c>
      <c r="G96" s="2" t="s">
        <v>2479</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2478</v>
      </c>
      <c r="F97" s="2" t="s">
        <v>3251</v>
      </c>
      <c r="G97" s="2" t="s">
        <v>3405</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107</v>
      </c>
      <c r="E98" s="45" t="s">
        <v>2230</v>
      </c>
      <c r="F98" s="2" t="s">
        <v>137</v>
      </c>
      <c r="G98" s="45" t="s">
        <v>3400</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107</v>
      </c>
      <c r="E99" s="2" t="s">
        <v>2231</v>
      </c>
      <c r="F99" s="2" t="s">
        <v>137</v>
      </c>
      <c r="G99" s="2" t="s">
        <v>3401</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107</v>
      </c>
      <c r="E100" s="2" t="s">
        <v>2232</v>
      </c>
      <c r="F100" s="2" t="s">
        <v>137</v>
      </c>
      <c r="G100" s="2" t="s">
        <v>3402</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107</v>
      </c>
      <c r="E101" s="2" t="s">
        <v>2233</v>
      </c>
      <c r="F101" s="2" t="s">
        <v>137</v>
      </c>
      <c r="G101" s="2" t="s">
        <v>3403</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107</v>
      </c>
      <c r="E102" s="2" t="s">
        <v>2234</v>
      </c>
      <c r="F102" s="2" t="s">
        <v>137</v>
      </c>
      <c r="G102" s="2" t="s">
        <v>3404</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107</v>
      </c>
      <c r="E103" s="2" t="s">
        <v>2479</v>
      </c>
      <c r="F103" s="2" t="s">
        <v>137</v>
      </c>
      <c r="G103" s="2" t="s">
        <v>2479</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107</v>
      </c>
      <c r="E104" s="2" t="s">
        <v>2478</v>
      </c>
      <c r="F104" s="2" t="s">
        <v>137</v>
      </c>
      <c r="G104" s="2" t="s">
        <v>3405</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3395</v>
      </c>
      <c r="D105" s="45" t="s">
        <v>34</v>
      </c>
      <c r="E105" s="45" t="s">
        <v>2230</v>
      </c>
      <c r="F105" s="2" t="s">
        <v>3411</v>
      </c>
      <c r="G105" s="45" t="s">
        <v>3400</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5" customHeight="1" x14ac:dyDescent="0.3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3411</v>
      </c>
      <c r="G106" s="2" t="s">
        <v>3401</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2232</v>
      </c>
      <c r="F107" s="2" t="s">
        <v>3411</v>
      </c>
      <c r="G107" s="2" t="s">
        <v>3402</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2233</v>
      </c>
      <c r="F108" s="2" t="s">
        <v>3411</v>
      </c>
      <c r="G108" s="2" t="s">
        <v>3403</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2234</v>
      </c>
      <c r="F109" s="2" t="s">
        <v>3411</v>
      </c>
      <c r="G109" s="2" t="s">
        <v>3404</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2479</v>
      </c>
      <c r="F110" s="2" t="s">
        <v>3411</v>
      </c>
      <c r="G110" s="2" t="s">
        <v>2479</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2478</v>
      </c>
      <c r="F111" s="2" t="s">
        <v>3411</v>
      </c>
      <c r="G111" s="2" t="s">
        <v>3405</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2230</v>
      </c>
      <c r="F112" s="2" t="s">
        <v>3408</v>
      </c>
      <c r="G112" s="45" t="s">
        <v>3400</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2231</v>
      </c>
      <c r="F113" s="2" t="s">
        <v>3408</v>
      </c>
      <c r="G113" s="2" t="s">
        <v>3401</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2232</v>
      </c>
      <c r="F114" s="2" t="s">
        <v>3408</v>
      </c>
      <c r="G114" s="2" t="s">
        <v>3402</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2233</v>
      </c>
      <c r="F115" s="2" t="s">
        <v>3408</v>
      </c>
      <c r="G115" s="2" t="s">
        <v>3403</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2234</v>
      </c>
      <c r="F116" s="2" t="s">
        <v>3408</v>
      </c>
      <c r="G116" s="2" t="s">
        <v>3404</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2479</v>
      </c>
      <c r="F117" s="2" t="s">
        <v>3408</v>
      </c>
      <c r="G117" s="2" t="s">
        <v>2479</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2478</v>
      </c>
      <c r="F118" s="2" t="s">
        <v>3408</v>
      </c>
      <c r="G118" s="2" t="s">
        <v>3405</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2230</v>
      </c>
      <c r="F119" s="2" t="s">
        <v>3250</v>
      </c>
      <c r="G119" s="45" t="s">
        <v>3400</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2231</v>
      </c>
      <c r="F120" s="2" t="s">
        <v>3250</v>
      </c>
      <c r="G120" s="2" t="s">
        <v>3401</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2232</v>
      </c>
      <c r="F121" s="2" t="s">
        <v>3250</v>
      </c>
      <c r="G121" s="2" t="s">
        <v>3402</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2233</v>
      </c>
      <c r="F122" s="2" t="s">
        <v>3250</v>
      </c>
      <c r="G122" s="2" t="s">
        <v>3403</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2234</v>
      </c>
      <c r="F123" s="2" t="s">
        <v>3250</v>
      </c>
      <c r="G123" s="2" t="s">
        <v>3404</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2479</v>
      </c>
      <c r="F124" s="2" t="s">
        <v>3250</v>
      </c>
      <c r="G124" s="2" t="s">
        <v>2479</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2478</v>
      </c>
      <c r="F125" s="2" t="s">
        <v>3250</v>
      </c>
      <c r="G125" s="2" t="s">
        <v>3405</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2230</v>
      </c>
      <c r="F126" s="2" t="s">
        <v>82</v>
      </c>
      <c r="G126" s="45" t="s">
        <v>3400</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2231</v>
      </c>
      <c r="F127" s="2" t="s">
        <v>82</v>
      </c>
      <c r="G127" s="2" t="s">
        <v>3401</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2232</v>
      </c>
      <c r="F128" s="2" t="s">
        <v>82</v>
      </c>
      <c r="G128" s="2" t="s">
        <v>3402</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2233</v>
      </c>
      <c r="F129" s="2" t="s">
        <v>82</v>
      </c>
      <c r="G129" s="2" t="s">
        <v>3403</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2234</v>
      </c>
      <c r="F130" s="2" t="s">
        <v>82</v>
      </c>
      <c r="G130" s="2" t="s">
        <v>3404</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2479</v>
      </c>
      <c r="F131" s="2" t="s">
        <v>82</v>
      </c>
      <c r="G131" s="2" t="s">
        <v>2479</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2478</v>
      </c>
      <c r="F132" s="2" t="s">
        <v>82</v>
      </c>
      <c r="G132" s="2" t="s">
        <v>3405</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2230</v>
      </c>
      <c r="F133" s="2" t="s">
        <v>3252</v>
      </c>
      <c r="G133" s="45" t="s">
        <v>3400</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2231</v>
      </c>
      <c r="F134" s="2" t="s">
        <v>3252</v>
      </c>
      <c r="G134" s="2" t="s">
        <v>3401</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2232</v>
      </c>
      <c r="F135" s="2" t="s">
        <v>3252</v>
      </c>
      <c r="G135" s="2" t="s">
        <v>3402</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2233</v>
      </c>
      <c r="F136" s="2" t="s">
        <v>3252</v>
      </c>
      <c r="G136" s="2" t="s">
        <v>3403</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2234</v>
      </c>
      <c r="F137" s="2" t="s">
        <v>3252</v>
      </c>
      <c r="G137" s="2" t="s">
        <v>3404</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2479</v>
      </c>
      <c r="F138" s="2" t="s">
        <v>3252</v>
      </c>
      <c r="G138" s="2" t="s">
        <v>2479</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2478</v>
      </c>
      <c r="F139" s="2" t="s">
        <v>3252</v>
      </c>
      <c r="G139" s="2" t="s">
        <v>3405</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107</v>
      </c>
      <c r="E140" s="45" t="s">
        <v>2230</v>
      </c>
      <c r="F140" s="2" t="s">
        <v>137</v>
      </c>
      <c r="G140" s="45" t="s">
        <v>3400</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107</v>
      </c>
      <c r="E141" s="2" t="s">
        <v>2231</v>
      </c>
      <c r="F141" s="2" t="s">
        <v>137</v>
      </c>
      <c r="G141" s="2" t="s">
        <v>3401</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107</v>
      </c>
      <c r="E142" s="2" t="s">
        <v>2232</v>
      </c>
      <c r="F142" s="2" t="s">
        <v>137</v>
      </c>
      <c r="G142" s="2" t="s">
        <v>3402</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107</v>
      </c>
      <c r="E143" s="2" t="s">
        <v>2233</v>
      </c>
      <c r="F143" s="2" t="s">
        <v>137</v>
      </c>
      <c r="G143" s="2" t="s">
        <v>3403</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107</v>
      </c>
      <c r="E144" s="2" t="s">
        <v>2234</v>
      </c>
      <c r="F144" s="2" t="s">
        <v>137</v>
      </c>
      <c r="G144" s="2" t="s">
        <v>3404</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107</v>
      </c>
      <c r="E145" s="2" t="s">
        <v>2479</v>
      </c>
      <c r="F145" s="2" t="s">
        <v>137</v>
      </c>
      <c r="G145" s="2" t="s">
        <v>2479</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107</v>
      </c>
      <c r="E146" s="2" t="s">
        <v>2478</v>
      </c>
      <c r="F146" s="2" t="s">
        <v>137</v>
      </c>
      <c r="G146" s="2" t="s">
        <v>3405</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3253</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3411</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2322</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3408</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3250</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3250</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3251</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3252</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107</v>
      </c>
      <c r="F158" s="45" t="s">
        <v>80</v>
      </c>
      <c r="G158" s="2" t="s">
        <v>137</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107</v>
      </c>
      <c r="F159" s="45" t="s">
        <v>81</v>
      </c>
      <c r="G159" s="2" t="s">
        <v>137</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3614</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2952</v>
      </c>
      <c r="D162" s="45" t="s">
        <v>42</v>
      </c>
      <c r="E162" s="45" t="s">
        <v>34</v>
      </c>
      <c r="F162" s="45" t="s">
        <v>80</v>
      </c>
      <c r="G162" s="2" t="s">
        <v>3253</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2322</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3250</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3251</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107</v>
      </c>
      <c r="F167" s="45" t="s">
        <v>80</v>
      </c>
      <c r="G167" s="45" t="s">
        <v>137</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3411</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3408</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3250</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3252</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107</v>
      </c>
      <c r="F173" s="45" t="s">
        <v>81</v>
      </c>
      <c r="G173" s="45" t="s">
        <v>137</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3848</v>
      </c>
      <c r="D174" s="45" t="s">
        <v>42</v>
      </c>
      <c r="E174" s="45" t="s">
        <v>34</v>
      </c>
      <c r="F174" s="45" t="s">
        <v>80</v>
      </c>
      <c r="G174" s="2" t="s">
        <v>3253</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3411</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9">C$174</f>
        <v>Additional Minimum Required ZEV Sales Percentage for Model Region</v>
      </c>
      <c r="D176" s="2" t="s">
        <v>42</v>
      </c>
      <c r="E176" s="2" t="s">
        <v>35</v>
      </c>
      <c r="F176" s="2" t="s">
        <v>80</v>
      </c>
      <c r="G176" s="2" t="s">
        <v>2322</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9"/>
        <v>Additional Minimum Required ZEV Sales Percentage for Model Region</v>
      </c>
      <c r="D177" s="2" t="s">
        <v>39</v>
      </c>
      <c r="E177" s="2" t="s">
        <v>35</v>
      </c>
      <c r="F177" s="2" t="s">
        <v>81</v>
      </c>
      <c r="G177" s="2" t="s">
        <v>3408</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9"/>
        <v>Additional Minimum Required ZEV Sales Percentage for Model Region</v>
      </c>
      <c r="D178" s="2" t="s">
        <v>42</v>
      </c>
      <c r="E178" s="2" t="s">
        <v>36</v>
      </c>
      <c r="F178" s="2" t="s">
        <v>80</v>
      </c>
      <c r="G178" s="2" t="s">
        <v>3250</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9"/>
        <v>Additional Minimum Required ZEV Sales Percentage for Model Region</v>
      </c>
      <c r="D179" s="2" t="s">
        <v>39</v>
      </c>
      <c r="E179" s="2" t="s">
        <v>36</v>
      </c>
      <c r="F179" s="2" t="s">
        <v>81</v>
      </c>
      <c r="G179" s="2" t="s">
        <v>3250</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9"/>
        <v>Additional Minimum Required ZEV Sales Percentage for Model Region</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9"/>
        <v>Additional Minimum Required ZEV Sales Percentage for Model Region</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9"/>
        <v>Additional Minimum Required ZEV Sales Percentage for Model Region</v>
      </c>
      <c r="D182" s="2" t="s">
        <v>42</v>
      </c>
      <c r="E182" s="2" t="s">
        <v>38</v>
      </c>
      <c r="F182" s="2" t="s">
        <v>80</v>
      </c>
      <c r="G182" s="2" t="s">
        <v>3251</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9"/>
        <v>Additional Minimum Required ZEV Sales Percentage for Model Region</v>
      </c>
      <c r="D183" s="2" t="s">
        <v>39</v>
      </c>
      <c r="E183" s="2" t="s">
        <v>38</v>
      </c>
      <c r="F183" s="2" t="s">
        <v>81</v>
      </c>
      <c r="G183" s="2" t="s">
        <v>3252</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9"/>
        <v>Additional Minimum Required ZEV Sales Percentage for Model Region</v>
      </c>
      <c r="D184" s="2" t="s">
        <v>42</v>
      </c>
      <c r="E184" s="2" t="s">
        <v>107</v>
      </c>
      <c r="F184" s="2" t="s">
        <v>80</v>
      </c>
      <c r="G184" s="2" t="s">
        <v>137</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9"/>
        <v>Additional Minimum Required ZEV Sales Percentage for Model Region</v>
      </c>
      <c r="D185" s="2" t="s">
        <v>39</v>
      </c>
      <c r="E185" s="2" t="s">
        <v>107</v>
      </c>
      <c r="F185" s="2" t="s">
        <v>81</v>
      </c>
      <c r="G185" s="2" t="s">
        <v>137</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3390</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3573</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3742</v>
      </c>
      <c r="D188" s="45" t="s">
        <v>42</v>
      </c>
      <c r="E188" s="45" t="s">
        <v>34</v>
      </c>
      <c r="F188" s="45" t="s">
        <v>80</v>
      </c>
      <c r="G188" s="2" t="s">
        <v>3253</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3411</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0">C189</f>
        <v>Boolean Use Non BAU Minimum Required ZEV Sales Percentage by Subregion</v>
      </c>
      <c r="D190" s="2" t="s">
        <v>42</v>
      </c>
      <c r="E190" s="2" t="s">
        <v>35</v>
      </c>
      <c r="F190" s="2" t="s">
        <v>80</v>
      </c>
      <c r="G190" s="2" t="s">
        <v>2322</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0"/>
        <v>Boolean Use Non BAU Minimum Required ZEV Sales Percentage by Subregion</v>
      </c>
      <c r="D191" s="2" t="s">
        <v>39</v>
      </c>
      <c r="E191" s="2" t="s">
        <v>35</v>
      </c>
      <c r="F191" s="2" t="s">
        <v>81</v>
      </c>
      <c r="G191" s="2" t="s">
        <v>3408</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0"/>
        <v>Boolean Use Non BAU Minimum Required ZEV Sales Percentage by Subregion</v>
      </c>
      <c r="D192" s="2" t="s">
        <v>42</v>
      </c>
      <c r="E192" s="2" t="s">
        <v>36</v>
      </c>
      <c r="F192" s="2" t="s">
        <v>80</v>
      </c>
      <c r="G192" s="2" t="s">
        <v>3250</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0"/>
        <v>Boolean Use Non BAU Minimum Required ZEV Sales Percentage by Subregion</v>
      </c>
      <c r="D193" s="2" t="s">
        <v>39</v>
      </c>
      <c r="E193" s="2" t="s">
        <v>36</v>
      </c>
      <c r="F193" s="2" t="s">
        <v>81</v>
      </c>
      <c r="G193" s="2" t="s">
        <v>3250</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0"/>
        <v>Boolean Use Non BAU Minimum Required ZEV Sales Percentage by Subregion</v>
      </c>
      <c r="D196" s="2" t="s">
        <v>42</v>
      </c>
      <c r="E196" s="2" t="s">
        <v>38</v>
      </c>
      <c r="F196" s="2" t="s">
        <v>80</v>
      </c>
      <c r="G196" s="2" t="s">
        <v>3251</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0"/>
        <v>Boolean Use Non BAU Minimum Required ZEV Sales Percentage by Subregion</v>
      </c>
      <c r="D197" s="2" t="s">
        <v>39</v>
      </c>
      <c r="E197" s="2" t="s">
        <v>38</v>
      </c>
      <c r="F197" s="2" t="s">
        <v>81</v>
      </c>
      <c r="G197" s="2" t="s">
        <v>3252</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0"/>
        <v>Boolean Use Non BAU Minimum Required ZEV Sales Percentage by Subregion</v>
      </c>
      <c r="D198" s="2" t="s">
        <v>42</v>
      </c>
      <c r="E198" s="2" t="s">
        <v>107</v>
      </c>
      <c r="F198" s="2" t="s">
        <v>80</v>
      </c>
      <c r="G198" s="2" t="s">
        <v>137</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0"/>
        <v>Boolean Use Non BAU Minimum Required ZEV Sales Percentage by Subregion</v>
      </c>
      <c r="D199" s="2" t="s">
        <v>39</v>
      </c>
      <c r="E199" s="2" t="s">
        <v>107</v>
      </c>
      <c r="F199" s="2" t="s">
        <v>81</v>
      </c>
      <c r="G199" s="2" t="s">
        <v>137</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110</v>
      </c>
      <c r="E201" s="45" t="s">
        <v>264</v>
      </c>
      <c r="F201" s="45" t="s">
        <v>116</v>
      </c>
      <c r="G201" s="45" t="s">
        <v>268</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112</v>
      </c>
      <c r="E202" s="45" t="s">
        <v>264</v>
      </c>
      <c r="F202" s="45" t="s">
        <v>118</v>
      </c>
      <c r="G202" s="45" t="s">
        <v>268</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113</v>
      </c>
      <c r="E203" s="45" t="s">
        <v>264</v>
      </c>
      <c r="F203" s="45" t="s">
        <v>119</v>
      </c>
      <c r="G203" s="45" t="s">
        <v>268</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114</v>
      </c>
      <c r="E204" s="45" t="s">
        <v>264</v>
      </c>
      <c r="F204" s="45" t="s">
        <v>120</v>
      </c>
      <c r="G204" s="45" t="s">
        <v>268</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109</v>
      </c>
      <c r="E205" s="45" t="s">
        <v>265</v>
      </c>
      <c r="F205" s="45" t="s">
        <v>115</v>
      </c>
      <c r="G205" s="45" t="s">
        <v>267</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110</v>
      </c>
      <c r="E206" s="45" t="s">
        <v>265</v>
      </c>
      <c r="F206" s="45" t="s">
        <v>116</v>
      </c>
      <c r="G206" s="45" t="s">
        <v>267</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112</v>
      </c>
      <c r="E207" s="45" t="s">
        <v>265</v>
      </c>
      <c r="F207" s="45" t="s">
        <v>118</v>
      </c>
      <c r="G207" s="45" t="s">
        <v>267</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113</v>
      </c>
      <c r="E208" s="45" t="s">
        <v>265</v>
      </c>
      <c r="F208" s="45" t="s">
        <v>119</v>
      </c>
      <c r="G208" s="45" t="s">
        <v>267</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114</v>
      </c>
      <c r="E209" s="45" t="s">
        <v>265</v>
      </c>
      <c r="F209" s="45" t="s">
        <v>120</v>
      </c>
      <c r="G209" s="45" t="s">
        <v>267</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109</v>
      </c>
      <c r="E210" s="45" t="s">
        <v>266</v>
      </c>
      <c r="F210" s="45" t="s">
        <v>115</v>
      </c>
      <c r="G210" s="45" t="s">
        <v>158</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110</v>
      </c>
      <c r="E211" s="45" t="s">
        <v>266</v>
      </c>
      <c r="F211" s="45" t="s">
        <v>116</v>
      </c>
      <c r="G211" s="45" t="s">
        <v>158</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112</v>
      </c>
      <c r="E212" s="45" t="s">
        <v>266</v>
      </c>
      <c r="F212" s="45" t="s">
        <v>118</v>
      </c>
      <c r="G212" s="45" t="s">
        <v>158</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113</v>
      </c>
      <c r="E213" s="45" t="s">
        <v>266</v>
      </c>
      <c r="F213" s="45" t="s">
        <v>119</v>
      </c>
      <c r="G213" s="45" t="s">
        <v>158</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114</v>
      </c>
      <c r="E214" s="45" t="s">
        <v>266</v>
      </c>
      <c r="F214" s="45" t="s">
        <v>120</v>
      </c>
      <c r="G214" s="45" t="s">
        <v>158</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110</v>
      </c>
      <c r="E216" s="45" t="s">
        <v>264</v>
      </c>
      <c r="F216" s="45" t="s">
        <v>116</v>
      </c>
      <c r="G216" s="45" t="s">
        <v>268</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111</v>
      </c>
      <c r="E217" s="45" t="s">
        <v>264</v>
      </c>
      <c r="F217" s="45" t="s">
        <v>117</v>
      </c>
      <c r="G217" s="45" t="s">
        <v>268</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112</v>
      </c>
      <c r="E218" s="45" t="s">
        <v>264</v>
      </c>
      <c r="F218" s="45" t="s">
        <v>118</v>
      </c>
      <c r="G218" s="45" t="s">
        <v>268</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113</v>
      </c>
      <c r="E219" s="45" t="s">
        <v>264</v>
      </c>
      <c r="F219" s="45" t="s">
        <v>119</v>
      </c>
      <c r="G219" s="45" t="s">
        <v>268</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114</v>
      </c>
      <c r="E220" s="45" t="s">
        <v>264</v>
      </c>
      <c r="F220" s="45" t="s">
        <v>120</v>
      </c>
      <c r="G220" s="45" t="s">
        <v>268</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109</v>
      </c>
      <c r="E221" s="45" t="s">
        <v>265</v>
      </c>
      <c r="F221" s="45" t="s">
        <v>115</v>
      </c>
      <c r="G221" s="45" t="s">
        <v>267</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110</v>
      </c>
      <c r="E222" s="45" t="s">
        <v>265</v>
      </c>
      <c r="F222" s="45" t="s">
        <v>116</v>
      </c>
      <c r="G222" s="45" t="s">
        <v>267</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111</v>
      </c>
      <c r="E223" s="45" t="s">
        <v>265</v>
      </c>
      <c r="F223" s="45" t="s">
        <v>117</v>
      </c>
      <c r="G223" s="45" t="s">
        <v>267</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112</v>
      </c>
      <c r="E224" s="45" t="s">
        <v>265</v>
      </c>
      <c r="F224" s="45" t="s">
        <v>118</v>
      </c>
      <c r="G224" s="45" t="s">
        <v>267</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113</v>
      </c>
      <c r="E225" s="45" t="s">
        <v>265</v>
      </c>
      <c r="F225" s="45" t="s">
        <v>119</v>
      </c>
      <c r="G225" s="45" t="s">
        <v>267</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114</v>
      </c>
      <c r="E226" s="45" t="s">
        <v>265</v>
      </c>
      <c r="F226" s="45" t="s">
        <v>120</v>
      </c>
      <c r="G226" s="45" t="s">
        <v>267</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109</v>
      </c>
      <c r="E227" s="45" t="s">
        <v>266</v>
      </c>
      <c r="F227" s="45" t="s">
        <v>115</v>
      </c>
      <c r="G227" s="45" t="s">
        <v>158</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110</v>
      </c>
      <c r="E228" s="45" t="s">
        <v>266</v>
      </c>
      <c r="F228" s="45" t="s">
        <v>116</v>
      </c>
      <c r="G228" s="45" t="s">
        <v>158</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111</v>
      </c>
      <c r="E229" s="45" t="s">
        <v>266</v>
      </c>
      <c r="F229" s="45" t="s">
        <v>117</v>
      </c>
      <c r="G229" s="45" t="s">
        <v>158</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112</v>
      </c>
      <c r="E230" s="45" t="s">
        <v>266</v>
      </c>
      <c r="F230" s="45" t="s">
        <v>118</v>
      </c>
      <c r="G230" s="45" t="s">
        <v>158</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113</v>
      </c>
      <c r="E231" s="45" t="s">
        <v>266</v>
      </c>
      <c r="F231" s="45" t="s">
        <v>119</v>
      </c>
      <c r="G231" s="45" t="s">
        <v>158</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114</v>
      </c>
      <c r="E232" s="45" t="s">
        <v>266</v>
      </c>
      <c r="F232" s="45" t="s">
        <v>120</v>
      </c>
      <c r="G232" s="45" t="s">
        <v>158</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3412</v>
      </c>
      <c r="D235" s="45" t="s">
        <v>264</v>
      </c>
      <c r="E235" s="45"/>
      <c r="F235" s="45" t="s">
        <v>268</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3693</v>
      </c>
      <c r="D238" s="45" t="s">
        <v>264</v>
      </c>
      <c r="E238" s="45"/>
      <c r="F238" s="45" t="s">
        <v>268</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3760</v>
      </c>
      <c r="D241" s="45" t="s">
        <v>264</v>
      </c>
      <c r="E241" s="45"/>
      <c r="F241" s="45" t="s">
        <v>268</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3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3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3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3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3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265</v>
      </c>
      <c r="E246" s="45"/>
      <c r="F246" s="45" t="s">
        <v>267</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3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266</v>
      </c>
      <c r="E247" s="45"/>
      <c r="F247" s="45" t="s">
        <v>158</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3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110</v>
      </c>
      <c r="E249" s="45"/>
      <c r="F249" s="45" t="s">
        <v>116</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111</v>
      </c>
      <c r="E250" s="45"/>
      <c r="F250" s="45" t="s">
        <v>117</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3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112</v>
      </c>
      <c r="E251" s="45"/>
      <c r="F251" s="45" t="s">
        <v>118</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3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113</v>
      </c>
      <c r="E252" s="45"/>
      <c r="F252" s="45" t="s">
        <v>119</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3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114</v>
      </c>
      <c r="E253" s="45"/>
      <c r="F253" s="45" t="s">
        <v>120</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3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3441</v>
      </c>
      <c r="E255" s="45"/>
      <c r="F255" s="6" t="s">
        <v>3381</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3442</v>
      </c>
      <c r="E256" s="45"/>
      <c r="F256" s="6" t="s">
        <v>3382</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3452</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433</v>
      </c>
      <c r="E259" s="45"/>
      <c r="F259" s="6" t="s">
        <v>436</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2403</v>
      </c>
      <c r="E263" s="45"/>
      <c r="F263" s="6" t="s">
        <v>421</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293</v>
      </c>
      <c r="E264" s="45"/>
      <c r="F264" s="6" t="s">
        <v>295</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294</v>
      </c>
      <c r="E265" s="45"/>
      <c r="F265" s="6" t="s">
        <v>296</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429</v>
      </c>
      <c r="E266" s="45"/>
      <c r="F266" s="6" t="s">
        <v>428</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438</v>
      </c>
      <c r="E267" s="45"/>
      <c r="F267" s="6" t="s">
        <v>439</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2718</v>
      </c>
      <c r="E268" s="45"/>
      <c r="F268" s="6" t="s">
        <v>2445</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2719</v>
      </c>
      <c r="E269" s="45"/>
      <c r="F269" s="6" t="s">
        <v>2562</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2720</v>
      </c>
      <c r="E270" s="45"/>
      <c r="F270" s="6" t="s">
        <v>2447</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3440</v>
      </c>
      <c r="E271" s="45"/>
      <c r="F271" s="6" t="s">
        <v>3447</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3443</v>
      </c>
      <c r="E272" s="45"/>
      <c r="F272" s="6" t="s">
        <v>3448</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3444</v>
      </c>
      <c r="E273" s="45"/>
      <c r="F273" s="6" t="s">
        <v>3449</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3445</v>
      </c>
      <c r="E274" s="45"/>
      <c r="F274" s="6" t="s">
        <v>3450</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3446</v>
      </c>
      <c r="E275" s="45"/>
      <c r="F275" s="6" t="s">
        <v>3451</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3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3529</v>
      </c>
      <c r="E276" s="45"/>
      <c r="F276" s="6" t="s">
        <v>3527</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3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3530</v>
      </c>
      <c r="E277" s="45"/>
      <c r="F277" s="6" t="s">
        <v>3528</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3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3697</v>
      </c>
      <c r="D278" s="45" t="s">
        <v>432</v>
      </c>
      <c r="E278" s="45"/>
      <c r="F278" s="45" t="s">
        <v>431</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3441</v>
      </c>
      <c r="E279" s="45"/>
      <c r="F279" s="6" t="s">
        <v>3381</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3442</v>
      </c>
      <c r="E280" s="45"/>
      <c r="F280" s="6" t="s">
        <v>3382</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3452</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433</v>
      </c>
      <c r="E283" s="45"/>
      <c r="F283" s="6" t="s">
        <v>436</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2403</v>
      </c>
      <c r="E287" s="45"/>
      <c r="F287" s="6" t="s">
        <v>421</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293</v>
      </c>
      <c r="E288" s="45"/>
      <c r="F288" s="6" t="s">
        <v>295</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294</v>
      </c>
      <c r="E289" s="45"/>
      <c r="F289" s="6" t="s">
        <v>296</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429</v>
      </c>
      <c r="E290" s="45"/>
      <c r="F290" s="6" t="s">
        <v>428</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438</v>
      </c>
      <c r="E291" s="45"/>
      <c r="F291" s="6" t="s">
        <v>439</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2718</v>
      </c>
      <c r="E292" s="45"/>
      <c r="F292" s="6" t="s">
        <v>2445</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2719</v>
      </c>
      <c r="E293" s="45"/>
      <c r="F293" s="6" t="s">
        <v>2562</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2720</v>
      </c>
      <c r="E294" s="45"/>
      <c r="F294" s="6" t="s">
        <v>2447</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3440</v>
      </c>
      <c r="E295" s="45"/>
      <c r="F295" s="6" t="s">
        <v>3447</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3443</v>
      </c>
      <c r="E296" s="45"/>
      <c r="F296" s="6" t="s">
        <v>3448</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3444</v>
      </c>
      <c r="E297" s="45"/>
      <c r="F297" s="6" t="s">
        <v>3449</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3445</v>
      </c>
      <c r="E298" s="45"/>
      <c r="F298" s="6" t="s">
        <v>3450</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3446</v>
      </c>
      <c r="E299" s="45"/>
      <c r="F299" s="6" t="s">
        <v>3451</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3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3529</v>
      </c>
      <c r="E300" s="45"/>
      <c r="F300" s="6" t="s">
        <v>3527</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3530</v>
      </c>
      <c r="E301" s="45"/>
      <c r="F301" s="6" t="s">
        <v>3528</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3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29" x14ac:dyDescent="0.3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3492</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3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3684</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3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3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3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3441</v>
      </c>
      <c r="E307" s="45"/>
      <c r="F307" s="6" t="s">
        <v>3381</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3442</v>
      </c>
      <c r="E308" s="45"/>
      <c r="F308" s="6" t="s">
        <v>3382</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3452</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433</v>
      </c>
      <c r="E311" s="45"/>
      <c r="F311" s="6" t="s">
        <v>436</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2403</v>
      </c>
      <c r="E315" s="45"/>
      <c r="F315" s="6" t="s">
        <v>421</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293</v>
      </c>
      <c r="E316" s="45"/>
      <c r="F316" s="6" t="s">
        <v>295</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294</v>
      </c>
      <c r="E317" s="45"/>
      <c r="F317" s="6" t="s">
        <v>296</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429</v>
      </c>
      <c r="E318" s="45"/>
      <c r="F318" s="6" t="s">
        <v>428</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438</v>
      </c>
      <c r="E319" s="45"/>
      <c r="F319" s="6" t="s">
        <v>439</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2718</v>
      </c>
      <c r="E320" s="45"/>
      <c r="F320" s="6" t="s">
        <v>2445</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2719</v>
      </c>
      <c r="E321" s="45"/>
      <c r="F321" s="6" t="s">
        <v>2562</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2720</v>
      </c>
      <c r="E322" s="45"/>
      <c r="F322" s="6" t="s">
        <v>2447</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3440</v>
      </c>
      <c r="E323" s="45"/>
      <c r="F323" s="6" t="s">
        <v>3447</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3443</v>
      </c>
      <c r="E324" s="45"/>
      <c r="F324" s="6" t="s">
        <v>3448</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3444</v>
      </c>
      <c r="E325" s="45"/>
      <c r="F325" s="6" t="s">
        <v>3449</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3445</v>
      </c>
      <c r="E326" s="45"/>
      <c r="F326" s="6" t="s">
        <v>3450</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3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3446</v>
      </c>
      <c r="E327" s="45"/>
      <c r="F327" s="6" t="s">
        <v>3451</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3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3529</v>
      </c>
      <c r="E328" s="45"/>
      <c r="F328" s="6" t="s">
        <v>3527</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3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3530</v>
      </c>
      <c r="E329" s="45"/>
      <c r="F329" s="6" t="s">
        <v>3528</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3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3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3435</v>
      </c>
      <c r="D331" s="45" t="s">
        <v>432</v>
      </c>
      <c r="E331" s="45"/>
      <c r="F331" s="45" t="s">
        <v>431</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3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3441</v>
      </c>
      <c r="E332" s="45"/>
      <c r="F332" s="6" t="s">
        <v>3381</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3442</v>
      </c>
      <c r="E333" s="45"/>
      <c r="F333" s="6" t="s">
        <v>3382</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3452</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433</v>
      </c>
      <c r="E336" s="45"/>
      <c r="F336" s="6" t="s">
        <v>436</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2403</v>
      </c>
      <c r="E340" s="45"/>
      <c r="F340" s="6" t="s">
        <v>421</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293</v>
      </c>
      <c r="E341" s="45"/>
      <c r="F341" s="6" t="s">
        <v>295</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294</v>
      </c>
      <c r="E342" s="45"/>
      <c r="F342" s="6" t="s">
        <v>296</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429</v>
      </c>
      <c r="E343" s="45"/>
      <c r="F343" s="6" t="s">
        <v>428</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438</v>
      </c>
      <c r="E344" s="45"/>
      <c r="F344" s="6" t="s">
        <v>439</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2718</v>
      </c>
      <c r="E345" s="45"/>
      <c r="F345" s="6" t="s">
        <v>2445</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2719</v>
      </c>
      <c r="E346" s="45"/>
      <c r="F346" s="6" t="s">
        <v>2562</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2720</v>
      </c>
      <c r="E347" s="45"/>
      <c r="F347" s="6" t="s">
        <v>2447</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3440</v>
      </c>
      <c r="E348" s="45"/>
      <c r="F348" s="6" t="s">
        <v>3447</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3443</v>
      </c>
      <c r="E349" s="45"/>
      <c r="F349" s="6" t="s">
        <v>3448</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3444</v>
      </c>
      <c r="E350" s="45"/>
      <c r="F350" s="6" t="s">
        <v>3449</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3445</v>
      </c>
      <c r="E351" s="45"/>
      <c r="F351" s="6" t="s">
        <v>3450</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3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3446</v>
      </c>
      <c r="E352" s="45"/>
      <c r="F352" s="6" t="s">
        <v>3451</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3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3529</v>
      </c>
      <c r="E353" s="45"/>
      <c r="F353" s="6" t="s">
        <v>3527</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3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3530</v>
      </c>
      <c r="E354" s="45"/>
      <c r="F354" s="6" t="s">
        <v>3528</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3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3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3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3441</v>
      </c>
      <c r="E357" s="45"/>
      <c r="F357" s="6" t="s">
        <v>3381</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3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3442</v>
      </c>
      <c r="E358" s="45"/>
      <c r="F358" s="6" t="s">
        <v>3382</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3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3452</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3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3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433</v>
      </c>
      <c r="E361" s="45"/>
      <c r="F361" s="6" t="s">
        <v>436</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3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3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3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3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2403</v>
      </c>
      <c r="E365" s="45"/>
      <c r="F365" s="6" t="s">
        <v>421</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3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293</v>
      </c>
      <c r="E366" s="45"/>
      <c r="F366" s="6" t="s">
        <v>295</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3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294</v>
      </c>
      <c r="E367" s="45"/>
      <c r="F367" s="6" t="s">
        <v>296</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3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429</v>
      </c>
      <c r="E368" s="45"/>
      <c r="F368" s="6" t="s">
        <v>428</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438</v>
      </c>
      <c r="E369" s="45"/>
      <c r="F369" s="6" t="s">
        <v>439</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2718</v>
      </c>
      <c r="E370" s="45"/>
      <c r="F370" s="6" t="s">
        <v>2445</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2719</v>
      </c>
      <c r="E371" s="45"/>
      <c r="F371" s="6" t="s">
        <v>2562</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2720</v>
      </c>
      <c r="E372" s="45"/>
      <c r="F372" s="6" t="s">
        <v>2447</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3440</v>
      </c>
      <c r="E373" s="45"/>
      <c r="F373" s="6" t="s">
        <v>3447</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3443</v>
      </c>
      <c r="E374" s="45"/>
      <c r="F374" s="6" t="s">
        <v>3448</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3444</v>
      </c>
      <c r="E375" s="45"/>
      <c r="F375" s="6" t="s">
        <v>3449</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3445</v>
      </c>
      <c r="E376" s="45"/>
      <c r="F376" s="6" t="s">
        <v>3450</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3446</v>
      </c>
      <c r="E377" s="45"/>
      <c r="F377" s="6" t="s">
        <v>3451</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3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3529</v>
      </c>
      <c r="E378" s="45"/>
      <c r="F378" s="6" t="s">
        <v>3527</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3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3530</v>
      </c>
      <c r="E379" s="45"/>
      <c r="F379" s="6" t="s">
        <v>3528</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3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3913</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3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2981</v>
      </c>
      <c r="D381" s="45" t="s">
        <v>432</v>
      </c>
      <c r="E381" s="45"/>
      <c r="F381" s="45" t="s">
        <v>431</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3441</v>
      </c>
      <c r="E382" s="45"/>
      <c r="F382" s="6" t="s">
        <v>3381</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3442</v>
      </c>
      <c r="E383" s="45"/>
      <c r="F383" s="6" t="s">
        <v>3382</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3452</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433</v>
      </c>
      <c r="E386" s="45"/>
      <c r="F386" s="6" t="s">
        <v>436</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2403</v>
      </c>
      <c r="E390" s="45"/>
      <c r="F390" s="6" t="s">
        <v>421</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293</v>
      </c>
      <c r="E391" s="45"/>
      <c r="F391" s="6" t="s">
        <v>295</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294</v>
      </c>
      <c r="E392" s="45"/>
      <c r="F392" s="6" t="s">
        <v>296</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429</v>
      </c>
      <c r="E393" s="45"/>
      <c r="F393" s="6" t="s">
        <v>428</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438</v>
      </c>
      <c r="E394" s="45"/>
      <c r="F394" s="6" t="s">
        <v>439</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2718</v>
      </c>
      <c r="E395" s="45"/>
      <c r="F395" s="6" t="s">
        <v>2445</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2719</v>
      </c>
      <c r="E396" s="45"/>
      <c r="F396" s="6" t="s">
        <v>2562</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2720</v>
      </c>
      <c r="E397" s="45"/>
      <c r="F397" s="6" t="s">
        <v>2447</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3440</v>
      </c>
      <c r="E398" s="45"/>
      <c r="F398" s="6" t="s">
        <v>3447</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3443</v>
      </c>
      <c r="E399" s="45"/>
      <c r="F399" s="6" t="s">
        <v>3448</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3444</v>
      </c>
      <c r="E400" s="45"/>
      <c r="F400" s="6" t="s">
        <v>3449</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3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3445</v>
      </c>
      <c r="E401" s="45"/>
      <c r="F401" s="6" t="s">
        <v>3450</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3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3446</v>
      </c>
      <c r="E402" s="45"/>
      <c r="F402" s="6" t="s">
        <v>3451</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3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3529</v>
      </c>
      <c r="E403" s="45"/>
      <c r="F403" s="6" t="s">
        <v>3527</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3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3530</v>
      </c>
      <c r="E404" s="45"/>
      <c r="F404" s="6" t="s">
        <v>3528</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3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3441</v>
      </c>
      <c r="E406" s="45"/>
      <c r="F406" s="6" t="s">
        <v>3381</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3442</v>
      </c>
      <c r="E407" s="45"/>
      <c r="F407" s="6" t="s">
        <v>3382</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3452</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433</v>
      </c>
      <c r="E410" s="45"/>
      <c r="F410" s="6" t="s">
        <v>436</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2403</v>
      </c>
      <c r="E414" s="45"/>
      <c r="F414" s="6" t="s">
        <v>421</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293</v>
      </c>
      <c r="E415" s="45"/>
      <c r="F415" s="6" t="s">
        <v>295</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294</v>
      </c>
      <c r="E416" s="45"/>
      <c r="F416" s="6" t="s">
        <v>296</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429</v>
      </c>
      <c r="E417" s="45"/>
      <c r="F417" s="6" t="s">
        <v>428</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438</v>
      </c>
      <c r="E418" s="45"/>
      <c r="F418" s="6" t="s">
        <v>439</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2718</v>
      </c>
      <c r="E419" s="45"/>
      <c r="F419" s="6" t="s">
        <v>2445</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2719</v>
      </c>
      <c r="E420" s="45"/>
      <c r="F420" s="6" t="s">
        <v>2562</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2720</v>
      </c>
      <c r="E421" s="45"/>
      <c r="F421" s="6" t="s">
        <v>2447</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3440</v>
      </c>
      <c r="E422" s="45"/>
      <c r="F422" s="6" t="s">
        <v>3447</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3443</v>
      </c>
      <c r="E423" s="45"/>
      <c r="F423" s="6" t="s">
        <v>3448</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3444</v>
      </c>
      <c r="E424" s="45"/>
      <c r="F424" s="6" t="s">
        <v>3449</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3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3445</v>
      </c>
      <c r="E425" s="45"/>
      <c r="F425" s="6" t="s">
        <v>3450</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3446</v>
      </c>
      <c r="E426" s="45"/>
      <c r="F426" s="6" t="s">
        <v>3451</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3529</v>
      </c>
      <c r="E427" s="45"/>
      <c r="F427" s="6" t="s">
        <v>3527</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3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3530</v>
      </c>
      <c r="E428" s="45"/>
      <c r="F428" s="6" t="s">
        <v>3528</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3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3652</v>
      </c>
      <c r="D429" s="45" t="s">
        <v>432</v>
      </c>
      <c r="E429" s="45"/>
      <c r="F429" s="45" t="s">
        <v>431</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3441</v>
      </c>
      <c r="E430" s="45"/>
      <c r="F430" s="6" t="s">
        <v>3381</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3442</v>
      </c>
      <c r="E431" s="45"/>
      <c r="F431" s="6" t="s">
        <v>3382</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3452</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433</v>
      </c>
      <c r="E434" s="45"/>
      <c r="F434" s="6" t="s">
        <v>436</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2403</v>
      </c>
      <c r="E438" s="45"/>
      <c r="F438" s="6" t="s">
        <v>421</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293</v>
      </c>
      <c r="E439" s="45"/>
      <c r="F439" s="6" t="s">
        <v>295</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294</v>
      </c>
      <c r="E440" s="45"/>
      <c r="F440" s="6" t="s">
        <v>296</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429</v>
      </c>
      <c r="E441" s="45"/>
      <c r="F441" s="6" t="s">
        <v>428</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438</v>
      </c>
      <c r="E442" s="45"/>
      <c r="F442" s="6" t="s">
        <v>439</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2718</v>
      </c>
      <c r="E443" s="45"/>
      <c r="F443" s="6" t="s">
        <v>2445</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2719</v>
      </c>
      <c r="E444" s="45"/>
      <c r="F444" s="6" t="s">
        <v>2562</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2720</v>
      </c>
      <c r="E445" s="45"/>
      <c r="F445" s="6" t="s">
        <v>2447</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3440</v>
      </c>
      <c r="E446" s="45"/>
      <c r="F446" s="6" t="s">
        <v>3447</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3443</v>
      </c>
      <c r="E447" s="45"/>
      <c r="F447" s="6" t="s">
        <v>3448</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3444</v>
      </c>
      <c r="E448" s="45"/>
      <c r="F448" s="6" t="s">
        <v>3449</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3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3445</v>
      </c>
      <c r="E449" s="45"/>
      <c r="F449" s="6" t="s">
        <v>3450</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3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3446</v>
      </c>
      <c r="E450" s="45"/>
      <c r="F450" s="6" t="s">
        <v>3451</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3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3529</v>
      </c>
      <c r="E451" s="45"/>
      <c r="F451" s="6" t="s">
        <v>3527</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3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3530</v>
      </c>
      <c r="E452" s="45"/>
      <c r="F452" s="6" t="s">
        <v>3528</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3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3441</v>
      </c>
      <c r="E454" s="45"/>
      <c r="F454" s="6" t="s">
        <v>3381</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6">$C$453</f>
        <v>Percentage Reduction in Plant Downtime</v>
      </c>
      <c r="D455" s="6" t="s">
        <v>3442</v>
      </c>
      <c r="E455" s="45"/>
      <c r="F455" s="6" t="s">
        <v>3382</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6"/>
        <v>Percentage Reduction in Plant Downtime</v>
      </c>
      <c r="D456" s="6" t="s">
        <v>72</v>
      </c>
      <c r="E456" s="45"/>
      <c r="F456" s="6" t="s">
        <v>3452</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6"/>
        <v>Percentage Reduction in Plant Downtime</v>
      </c>
      <c r="D458" s="6" t="s">
        <v>433</v>
      </c>
      <c r="E458" s="45"/>
      <c r="F458" s="6" t="s">
        <v>436</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6"/>
        <v>Percentage Reduction in Plant Downtime</v>
      </c>
      <c r="D462" s="6" t="s">
        <v>2403</v>
      </c>
      <c r="E462" s="45"/>
      <c r="F462" s="6" t="s">
        <v>421</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6"/>
        <v>Percentage Reduction in Plant Downtime</v>
      </c>
      <c r="D463" s="6" t="s">
        <v>293</v>
      </c>
      <c r="E463" s="45"/>
      <c r="F463" s="6" t="s">
        <v>295</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6"/>
        <v>Percentage Reduction in Plant Downtime</v>
      </c>
      <c r="D464" s="6" t="s">
        <v>294</v>
      </c>
      <c r="E464" s="45"/>
      <c r="F464" s="6" t="s">
        <v>296</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6"/>
        <v>Percentage Reduction in Plant Downtime</v>
      </c>
      <c r="D465" s="6" t="s">
        <v>429</v>
      </c>
      <c r="E465" s="45"/>
      <c r="F465" s="6" t="s">
        <v>428</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6"/>
        <v>Percentage Reduction in Plant Downtime</v>
      </c>
      <c r="D466" s="6" t="s">
        <v>438</v>
      </c>
      <c r="E466" s="45"/>
      <c r="F466" s="6" t="s">
        <v>439</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5">
      <c r="A467" s="254" t="str">
        <f>IF(ISBLANK(INDEX('Policy Characteristics'!A:A,MATCH($C467,'Policy Characteristics'!$C:$C,0))),"",INDEX('Policy Characteristics'!A:A,MATCH($C467,'Policy Characteristics'!$C:$C,0)))</f>
        <v>Electricity Supply</v>
      </c>
      <c r="B467" t="s">
        <v>3848</v>
      </c>
      <c r="C467" s="318" t="str">
        <f t="shared" si="26"/>
        <v>Percentage Reduction in Plant Downtime</v>
      </c>
      <c r="D467" s="6" t="s">
        <v>2718</v>
      </c>
      <c r="E467" s="45"/>
      <c r="F467" s="6" t="s">
        <v>2445</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6"/>
        <v>Percentage Reduction in Plant Downtime</v>
      </c>
      <c r="D468" s="6" t="s">
        <v>2719</v>
      </c>
      <c r="E468" s="45"/>
      <c r="F468" s="6" t="s">
        <v>2562</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6"/>
        <v>Percentage Reduction in Plant Downtime</v>
      </c>
      <c r="D469" s="6" t="s">
        <v>2720</v>
      </c>
      <c r="E469" s="45"/>
      <c r="F469" s="6" t="s">
        <v>2447</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6"/>
        <v>Percentage Reduction in Plant Downtime</v>
      </c>
      <c r="D470" s="6" t="s">
        <v>3440</v>
      </c>
      <c r="E470" s="45"/>
      <c r="F470" s="6" t="s">
        <v>3447</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6"/>
        <v>Percentage Reduction in Plant Downtime</v>
      </c>
      <c r="D471" s="6" t="s">
        <v>3443</v>
      </c>
      <c r="E471" s="45"/>
      <c r="F471" s="6" t="s">
        <v>3448</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6"/>
        <v>Percentage Reduction in Plant Downtime</v>
      </c>
      <c r="D472" s="6" t="s">
        <v>3444</v>
      </c>
      <c r="E472" s="45"/>
      <c r="F472" s="6" t="s">
        <v>3449</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3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6"/>
        <v>Percentage Reduction in Plant Downtime</v>
      </c>
      <c r="D473" s="6" t="s">
        <v>3445</v>
      </c>
      <c r="E473" s="45"/>
      <c r="F473" s="6" t="s">
        <v>3450</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3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6"/>
        <v>Percentage Reduction in Plant Downtime</v>
      </c>
      <c r="D474" s="6" t="s">
        <v>3446</v>
      </c>
      <c r="E474" s="45"/>
      <c r="F474" s="6" t="s">
        <v>3451</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3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6"/>
        <v>Percentage Reduction in Plant Downtime</v>
      </c>
      <c r="D475" s="6" t="s">
        <v>3529</v>
      </c>
      <c r="E475" s="45"/>
      <c r="F475" s="6" t="s">
        <v>3527</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3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6"/>
        <v>Percentage Reduction in Plant Downtime</v>
      </c>
      <c r="D476" s="6" t="s">
        <v>3530</v>
      </c>
      <c r="E476" s="45"/>
      <c r="F476" s="6" t="s">
        <v>3528</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3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3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3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438</v>
      </c>
      <c r="E479" s="6"/>
      <c r="F479" s="6" t="s">
        <v>439</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3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3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3441</v>
      </c>
      <c r="E482" s="45"/>
      <c r="F482" s="6" t="s">
        <v>3381</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3442</v>
      </c>
      <c r="E483" s="45"/>
      <c r="F483" s="6" t="s">
        <v>3382</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3452</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433</v>
      </c>
      <c r="E486" s="45"/>
      <c r="F486" s="6" t="s">
        <v>436</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2403</v>
      </c>
      <c r="E490" s="45"/>
      <c r="F490" s="6" t="s">
        <v>421</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293</v>
      </c>
      <c r="E491" s="45"/>
      <c r="F491" s="6" t="s">
        <v>295</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294</v>
      </c>
      <c r="E492" s="45"/>
      <c r="F492" s="6" t="s">
        <v>296</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429</v>
      </c>
      <c r="E493" s="45"/>
      <c r="F493" s="6" t="s">
        <v>428</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438</v>
      </c>
      <c r="E494" s="45"/>
      <c r="F494" s="6" t="s">
        <v>439</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2718</v>
      </c>
      <c r="E495" s="45"/>
      <c r="F495" s="6" t="s">
        <v>2445</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2719</v>
      </c>
      <c r="E496" s="45"/>
      <c r="F496" s="6" t="s">
        <v>2562</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2720</v>
      </c>
      <c r="E497" s="45"/>
      <c r="F497" s="6" t="s">
        <v>2447</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3440</v>
      </c>
      <c r="E498" s="45"/>
      <c r="F498" s="6" t="s">
        <v>3447</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3443</v>
      </c>
      <c r="E499" s="45"/>
      <c r="F499" s="6" t="s">
        <v>3448</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3444</v>
      </c>
      <c r="E500" s="45"/>
      <c r="F500" s="6" t="s">
        <v>3449</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3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3445</v>
      </c>
      <c r="E501" s="45"/>
      <c r="F501" s="6" t="s">
        <v>3450</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3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3446</v>
      </c>
      <c r="E502" s="45"/>
      <c r="F502" s="6" t="s">
        <v>3451</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3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3529</v>
      </c>
      <c r="E503" s="45"/>
      <c r="F503" s="6" t="s">
        <v>3527</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3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3530</v>
      </c>
      <c r="E504" s="45"/>
      <c r="F504" s="6" t="s">
        <v>3528</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3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3441</v>
      </c>
      <c r="E506" s="45"/>
      <c r="F506" s="6" t="s">
        <v>3381</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3442</v>
      </c>
      <c r="E507" s="45"/>
      <c r="F507" s="6" t="s">
        <v>3382</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3452</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433</v>
      </c>
      <c r="E510" s="45"/>
      <c r="F510" s="6" t="s">
        <v>436</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2403</v>
      </c>
      <c r="E514" s="45"/>
      <c r="F514" s="6" t="s">
        <v>421</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293</v>
      </c>
      <c r="E515" s="45"/>
      <c r="F515" s="6" t="s">
        <v>295</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294</v>
      </c>
      <c r="E516" s="45"/>
      <c r="F516" s="6" t="s">
        <v>296</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429</v>
      </c>
      <c r="E517" s="45"/>
      <c r="F517" s="6" t="s">
        <v>428</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438</v>
      </c>
      <c r="E518" s="45"/>
      <c r="F518" s="6" t="s">
        <v>439</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2718</v>
      </c>
      <c r="E519" s="45"/>
      <c r="F519" s="6" t="s">
        <v>2445</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2719</v>
      </c>
      <c r="E520" s="45"/>
      <c r="F520" s="6" t="s">
        <v>2562</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2720</v>
      </c>
      <c r="E521" s="45"/>
      <c r="F521" s="6" t="s">
        <v>2447</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3440</v>
      </c>
      <c r="E522" s="45"/>
      <c r="F522" s="6" t="s">
        <v>3447</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3443</v>
      </c>
      <c r="E523" s="45"/>
      <c r="F523" s="6" t="s">
        <v>3448</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3444</v>
      </c>
      <c r="E524" s="45"/>
      <c r="F524" s="6" t="s">
        <v>3449</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3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3445</v>
      </c>
      <c r="E525" s="45"/>
      <c r="F525" s="6" t="s">
        <v>3450</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3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3446</v>
      </c>
      <c r="E526" s="45"/>
      <c r="F526" s="6" t="s">
        <v>3451</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3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3529</v>
      </c>
      <c r="E527" s="45"/>
      <c r="F527" s="6" t="s">
        <v>3527</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3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3530</v>
      </c>
      <c r="E528" s="45"/>
      <c r="F528" s="6" t="s">
        <v>3528</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3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3522</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3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3841</v>
      </c>
      <c r="D530" s="6"/>
      <c r="E530" s="45"/>
      <c r="F530" s="6"/>
      <c r="G530" s="6"/>
      <c r="H530" s="43">
        <v>3256</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29" x14ac:dyDescent="0.3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3576</v>
      </c>
      <c r="D531" s="6"/>
      <c r="E531" s="45"/>
      <c r="F531" s="6"/>
      <c r="G531" s="6"/>
      <c r="H531" s="43">
        <v>2258</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x14ac:dyDescent="0.3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3580</v>
      </c>
      <c r="D532" s="6"/>
      <c r="E532" s="45"/>
      <c r="F532" s="6"/>
      <c r="G532" s="6"/>
      <c r="H532" s="43">
        <v>2259</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3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3585</v>
      </c>
      <c r="D533" s="45" t="s">
        <v>432</v>
      </c>
      <c r="F533" s="45" t="s">
        <v>431</v>
      </c>
      <c r="H533" s="43">
        <v>2260</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3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3441</v>
      </c>
      <c r="F534" s="6" t="s">
        <v>3381</v>
      </c>
      <c r="H534" s="43">
        <v>2261</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3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0">$C$533</f>
        <v>Additional Subsidy for Elec CCS</v>
      </c>
      <c r="D535" s="6" t="s">
        <v>3442</v>
      </c>
      <c r="F535" s="6" t="s">
        <v>3382</v>
      </c>
      <c r="H535" s="43">
        <v>2262</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3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72</v>
      </c>
      <c r="F536" s="6" t="s">
        <v>3452</v>
      </c>
      <c r="H536" s="43">
        <v>2263</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3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73</v>
      </c>
      <c r="F537" s="6" t="s">
        <v>85</v>
      </c>
      <c r="H537" s="43">
        <v>2264</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3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433</v>
      </c>
      <c r="F538" s="6" t="s">
        <v>436</v>
      </c>
      <c r="H538" s="43">
        <v>2265</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3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74</v>
      </c>
      <c r="F539" s="6" t="s">
        <v>86</v>
      </c>
      <c r="H539" s="43">
        <v>2266</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3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75</v>
      </c>
      <c r="F540" s="6" t="s">
        <v>87</v>
      </c>
      <c r="H540" s="43">
        <v>2267</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3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76</v>
      </c>
      <c r="F541" s="6" t="s">
        <v>88</v>
      </c>
      <c r="H541" s="43">
        <v>2268</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3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2403</v>
      </c>
      <c r="F542" s="6" t="s">
        <v>421</v>
      </c>
      <c r="H542" s="43">
        <v>2269</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3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293</v>
      </c>
      <c r="F543" s="6" t="s">
        <v>295</v>
      </c>
      <c r="H543" s="43">
        <v>2270</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3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294</v>
      </c>
      <c r="F544" s="6" t="s">
        <v>296</v>
      </c>
      <c r="H544" s="43">
        <v>2271</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3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429</v>
      </c>
      <c r="F545" s="6" t="s">
        <v>428</v>
      </c>
      <c r="H545" s="43">
        <v>2272</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438</v>
      </c>
      <c r="F546" s="6" t="s">
        <v>439</v>
      </c>
      <c r="H546" s="43">
        <v>2273</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2718</v>
      </c>
      <c r="F547" s="6" t="s">
        <v>2445</v>
      </c>
      <c r="H547" s="43">
        <v>2274</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2719</v>
      </c>
      <c r="F548" s="6" t="s">
        <v>2562</v>
      </c>
      <c r="H548" s="43">
        <v>2275</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2720</v>
      </c>
      <c r="F549" s="6" t="s">
        <v>2447</v>
      </c>
      <c r="H549" s="43">
        <v>2276</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3440</v>
      </c>
      <c r="F550" s="6" t="s">
        <v>3447</v>
      </c>
      <c r="H550" s="43">
        <v>2277</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3443</v>
      </c>
      <c r="F551" s="6" t="s">
        <v>3448</v>
      </c>
      <c r="H551" s="43">
        <v>2278</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3444</v>
      </c>
      <c r="F552" s="6" t="s">
        <v>3449</v>
      </c>
      <c r="H552" s="43">
        <v>2279</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3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3445</v>
      </c>
      <c r="F553" s="6" t="s">
        <v>3450</v>
      </c>
      <c r="H553" s="43">
        <v>2280</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3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3446</v>
      </c>
      <c r="F554" s="6" t="s">
        <v>3451</v>
      </c>
      <c r="H554" s="43">
        <v>2281</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3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3529</v>
      </c>
      <c r="F555" s="6" t="s">
        <v>3527</v>
      </c>
      <c r="H555" s="43">
        <v>2282</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3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0"/>
        <v>Additional Subsidy for Elec CCS</v>
      </c>
      <c r="D556" s="6" t="s">
        <v>3530</v>
      </c>
      <c r="F556" s="6" t="s">
        <v>3528</v>
      </c>
      <c r="H556" s="43">
        <v>2283</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3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3819</v>
      </c>
      <c r="D557" s="6"/>
      <c r="F557" s="6"/>
      <c r="H557" s="43">
        <v>3224</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3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20">
        <v>649</v>
      </c>
      <c r="I558" s="413" t="s">
        <v>3836</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3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3145</v>
      </c>
      <c r="D559" s="45" t="s">
        <v>3022</v>
      </c>
      <c r="E559" s="6"/>
      <c r="F559" t="s">
        <v>3047</v>
      </c>
      <c r="G559" s="45"/>
      <c r="H559" s="43">
        <v>1537</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3023</v>
      </c>
      <c r="E560" s="6"/>
      <c r="F560" t="s">
        <v>2729</v>
      </c>
      <c r="G560" s="46"/>
      <c r="H560" s="43">
        <v>1538</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1">C$559</f>
        <v>Fraction of Imported Industrial Outputs Shifted to In Region Suppliers</v>
      </c>
      <c r="D561" s="6" t="s">
        <v>3024</v>
      </c>
      <c r="E561" s="6"/>
      <c r="F561" t="s">
        <v>2988</v>
      </c>
      <c r="G561" s="46"/>
      <c r="H561" s="43">
        <v>1539</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3025</v>
      </c>
      <c r="E562" s="6"/>
      <c r="F562" t="s">
        <v>2989</v>
      </c>
      <c r="G562" s="46"/>
      <c r="H562" s="43">
        <v>1540</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3026</v>
      </c>
      <c r="E563" s="6"/>
      <c r="F563" t="s">
        <v>2990</v>
      </c>
      <c r="G563" s="46"/>
      <c r="H563" s="43">
        <v>1541</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3027</v>
      </c>
      <c r="E564" s="6"/>
      <c r="F564" t="s">
        <v>2991</v>
      </c>
      <c r="G564" s="46"/>
      <c r="H564" s="43">
        <v>1542</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3028</v>
      </c>
      <c r="E565" s="6"/>
      <c r="F565" t="s">
        <v>2992</v>
      </c>
      <c r="G565" s="46"/>
      <c r="H565" s="43">
        <v>1543</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3029</v>
      </c>
      <c r="E566" s="6"/>
      <c r="F566" t="s">
        <v>2993</v>
      </c>
      <c r="G566" s="46"/>
      <c r="H566" s="43">
        <v>1544</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3030</v>
      </c>
      <c r="E567" s="6"/>
      <c r="F567" t="s">
        <v>2994</v>
      </c>
      <c r="G567" s="46"/>
      <c r="H567" s="43">
        <v>1545</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3031</v>
      </c>
      <c r="E568" s="6"/>
      <c r="F568" t="s">
        <v>2549</v>
      </c>
      <c r="G568" s="46"/>
      <c r="H568" s="43">
        <v>1546</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3032</v>
      </c>
      <c r="E569" s="6"/>
      <c r="F569" t="s">
        <v>2995</v>
      </c>
      <c r="G569" s="46"/>
      <c r="H569" s="43">
        <v>1547</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3033</v>
      </c>
      <c r="E570" s="6"/>
      <c r="F570" t="s">
        <v>2996</v>
      </c>
      <c r="G570" s="46"/>
      <c r="H570" s="43">
        <v>1548</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3034</v>
      </c>
      <c r="E571" s="6"/>
      <c r="F571" t="s">
        <v>2997</v>
      </c>
      <c r="G571" s="46"/>
      <c r="H571" s="43">
        <v>1549</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3035</v>
      </c>
      <c r="E572" s="6"/>
      <c r="F572" t="s">
        <v>2550</v>
      </c>
      <c r="G572" s="46"/>
      <c r="H572" s="43">
        <v>1550</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3036</v>
      </c>
      <c r="E573" s="6"/>
      <c r="F573" t="s">
        <v>2998</v>
      </c>
      <c r="G573" s="46"/>
      <c r="H573" s="43">
        <v>1551</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3037</v>
      </c>
      <c r="E574" s="6"/>
      <c r="F574" t="s">
        <v>2999</v>
      </c>
      <c r="G574" s="46"/>
      <c r="H574" s="43">
        <v>1552</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3038</v>
      </c>
      <c r="E575" s="6"/>
      <c r="F575" t="s">
        <v>3000</v>
      </c>
      <c r="G575" s="46"/>
      <c r="H575" s="43">
        <v>1553</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3039</v>
      </c>
      <c r="E576" s="6"/>
      <c r="F576" t="s">
        <v>3001</v>
      </c>
      <c r="G576" s="46"/>
      <c r="H576" s="43">
        <v>1554</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3040</v>
      </c>
      <c r="E577" s="6"/>
      <c r="F577" t="s">
        <v>3002</v>
      </c>
      <c r="G577" s="46"/>
      <c r="H577" s="43">
        <v>1555</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3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3041</v>
      </c>
      <c r="E578" s="6"/>
      <c r="F578" t="s">
        <v>3003</v>
      </c>
      <c r="G578" s="46"/>
      <c r="H578" s="43">
        <v>1556</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3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3042</v>
      </c>
      <c r="E579" s="6"/>
      <c r="F579" t="s">
        <v>3004</v>
      </c>
      <c r="G579" s="46"/>
      <c r="H579" s="43">
        <v>1557</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3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3043</v>
      </c>
      <c r="E580" s="6"/>
      <c r="F580" t="s">
        <v>3005</v>
      </c>
      <c r="G580" s="46"/>
      <c r="H580" s="43">
        <v>1558</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3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3044</v>
      </c>
      <c r="E581" s="6"/>
      <c r="F581" t="s">
        <v>3006</v>
      </c>
      <c r="G581" s="46"/>
      <c r="H581" s="43">
        <v>1559</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3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3045</v>
      </c>
      <c r="E582" s="6"/>
      <c r="F582" t="s">
        <v>3048</v>
      </c>
      <c r="G582" s="46"/>
      <c r="H582" s="43">
        <v>1560</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3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1"/>
        <v>Fraction of Imported Industrial Outputs Shifted to In Region Suppliers</v>
      </c>
      <c r="D583" s="6" t="s">
        <v>3046</v>
      </c>
      <c r="E583" s="6"/>
      <c r="F583" t="s">
        <v>3007</v>
      </c>
      <c r="G583" s="46"/>
      <c r="H583" s="43">
        <v>1561</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3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2983</v>
      </c>
      <c r="D584" s="45" t="s">
        <v>3022</v>
      </c>
      <c r="E584" s="6" t="s">
        <v>2985</v>
      </c>
      <c r="F584" t="s">
        <v>3047</v>
      </c>
      <c r="G584" s="45" t="s">
        <v>2986</v>
      </c>
      <c r="H584" s="43">
        <v>908</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2">C$584</f>
        <v>Industry Sector Fraction of Potential Additional CCS Achieved</v>
      </c>
      <c r="D585" s="45" t="s">
        <v>3022</v>
      </c>
      <c r="E585" s="6" t="s">
        <v>2502</v>
      </c>
      <c r="F585" t="s">
        <v>3047</v>
      </c>
      <c r="G585" s="45" t="s">
        <v>2987</v>
      </c>
      <c r="H585" s="43">
        <v>909</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3023</v>
      </c>
      <c r="E586" s="6" t="s">
        <v>2985</v>
      </c>
      <c r="F586" t="s">
        <v>2729</v>
      </c>
      <c r="G586" s="45" t="s">
        <v>2986</v>
      </c>
      <c r="H586" s="43">
        <v>910</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3023</v>
      </c>
      <c r="E587" s="6" t="s">
        <v>2502</v>
      </c>
      <c r="F587" t="s">
        <v>2729</v>
      </c>
      <c r="G587" s="45" t="s">
        <v>2987</v>
      </c>
      <c r="H587" s="43">
        <v>911</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3024</v>
      </c>
      <c r="E588" s="6" t="s">
        <v>2985</v>
      </c>
      <c r="F588" t="s">
        <v>2988</v>
      </c>
      <c r="G588" s="45" t="s">
        <v>2986</v>
      </c>
      <c r="H588" s="43">
        <v>912</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3024</v>
      </c>
      <c r="E589" s="6" t="s">
        <v>2502</v>
      </c>
      <c r="F589" t="s">
        <v>2988</v>
      </c>
      <c r="G589" s="45" t="s">
        <v>2987</v>
      </c>
      <c r="H589" s="43">
        <v>913</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3025</v>
      </c>
      <c r="E590" s="6" t="s">
        <v>2985</v>
      </c>
      <c r="F590" t="s">
        <v>2989</v>
      </c>
      <c r="G590" s="45" t="s">
        <v>2986</v>
      </c>
      <c r="H590" s="43">
        <v>914</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3025</v>
      </c>
      <c r="E591" s="6" t="s">
        <v>2502</v>
      </c>
      <c r="F591" t="s">
        <v>2989</v>
      </c>
      <c r="G591" s="45" t="s">
        <v>2987</v>
      </c>
      <c r="H591" s="43">
        <v>915</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3026</v>
      </c>
      <c r="E592" s="6" t="s">
        <v>2985</v>
      </c>
      <c r="F592" t="s">
        <v>2990</v>
      </c>
      <c r="G592" s="45" t="s">
        <v>2986</v>
      </c>
      <c r="H592" s="43">
        <v>916</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3026</v>
      </c>
      <c r="E593" s="6" t="s">
        <v>2502</v>
      </c>
      <c r="F593" t="s">
        <v>2990</v>
      </c>
      <c r="G593" s="45" t="s">
        <v>2987</v>
      </c>
      <c r="H593" s="43">
        <v>917</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3027</v>
      </c>
      <c r="E594" s="6" t="s">
        <v>2985</v>
      </c>
      <c r="F594" t="s">
        <v>2991</v>
      </c>
      <c r="G594" s="45" t="s">
        <v>2986</v>
      </c>
      <c r="H594" s="43">
        <v>918</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3027</v>
      </c>
      <c r="E595" s="6" t="s">
        <v>2502</v>
      </c>
      <c r="F595" t="s">
        <v>2991</v>
      </c>
      <c r="G595" s="45" t="s">
        <v>2987</v>
      </c>
      <c r="H595" s="43">
        <v>919</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3028</v>
      </c>
      <c r="E596" s="6" t="s">
        <v>2985</v>
      </c>
      <c r="F596" t="s">
        <v>2992</v>
      </c>
      <c r="G596" s="45" t="s">
        <v>2986</v>
      </c>
      <c r="H596" s="43">
        <v>920</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3028</v>
      </c>
      <c r="E597" s="6" t="s">
        <v>2502</v>
      </c>
      <c r="F597" t="s">
        <v>2992</v>
      </c>
      <c r="G597" s="45" t="s">
        <v>2987</v>
      </c>
      <c r="H597" s="43">
        <v>921</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3029</v>
      </c>
      <c r="E598" s="6" t="s">
        <v>2985</v>
      </c>
      <c r="F598" t="s">
        <v>2993</v>
      </c>
      <c r="G598" s="45" t="s">
        <v>2986</v>
      </c>
      <c r="H598" s="43">
        <v>922</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3029</v>
      </c>
      <c r="E599" s="6" t="s">
        <v>2502</v>
      </c>
      <c r="F599" t="s">
        <v>2993</v>
      </c>
      <c r="G599" s="45" t="s">
        <v>2987</v>
      </c>
      <c r="H599" s="43">
        <v>923</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2"/>
        <v>Industry Sector Fraction of Potential Additional CCS Achieved</v>
      </c>
      <c r="D600" s="6" t="s">
        <v>3030</v>
      </c>
      <c r="E600" s="6" t="s">
        <v>2985</v>
      </c>
      <c r="F600" t="s">
        <v>2994</v>
      </c>
      <c r="G600" s="45" t="s">
        <v>2986</v>
      </c>
      <c r="H600" s="43">
        <v>924</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3">C$584</f>
        <v>Industry Sector Fraction of Potential Additional CCS Achieved</v>
      </c>
      <c r="D601" s="6" t="s">
        <v>3030</v>
      </c>
      <c r="E601" s="6" t="s">
        <v>2502</v>
      </c>
      <c r="F601" t="s">
        <v>2994</v>
      </c>
      <c r="G601" s="45" t="s">
        <v>2987</v>
      </c>
      <c r="H601" s="43">
        <v>925</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3031</v>
      </c>
      <c r="E602" s="6" t="s">
        <v>2985</v>
      </c>
      <c r="F602" t="s">
        <v>2549</v>
      </c>
      <c r="G602" s="45" t="s">
        <v>2986</v>
      </c>
      <c r="H602" s="43">
        <v>926</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3031</v>
      </c>
      <c r="E603" s="6" t="s">
        <v>2502</v>
      </c>
      <c r="F603" t="s">
        <v>2549</v>
      </c>
      <c r="G603" s="45" t="s">
        <v>2987</v>
      </c>
      <c r="H603" s="43">
        <v>927</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3032</v>
      </c>
      <c r="E604" s="6" t="s">
        <v>2985</v>
      </c>
      <c r="F604" t="s">
        <v>2995</v>
      </c>
      <c r="G604" s="45" t="s">
        <v>2986</v>
      </c>
      <c r="H604" s="43">
        <v>928</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3032</v>
      </c>
      <c r="E605" s="6" t="s">
        <v>2502</v>
      </c>
      <c r="F605" t="s">
        <v>2995</v>
      </c>
      <c r="G605" s="45" t="s">
        <v>2987</v>
      </c>
      <c r="H605" s="43">
        <v>929</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3033</v>
      </c>
      <c r="E606" s="6" t="s">
        <v>2985</v>
      </c>
      <c r="F606" t="s">
        <v>2996</v>
      </c>
      <c r="G606" s="45" t="s">
        <v>2986</v>
      </c>
      <c r="H606" s="43">
        <v>930</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3033</v>
      </c>
      <c r="E607" s="6" t="s">
        <v>2502</v>
      </c>
      <c r="F607" t="s">
        <v>2996</v>
      </c>
      <c r="G607" s="45" t="s">
        <v>2987</v>
      </c>
      <c r="H607" s="43">
        <v>931</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3034</v>
      </c>
      <c r="E608" s="6" t="s">
        <v>2985</v>
      </c>
      <c r="F608" t="s">
        <v>2997</v>
      </c>
      <c r="G608" s="45" t="s">
        <v>2986</v>
      </c>
      <c r="H608" s="43">
        <v>932</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3034</v>
      </c>
      <c r="E609" s="6" t="s">
        <v>2502</v>
      </c>
      <c r="F609" t="s">
        <v>2997</v>
      </c>
      <c r="G609" s="45" t="s">
        <v>2987</v>
      </c>
      <c r="H609" s="43">
        <v>933</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3035</v>
      </c>
      <c r="E610" s="6" t="s">
        <v>2985</v>
      </c>
      <c r="F610" t="s">
        <v>2550</v>
      </c>
      <c r="G610" s="45" t="s">
        <v>2986</v>
      </c>
      <c r="H610" s="43">
        <v>934</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3035</v>
      </c>
      <c r="E611" s="6" t="s">
        <v>2502</v>
      </c>
      <c r="F611" t="s">
        <v>2550</v>
      </c>
      <c r="G611" s="45" t="s">
        <v>2987</v>
      </c>
      <c r="H611" s="43">
        <v>935</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3036</v>
      </c>
      <c r="E612" s="6" t="s">
        <v>2985</v>
      </c>
      <c r="F612" t="s">
        <v>2998</v>
      </c>
      <c r="G612" s="45" t="s">
        <v>2986</v>
      </c>
      <c r="H612" s="43">
        <v>936</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3036</v>
      </c>
      <c r="E613" s="6" t="s">
        <v>2502</v>
      </c>
      <c r="F613" t="s">
        <v>2998</v>
      </c>
      <c r="G613" s="45" t="s">
        <v>2987</v>
      </c>
      <c r="H613" s="43">
        <v>937</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3037</v>
      </c>
      <c r="E614" s="6" t="s">
        <v>2985</v>
      </c>
      <c r="F614" t="s">
        <v>2999</v>
      </c>
      <c r="G614" s="45" t="s">
        <v>2986</v>
      </c>
      <c r="H614" s="43">
        <v>938</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3037</v>
      </c>
      <c r="E615" s="6" t="s">
        <v>2502</v>
      </c>
      <c r="F615" t="s">
        <v>2999</v>
      </c>
      <c r="G615" s="45" t="s">
        <v>2987</v>
      </c>
      <c r="H615" s="43">
        <v>939</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3038</v>
      </c>
      <c r="E616" s="6" t="s">
        <v>2985</v>
      </c>
      <c r="F616" t="s">
        <v>3000</v>
      </c>
      <c r="G616" s="45" t="s">
        <v>2986</v>
      </c>
      <c r="H616" s="43">
        <v>940</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3038</v>
      </c>
      <c r="E617" s="6" t="s">
        <v>2502</v>
      </c>
      <c r="F617" t="s">
        <v>3000</v>
      </c>
      <c r="G617" s="45" t="s">
        <v>2987</v>
      </c>
      <c r="H617" s="43">
        <v>941</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3039</v>
      </c>
      <c r="E618" s="6" t="s">
        <v>2985</v>
      </c>
      <c r="F618" t="s">
        <v>3001</v>
      </c>
      <c r="G618" s="45" t="s">
        <v>2986</v>
      </c>
      <c r="H618" s="43">
        <v>942</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3039</v>
      </c>
      <c r="E619" s="6" t="s">
        <v>2502</v>
      </c>
      <c r="F619" t="s">
        <v>3001</v>
      </c>
      <c r="G619" s="45" t="s">
        <v>2987</v>
      </c>
      <c r="H619" s="43">
        <v>943</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3040</v>
      </c>
      <c r="E620" s="6" t="s">
        <v>2985</v>
      </c>
      <c r="F620" t="s">
        <v>3002</v>
      </c>
      <c r="G620" s="45" t="s">
        <v>2986</v>
      </c>
      <c r="H620" s="43">
        <v>944</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3040</v>
      </c>
      <c r="E621" s="6" t="s">
        <v>2502</v>
      </c>
      <c r="F621" t="s">
        <v>3002</v>
      </c>
      <c r="G621" s="45" t="s">
        <v>2987</v>
      </c>
      <c r="H621" s="43">
        <v>945</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3041</v>
      </c>
      <c r="E622" s="6" t="s">
        <v>2985</v>
      </c>
      <c r="F622" t="s">
        <v>3003</v>
      </c>
      <c r="G622" s="45" t="s">
        <v>2986</v>
      </c>
      <c r="H622" s="43">
        <v>946</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3041</v>
      </c>
      <c r="E623" s="6" t="s">
        <v>2502</v>
      </c>
      <c r="F623" t="s">
        <v>3003</v>
      </c>
      <c r="G623" s="45" t="s">
        <v>2987</v>
      </c>
      <c r="H623" s="43">
        <v>947</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3042</v>
      </c>
      <c r="E624" s="6" t="s">
        <v>2985</v>
      </c>
      <c r="F624" t="s">
        <v>3004</v>
      </c>
      <c r="G624" s="45" t="s">
        <v>2986</v>
      </c>
      <c r="H624" s="43">
        <v>948</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3042</v>
      </c>
      <c r="E625" s="6" t="s">
        <v>2502</v>
      </c>
      <c r="F625" t="s">
        <v>3004</v>
      </c>
      <c r="G625" s="45" t="s">
        <v>2987</v>
      </c>
      <c r="H625" s="43">
        <v>949</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3043</v>
      </c>
      <c r="E626" s="6" t="s">
        <v>2985</v>
      </c>
      <c r="F626" t="s">
        <v>3005</v>
      </c>
      <c r="G626" s="45" t="s">
        <v>2986</v>
      </c>
      <c r="H626" s="43">
        <v>950</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3043</v>
      </c>
      <c r="E627" s="6" t="s">
        <v>2502</v>
      </c>
      <c r="F627" t="s">
        <v>3005</v>
      </c>
      <c r="G627" s="45" t="s">
        <v>2987</v>
      </c>
      <c r="H627" s="43">
        <v>951</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3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3044</v>
      </c>
      <c r="E628" s="6" t="s">
        <v>2985</v>
      </c>
      <c r="F628" t="s">
        <v>3006</v>
      </c>
      <c r="G628" s="45" t="s">
        <v>2986</v>
      </c>
      <c r="H628" s="43">
        <v>952</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3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3044</v>
      </c>
      <c r="E629" s="6" t="s">
        <v>2502</v>
      </c>
      <c r="F629" t="s">
        <v>3006</v>
      </c>
      <c r="G629" s="45" t="s">
        <v>2987</v>
      </c>
      <c r="H629" s="43">
        <v>953</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3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3045</v>
      </c>
      <c r="E630" s="6" t="s">
        <v>2985</v>
      </c>
      <c r="F630" t="s">
        <v>3048</v>
      </c>
      <c r="G630" s="45" t="s">
        <v>2986</v>
      </c>
      <c r="H630" s="43">
        <v>954</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3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3045</v>
      </c>
      <c r="E631" s="6" t="s">
        <v>2502</v>
      </c>
      <c r="F631" t="s">
        <v>3048</v>
      </c>
      <c r="G631" s="45" t="s">
        <v>2987</v>
      </c>
      <c r="H631" s="43">
        <v>955</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3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3046</v>
      </c>
      <c r="E632" s="6" t="s">
        <v>2985</v>
      </c>
      <c r="F632" t="s">
        <v>3007</v>
      </c>
      <c r="G632" s="45" t="s">
        <v>2986</v>
      </c>
      <c r="H632" s="43">
        <v>956</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3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3"/>
        <v>Industry Sector Fraction of Potential Additional CCS Achieved</v>
      </c>
      <c r="D633" s="6" t="s">
        <v>3046</v>
      </c>
      <c r="E633" s="6" t="s">
        <v>2502</v>
      </c>
      <c r="F633" t="s">
        <v>3007</v>
      </c>
      <c r="G633" s="45" t="s">
        <v>2987</v>
      </c>
      <c r="H633" s="43">
        <v>957</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3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3824</v>
      </c>
      <c r="D634" s="6"/>
      <c r="E634" s="6"/>
      <c r="F634"/>
      <c r="G634" s="45"/>
      <c r="H634" s="43">
        <v>3225</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3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3753</v>
      </c>
      <c r="D635" s="45" t="s">
        <v>3022</v>
      </c>
      <c r="E635" s="6"/>
      <c r="F635" t="s">
        <v>3047</v>
      </c>
      <c r="G635" s="45"/>
      <c r="H635" s="43">
        <v>2926</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3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3023</v>
      </c>
      <c r="E636" s="6"/>
      <c r="F636" t="s">
        <v>2729</v>
      </c>
      <c r="G636" s="45"/>
      <c r="H636" s="43">
        <v>2927</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3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4">$C$635</f>
        <v>Boolean Use Non BAU Industry CCS Subsidies</v>
      </c>
      <c r="D637" s="6" t="s">
        <v>3024</v>
      </c>
      <c r="E637" s="6"/>
      <c r="F637" t="s">
        <v>2988</v>
      </c>
      <c r="G637" s="45"/>
      <c r="H637" s="43">
        <v>2928</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3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3025</v>
      </c>
      <c r="E638" s="6"/>
      <c r="F638" t="s">
        <v>2989</v>
      </c>
      <c r="G638" s="45"/>
      <c r="H638" s="43">
        <v>2929</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3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3026</v>
      </c>
      <c r="E639" s="6"/>
      <c r="F639" t="s">
        <v>2990</v>
      </c>
      <c r="G639" s="45"/>
      <c r="H639" s="43">
        <v>2930</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3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3027</v>
      </c>
      <c r="E640" s="6"/>
      <c r="F640" t="s">
        <v>2991</v>
      </c>
      <c r="G640" s="45"/>
      <c r="H640" s="43">
        <v>2931</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3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3028</v>
      </c>
      <c r="E641" s="6"/>
      <c r="F641" t="s">
        <v>2992</v>
      </c>
      <c r="G641" s="45"/>
      <c r="H641" s="43">
        <v>2932</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3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3029</v>
      </c>
      <c r="E642" s="6"/>
      <c r="F642" t="s">
        <v>2993</v>
      </c>
      <c r="G642" s="45"/>
      <c r="H642" s="43">
        <v>2933</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3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3030</v>
      </c>
      <c r="E643" s="6"/>
      <c r="F643" t="s">
        <v>2994</v>
      </c>
      <c r="G643" s="45"/>
      <c r="H643" s="43">
        <v>2934</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3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3031</v>
      </c>
      <c r="E644" s="6"/>
      <c r="F644" t="s">
        <v>2549</v>
      </c>
      <c r="G644" s="45"/>
      <c r="H644" s="43">
        <v>2935</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3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3032</v>
      </c>
      <c r="E645" s="6"/>
      <c r="F645" t="s">
        <v>2995</v>
      </c>
      <c r="G645" s="45"/>
      <c r="H645" s="43">
        <v>2936</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3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3033</v>
      </c>
      <c r="E646" s="6"/>
      <c r="F646" t="s">
        <v>2996</v>
      </c>
      <c r="G646" s="45"/>
      <c r="H646" s="43">
        <v>2937</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3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3034</v>
      </c>
      <c r="E647" s="6"/>
      <c r="F647" t="s">
        <v>2997</v>
      </c>
      <c r="G647" s="45"/>
      <c r="H647" s="43">
        <v>2938</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3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3035</v>
      </c>
      <c r="E648" s="6"/>
      <c r="F648" t="s">
        <v>2550</v>
      </c>
      <c r="G648" s="45"/>
      <c r="H648" s="43">
        <v>2939</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3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3036</v>
      </c>
      <c r="E649" s="6"/>
      <c r="F649" t="s">
        <v>2998</v>
      </c>
      <c r="G649" s="45"/>
      <c r="H649" s="43">
        <v>2940</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3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3037</v>
      </c>
      <c r="E650" s="6"/>
      <c r="F650" t="s">
        <v>2999</v>
      </c>
      <c r="G650" s="45"/>
      <c r="H650" s="43">
        <v>2941</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3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3038</v>
      </c>
      <c r="E651" s="6"/>
      <c r="F651" t="s">
        <v>3000</v>
      </c>
      <c r="G651" s="45"/>
      <c r="H651" s="43">
        <v>2942</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3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3039</v>
      </c>
      <c r="E652" s="6"/>
      <c r="F652" t="s">
        <v>3001</v>
      </c>
      <c r="G652" s="45"/>
      <c r="H652" s="43">
        <v>2943</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3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3040</v>
      </c>
      <c r="E653" s="6"/>
      <c r="F653" t="s">
        <v>3002</v>
      </c>
      <c r="G653" s="45"/>
      <c r="H653" s="43">
        <v>2944</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3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3041</v>
      </c>
      <c r="E654" s="6"/>
      <c r="F654" t="s">
        <v>3003</v>
      </c>
      <c r="G654" s="45"/>
      <c r="H654" s="43">
        <v>2945</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3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3042</v>
      </c>
      <c r="E655" s="6"/>
      <c r="F655" t="s">
        <v>3004</v>
      </c>
      <c r="G655" s="45"/>
      <c r="H655" s="43">
        <v>2946</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3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3043</v>
      </c>
      <c r="E656" s="6"/>
      <c r="F656" t="s">
        <v>3005</v>
      </c>
      <c r="G656" s="45"/>
      <c r="H656" s="43">
        <v>2947</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3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3044</v>
      </c>
      <c r="E657" s="6"/>
      <c r="F657" t="s">
        <v>3006</v>
      </c>
      <c r="G657" s="45"/>
      <c r="H657" s="43">
        <v>2948</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3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3045</v>
      </c>
      <c r="E658" s="6"/>
      <c r="F658" t="s">
        <v>3048</v>
      </c>
      <c r="G658" s="45"/>
      <c r="H658" s="43">
        <v>2949</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3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3046</v>
      </c>
      <c r="E659" s="6"/>
      <c r="F659" t="s">
        <v>3007</v>
      </c>
      <c r="G659" s="45"/>
      <c r="H659" s="43">
        <v>2950</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3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3">
        <v>43</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3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3829</v>
      </c>
      <c r="D661" s="45" t="s">
        <v>3467</v>
      </c>
      <c r="E661" s="45"/>
      <c r="F661" t="s">
        <v>3474</v>
      </c>
      <c r="G661" s="45"/>
      <c r="H661" s="43">
        <v>2722</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3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5">C$661</f>
        <v>Subsidy for Clean Industrial Heat Production</v>
      </c>
      <c r="D662" s="45" t="s">
        <v>3468</v>
      </c>
      <c r="E662" s="45"/>
      <c r="F662" t="s">
        <v>3475</v>
      </c>
      <c r="G662" s="45"/>
      <c r="H662" s="43">
        <v>2723</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3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5"/>
        <v>Subsidy for Clean Industrial Heat Production</v>
      </c>
      <c r="D663" s="45" t="s">
        <v>3469</v>
      </c>
      <c r="E663" s="45"/>
      <c r="F663" t="s">
        <v>3476</v>
      </c>
      <c r="G663" s="45"/>
      <c r="H663" s="43">
        <v>2724</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3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3470</v>
      </c>
      <c r="E664" s="45"/>
      <c r="F664" t="s">
        <v>3477</v>
      </c>
      <c r="G664" s="45"/>
      <c r="H664" s="43">
        <v>2725</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3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3830</v>
      </c>
      <c r="D665" s="45" t="s">
        <v>3467</v>
      </c>
      <c r="E665" s="45"/>
      <c r="F665" t="s">
        <v>3474</v>
      </c>
      <c r="G665" s="45"/>
      <c r="H665" s="43">
        <v>3227</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3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3468</v>
      </c>
      <c r="E666" s="45"/>
      <c r="F666" t="s">
        <v>3475</v>
      </c>
      <c r="G666" s="45"/>
      <c r="H666" s="43">
        <v>3228</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3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6">$C$665</f>
        <v>Perc Subsidy for Clean Industrial Heat Equipment</v>
      </c>
      <c r="D667" s="45" t="s">
        <v>3469</v>
      </c>
      <c r="E667" s="45"/>
      <c r="F667" t="s">
        <v>3476</v>
      </c>
      <c r="G667" s="45"/>
      <c r="H667" s="43">
        <v>3229</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3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3470</v>
      </c>
      <c r="E668" s="45"/>
      <c r="F668" t="s">
        <v>3477</v>
      </c>
      <c r="G668" s="45"/>
      <c r="H668" s="43">
        <v>3230</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3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3914</v>
      </c>
      <c r="D669" s="1" t="s">
        <v>3467</v>
      </c>
      <c r="E669" s="45" t="s">
        <v>3022</v>
      </c>
      <c r="F669" t="s">
        <v>3474</v>
      </c>
      <c r="G669" t="s">
        <v>3047</v>
      </c>
      <c r="H669" s="43">
        <v>2726</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3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3467</v>
      </c>
      <c r="E670" s="6" t="s">
        <v>3023</v>
      </c>
      <c r="F670" t="s">
        <v>3474</v>
      </c>
      <c r="G670" t="s">
        <v>2729</v>
      </c>
      <c r="H670" s="43">
        <v>2727</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3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7">C$669</f>
        <v>Perc Decrease in Cost of Capital for Clean Industrial Equipment</v>
      </c>
      <c r="D671" s="1" t="s">
        <v>3467</v>
      </c>
      <c r="E671" s="6" t="s">
        <v>3024</v>
      </c>
      <c r="F671" t="s">
        <v>3474</v>
      </c>
      <c r="G671" t="s">
        <v>2988</v>
      </c>
      <c r="H671" s="43">
        <v>2728</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3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7"/>
        <v>Perc Decrease in Cost of Capital for Clean Industrial Equipment</v>
      </c>
      <c r="D672" s="1" t="s">
        <v>3467</v>
      </c>
      <c r="E672" s="6" t="s">
        <v>3025</v>
      </c>
      <c r="F672" t="s">
        <v>3474</v>
      </c>
      <c r="G672" t="s">
        <v>2989</v>
      </c>
      <c r="H672" s="43">
        <v>2729</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3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7"/>
        <v>Perc Decrease in Cost of Capital for Clean Industrial Equipment</v>
      </c>
      <c r="D673" s="1" t="s">
        <v>3467</v>
      </c>
      <c r="E673" s="6" t="s">
        <v>3026</v>
      </c>
      <c r="F673" t="s">
        <v>3474</v>
      </c>
      <c r="G673" t="s">
        <v>2990</v>
      </c>
      <c r="H673" s="43">
        <v>2730</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3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7"/>
        <v>Perc Decrease in Cost of Capital for Clean Industrial Equipment</v>
      </c>
      <c r="D674" s="1" t="s">
        <v>3467</v>
      </c>
      <c r="E674" s="6" t="s">
        <v>3027</v>
      </c>
      <c r="F674" t="s">
        <v>3474</v>
      </c>
      <c r="G674" t="s">
        <v>2991</v>
      </c>
      <c r="H674" s="43">
        <v>2731</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3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7"/>
        <v>Perc Decrease in Cost of Capital for Clean Industrial Equipment</v>
      </c>
      <c r="D675" s="1" t="s">
        <v>3467</v>
      </c>
      <c r="E675" s="6" t="s">
        <v>3028</v>
      </c>
      <c r="F675" t="s">
        <v>3474</v>
      </c>
      <c r="G675" t="s">
        <v>2992</v>
      </c>
      <c r="H675" s="43">
        <v>2732</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3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3467</v>
      </c>
      <c r="E676" s="6" t="s">
        <v>3029</v>
      </c>
      <c r="F676" t="s">
        <v>3474</v>
      </c>
      <c r="G676" t="s">
        <v>2993</v>
      </c>
      <c r="H676" s="43">
        <v>2733</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3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7"/>
        <v>Perc Decrease in Cost of Capital for Clean Industrial Equipment</v>
      </c>
      <c r="D677" s="1" t="s">
        <v>3467</v>
      </c>
      <c r="E677" s="6" t="s">
        <v>3030</v>
      </c>
      <c r="F677" t="s">
        <v>3474</v>
      </c>
      <c r="G677" t="s">
        <v>2994</v>
      </c>
      <c r="H677" s="43">
        <v>2734</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3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7"/>
        <v>Perc Decrease in Cost of Capital for Clean Industrial Equipment</v>
      </c>
      <c r="D678" s="1" t="s">
        <v>3467</v>
      </c>
      <c r="E678" s="6" t="s">
        <v>3031</v>
      </c>
      <c r="F678" t="s">
        <v>3474</v>
      </c>
      <c r="G678" t="s">
        <v>2549</v>
      </c>
      <c r="H678" s="43">
        <v>2735</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3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7"/>
        <v>Perc Decrease in Cost of Capital for Clean Industrial Equipment</v>
      </c>
      <c r="D679" s="1" t="s">
        <v>3467</v>
      </c>
      <c r="E679" s="6" t="s">
        <v>3032</v>
      </c>
      <c r="F679" t="s">
        <v>3474</v>
      </c>
      <c r="G679" t="s">
        <v>2995</v>
      </c>
      <c r="H679" s="43">
        <v>2736</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3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7"/>
        <v>Perc Decrease in Cost of Capital for Clean Industrial Equipment</v>
      </c>
      <c r="D680" s="1" t="s">
        <v>3467</v>
      </c>
      <c r="E680" s="6" t="s">
        <v>3033</v>
      </c>
      <c r="F680" t="s">
        <v>3474</v>
      </c>
      <c r="G680" t="s">
        <v>2996</v>
      </c>
      <c r="H680" s="43">
        <v>2737</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x14ac:dyDescent="0.3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7"/>
        <v>Perc Decrease in Cost of Capital for Clean Industrial Equipment</v>
      </c>
      <c r="D681" s="1" t="s">
        <v>3467</v>
      </c>
      <c r="E681" s="6" t="s">
        <v>3034</v>
      </c>
      <c r="F681" t="s">
        <v>3474</v>
      </c>
      <c r="G681" t="s">
        <v>2997</v>
      </c>
      <c r="H681" s="43">
        <v>2738</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3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7"/>
        <v>Perc Decrease in Cost of Capital for Clean Industrial Equipment</v>
      </c>
      <c r="D682" s="1" t="s">
        <v>3467</v>
      </c>
      <c r="E682" s="6" t="s">
        <v>3035</v>
      </c>
      <c r="F682" t="s">
        <v>3474</v>
      </c>
      <c r="G682" t="s">
        <v>2550</v>
      </c>
      <c r="H682" s="43">
        <v>2739</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3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7"/>
        <v>Perc Decrease in Cost of Capital for Clean Industrial Equipment</v>
      </c>
      <c r="D683" s="1" t="s">
        <v>3467</v>
      </c>
      <c r="E683" s="6" t="s">
        <v>3036</v>
      </c>
      <c r="F683" t="s">
        <v>3474</v>
      </c>
      <c r="G683" t="s">
        <v>2998</v>
      </c>
      <c r="H683" s="43">
        <v>2740</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29" x14ac:dyDescent="0.3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7"/>
        <v>Perc Decrease in Cost of Capital for Clean Industrial Equipment</v>
      </c>
      <c r="D684" s="1" t="s">
        <v>3467</v>
      </c>
      <c r="E684" s="6" t="s">
        <v>3037</v>
      </c>
      <c r="F684" t="s">
        <v>3474</v>
      </c>
      <c r="G684" t="s">
        <v>2999</v>
      </c>
      <c r="H684" s="43">
        <v>2741</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3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7"/>
        <v>Perc Decrease in Cost of Capital for Clean Industrial Equipment</v>
      </c>
      <c r="D685" s="1" t="s">
        <v>3467</v>
      </c>
      <c r="E685" s="6" t="s">
        <v>3038</v>
      </c>
      <c r="F685" t="s">
        <v>3474</v>
      </c>
      <c r="G685" t="s">
        <v>3000</v>
      </c>
      <c r="H685" s="43">
        <v>2742</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3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7"/>
        <v>Perc Decrease in Cost of Capital for Clean Industrial Equipment</v>
      </c>
      <c r="D686" s="1" t="s">
        <v>3467</v>
      </c>
      <c r="E686" s="6" t="s">
        <v>3039</v>
      </c>
      <c r="F686" t="s">
        <v>3474</v>
      </c>
      <c r="G686" t="s">
        <v>3001</v>
      </c>
      <c r="H686" s="43">
        <v>2743</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3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7"/>
        <v>Perc Decrease in Cost of Capital for Clean Industrial Equipment</v>
      </c>
      <c r="D687" s="1" t="s">
        <v>3467</v>
      </c>
      <c r="E687" s="6" t="s">
        <v>3040</v>
      </c>
      <c r="F687" t="s">
        <v>3474</v>
      </c>
      <c r="G687" t="s">
        <v>3002</v>
      </c>
      <c r="H687" s="43">
        <v>2744</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3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7"/>
        <v>Perc Decrease in Cost of Capital for Clean Industrial Equipment</v>
      </c>
      <c r="D688" s="1" t="s">
        <v>3467</v>
      </c>
      <c r="E688" s="6" t="s">
        <v>3041</v>
      </c>
      <c r="F688" t="s">
        <v>3474</v>
      </c>
      <c r="G688" t="s">
        <v>3003</v>
      </c>
      <c r="H688" s="43">
        <v>2745</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3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7"/>
        <v>Perc Decrease in Cost of Capital for Clean Industrial Equipment</v>
      </c>
      <c r="D689" s="1" t="s">
        <v>3467</v>
      </c>
      <c r="E689" s="6" t="s">
        <v>3042</v>
      </c>
      <c r="F689" t="s">
        <v>3474</v>
      </c>
      <c r="G689" t="s">
        <v>3004</v>
      </c>
      <c r="H689" s="43">
        <v>2746</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3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7"/>
        <v>Perc Decrease in Cost of Capital for Clean Industrial Equipment</v>
      </c>
      <c r="D690" s="1" t="s">
        <v>3467</v>
      </c>
      <c r="E690" s="6" t="s">
        <v>3043</v>
      </c>
      <c r="F690" t="s">
        <v>3474</v>
      </c>
      <c r="G690" t="s">
        <v>3005</v>
      </c>
      <c r="H690" s="43">
        <v>2747</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29" x14ac:dyDescent="0.3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7"/>
        <v>Perc Decrease in Cost of Capital for Clean Industrial Equipment</v>
      </c>
      <c r="D691" s="1" t="s">
        <v>3467</v>
      </c>
      <c r="E691" s="6" t="s">
        <v>3044</v>
      </c>
      <c r="F691" t="s">
        <v>3474</v>
      </c>
      <c r="G691" t="s">
        <v>3006</v>
      </c>
      <c r="H691" s="43">
        <v>2748</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3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7"/>
        <v>Perc Decrease in Cost of Capital for Clean Industrial Equipment</v>
      </c>
      <c r="D692" s="1" t="s">
        <v>3467</v>
      </c>
      <c r="E692" s="6" t="s">
        <v>3045</v>
      </c>
      <c r="F692" t="s">
        <v>3474</v>
      </c>
      <c r="G692" t="s">
        <v>3048</v>
      </c>
      <c r="H692" s="43">
        <v>2749</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3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7"/>
        <v>Perc Decrease in Cost of Capital for Clean Industrial Equipment</v>
      </c>
      <c r="D693" s="1" t="s">
        <v>3467</v>
      </c>
      <c r="E693" s="6" t="s">
        <v>3046</v>
      </c>
      <c r="F693" t="s">
        <v>3474</v>
      </c>
      <c r="G693" t="s">
        <v>3007</v>
      </c>
      <c r="H693" s="43">
        <v>2750</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3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7"/>
        <v>Perc Decrease in Cost of Capital for Clean Industrial Equipment</v>
      </c>
      <c r="D694" s="1" t="s">
        <v>3468</v>
      </c>
      <c r="E694" s="45" t="s">
        <v>3022</v>
      </c>
      <c r="F694" t="s">
        <v>3475</v>
      </c>
      <c r="G694" t="s">
        <v>3047</v>
      </c>
      <c r="H694" s="43">
        <v>2751</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3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7"/>
        <v>Perc Decrease in Cost of Capital for Clean Industrial Equipment</v>
      </c>
      <c r="D695" s="1" t="s">
        <v>3468</v>
      </c>
      <c r="E695" s="6" t="s">
        <v>3023</v>
      </c>
      <c r="F695" t="s">
        <v>3475</v>
      </c>
      <c r="G695" t="s">
        <v>2729</v>
      </c>
      <c r="H695" s="43">
        <v>2752</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3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7"/>
        <v>Perc Decrease in Cost of Capital for Clean Industrial Equipment</v>
      </c>
      <c r="D696" s="1" t="s">
        <v>3468</v>
      </c>
      <c r="E696" s="6" t="s">
        <v>3024</v>
      </c>
      <c r="F696" t="s">
        <v>3475</v>
      </c>
      <c r="G696" t="s">
        <v>2988</v>
      </c>
      <c r="H696" s="43">
        <v>2753</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3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7"/>
        <v>Perc Decrease in Cost of Capital for Clean Industrial Equipment</v>
      </c>
      <c r="D697" s="1" t="s">
        <v>3468</v>
      </c>
      <c r="E697" s="6" t="s">
        <v>3025</v>
      </c>
      <c r="F697" t="s">
        <v>3475</v>
      </c>
      <c r="G697" t="s">
        <v>2989</v>
      </c>
      <c r="H697" s="43">
        <v>2754</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3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7"/>
        <v>Perc Decrease in Cost of Capital for Clean Industrial Equipment</v>
      </c>
      <c r="D698" s="1" t="s">
        <v>3468</v>
      </c>
      <c r="E698" s="6" t="s">
        <v>3026</v>
      </c>
      <c r="F698" t="s">
        <v>3475</v>
      </c>
      <c r="G698" t="s">
        <v>2990</v>
      </c>
      <c r="H698" s="43">
        <v>2755</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3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7"/>
        <v>Perc Decrease in Cost of Capital for Clean Industrial Equipment</v>
      </c>
      <c r="D699" s="1" t="s">
        <v>3468</v>
      </c>
      <c r="E699" s="6" t="s">
        <v>3027</v>
      </c>
      <c r="F699" t="s">
        <v>3475</v>
      </c>
      <c r="G699" t="s">
        <v>2991</v>
      </c>
      <c r="H699" s="43">
        <v>2756</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3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7"/>
        <v>Perc Decrease in Cost of Capital for Clean Industrial Equipment</v>
      </c>
      <c r="D700" s="1" t="s">
        <v>3468</v>
      </c>
      <c r="E700" s="6" t="s">
        <v>3028</v>
      </c>
      <c r="F700" t="s">
        <v>3475</v>
      </c>
      <c r="G700" t="s">
        <v>2992</v>
      </c>
      <c r="H700" s="43">
        <v>2757</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3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7"/>
        <v>Perc Decrease in Cost of Capital for Clean Industrial Equipment</v>
      </c>
      <c r="D701" s="1" t="s">
        <v>3468</v>
      </c>
      <c r="E701" s="6" t="s">
        <v>3029</v>
      </c>
      <c r="F701" t="s">
        <v>3475</v>
      </c>
      <c r="G701" t="s">
        <v>2993</v>
      </c>
      <c r="H701" s="43">
        <v>2758</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3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7"/>
        <v>Perc Decrease in Cost of Capital for Clean Industrial Equipment</v>
      </c>
      <c r="D702" s="1" t="s">
        <v>3468</v>
      </c>
      <c r="E702" s="6" t="s">
        <v>3030</v>
      </c>
      <c r="F702" t="s">
        <v>3475</v>
      </c>
      <c r="G702" t="s">
        <v>2994</v>
      </c>
      <c r="H702" s="43">
        <v>2759</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3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7"/>
        <v>Perc Decrease in Cost of Capital for Clean Industrial Equipment</v>
      </c>
      <c r="D703" s="1" t="s">
        <v>3468</v>
      </c>
      <c r="E703" s="6" t="s">
        <v>3031</v>
      </c>
      <c r="F703" t="s">
        <v>3475</v>
      </c>
      <c r="G703" t="s">
        <v>2549</v>
      </c>
      <c r="H703" s="43">
        <v>2760</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3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7"/>
        <v>Perc Decrease in Cost of Capital for Clean Industrial Equipment</v>
      </c>
      <c r="D704" s="1" t="s">
        <v>3468</v>
      </c>
      <c r="E704" s="6" t="s">
        <v>3032</v>
      </c>
      <c r="F704" t="s">
        <v>3475</v>
      </c>
      <c r="G704" t="s">
        <v>2995</v>
      </c>
      <c r="H704" s="43">
        <v>2761</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3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7"/>
        <v>Perc Decrease in Cost of Capital for Clean Industrial Equipment</v>
      </c>
      <c r="D705" s="1" t="s">
        <v>3468</v>
      </c>
      <c r="E705" s="6" t="s">
        <v>3033</v>
      </c>
      <c r="F705" t="s">
        <v>3475</v>
      </c>
      <c r="G705" t="s">
        <v>2996</v>
      </c>
      <c r="H705" s="43">
        <v>2762</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x14ac:dyDescent="0.3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7"/>
        <v>Perc Decrease in Cost of Capital for Clean Industrial Equipment</v>
      </c>
      <c r="D706" s="1" t="s">
        <v>3468</v>
      </c>
      <c r="E706" s="6" t="s">
        <v>3034</v>
      </c>
      <c r="F706" t="s">
        <v>3475</v>
      </c>
      <c r="G706" t="s">
        <v>2997</v>
      </c>
      <c r="H706" s="43">
        <v>2763</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3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7"/>
        <v>Perc Decrease in Cost of Capital for Clean Industrial Equipment</v>
      </c>
      <c r="D707" s="1" t="s">
        <v>3468</v>
      </c>
      <c r="E707" s="6" t="s">
        <v>3035</v>
      </c>
      <c r="F707" t="s">
        <v>3475</v>
      </c>
      <c r="G707" t="s">
        <v>2550</v>
      </c>
      <c r="H707" s="43">
        <v>2764</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3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7"/>
        <v>Perc Decrease in Cost of Capital for Clean Industrial Equipment</v>
      </c>
      <c r="D708" s="1" t="s">
        <v>3468</v>
      </c>
      <c r="E708" s="6" t="s">
        <v>3036</v>
      </c>
      <c r="F708" t="s">
        <v>3475</v>
      </c>
      <c r="G708" t="s">
        <v>2998</v>
      </c>
      <c r="H708" s="43">
        <v>2765</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29" x14ac:dyDescent="0.3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7"/>
        <v>Perc Decrease in Cost of Capital for Clean Industrial Equipment</v>
      </c>
      <c r="D709" s="1" t="s">
        <v>3468</v>
      </c>
      <c r="E709" s="6" t="s">
        <v>3037</v>
      </c>
      <c r="F709" t="s">
        <v>3475</v>
      </c>
      <c r="G709" t="s">
        <v>2999</v>
      </c>
      <c r="H709" s="43">
        <v>2766</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3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7"/>
        <v>Perc Decrease in Cost of Capital for Clean Industrial Equipment</v>
      </c>
      <c r="D710" s="1" t="s">
        <v>3468</v>
      </c>
      <c r="E710" s="6" t="s">
        <v>3038</v>
      </c>
      <c r="F710" t="s">
        <v>3475</v>
      </c>
      <c r="G710" t="s">
        <v>3000</v>
      </c>
      <c r="H710" s="43">
        <v>2767</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3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7"/>
        <v>Perc Decrease in Cost of Capital for Clean Industrial Equipment</v>
      </c>
      <c r="D711" s="1" t="s">
        <v>3468</v>
      </c>
      <c r="E711" s="6" t="s">
        <v>3039</v>
      </c>
      <c r="F711" t="s">
        <v>3475</v>
      </c>
      <c r="G711" t="s">
        <v>3001</v>
      </c>
      <c r="H711" s="43">
        <v>2768</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3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7"/>
        <v>Perc Decrease in Cost of Capital for Clean Industrial Equipment</v>
      </c>
      <c r="D712" s="1" t="s">
        <v>3468</v>
      </c>
      <c r="E712" s="6" t="s">
        <v>3040</v>
      </c>
      <c r="F712" t="s">
        <v>3475</v>
      </c>
      <c r="G712" t="s">
        <v>3002</v>
      </c>
      <c r="H712" s="43">
        <v>2769</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3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7"/>
        <v>Perc Decrease in Cost of Capital for Clean Industrial Equipment</v>
      </c>
      <c r="D713" s="1" t="s">
        <v>3468</v>
      </c>
      <c r="E713" s="6" t="s">
        <v>3041</v>
      </c>
      <c r="F713" t="s">
        <v>3475</v>
      </c>
      <c r="G713" t="s">
        <v>3003</v>
      </c>
      <c r="H713" s="43">
        <v>2770</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3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7"/>
        <v>Perc Decrease in Cost of Capital for Clean Industrial Equipment</v>
      </c>
      <c r="D714" s="1" t="s">
        <v>3468</v>
      </c>
      <c r="E714" s="6" t="s">
        <v>3042</v>
      </c>
      <c r="F714" t="s">
        <v>3475</v>
      </c>
      <c r="G714" t="s">
        <v>3004</v>
      </c>
      <c r="H714" s="43">
        <v>2771</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3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7"/>
        <v>Perc Decrease in Cost of Capital for Clean Industrial Equipment</v>
      </c>
      <c r="D715" s="1" t="s">
        <v>3468</v>
      </c>
      <c r="E715" s="6" t="s">
        <v>3043</v>
      </c>
      <c r="F715" t="s">
        <v>3475</v>
      </c>
      <c r="G715" t="s">
        <v>3005</v>
      </c>
      <c r="H715" s="43">
        <v>2772</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29" x14ac:dyDescent="0.3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7"/>
        <v>Perc Decrease in Cost of Capital for Clean Industrial Equipment</v>
      </c>
      <c r="D716" s="1" t="s">
        <v>3468</v>
      </c>
      <c r="E716" s="6" t="s">
        <v>3044</v>
      </c>
      <c r="F716" t="s">
        <v>3475</v>
      </c>
      <c r="G716" t="s">
        <v>3006</v>
      </c>
      <c r="H716" s="43">
        <v>2773</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3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7"/>
        <v>Perc Decrease in Cost of Capital for Clean Industrial Equipment</v>
      </c>
      <c r="D717" s="1" t="s">
        <v>3468</v>
      </c>
      <c r="E717" s="6" t="s">
        <v>3045</v>
      </c>
      <c r="F717" t="s">
        <v>3475</v>
      </c>
      <c r="G717" t="s">
        <v>3048</v>
      </c>
      <c r="H717" s="43">
        <v>2774</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3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7"/>
        <v>Perc Decrease in Cost of Capital for Clean Industrial Equipment</v>
      </c>
      <c r="D718" s="1" t="s">
        <v>3468</v>
      </c>
      <c r="E718" s="6" t="s">
        <v>3046</v>
      </c>
      <c r="F718" t="s">
        <v>3475</v>
      </c>
      <c r="G718" t="s">
        <v>3007</v>
      </c>
      <c r="H718" s="43">
        <v>2775</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3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7"/>
        <v>Perc Decrease in Cost of Capital for Clean Industrial Equipment</v>
      </c>
      <c r="D719" s="1" t="s">
        <v>3469</v>
      </c>
      <c r="E719" s="45" t="s">
        <v>3022</v>
      </c>
      <c r="F719" t="s">
        <v>3476</v>
      </c>
      <c r="G719" t="s">
        <v>3047</v>
      </c>
      <c r="H719" s="43">
        <v>2776</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3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7"/>
        <v>Perc Decrease in Cost of Capital for Clean Industrial Equipment</v>
      </c>
      <c r="D720" s="1" t="s">
        <v>3469</v>
      </c>
      <c r="E720" s="6" t="s">
        <v>3023</v>
      </c>
      <c r="F720" t="s">
        <v>3476</v>
      </c>
      <c r="G720" t="s">
        <v>2729</v>
      </c>
      <c r="H720" s="43">
        <v>2777</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3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7"/>
        <v>Perc Decrease in Cost of Capital for Clean Industrial Equipment</v>
      </c>
      <c r="D721" s="1" t="s">
        <v>3469</v>
      </c>
      <c r="E721" s="6" t="s">
        <v>3024</v>
      </c>
      <c r="F721" t="s">
        <v>3476</v>
      </c>
      <c r="G721" t="s">
        <v>2988</v>
      </c>
      <c r="H721" s="43">
        <v>2778</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3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7"/>
        <v>Perc Decrease in Cost of Capital for Clean Industrial Equipment</v>
      </c>
      <c r="D722" s="1" t="s">
        <v>3469</v>
      </c>
      <c r="E722" s="6" t="s">
        <v>3025</v>
      </c>
      <c r="F722" t="s">
        <v>3476</v>
      </c>
      <c r="G722" t="s">
        <v>2989</v>
      </c>
      <c r="H722" s="43">
        <v>2779</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3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7"/>
        <v>Perc Decrease in Cost of Capital for Clean Industrial Equipment</v>
      </c>
      <c r="D723" s="1" t="s">
        <v>3469</v>
      </c>
      <c r="E723" s="6" t="s">
        <v>3026</v>
      </c>
      <c r="F723" t="s">
        <v>3476</v>
      </c>
      <c r="G723" t="s">
        <v>2990</v>
      </c>
      <c r="H723" s="43">
        <v>2780</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3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7"/>
        <v>Perc Decrease in Cost of Capital for Clean Industrial Equipment</v>
      </c>
      <c r="D724" s="1" t="s">
        <v>3469</v>
      </c>
      <c r="E724" s="6" t="s">
        <v>3027</v>
      </c>
      <c r="F724" t="s">
        <v>3476</v>
      </c>
      <c r="G724" t="s">
        <v>2991</v>
      </c>
      <c r="H724" s="43">
        <v>2781</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3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7"/>
        <v>Perc Decrease in Cost of Capital for Clean Industrial Equipment</v>
      </c>
      <c r="D725" s="1" t="s">
        <v>3469</v>
      </c>
      <c r="E725" s="6" t="s">
        <v>3028</v>
      </c>
      <c r="F725" t="s">
        <v>3476</v>
      </c>
      <c r="G725" t="s">
        <v>2992</v>
      </c>
      <c r="H725" s="43">
        <v>2782</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3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7"/>
        <v>Perc Decrease in Cost of Capital for Clean Industrial Equipment</v>
      </c>
      <c r="D726" s="1" t="s">
        <v>3469</v>
      </c>
      <c r="E726" s="6" t="s">
        <v>3029</v>
      </c>
      <c r="F726" t="s">
        <v>3476</v>
      </c>
      <c r="G726" t="s">
        <v>2993</v>
      </c>
      <c r="H726" s="43">
        <v>2783</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3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7"/>
        <v>Perc Decrease in Cost of Capital for Clean Industrial Equipment</v>
      </c>
      <c r="D727" s="1" t="s">
        <v>3469</v>
      </c>
      <c r="E727" s="6" t="s">
        <v>3030</v>
      </c>
      <c r="F727" t="s">
        <v>3476</v>
      </c>
      <c r="G727" t="s">
        <v>2994</v>
      </c>
      <c r="H727" s="43">
        <v>2784</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3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7"/>
        <v>Perc Decrease in Cost of Capital for Clean Industrial Equipment</v>
      </c>
      <c r="D728" s="1" t="s">
        <v>3469</v>
      </c>
      <c r="E728" s="6" t="s">
        <v>3031</v>
      </c>
      <c r="F728" t="s">
        <v>3476</v>
      </c>
      <c r="G728" t="s">
        <v>2549</v>
      </c>
      <c r="H728" s="43">
        <v>2785</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3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7"/>
        <v>Perc Decrease in Cost of Capital for Clean Industrial Equipment</v>
      </c>
      <c r="D729" s="1" t="s">
        <v>3469</v>
      </c>
      <c r="E729" s="6" t="s">
        <v>3032</v>
      </c>
      <c r="F729" t="s">
        <v>3476</v>
      </c>
      <c r="G729" t="s">
        <v>2995</v>
      </c>
      <c r="H729" s="43">
        <v>2786</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3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7"/>
        <v>Perc Decrease in Cost of Capital for Clean Industrial Equipment</v>
      </c>
      <c r="D730" s="1" t="s">
        <v>3469</v>
      </c>
      <c r="E730" s="6" t="s">
        <v>3033</v>
      </c>
      <c r="F730" t="s">
        <v>3476</v>
      </c>
      <c r="G730" t="s">
        <v>2996</v>
      </c>
      <c r="H730" s="43">
        <v>2787</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x14ac:dyDescent="0.3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7"/>
        <v>Perc Decrease in Cost of Capital for Clean Industrial Equipment</v>
      </c>
      <c r="D731" s="1" t="s">
        <v>3469</v>
      </c>
      <c r="E731" s="6" t="s">
        <v>3034</v>
      </c>
      <c r="F731" t="s">
        <v>3476</v>
      </c>
      <c r="G731" t="s">
        <v>2997</v>
      </c>
      <c r="H731" s="43">
        <v>2788</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3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7"/>
        <v>Perc Decrease in Cost of Capital for Clean Industrial Equipment</v>
      </c>
      <c r="D732" s="1" t="s">
        <v>3469</v>
      </c>
      <c r="E732" s="6" t="s">
        <v>3035</v>
      </c>
      <c r="F732" t="s">
        <v>3476</v>
      </c>
      <c r="G732" t="s">
        <v>2550</v>
      </c>
      <c r="H732" s="43">
        <v>2789</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3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7"/>
        <v>Perc Decrease in Cost of Capital for Clean Industrial Equipment</v>
      </c>
      <c r="D733" s="1" t="s">
        <v>3469</v>
      </c>
      <c r="E733" s="6" t="s">
        <v>3036</v>
      </c>
      <c r="F733" t="s">
        <v>3476</v>
      </c>
      <c r="G733" t="s">
        <v>2998</v>
      </c>
      <c r="H733" s="43">
        <v>2790</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29" x14ac:dyDescent="0.3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7"/>
        <v>Perc Decrease in Cost of Capital for Clean Industrial Equipment</v>
      </c>
      <c r="D734" s="1" t="s">
        <v>3469</v>
      </c>
      <c r="E734" s="6" t="s">
        <v>3037</v>
      </c>
      <c r="F734" t="s">
        <v>3476</v>
      </c>
      <c r="G734" t="s">
        <v>2999</v>
      </c>
      <c r="H734" s="43">
        <v>2791</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3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8">C$669</f>
        <v>Perc Decrease in Cost of Capital for Clean Industrial Equipment</v>
      </c>
      <c r="D735" s="1" t="s">
        <v>3469</v>
      </c>
      <c r="E735" s="6" t="s">
        <v>3038</v>
      </c>
      <c r="F735" t="s">
        <v>3476</v>
      </c>
      <c r="G735" t="s">
        <v>3000</v>
      </c>
      <c r="H735" s="43">
        <v>2792</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3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 Decrease in Cost of Capital for Clean Industrial Equipment</v>
      </c>
      <c r="D736" s="1" t="s">
        <v>3469</v>
      </c>
      <c r="E736" s="6" t="s">
        <v>3039</v>
      </c>
      <c r="F736" t="s">
        <v>3476</v>
      </c>
      <c r="G736" t="s">
        <v>3001</v>
      </c>
      <c r="H736" s="43">
        <v>2793</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3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 Decrease in Cost of Capital for Clean Industrial Equipment</v>
      </c>
      <c r="D737" s="1" t="s">
        <v>3469</v>
      </c>
      <c r="E737" s="6" t="s">
        <v>3040</v>
      </c>
      <c r="F737" t="s">
        <v>3476</v>
      </c>
      <c r="G737" t="s">
        <v>3002</v>
      </c>
      <c r="H737" s="43">
        <v>2794</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3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 Decrease in Cost of Capital for Clean Industrial Equipment</v>
      </c>
      <c r="D738" s="1" t="s">
        <v>3469</v>
      </c>
      <c r="E738" s="6" t="s">
        <v>3041</v>
      </c>
      <c r="F738" t="s">
        <v>3476</v>
      </c>
      <c r="G738" t="s">
        <v>3003</v>
      </c>
      <c r="H738" s="43">
        <v>2795</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3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 Decrease in Cost of Capital for Clean Industrial Equipment</v>
      </c>
      <c r="D739" s="1" t="s">
        <v>3469</v>
      </c>
      <c r="E739" s="6" t="s">
        <v>3042</v>
      </c>
      <c r="F739" t="s">
        <v>3476</v>
      </c>
      <c r="G739" t="s">
        <v>3004</v>
      </c>
      <c r="H739" s="43">
        <v>2796</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3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 Decrease in Cost of Capital for Clean Industrial Equipment</v>
      </c>
      <c r="D740" s="1" t="s">
        <v>3469</v>
      </c>
      <c r="E740" s="6" t="s">
        <v>3043</v>
      </c>
      <c r="F740" t="s">
        <v>3476</v>
      </c>
      <c r="G740" t="s">
        <v>3005</v>
      </c>
      <c r="H740" s="43">
        <v>2797</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29" x14ac:dyDescent="0.3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 Decrease in Cost of Capital for Clean Industrial Equipment</v>
      </c>
      <c r="D741" s="1" t="s">
        <v>3469</v>
      </c>
      <c r="E741" s="6" t="s">
        <v>3044</v>
      </c>
      <c r="F741" t="s">
        <v>3476</v>
      </c>
      <c r="G741" t="s">
        <v>3006</v>
      </c>
      <c r="H741" s="43">
        <v>2798</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3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 Decrease in Cost of Capital for Clean Industrial Equipment</v>
      </c>
      <c r="D742" s="1" t="s">
        <v>3469</v>
      </c>
      <c r="E742" s="6" t="s">
        <v>3045</v>
      </c>
      <c r="F742" t="s">
        <v>3476</v>
      </c>
      <c r="G742" t="s">
        <v>3048</v>
      </c>
      <c r="H742" s="43">
        <v>2799</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3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 Decrease in Cost of Capital for Clean Industrial Equipment</v>
      </c>
      <c r="D743" s="1" t="s">
        <v>3469</v>
      </c>
      <c r="E743" s="6" t="s">
        <v>3046</v>
      </c>
      <c r="F743" t="s">
        <v>3476</v>
      </c>
      <c r="G743" t="s">
        <v>3007</v>
      </c>
      <c r="H743" s="43">
        <v>2800</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3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 Decrease in Cost of Capital for Clean Industrial Equipment</v>
      </c>
      <c r="D744" s="1" t="s">
        <v>3470</v>
      </c>
      <c r="E744" s="45" t="s">
        <v>3022</v>
      </c>
      <c r="F744" t="s">
        <v>3477</v>
      </c>
      <c r="G744" t="s">
        <v>3047</v>
      </c>
      <c r="H744" s="43">
        <v>2801</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3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 Decrease in Cost of Capital for Clean Industrial Equipment</v>
      </c>
      <c r="D745" s="1" t="s">
        <v>3470</v>
      </c>
      <c r="E745" s="6" t="s">
        <v>3023</v>
      </c>
      <c r="F745" t="s">
        <v>3477</v>
      </c>
      <c r="G745" t="s">
        <v>2729</v>
      </c>
      <c r="H745" s="43">
        <v>2802</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3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 Decrease in Cost of Capital for Clean Industrial Equipment</v>
      </c>
      <c r="D746" s="1" t="s">
        <v>3470</v>
      </c>
      <c r="E746" s="6" t="s">
        <v>3024</v>
      </c>
      <c r="F746" t="s">
        <v>3477</v>
      </c>
      <c r="G746" t="s">
        <v>2988</v>
      </c>
      <c r="H746" s="43">
        <v>2803</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3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 Decrease in Cost of Capital for Clean Industrial Equipment</v>
      </c>
      <c r="D747" s="1" t="s">
        <v>3470</v>
      </c>
      <c r="E747" s="6" t="s">
        <v>3025</v>
      </c>
      <c r="F747" t="s">
        <v>3477</v>
      </c>
      <c r="G747" t="s">
        <v>2989</v>
      </c>
      <c r="H747" s="43">
        <v>2804</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3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 Decrease in Cost of Capital for Clean Industrial Equipment</v>
      </c>
      <c r="D748" s="1" t="s">
        <v>3470</v>
      </c>
      <c r="E748" s="6" t="s">
        <v>3026</v>
      </c>
      <c r="F748" t="s">
        <v>3477</v>
      </c>
      <c r="G748" t="s">
        <v>2990</v>
      </c>
      <c r="H748" s="43">
        <v>2805</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3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 Decrease in Cost of Capital for Clean Industrial Equipment</v>
      </c>
      <c r="D749" s="1" t="s">
        <v>3470</v>
      </c>
      <c r="E749" s="6" t="s">
        <v>3027</v>
      </c>
      <c r="F749" t="s">
        <v>3477</v>
      </c>
      <c r="G749" t="s">
        <v>2991</v>
      </c>
      <c r="H749" s="43">
        <v>2806</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3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 Decrease in Cost of Capital for Clean Industrial Equipment</v>
      </c>
      <c r="D750" s="1" t="s">
        <v>3470</v>
      </c>
      <c r="E750" s="6" t="s">
        <v>3028</v>
      </c>
      <c r="F750" t="s">
        <v>3477</v>
      </c>
      <c r="G750" t="s">
        <v>2992</v>
      </c>
      <c r="H750" s="43">
        <v>2807</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3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 Decrease in Cost of Capital for Clean Industrial Equipment</v>
      </c>
      <c r="D751" s="1" t="s">
        <v>3470</v>
      </c>
      <c r="E751" s="6" t="s">
        <v>3029</v>
      </c>
      <c r="F751" t="s">
        <v>3477</v>
      </c>
      <c r="G751" t="s">
        <v>2993</v>
      </c>
      <c r="H751" s="43">
        <v>2808</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3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 Decrease in Cost of Capital for Clean Industrial Equipment</v>
      </c>
      <c r="D752" s="1" t="s">
        <v>3470</v>
      </c>
      <c r="E752" s="6" t="s">
        <v>3030</v>
      </c>
      <c r="F752" t="s">
        <v>3477</v>
      </c>
      <c r="G752" t="s">
        <v>2994</v>
      </c>
      <c r="H752" s="43">
        <v>2809</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3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 Decrease in Cost of Capital for Clean Industrial Equipment</v>
      </c>
      <c r="D753" s="1" t="s">
        <v>3470</v>
      </c>
      <c r="E753" s="6" t="s">
        <v>3031</v>
      </c>
      <c r="F753" t="s">
        <v>3477</v>
      </c>
      <c r="G753" t="s">
        <v>2549</v>
      </c>
      <c r="H753" s="43">
        <v>2810</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3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 Decrease in Cost of Capital for Clean Industrial Equipment</v>
      </c>
      <c r="D754" s="1" t="s">
        <v>3470</v>
      </c>
      <c r="E754" s="6" t="s">
        <v>3032</v>
      </c>
      <c r="F754" t="s">
        <v>3477</v>
      </c>
      <c r="G754" t="s">
        <v>2995</v>
      </c>
      <c r="H754" s="43">
        <v>2811</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3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 Decrease in Cost of Capital for Clean Industrial Equipment</v>
      </c>
      <c r="D755" s="1" t="s">
        <v>3470</v>
      </c>
      <c r="E755" s="6" t="s">
        <v>3033</v>
      </c>
      <c r="F755" t="s">
        <v>3477</v>
      </c>
      <c r="G755" t="s">
        <v>2996</v>
      </c>
      <c r="H755" s="43">
        <v>2812</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x14ac:dyDescent="0.3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 Decrease in Cost of Capital for Clean Industrial Equipment</v>
      </c>
      <c r="D756" s="1" t="s">
        <v>3470</v>
      </c>
      <c r="E756" s="6" t="s">
        <v>3034</v>
      </c>
      <c r="F756" t="s">
        <v>3477</v>
      </c>
      <c r="G756" t="s">
        <v>2997</v>
      </c>
      <c r="H756" s="43">
        <v>2813</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3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 Decrease in Cost of Capital for Clean Industrial Equipment</v>
      </c>
      <c r="D757" s="1" t="s">
        <v>3470</v>
      </c>
      <c r="E757" s="6" t="s">
        <v>3035</v>
      </c>
      <c r="F757" t="s">
        <v>3477</v>
      </c>
      <c r="G757" t="s">
        <v>2550</v>
      </c>
      <c r="H757" s="43">
        <v>2814</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3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 Decrease in Cost of Capital for Clean Industrial Equipment</v>
      </c>
      <c r="D758" s="1" t="s">
        <v>3470</v>
      </c>
      <c r="E758" s="6" t="s">
        <v>3036</v>
      </c>
      <c r="F758" t="s">
        <v>3477</v>
      </c>
      <c r="G758" t="s">
        <v>2998</v>
      </c>
      <c r="H758" s="43">
        <v>2815</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29" x14ac:dyDescent="0.3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8"/>
        <v>Perc Decrease in Cost of Capital for Clean Industrial Equipment</v>
      </c>
      <c r="D759" s="1" t="s">
        <v>3470</v>
      </c>
      <c r="E759" s="6" t="s">
        <v>3037</v>
      </c>
      <c r="F759" t="s">
        <v>3477</v>
      </c>
      <c r="G759" t="s">
        <v>2999</v>
      </c>
      <c r="H759" s="43">
        <v>2816</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3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8"/>
        <v>Perc Decrease in Cost of Capital for Clean Industrial Equipment</v>
      </c>
      <c r="D760" s="1" t="s">
        <v>3470</v>
      </c>
      <c r="E760" s="6" t="s">
        <v>3038</v>
      </c>
      <c r="F760" t="s">
        <v>3477</v>
      </c>
      <c r="G760" t="s">
        <v>3000</v>
      </c>
      <c r="H760" s="43">
        <v>2817</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3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8"/>
        <v>Perc Decrease in Cost of Capital for Clean Industrial Equipment</v>
      </c>
      <c r="D761" s="1" t="s">
        <v>3470</v>
      </c>
      <c r="E761" s="6" t="s">
        <v>3039</v>
      </c>
      <c r="F761" t="s">
        <v>3477</v>
      </c>
      <c r="G761" t="s">
        <v>3001</v>
      </c>
      <c r="H761" s="43">
        <v>2818</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3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8"/>
        <v>Perc Decrease in Cost of Capital for Clean Industrial Equipment</v>
      </c>
      <c r="D762" s="1" t="s">
        <v>3470</v>
      </c>
      <c r="E762" s="6" t="s">
        <v>3040</v>
      </c>
      <c r="F762" t="s">
        <v>3477</v>
      </c>
      <c r="G762" t="s">
        <v>3002</v>
      </c>
      <c r="H762" s="43">
        <v>2819</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3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8"/>
        <v>Perc Decrease in Cost of Capital for Clean Industrial Equipment</v>
      </c>
      <c r="D763" s="1" t="s">
        <v>3470</v>
      </c>
      <c r="E763" s="6" t="s">
        <v>3041</v>
      </c>
      <c r="F763" t="s">
        <v>3477</v>
      </c>
      <c r="G763" t="s">
        <v>3003</v>
      </c>
      <c r="H763" s="43">
        <v>2820</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3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8"/>
        <v>Perc Decrease in Cost of Capital for Clean Industrial Equipment</v>
      </c>
      <c r="D764" s="1" t="s">
        <v>3470</v>
      </c>
      <c r="E764" s="6" t="s">
        <v>3042</v>
      </c>
      <c r="F764" t="s">
        <v>3477</v>
      </c>
      <c r="G764" t="s">
        <v>3004</v>
      </c>
      <c r="H764" s="43">
        <v>2821</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3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8"/>
        <v>Perc Decrease in Cost of Capital for Clean Industrial Equipment</v>
      </c>
      <c r="D765" s="1" t="s">
        <v>3470</v>
      </c>
      <c r="E765" s="6" t="s">
        <v>3043</v>
      </c>
      <c r="F765" t="s">
        <v>3477</v>
      </c>
      <c r="G765" t="s">
        <v>3005</v>
      </c>
      <c r="H765" s="43">
        <v>2822</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29" x14ac:dyDescent="0.3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8"/>
        <v>Perc Decrease in Cost of Capital for Clean Industrial Equipment</v>
      </c>
      <c r="D766" s="1" t="s">
        <v>3470</v>
      </c>
      <c r="E766" s="6" t="s">
        <v>3044</v>
      </c>
      <c r="F766" t="s">
        <v>3477</v>
      </c>
      <c r="G766" t="s">
        <v>3006</v>
      </c>
      <c r="H766" s="43">
        <v>2823</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3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8"/>
        <v>Perc Decrease in Cost of Capital for Clean Industrial Equipment</v>
      </c>
      <c r="D767" s="1" t="s">
        <v>3470</v>
      </c>
      <c r="E767" s="6" t="s">
        <v>3045</v>
      </c>
      <c r="F767" t="s">
        <v>3477</v>
      </c>
      <c r="G767" t="s">
        <v>3048</v>
      </c>
      <c r="H767" s="43">
        <v>2824</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3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8"/>
        <v>Perc Decrease in Cost of Capital for Clean Industrial Equipment</v>
      </c>
      <c r="D768" s="1" t="s">
        <v>3470</v>
      </c>
      <c r="E768" s="6" t="s">
        <v>3046</v>
      </c>
      <c r="F768" t="s">
        <v>3477</v>
      </c>
      <c r="G768" t="s">
        <v>3007</v>
      </c>
      <c r="H768" s="43">
        <v>2825</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3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8"/>
        <v>Perc Decrease in Cost of Capital for Clean Industrial Equipment</v>
      </c>
      <c r="D769" s="1" t="s">
        <v>3471</v>
      </c>
      <c r="E769" s="45" t="s">
        <v>3022</v>
      </c>
      <c r="F769" t="s">
        <v>3478</v>
      </c>
      <c r="G769" t="s">
        <v>3047</v>
      </c>
      <c r="H769" s="43">
        <v>2826</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3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8"/>
        <v>Perc Decrease in Cost of Capital for Clean Industrial Equipment</v>
      </c>
      <c r="D770" s="1" t="s">
        <v>3471</v>
      </c>
      <c r="E770" s="6" t="s">
        <v>3023</v>
      </c>
      <c r="F770" t="s">
        <v>3478</v>
      </c>
      <c r="G770" t="s">
        <v>2729</v>
      </c>
      <c r="H770" s="43">
        <v>2827</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3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8"/>
        <v>Perc Decrease in Cost of Capital for Clean Industrial Equipment</v>
      </c>
      <c r="D771" s="1" t="s">
        <v>3471</v>
      </c>
      <c r="E771" s="6" t="s">
        <v>3024</v>
      </c>
      <c r="F771" t="s">
        <v>3478</v>
      </c>
      <c r="G771" t="s">
        <v>2988</v>
      </c>
      <c r="H771" s="43">
        <v>2828</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3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8"/>
        <v>Perc Decrease in Cost of Capital for Clean Industrial Equipment</v>
      </c>
      <c r="D772" s="1" t="s">
        <v>3471</v>
      </c>
      <c r="E772" s="6" t="s">
        <v>3025</v>
      </c>
      <c r="F772" t="s">
        <v>3478</v>
      </c>
      <c r="G772" t="s">
        <v>2989</v>
      </c>
      <c r="H772" s="43">
        <v>2829</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3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8"/>
        <v>Perc Decrease in Cost of Capital for Clean Industrial Equipment</v>
      </c>
      <c r="D773" s="1" t="s">
        <v>3471</v>
      </c>
      <c r="E773" s="6" t="s">
        <v>3026</v>
      </c>
      <c r="F773" t="s">
        <v>3478</v>
      </c>
      <c r="G773" t="s">
        <v>2990</v>
      </c>
      <c r="H773" s="43">
        <v>2830</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3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8"/>
        <v>Perc Decrease in Cost of Capital for Clean Industrial Equipment</v>
      </c>
      <c r="D774" s="1" t="s">
        <v>3471</v>
      </c>
      <c r="E774" s="6" t="s">
        <v>3027</v>
      </c>
      <c r="F774" t="s">
        <v>3478</v>
      </c>
      <c r="G774" t="s">
        <v>2991</v>
      </c>
      <c r="H774" s="43">
        <v>2831</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3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8"/>
        <v>Perc Decrease in Cost of Capital for Clean Industrial Equipment</v>
      </c>
      <c r="D775" s="1" t="s">
        <v>3471</v>
      </c>
      <c r="E775" s="6" t="s">
        <v>3028</v>
      </c>
      <c r="F775" t="s">
        <v>3478</v>
      </c>
      <c r="G775" t="s">
        <v>2992</v>
      </c>
      <c r="H775" s="43">
        <v>2832</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3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8"/>
        <v>Perc Decrease in Cost of Capital for Clean Industrial Equipment</v>
      </c>
      <c r="D776" s="1" t="s">
        <v>3471</v>
      </c>
      <c r="E776" s="6" t="s">
        <v>3029</v>
      </c>
      <c r="F776" t="s">
        <v>3478</v>
      </c>
      <c r="G776" t="s">
        <v>2993</v>
      </c>
      <c r="H776" s="43">
        <v>2833</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3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8"/>
        <v>Perc Decrease in Cost of Capital for Clean Industrial Equipment</v>
      </c>
      <c r="D777" s="1" t="s">
        <v>3471</v>
      </c>
      <c r="E777" s="6" t="s">
        <v>3030</v>
      </c>
      <c r="F777" t="s">
        <v>3478</v>
      </c>
      <c r="G777" t="s">
        <v>2994</v>
      </c>
      <c r="H777" s="43">
        <v>2834</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3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8"/>
        <v>Perc Decrease in Cost of Capital for Clean Industrial Equipment</v>
      </c>
      <c r="D778" s="1" t="s">
        <v>3471</v>
      </c>
      <c r="E778" s="6" t="s">
        <v>3031</v>
      </c>
      <c r="F778" t="s">
        <v>3478</v>
      </c>
      <c r="G778" t="s">
        <v>2549</v>
      </c>
      <c r="H778" s="43">
        <v>2835</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3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8"/>
        <v>Perc Decrease in Cost of Capital for Clean Industrial Equipment</v>
      </c>
      <c r="D779" s="1" t="s">
        <v>3471</v>
      </c>
      <c r="E779" s="6" t="s">
        <v>3032</v>
      </c>
      <c r="F779" t="s">
        <v>3478</v>
      </c>
      <c r="G779" t="s">
        <v>2995</v>
      </c>
      <c r="H779" s="43">
        <v>2836</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3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8"/>
        <v>Perc Decrease in Cost of Capital for Clean Industrial Equipment</v>
      </c>
      <c r="D780" s="1" t="s">
        <v>3471</v>
      </c>
      <c r="E780" s="6" t="s">
        <v>3033</v>
      </c>
      <c r="F780" t="s">
        <v>3478</v>
      </c>
      <c r="G780" t="s">
        <v>2996</v>
      </c>
      <c r="H780" s="43">
        <v>2837</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x14ac:dyDescent="0.3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8"/>
        <v>Perc Decrease in Cost of Capital for Clean Industrial Equipment</v>
      </c>
      <c r="D781" s="1" t="s">
        <v>3471</v>
      </c>
      <c r="E781" s="6" t="s">
        <v>3034</v>
      </c>
      <c r="F781" t="s">
        <v>3478</v>
      </c>
      <c r="G781" t="s">
        <v>2997</v>
      </c>
      <c r="H781" s="43">
        <v>2838</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3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8"/>
        <v>Perc Decrease in Cost of Capital for Clean Industrial Equipment</v>
      </c>
      <c r="D782" s="1" t="s">
        <v>3471</v>
      </c>
      <c r="E782" s="6" t="s">
        <v>3035</v>
      </c>
      <c r="F782" t="s">
        <v>3478</v>
      </c>
      <c r="G782" t="s">
        <v>2550</v>
      </c>
      <c r="H782" s="43">
        <v>2839</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3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8"/>
        <v>Perc Decrease in Cost of Capital for Clean Industrial Equipment</v>
      </c>
      <c r="D783" s="1" t="s">
        <v>3471</v>
      </c>
      <c r="E783" s="6" t="s">
        <v>3036</v>
      </c>
      <c r="F783" t="s">
        <v>3478</v>
      </c>
      <c r="G783" t="s">
        <v>2998</v>
      </c>
      <c r="H783" s="43">
        <v>2840</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29" x14ac:dyDescent="0.3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8"/>
        <v>Perc Decrease in Cost of Capital for Clean Industrial Equipment</v>
      </c>
      <c r="D784" s="1" t="s">
        <v>3471</v>
      </c>
      <c r="E784" s="6" t="s">
        <v>3037</v>
      </c>
      <c r="F784" t="s">
        <v>3478</v>
      </c>
      <c r="G784" t="s">
        <v>2999</v>
      </c>
      <c r="H784" s="43">
        <v>2841</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3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8"/>
        <v>Perc Decrease in Cost of Capital for Clean Industrial Equipment</v>
      </c>
      <c r="D785" s="1" t="s">
        <v>3471</v>
      </c>
      <c r="E785" s="6" t="s">
        <v>3038</v>
      </c>
      <c r="F785" t="s">
        <v>3478</v>
      </c>
      <c r="G785" t="s">
        <v>3000</v>
      </c>
      <c r="H785" s="43">
        <v>2842</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3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8"/>
        <v>Perc Decrease in Cost of Capital for Clean Industrial Equipment</v>
      </c>
      <c r="D786" s="1" t="s">
        <v>3471</v>
      </c>
      <c r="E786" s="6" t="s">
        <v>3039</v>
      </c>
      <c r="F786" t="s">
        <v>3478</v>
      </c>
      <c r="G786" t="s">
        <v>3001</v>
      </c>
      <c r="H786" s="43">
        <v>2843</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3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8"/>
        <v>Perc Decrease in Cost of Capital for Clean Industrial Equipment</v>
      </c>
      <c r="D787" s="1" t="s">
        <v>3471</v>
      </c>
      <c r="E787" s="6" t="s">
        <v>3040</v>
      </c>
      <c r="F787" t="s">
        <v>3478</v>
      </c>
      <c r="G787" t="s">
        <v>3002</v>
      </c>
      <c r="H787" s="43">
        <v>2844</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3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8"/>
        <v>Perc Decrease in Cost of Capital for Clean Industrial Equipment</v>
      </c>
      <c r="D788" s="1" t="s">
        <v>3471</v>
      </c>
      <c r="E788" s="6" t="s">
        <v>3041</v>
      </c>
      <c r="F788" t="s">
        <v>3478</v>
      </c>
      <c r="G788" t="s">
        <v>3003</v>
      </c>
      <c r="H788" s="43">
        <v>2845</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3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8"/>
        <v>Perc Decrease in Cost of Capital for Clean Industrial Equipment</v>
      </c>
      <c r="D789" s="1" t="s">
        <v>3471</v>
      </c>
      <c r="E789" s="6" t="s">
        <v>3042</v>
      </c>
      <c r="F789" t="s">
        <v>3478</v>
      </c>
      <c r="G789" t="s">
        <v>3004</v>
      </c>
      <c r="H789" s="43">
        <v>2846</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3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8"/>
        <v>Perc Decrease in Cost of Capital for Clean Industrial Equipment</v>
      </c>
      <c r="D790" s="1" t="s">
        <v>3471</v>
      </c>
      <c r="E790" s="6" t="s">
        <v>3043</v>
      </c>
      <c r="F790" t="s">
        <v>3478</v>
      </c>
      <c r="G790" t="s">
        <v>3005</v>
      </c>
      <c r="H790" s="43">
        <v>2847</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29" x14ac:dyDescent="0.3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8"/>
        <v>Perc Decrease in Cost of Capital for Clean Industrial Equipment</v>
      </c>
      <c r="D791" s="1" t="s">
        <v>3471</v>
      </c>
      <c r="E791" s="6" t="s">
        <v>3044</v>
      </c>
      <c r="F791" t="s">
        <v>3478</v>
      </c>
      <c r="G791" t="s">
        <v>3006</v>
      </c>
      <c r="H791" s="43">
        <v>2848</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3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8"/>
        <v>Perc Decrease in Cost of Capital for Clean Industrial Equipment</v>
      </c>
      <c r="D792" s="1" t="s">
        <v>3471</v>
      </c>
      <c r="E792" s="6" t="s">
        <v>3045</v>
      </c>
      <c r="F792" t="s">
        <v>3478</v>
      </c>
      <c r="G792" t="s">
        <v>3048</v>
      </c>
      <c r="H792" s="43">
        <v>2849</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3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8"/>
        <v>Perc Decrease in Cost of Capital for Clean Industrial Equipment</v>
      </c>
      <c r="D793" s="1" t="s">
        <v>3471</v>
      </c>
      <c r="E793" s="6" t="s">
        <v>3046</v>
      </c>
      <c r="F793" t="s">
        <v>3478</v>
      </c>
      <c r="G793" t="s">
        <v>3007</v>
      </c>
      <c r="H793" s="43">
        <v>2850</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3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8"/>
        <v>Perc Decrease in Cost of Capital for Clean Industrial Equipment</v>
      </c>
      <c r="D794" s="1" t="s">
        <v>3472</v>
      </c>
      <c r="E794" s="45" t="s">
        <v>3022</v>
      </c>
      <c r="F794" t="s">
        <v>3479</v>
      </c>
      <c r="G794" t="s">
        <v>3047</v>
      </c>
      <c r="H794" s="43">
        <v>2851</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3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8"/>
        <v>Perc Decrease in Cost of Capital for Clean Industrial Equipment</v>
      </c>
      <c r="D795" s="1" t="s">
        <v>3472</v>
      </c>
      <c r="E795" s="6" t="s">
        <v>3023</v>
      </c>
      <c r="F795" t="s">
        <v>3479</v>
      </c>
      <c r="G795" t="s">
        <v>2729</v>
      </c>
      <c r="H795" s="43">
        <v>2852</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3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8"/>
        <v>Perc Decrease in Cost of Capital for Clean Industrial Equipment</v>
      </c>
      <c r="D796" s="1" t="s">
        <v>3472</v>
      </c>
      <c r="E796" s="6" t="s">
        <v>3024</v>
      </c>
      <c r="F796" t="s">
        <v>3479</v>
      </c>
      <c r="G796" t="s">
        <v>2988</v>
      </c>
      <c r="H796" s="43">
        <v>2853</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3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8"/>
        <v>Perc Decrease in Cost of Capital for Clean Industrial Equipment</v>
      </c>
      <c r="D797" s="1" t="s">
        <v>3472</v>
      </c>
      <c r="E797" s="6" t="s">
        <v>3025</v>
      </c>
      <c r="F797" t="s">
        <v>3479</v>
      </c>
      <c r="G797" t="s">
        <v>2989</v>
      </c>
      <c r="H797" s="43">
        <v>2854</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3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8"/>
        <v>Perc Decrease in Cost of Capital for Clean Industrial Equipment</v>
      </c>
      <c r="D798" s="1" t="s">
        <v>3472</v>
      </c>
      <c r="E798" s="6" t="s">
        <v>3026</v>
      </c>
      <c r="F798" t="s">
        <v>3479</v>
      </c>
      <c r="G798" t="s">
        <v>2990</v>
      </c>
      <c r="H798" s="43">
        <v>2855</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3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62" si="39">C$669</f>
        <v>Perc Decrease in Cost of Capital for Clean Industrial Equipment</v>
      </c>
      <c r="D799" s="1" t="s">
        <v>3472</v>
      </c>
      <c r="E799" s="6" t="s">
        <v>3027</v>
      </c>
      <c r="F799" t="s">
        <v>3479</v>
      </c>
      <c r="G799" t="s">
        <v>2991</v>
      </c>
      <c r="H799" s="43">
        <v>2856</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3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 Decrease in Cost of Capital for Clean Industrial Equipment</v>
      </c>
      <c r="D800" s="1" t="s">
        <v>3472</v>
      </c>
      <c r="E800" s="6" t="s">
        <v>3028</v>
      </c>
      <c r="F800" t="s">
        <v>3479</v>
      </c>
      <c r="G800" t="s">
        <v>2992</v>
      </c>
      <c r="H800" s="43">
        <v>2857</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3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 Decrease in Cost of Capital for Clean Industrial Equipment</v>
      </c>
      <c r="D801" s="1" t="s">
        <v>3472</v>
      </c>
      <c r="E801" s="6" t="s">
        <v>3029</v>
      </c>
      <c r="F801" t="s">
        <v>3479</v>
      </c>
      <c r="G801" t="s">
        <v>2993</v>
      </c>
      <c r="H801" s="43">
        <v>2858</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3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 Decrease in Cost of Capital for Clean Industrial Equipment</v>
      </c>
      <c r="D802" s="1" t="s">
        <v>3472</v>
      </c>
      <c r="E802" s="6" t="s">
        <v>3030</v>
      </c>
      <c r="F802" t="s">
        <v>3479</v>
      </c>
      <c r="G802" t="s">
        <v>2994</v>
      </c>
      <c r="H802" s="43">
        <v>2859</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3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 Decrease in Cost of Capital for Clean Industrial Equipment</v>
      </c>
      <c r="D803" s="1" t="s">
        <v>3472</v>
      </c>
      <c r="E803" s="6" t="s">
        <v>3031</v>
      </c>
      <c r="F803" t="s">
        <v>3479</v>
      </c>
      <c r="G803" t="s">
        <v>2549</v>
      </c>
      <c r="H803" s="43">
        <v>2860</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3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 Decrease in Cost of Capital for Clean Industrial Equipment</v>
      </c>
      <c r="D804" s="1" t="s">
        <v>3472</v>
      </c>
      <c r="E804" s="6" t="s">
        <v>3032</v>
      </c>
      <c r="F804" t="s">
        <v>3479</v>
      </c>
      <c r="G804" t="s">
        <v>2995</v>
      </c>
      <c r="H804" s="43">
        <v>2861</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3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 Decrease in Cost of Capital for Clean Industrial Equipment</v>
      </c>
      <c r="D805" s="1" t="s">
        <v>3472</v>
      </c>
      <c r="E805" s="6" t="s">
        <v>3033</v>
      </c>
      <c r="F805" t="s">
        <v>3479</v>
      </c>
      <c r="G805" t="s">
        <v>2996</v>
      </c>
      <c r="H805" s="43">
        <v>2862</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x14ac:dyDescent="0.3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 Decrease in Cost of Capital for Clean Industrial Equipment</v>
      </c>
      <c r="D806" s="1" t="s">
        <v>3472</v>
      </c>
      <c r="E806" s="6" t="s">
        <v>3034</v>
      </c>
      <c r="F806" t="s">
        <v>3479</v>
      </c>
      <c r="G806" t="s">
        <v>2997</v>
      </c>
      <c r="H806" s="43">
        <v>2863</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3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 Decrease in Cost of Capital for Clean Industrial Equipment</v>
      </c>
      <c r="D807" s="1" t="s">
        <v>3472</v>
      </c>
      <c r="E807" s="6" t="s">
        <v>3035</v>
      </c>
      <c r="F807" t="s">
        <v>3479</v>
      </c>
      <c r="G807" t="s">
        <v>2550</v>
      </c>
      <c r="H807" s="43">
        <v>2864</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3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 Decrease in Cost of Capital for Clean Industrial Equipment</v>
      </c>
      <c r="D808" s="1" t="s">
        <v>3472</v>
      </c>
      <c r="E808" s="6" t="s">
        <v>3036</v>
      </c>
      <c r="F808" t="s">
        <v>3479</v>
      </c>
      <c r="G808" t="s">
        <v>2998</v>
      </c>
      <c r="H808" s="43">
        <v>2865</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29" x14ac:dyDescent="0.3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 Decrease in Cost of Capital for Clean Industrial Equipment</v>
      </c>
      <c r="D809" s="1" t="s">
        <v>3472</v>
      </c>
      <c r="E809" s="6" t="s">
        <v>3037</v>
      </c>
      <c r="F809" t="s">
        <v>3479</v>
      </c>
      <c r="G809" t="s">
        <v>2999</v>
      </c>
      <c r="H809" s="43">
        <v>2866</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3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 Decrease in Cost of Capital for Clean Industrial Equipment</v>
      </c>
      <c r="D810" s="1" t="s">
        <v>3472</v>
      </c>
      <c r="E810" s="6" t="s">
        <v>3038</v>
      </c>
      <c r="F810" t="s">
        <v>3479</v>
      </c>
      <c r="G810" t="s">
        <v>3000</v>
      </c>
      <c r="H810" s="43">
        <v>2867</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3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 Decrease in Cost of Capital for Clean Industrial Equipment</v>
      </c>
      <c r="D811" s="1" t="s">
        <v>3472</v>
      </c>
      <c r="E811" s="6" t="s">
        <v>3039</v>
      </c>
      <c r="F811" t="s">
        <v>3479</v>
      </c>
      <c r="G811" t="s">
        <v>3001</v>
      </c>
      <c r="H811" s="43">
        <v>2868</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3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 Decrease in Cost of Capital for Clean Industrial Equipment</v>
      </c>
      <c r="D812" s="1" t="s">
        <v>3472</v>
      </c>
      <c r="E812" s="6" t="s">
        <v>3040</v>
      </c>
      <c r="F812" t="s">
        <v>3479</v>
      </c>
      <c r="G812" t="s">
        <v>3002</v>
      </c>
      <c r="H812" s="43">
        <v>2869</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3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 Decrease in Cost of Capital for Clean Industrial Equipment</v>
      </c>
      <c r="D813" s="1" t="s">
        <v>3472</v>
      </c>
      <c r="E813" s="6" t="s">
        <v>3041</v>
      </c>
      <c r="F813" t="s">
        <v>3479</v>
      </c>
      <c r="G813" t="s">
        <v>3003</v>
      </c>
      <c r="H813" s="43">
        <v>2870</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3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 Decrease in Cost of Capital for Clean Industrial Equipment</v>
      </c>
      <c r="D814" s="1" t="s">
        <v>3472</v>
      </c>
      <c r="E814" s="6" t="s">
        <v>3042</v>
      </c>
      <c r="F814" t="s">
        <v>3479</v>
      </c>
      <c r="G814" t="s">
        <v>3004</v>
      </c>
      <c r="H814" s="43">
        <v>2871</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3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 Decrease in Cost of Capital for Clean Industrial Equipment</v>
      </c>
      <c r="D815" s="1" t="s">
        <v>3472</v>
      </c>
      <c r="E815" s="6" t="s">
        <v>3043</v>
      </c>
      <c r="F815" t="s">
        <v>3479</v>
      </c>
      <c r="G815" t="s">
        <v>3005</v>
      </c>
      <c r="H815" s="43">
        <v>2872</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29" x14ac:dyDescent="0.3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 Decrease in Cost of Capital for Clean Industrial Equipment</v>
      </c>
      <c r="D816" s="1" t="s">
        <v>3472</v>
      </c>
      <c r="E816" s="6" t="s">
        <v>3044</v>
      </c>
      <c r="F816" t="s">
        <v>3479</v>
      </c>
      <c r="G816" t="s">
        <v>3006</v>
      </c>
      <c r="H816" s="43">
        <v>2873</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3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 Decrease in Cost of Capital for Clean Industrial Equipment</v>
      </c>
      <c r="D817" s="1" t="s">
        <v>3472</v>
      </c>
      <c r="E817" s="6" t="s">
        <v>3045</v>
      </c>
      <c r="F817" t="s">
        <v>3479</v>
      </c>
      <c r="G817" t="s">
        <v>3048</v>
      </c>
      <c r="H817" s="43">
        <v>2874</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3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 Decrease in Cost of Capital for Clean Industrial Equipment</v>
      </c>
      <c r="D818" s="1" t="s">
        <v>3472</v>
      </c>
      <c r="E818" s="6" t="s">
        <v>3046</v>
      </c>
      <c r="F818" t="s">
        <v>3479</v>
      </c>
      <c r="G818" t="s">
        <v>3007</v>
      </c>
      <c r="H818" s="43">
        <v>2875</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3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 Decrease in Cost of Capital for Clean Industrial Equipment</v>
      </c>
      <c r="D819" s="1" t="s">
        <v>3473</v>
      </c>
      <c r="E819" s="45" t="s">
        <v>3022</v>
      </c>
      <c r="F819" t="s">
        <v>3480</v>
      </c>
      <c r="G819" t="s">
        <v>3047</v>
      </c>
      <c r="H819" s="43">
        <v>2876</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3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 Decrease in Cost of Capital for Clean Industrial Equipment</v>
      </c>
      <c r="D820" s="1" t="s">
        <v>3473</v>
      </c>
      <c r="E820" s="6" t="s">
        <v>3023</v>
      </c>
      <c r="F820" t="s">
        <v>3480</v>
      </c>
      <c r="G820" t="s">
        <v>2729</v>
      </c>
      <c r="H820" s="43">
        <v>2877</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3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 Decrease in Cost of Capital for Clean Industrial Equipment</v>
      </c>
      <c r="D821" s="1" t="s">
        <v>3473</v>
      </c>
      <c r="E821" s="6" t="s">
        <v>3024</v>
      </c>
      <c r="F821" t="s">
        <v>3480</v>
      </c>
      <c r="G821" t="s">
        <v>2988</v>
      </c>
      <c r="H821" s="43">
        <v>2878</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3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 Decrease in Cost of Capital for Clean Industrial Equipment</v>
      </c>
      <c r="D822" s="1" t="s">
        <v>3473</v>
      </c>
      <c r="E822" s="6" t="s">
        <v>3025</v>
      </c>
      <c r="F822" t="s">
        <v>3480</v>
      </c>
      <c r="G822" t="s">
        <v>2989</v>
      </c>
      <c r="H822" s="43">
        <v>2879</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3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9"/>
        <v>Perc Decrease in Cost of Capital for Clean Industrial Equipment</v>
      </c>
      <c r="D823" s="1" t="s">
        <v>3473</v>
      </c>
      <c r="E823" s="6" t="s">
        <v>3026</v>
      </c>
      <c r="F823" t="s">
        <v>3480</v>
      </c>
      <c r="G823" t="s">
        <v>2990</v>
      </c>
      <c r="H823" s="43">
        <v>2880</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3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9"/>
        <v>Perc Decrease in Cost of Capital for Clean Industrial Equipment</v>
      </c>
      <c r="D824" s="1" t="s">
        <v>3473</v>
      </c>
      <c r="E824" s="6" t="s">
        <v>3027</v>
      </c>
      <c r="F824" t="s">
        <v>3480</v>
      </c>
      <c r="G824" t="s">
        <v>2991</v>
      </c>
      <c r="H824" s="43">
        <v>2881</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3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9"/>
        <v>Perc Decrease in Cost of Capital for Clean Industrial Equipment</v>
      </c>
      <c r="D825" s="1" t="s">
        <v>3473</v>
      </c>
      <c r="E825" s="6" t="s">
        <v>3028</v>
      </c>
      <c r="F825" t="s">
        <v>3480</v>
      </c>
      <c r="G825" t="s">
        <v>2992</v>
      </c>
      <c r="H825" s="43">
        <v>2882</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3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9"/>
        <v>Perc Decrease in Cost of Capital for Clean Industrial Equipment</v>
      </c>
      <c r="D826" s="1" t="s">
        <v>3473</v>
      </c>
      <c r="E826" s="6" t="s">
        <v>3029</v>
      </c>
      <c r="F826" t="s">
        <v>3480</v>
      </c>
      <c r="G826" t="s">
        <v>2993</v>
      </c>
      <c r="H826" s="43">
        <v>2883</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3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9"/>
        <v>Perc Decrease in Cost of Capital for Clean Industrial Equipment</v>
      </c>
      <c r="D827" s="1" t="s">
        <v>3473</v>
      </c>
      <c r="E827" s="6" t="s">
        <v>3030</v>
      </c>
      <c r="F827" t="s">
        <v>3480</v>
      </c>
      <c r="G827" t="s">
        <v>2994</v>
      </c>
      <c r="H827" s="43">
        <v>2884</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3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9"/>
        <v>Perc Decrease in Cost of Capital for Clean Industrial Equipment</v>
      </c>
      <c r="D828" s="1" t="s">
        <v>3473</v>
      </c>
      <c r="E828" s="6" t="s">
        <v>3031</v>
      </c>
      <c r="F828" t="s">
        <v>3480</v>
      </c>
      <c r="G828" t="s">
        <v>2549</v>
      </c>
      <c r="H828" s="43">
        <v>2885</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3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9"/>
        <v>Perc Decrease in Cost of Capital for Clean Industrial Equipment</v>
      </c>
      <c r="D829" s="1" t="s">
        <v>3473</v>
      </c>
      <c r="E829" s="6" t="s">
        <v>3032</v>
      </c>
      <c r="F829" t="s">
        <v>3480</v>
      </c>
      <c r="G829" t="s">
        <v>2995</v>
      </c>
      <c r="H829" s="43">
        <v>2886</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3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9"/>
        <v>Perc Decrease in Cost of Capital for Clean Industrial Equipment</v>
      </c>
      <c r="D830" s="1" t="s">
        <v>3473</v>
      </c>
      <c r="E830" s="6" t="s">
        <v>3033</v>
      </c>
      <c r="F830" t="s">
        <v>3480</v>
      </c>
      <c r="G830" t="s">
        <v>2996</v>
      </c>
      <c r="H830" s="43">
        <v>2887</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x14ac:dyDescent="0.3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9"/>
        <v>Perc Decrease in Cost of Capital for Clean Industrial Equipment</v>
      </c>
      <c r="D831" s="1" t="s">
        <v>3473</v>
      </c>
      <c r="E831" s="6" t="s">
        <v>3034</v>
      </c>
      <c r="F831" t="s">
        <v>3480</v>
      </c>
      <c r="G831" t="s">
        <v>2997</v>
      </c>
      <c r="H831" s="43">
        <v>2888</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3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9"/>
        <v>Perc Decrease in Cost of Capital for Clean Industrial Equipment</v>
      </c>
      <c r="D832" s="1" t="s">
        <v>3473</v>
      </c>
      <c r="E832" s="6" t="s">
        <v>3035</v>
      </c>
      <c r="F832" t="s">
        <v>3480</v>
      </c>
      <c r="G832" t="s">
        <v>2550</v>
      </c>
      <c r="H832" s="43">
        <v>2889</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3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9"/>
        <v>Perc Decrease in Cost of Capital for Clean Industrial Equipment</v>
      </c>
      <c r="D833" s="1" t="s">
        <v>3473</v>
      </c>
      <c r="E833" s="6" t="s">
        <v>3036</v>
      </c>
      <c r="F833" t="s">
        <v>3480</v>
      </c>
      <c r="G833" t="s">
        <v>2998</v>
      </c>
      <c r="H833" s="43">
        <v>2890</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29" x14ac:dyDescent="0.3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9"/>
        <v>Perc Decrease in Cost of Capital for Clean Industrial Equipment</v>
      </c>
      <c r="D834" s="1" t="s">
        <v>3473</v>
      </c>
      <c r="E834" s="6" t="s">
        <v>3037</v>
      </c>
      <c r="F834" t="s">
        <v>3480</v>
      </c>
      <c r="G834" t="s">
        <v>2999</v>
      </c>
      <c r="H834" s="43">
        <v>2891</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3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9"/>
        <v>Perc Decrease in Cost of Capital for Clean Industrial Equipment</v>
      </c>
      <c r="D835" s="1" t="s">
        <v>3473</v>
      </c>
      <c r="E835" s="6" t="s">
        <v>3038</v>
      </c>
      <c r="F835" t="s">
        <v>3480</v>
      </c>
      <c r="G835" t="s">
        <v>3000</v>
      </c>
      <c r="H835" s="43">
        <v>2892</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3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9"/>
        <v>Perc Decrease in Cost of Capital for Clean Industrial Equipment</v>
      </c>
      <c r="D836" s="1" t="s">
        <v>3473</v>
      </c>
      <c r="E836" s="6" t="s">
        <v>3039</v>
      </c>
      <c r="F836" t="s">
        <v>3480</v>
      </c>
      <c r="G836" t="s">
        <v>3001</v>
      </c>
      <c r="H836" s="43">
        <v>2893</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3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9"/>
        <v>Perc Decrease in Cost of Capital for Clean Industrial Equipment</v>
      </c>
      <c r="D837" s="1" t="s">
        <v>3473</v>
      </c>
      <c r="E837" s="6" t="s">
        <v>3040</v>
      </c>
      <c r="F837" t="s">
        <v>3480</v>
      </c>
      <c r="G837" t="s">
        <v>3002</v>
      </c>
      <c r="H837" s="43">
        <v>2894</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3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39"/>
        <v>Perc Decrease in Cost of Capital for Clean Industrial Equipment</v>
      </c>
      <c r="D838" s="1" t="s">
        <v>3473</v>
      </c>
      <c r="E838" s="6" t="s">
        <v>3041</v>
      </c>
      <c r="F838" t="s">
        <v>3480</v>
      </c>
      <c r="G838" t="s">
        <v>3003</v>
      </c>
      <c r="H838" s="43">
        <v>2895</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3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 Decrease in Cost of Capital for Clean Industrial Equipment</v>
      </c>
      <c r="D839" s="1" t="s">
        <v>3473</v>
      </c>
      <c r="E839" s="6" t="s">
        <v>3042</v>
      </c>
      <c r="F839" t="s">
        <v>3480</v>
      </c>
      <c r="G839" t="s">
        <v>3004</v>
      </c>
      <c r="H839" s="43">
        <v>2896</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3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 Decrease in Cost of Capital for Clean Industrial Equipment</v>
      </c>
      <c r="D840" s="1" t="s">
        <v>3473</v>
      </c>
      <c r="E840" s="6" t="s">
        <v>3043</v>
      </c>
      <c r="F840" t="s">
        <v>3480</v>
      </c>
      <c r="G840" t="s">
        <v>3005</v>
      </c>
      <c r="H840" s="43">
        <v>2897</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ht="29" x14ac:dyDescent="0.3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 Decrease in Cost of Capital for Clean Industrial Equipment</v>
      </c>
      <c r="D841" s="1" t="s">
        <v>3473</v>
      </c>
      <c r="E841" s="6" t="s">
        <v>3044</v>
      </c>
      <c r="F841" t="s">
        <v>3480</v>
      </c>
      <c r="G841" t="s">
        <v>3006</v>
      </c>
      <c r="H841" s="43">
        <v>2898</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3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 Decrease in Cost of Capital for Clean Industrial Equipment</v>
      </c>
      <c r="D842" s="1" t="s">
        <v>3473</v>
      </c>
      <c r="E842" s="6" t="s">
        <v>3045</v>
      </c>
      <c r="F842" t="s">
        <v>3480</v>
      </c>
      <c r="G842" t="s">
        <v>3048</v>
      </c>
      <c r="H842" s="43">
        <v>2899</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3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 Decrease in Cost of Capital for Clean Industrial Equipment</v>
      </c>
      <c r="D843" s="1" t="s">
        <v>3473</v>
      </c>
      <c r="E843" s="6" t="s">
        <v>3046</v>
      </c>
      <c r="F843" t="s">
        <v>3480</v>
      </c>
      <c r="G843" t="s">
        <v>3007</v>
      </c>
      <c r="H843" s="43">
        <v>2900</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3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 Decrease in Cost of Capital for Clean Industrial Equipment</v>
      </c>
      <c r="D844" s="1" t="s">
        <v>3612</v>
      </c>
      <c r="E844" s="45" t="s">
        <v>3022</v>
      </c>
      <c r="F844" t="s">
        <v>3612</v>
      </c>
      <c r="G844" t="s">
        <v>3047</v>
      </c>
      <c r="H844" s="43">
        <v>2901</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3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 Decrease in Cost of Capital for Clean Industrial Equipment</v>
      </c>
      <c r="D845" s="1" t="s">
        <v>3612</v>
      </c>
      <c r="E845" s="6" t="s">
        <v>3023</v>
      </c>
      <c r="F845" t="s">
        <v>3612</v>
      </c>
      <c r="G845" t="s">
        <v>2729</v>
      </c>
      <c r="H845" s="43">
        <v>2902</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3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 Decrease in Cost of Capital for Clean Industrial Equipment</v>
      </c>
      <c r="D846" s="1" t="s">
        <v>3612</v>
      </c>
      <c r="E846" s="6" t="s">
        <v>3024</v>
      </c>
      <c r="F846" t="s">
        <v>3612</v>
      </c>
      <c r="G846" t="s">
        <v>2988</v>
      </c>
      <c r="H846" s="43">
        <v>2903</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3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 Decrease in Cost of Capital for Clean Industrial Equipment</v>
      </c>
      <c r="D847" s="1" t="s">
        <v>3612</v>
      </c>
      <c r="E847" s="6" t="s">
        <v>3025</v>
      </c>
      <c r="F847" t="s">
        <v>3612</v>
      </c>
      <c r="G847" t="s">
        <v>2989</v>
      </c>
      <c r="H847" s="43">
        <v>2904</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3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 Decrease in Cost of Capital for Clean Industrial Equipment</v>
      </c>
      <c r="D848" s="1" t="s">
        <v>3612</v>
      </c>
      <c r="E848" s="6" t="s">
        <v>3026</v>
      </c>
      <c r="F848" t="s">
        <v>3612</v>
      </c>
      <c r="G848" t="s">
        <v>2990</v>
      </c>
      <c r="H848" s="43">
        <v>2905</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3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 Decrease in Cost of Capital for Clean Industrial Equipment</v>
      </c>
      <c r="D849" s="1" t="s">
        <v>3612</v>
      </c>
      <c r="E849" s="6" t="s">
        <v>3027</v>
      </c>
      <c r="F849" t="s">
        <v>3612</v>
      </c>
      <c r="G849" t="s">
        <v>2991</v>
      </c>
      <c r="H849" s="43">
        <v>2906</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3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 Decrease in Cost of Capital for Clean Industrial Equipment</v>
      </c>
      <c r="D850" s="1" t="s">
        <v>3612</v>
      </c>
      <c r="E850" s="6" t="s">
        <v>3028</v>
      </c>
      <c r="F850" t="s">
        <v>3612</v>
      </c>
      <c r="G850" t="s">
        <v>2992</v>
      </c>
      <c r="H850" s="43">
        <v>2907</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3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 Decrease in Cost of Capital for Clean Industrial Equipment</v>
      </c>
      <c r="D851" s="1" t="s">
        <v>3612</v>
      </c>
      <c r="E851" s="6" t="s">
        <v>3029</v>
      </c>
      <c r="F851" t="s">
        <v>3612</v>
      </c>
      <c r="G851" t="s">
        <v>2993</v>
      </c>
      <c r="H851" s="43">
        <v>2908</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3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 Decrease in Cost of Capital for Clean Industrial Equipment</v>
      </c>
      <c r="D852" s="1" t="s">
        <v>3612</v>
      </c>
      <c r="E852" s="6" t="s">
        <v>3030</v>
      </c>
      <c r="F852" t="s">
        <v>3612</v>
      </c>
      <c r="G852" t="s">
        <v>2994</v>
      </c>
      <c r="H852" s="43">
        <v>2909</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3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 Decrease in Cost of Capital for Clean Industrial Equipment</v>
      </c>
      <c r="D853" s="1" t="s">
        <v>3612</v>
      </c>
      <c r="E853" s="6" t="s">
        <v>3031</v>
      </c>
      <c r="F853" t="s">
        <v>3612</v>
      </c>
      <c r="G853" t="s">
        <v>2549</v>
      </c>
      <c r="H853" s="43">
        <v>2910</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3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 Decrease in Cost of Capital for Clean Industrial Equipment</v>
      </c>
      <c r="D854" s="1" t="s">
        <v>3612</v>
      </c>
      <c r="E854" s="6" t="s">
        <v>3032</v>
      </c>
      <c r="F854" t="s">
        <v>3612</v>
      </c>
      <c r="G854" t="s">
        <v>2995</v>
      </c>
      <c r="H854" s="43">
        <v>2911</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3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 Decrease in Cost of Capital for Clean Industrial Equipment</v>
      </c>
      <c r="D855" s="1" t="s">
        <v>3612</v>
      </c>
      <c r="E855" s="6" t="s">
        <v>3033</v>
      </c>
      <c r="F855" t="s">
        <v>3612</v>
      </c>
      <c r="G855" t="s">
        <v>2996</v>
      </c>
      <c r="H855" s="43">
        <v>2912</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x14ac:dyDescent="0.3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 Decrease in Cost of Capital for Clean Industrial Equipment</v>
      </c>
      <c r="D856" s="1" t="s">
        <v>3612</v>
      </c>
      <c r="E856" s="6" t="s">
        <v>3034</v>
      </c>
      <c r="F856" t="s">
        <v>3612</v>
      </c>
      <c r="G856" t="s">
        <v>2997</v>
      </c>
      <c r="H856" s="43">
        <v>2913</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3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 Decrease in Cost of Capital for Clean Industrial Equipment</v>
      </c>
      <c r="D857" s="1" t="s">
        <v>3612</v>
      </c>
      <c r="E857" s="6" t="s">
        <v>3035</v>
      </c>
      <c r="F857" t="s">
        <v>3612</v>
      </c>
      <c r="G857" t="s">
        <v>2550</v>
      </c>
      <c r="H857" s="43">
        <v>2914</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3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 Decrease in Cost of Capital for Clean Industrial Equipment</v>
      </c>
      <c r="D858" s="1" t="s">
        <v>3612</v>
      </c>
      <c r="E858" s="6" t="s">
        <v>3036</v>
      </c>
      <c r="F858" t="s">
        <v>3612</v>
      </c>
      <c r="G858" t="s">
        <v>2998</v>
      </c>
      <c r="H858" s="43">
        <v>2915</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ht="29" x14ac:dyDescent="0.3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 Decrease in Cost of Capital for Clean Industrial Equipment</v>
      </c>
      <c r="D859" s="1" t="s">
        <v>3612</v>
      </c>
      <c r="E859" s="6" t="s">
        <v>3037</v>
      </c>
      <c r="F859" t="s">
        <v>3612</v>
      </c>
      <c r="G859" t="s">
        <v>2999</v>
      </c>
      <c r="H859" s="43">
        <v>2916</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3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 Decrease in Cost of Capital for Clean Industrial Equipment</v>
      </c>
      <c r="D860" s="1" t="s">
        <v>3612</v>
      </c>
      <c r="E860" s="6" t="s">
        <v>3038</v>
      </c>
      <c r="F860" t="s">
        <v>3612</v>
      </c>
      <c r="G860" t="s">
        <v>3000</v>
      </c>
      <c r="H860" s="43">
        <v>2917</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3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 Decrease in Cost of Capital for Clean Industrial Equipment</v>
      </c>
      <c r="D861" s="1" t="s">
        <v>3612</v>
      </c>
      <c r="E861" s="6" t="s">
        <v>3039</v>
      </c>
      <c r="F861" t="s">
        <v>3612</v>
      </c>
      <c r="G861" t="s">
        <v>3001</v>
      </c>
      <c r="H861" s="43">
        <v>2918</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3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 Decrease in Cost of Capital for Clean Industrial Equipment</v>
      </c>
      <c r="D862" s="1" t="s">
        <v>3612</v>
      </c>
      <c r="E862" s="6" t="s">
        <v>3040</v>
      </c>
      <c r="F862" t="s">
        <v>3612</v>
      </c>
      <c r="G862" t="s">
        <v>3002</v>
      </c>
      <c r="H862" s="43">
        <v>2919</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3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ref="C863:C868" si="40">C$669</f>
        <v>Perc Decrease in Cost of Capital for Clean Industrial Equipment</v>
      </c>
      <c r="D863" s="1" t="s">
        <v>3612</v>
      </c>
      <c r="E863" s="6" t="s">
        <v>3041</v>
      </c>
      <c r="F863" t="s">
        <v>3612</v>
      </c>
      <c r="G863" t="s">
        <v>3003</v>
      </c>
      <c r="H863" s="43">
        <v>2920</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3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 Decrease in Cost of Capital for Clean Industrial Equipment</v>
      </c>
      <c r="D864" s="1" t="s">
        <v>3612</v>
      </c>
      <c r="E864" s="6" t="s">
        <v>3042</v>
      </c>
      <c r="F864" t="s">
        <v>3612</v>
      </c>
      <c r="G864" t="s">
        <v>3004</v>
      </c>
      <c r="H864" s="43">
        <v>2921</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3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 Decrease in Cost of Capital for Clean Industrial Equipment</v>
      </c>
      <c r="D865" s="1" t="s">
        <v>3612</v>
      </c>
      <c r="E865" s="6" t="s">
        <v>3043</v>
      </c>
      <c r="F865" t="s">
        <v>3612</v>
      </c>
      <c r="G865" t="s">
        <v>3005</v>
      </c>
      <c r="H865" s="43">
        <v>2922</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ht="29" x14ac:dyDescent="0.3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 Decrease in Cost of Capital for Clean Industrial Equipment</v>
      </c>
      <c r="D866" s="1" t="s">
        <v>3612</v>
      </c>
      <c r="E866" s="6" t="s">
        <v>3044</v>
      </c>
      <c r="F866" t="s">
        <v>3612</v>
      </c>
      <c r="G866" t="s">
        <v>3006</v>
      </c>
      <c r="H866" s="43">
        <v>2923</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3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 Decrease in Cost of Capital for Clean Industrial Equipment</v>
      </c>
      <c r="D867" s="1" t="s">
        <v>3612</v>
      </c>
      <c r="E867" s="6" t="s">
        <v>3045</v>
      </c>
      <c r="F867" t="s">
        <v>3612</v>
      </c>
      <c r="G867" t="s">
        <v>3048</v>
      </c>
      <c r="H867" s="43">
        <v>2924</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3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 Decrease in Cost of Capital for Clean Industrial Equipment</v>
      </c>
      <c r="D868" s="1" t="s">
        <v>3612</v>
      </c>
      <c r="E868" s="6" t="s">
        <v>3046</v>
      </c>
      <c r="F868" t="s">
        <v>3612</v>
      </c>
      <c r="G868" t="s">
        <v>3007</v>
      </c>
      <c r="H868" s="43">
        <v>2925</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3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Electrification</v>
      </c>
      <c r="C869" t="s">
        <v>3489</v>
      </c>
      <c r="D869" s="45" t="s">
        <v>3022</v>
      </c>
      <c r="E869" s="1" t="s">
        <v>3467</v>
      </c>
      <c r="F869" t="s">
        <v>3047</v>
      </c>
      <c r="G869" s="45" t="s">
        <v>3474</v>
      </c>
      <c r="H869" s="43">
        <v>1834</v>
      </c>
      <c r="I869" s="324" t="s">
        <v>40</v>
      </c>
      <c r="J869" s="255" t="str">
        <f>IF(ISBLANK(INDEX('Policy Characteristics'!D:D,MATCH($C869,'Policy Characteristics'!$C:$C,0))),"",INDEX('Policy Characteristics'!D:D,MATCH($C869,'Policy Characteristics'!$C:$C,0)))</f>
        <v>Electrification</v>
      </c>
      <c r="K869" s="254" t="str">
        <f>IF(ISBLANK(INDEX('Policy Characteristics'!E:E,MATCH($C869,'Policy Characteristics'!$C:$C,0))),"",INDEX('Policy Characteristics'!E:E,MATCH($C869,'Policy Characteristics'!$C:$C,0)))</f>
        <v>indst shift to electricity</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fuel shifted</v>
      </c>
      <c r="P869" s="254" t="str">
        <f>IF(ISBLANK(INDEX('Policy Characteristics'!J:J,MATCH($C869,'Policy Characteristics'!$C:$C,0))),"",INDEX('Policy Characteristics'!J:J,MATCH($C869,'Policy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54" t="str">
        <f>IF(ISBLANK(INDEX('Policy Characteristics'!K:K,MATCH($C869,'Policy Characteristics'!$C:$C,0))),"",INDEX('Policy Characteristics'!K:K,MATCH($C869,'Policy Characteristics'!$C:$C,0)))</f>
        <v>industry-ag-main.html#fuel-switching</v>
      </c>
      <c r="R869" s="254" t="str">
        <f>IF(ISBLANK(INDEX('Policy Characteristics'!L:L,MATCH($C869,'Policy Characteristics'!$C:$C,0))),"",INDEX('Policy Characteristics'!L:L,MATCH($C869,'Policy Characteristics'!$C:$C,0)))</f>
        <v>industry-elec-and-hydrogen.html</v>
      </c>
    </row>
    <row r="870" spans="1:18" x14ac:dyDescent="0.3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Electrification</v>
      </c>
      <c r="C870" s="254" t="str">
        <f t="shared" ref="C870:C895" si="41">C$869</f>
        <v>Fraction of Eligible Industrial Energy Use Shifted to Electricity</v>
      </c>
      <c r="D870" s="45" t="s">
        <v>3022</v>
      </c>
      <c r="E870" s="1" t="s">
        <v>3468</v>
      </c>
      <c r="F870" t="s">
        <v>3047</v>
      </c>
      <c r="G870" s="45" t="s">
        <v>3475</v>
      </c>
      <c r="H870" s="43">
        <v>1835</v>
      </c>
      <c r="I870" s="324" t="s">
        <v>40</v>
      </c>
      <c r="J870" s="255" t="str">
        <f>IF(ISBLANK(INDEX('Policy Characteristics'!D:D,MATCH($C870,'Policy Characteristics'!$C:$C,0))),"",INDEX('Policy Characteristics'!D:D,MATCH($C870,'Policy Characteristics'!$C:$C,0)))</f>
        <v>Electrification</v>
      </c>
      <c r="K870" s="254" t="str">
        <f>IF(ISBLANK(INDEX('Policy Characteristics'!E:E,MATCH($C870,'Policy Characteristics'!$C:$C,0))),"",INDEX('Policy Characteristics'!E:E,MATCH($C870,'Policy Characteristics'!$C:$C,0)))</f>
        <v>indst shift to electricity</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fuel shifted</v>
      </c>
      <c r="P870" s="254" t="str">
        <f>IF(ISBLANK(INDEX('Policy Characteristics'!J:J,MATCH($C870,'Policy Characteristics'!$C:$C,0))),"",INDEX('Policy Characteristics'!J:J,MATCH($C870,'Policy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54" t="str">
        <f>IF(ISBLANK(INDEX('Policy Characteristics'!K:K,MATCH($C870,'Policy Characteristics'!$C:$C,0))),"",INDEX('Policy Characteristics'!K:K,MATCH($C870,'Policy Characteristics'!$C:$C,0)))</f>
        <v>industry-ag-main.html#fuel-switching</v>
      </c>
      <c r="R870" s="254" t="str">
        <f>IF(ISBLANK(INDEX('Policy Characteristics'!L:L,MATCH($C870,'Policy Characteristics'!$C:$C,0))),"",INDEX('Policy Characteristics'!L:L,MATCH($C870,'Policy Characteristics'!$C:$C,0)))</f>
        <v>industry-elec-and-hydrogen.html</v>
      </c>
    </row>
    <row r="871" spans="1:18" x14ac:dyDescent="0.3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Electrification</v>
      </c>
      <c r="C871" s="254" t="str">
        <f t="shared" si="41"/>
        <v>Fraction of Eligible Industrial Energy Use Shifted to Electricity</v>
      </c>
      <c r="D871" s="45" t="s">
        <v>3022</v>
      </c>
      <c r="E871" s="1" t="s">
        <v>3469</v>
      </c>
      <c r="F871" t="s">
        <v>3047</v>
      </c>
      <c r="G871" s="45" t="s">
        <v>3476</v>
      </c>
      <c r="H871" s="43">
        <v>1836</v>
      </c>
      <c r="I871" s="324" t="s">
        <v>40</v>
      </c>
      <c r="J871" s="255" t="str">
        <f>IF(ISBLANK(INDEX('Policy Characteristics'!D:D,MATCH($C871,'Policy Characteristics'!$C:$C,0))),"",INDEX('Policy Characteristics'!D:D,MATCH($C871,'Policy Characteristics'!$C:$C,0)))</f>
        <v>Electrification</v>
      </c>
      <c r="K871" s="254" t="str">
        <f>IF(ISBLANK(INDEX('Policy Characteristics'!E:E,MATCH($C871,'Policy Characteristics'!$C:$C,0))),"",INDEX('Policy Characteristics'!E:E,MATCH($C871,'Policy Characteristics'!$C:$C,0)))</f>
        <v>indst shift to electricity</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fuel shifted</v>
      </c>
      <c r="P871" s="254" t="str">
        <f>IF(ISBLANK(INDEX('Policy Characteristics'!J:J,MATCH($C871,'Policy Characteristics'!$C:$C,0))),"",INDEX('Policy Characteristics'!J:J,MATCH($C871,'Policy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54" t="str">
        <f>IF(ISBLANK(INDEX('Policy Characteristics'!K:K,MATCH($C871,'Policy Characteristics'!$C:$C,0))),"",INDEX('Policy Characteristics'!K:K,MATCH($C871,'Policy Characteristics'!$C:$C,0)))</f>
        <v>industry-ag-main.html#fuel-switching</v>
      </c>
      <c r="R871" s="254" t="str">
        <f>IF(ISBLANK(INDEX('Policy Characteristics'!L:L,MATCH($C871,'Policy Characteristics'!$C:$C,0))),"",INDEX('Policy Characteristics'!L:L,MATCH($C871,'Policy Characteristics'!$C:$C,0)))</f>
        <v>industry-elec-and-hydrogen.html</v>
      </c>
    </row>
    <row r="872" spans="1:18" x14ac:dyDescent="0.3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Electrification</v>
      </c>
      <c r="C872" s="254" t="str">
        <f t="shared" si="41"/>
        <v>Fraction of Eligible Industrial Energy Use Shifted to Electricity</v>
      </c>
      <c r="D872" s="45" t="s">
        <v>3022</v>
      </c>
      <c r="E872" s="1" t="s">
        <v>3470</v>
      </c>
      <c r="F872" t="s">
        <v>3047</v>
      </c>
      <c r="G872" s="45" t="s">
        <v>3477</v>
      </c>
      <c r="H872" s="43">
        <v>1837</v>
      </c>
      <c r="I872" s="324" t="s">
        <v>40</v>
      </c>
      <c r="J872" s="255" t="str">
        <f>IF(ISBLANK(INDEX('Policy Characteristics'!D:D,MATCH($C872,'Policy Characteristics'!$C:$C,0))),"",INDEX('Policy Characteristics'!D:D,MATCH($C872,'Policy Characteristics'!$C:$C,0)))</f>
        <v>Electrification</v>
      </c>
      <c r="K872" s="254" t="str">
        <f>IF(ISBLANK(INDEX('Policy Characteristics'!E:E,MATCH($C872,'Policy Characteristics'!$C:$C,0))),"",INDEX('Policy Characteristics'!E:E,MATCH($C872,'Policy Characteristics'!$C:$C,0)))</f>
        <v>indst shift to electricity</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fuel shifted</v>
      </c>
      <c r="P872" s="254" t="str">
        <f>IF(ISBLANK(INDEX('Policy Characteristics'!J:J,MATCH($C872,'Policy Characteristics'!$C:$C,0))),"",INDEX('Policy Characteristics'!J:J,MATCH($C872,'Policy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54" t="str">
        <f>IF(ISBLANK(INDEX('Policy Characteristics'!K:K,MATCH($C872,'Policy Characteristics'!$C:$C,0))),"",INDEX('Policy Characteristics'!K:K,MATCH($C872,'Policy Characteristics'!$C:$C,0)))</f>
        <v>industry-ag-main.html#fuel-switching</v>
      </c>
      <c r="R872" s="254" t="str">
        <f>IF(ISBLANK(INDEX('Policy Characteristics'!L:L,MATCH($C872,'Policy Characteristics'!$C:$C,0))),"",INDEX('Policy Characteristics'!L:L,MATCH($C872,'Policy Characteristics'!$C:$C,0)))</f>
        <v>industry-elec-and-hydrogen.html</v>
      </c>
    </row>
    <row r="873" spans="1:18" x14ac:dyDescent="0.3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Electrification</v>
      </c>
      <c r="C873" s="254" t="str">
        <f t="shared" si="41"/>
        <v>Fraction of Eligible Industrial Energy Use Shifted to Electricity</v>
      </c>
      <c r="D873" s="45" t="s">
        <v>3022</v>
      </c>
      <c r="E873" s="1" t="s">
        <v>3471</v>
      </c>
      <c r="F873" t="s">
        <v>3047</v>
      </c>
      <c r="G873" s="45" t="s">
        <v>3478</v>
      </c>
      <c r="H873" s="43">
        <v>1838</v>
      </c>
      <c r="I873" s="324" t="s">
        <v>40</v>
      </c>
      <c r="J873" s="255" t="str">
        <f>IF(ISBLANK(INDEX('Policy Characteristics'!D:D,MATCH($C873,'Policy Characteristics'!$C:$C,0))),"",INDEX('Policy Characteristics'!D:D,MATCH($C873,'Policy Characteristics'!$C:$C,0)))</f>
        <v>Electrification</v>
      </c>
      <c r="K873" s="254" t="str">
        <f>IF(ISBLANK(INDEX('Policy Characteristics'!E:E,MATCH($C873,'Policy Characteristics'!$C:$C,0))),"",INDEX('Policy Characteristics'!E:E,MATCH($C873,'Policy Characteristics'!$C:$C,0)))</f>
        <v>indst shift to electricity</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fuel shifted</v>
      </c>
      <c r="P873" s="254" t="str">
        <f>IF(ISBLANK(INDEX('Policy Characteristics'!J:J,MATCH($C873,'Policy Characteristics'!$C:$C,0))),"",INDEX('Policy Characteristics'!J:J,MATCH($C873,'Policy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54" t="str">
        <f>IF(ISBLANK(INDEX('Policy Characteristics'!K:K,MATCH($C873,'Policy Characteristics'!$C:$C,0))),"",INDEX('Policy Characteristics'!K:K,MATCH($C873,'Policy Characteristics'!$C:$C,0)))</f>
        <v>industry-ag-main.html#fuel-switching</v>
      </c>
      <c r="R873" s="254" t="str">
        <f>IF(ISBLANK(INDEX('Policy Characteristics'!L:L,MATCH($C873,'Policy Characteristics'!$C:$C,0))),"",INDEX('Policy Characteristics'!L:L,MATCH($C873,'Policy Characteristics'!$C:$C,0)))</f>
        <v>industry-elec-and-hydrogen.html</v>
      </c>
    </row>
    <row r="874" spans="1:18" x14ac:dyDescent="0.3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Electrification</v>
      </c>
      <c r="C874" s="254" t="str">
        <f t="shared" si="41"/>
        <v>Fraction of Eligible Industrial Energy Use Shifted to Electricity</v>
      </c>
      <c r="D874" s="45" t="s">
        <v>3022</v>
      </c>
      <c r="E874" s="1" t="s">
        <v>3472</v>
      </c>
      <c r="F874" t="s">
        <v>3047</v>
      </c>
      <c r="G874" s="45" t="s">
        <v>3479</v>
      </c>
      <c r="H874" s="43">
        <v>1839</v>
      </c>
      <c r="I874" s="324" t="s">
        <v>40</v>
      </c>
      <c r="J874" s="255" t="str">
        <f>IF(ISBLANK(INDEX('Policy Characteristics'!D:D,MATCH($C874,'Policy Characteristics'!$C:$C,0))),"",INDEX('Policy Characteristics'!D:D,MATCH($C874,'Policy Characteristics'!$C:$C,0)))</f>
        <v>Electrification</v>
      </c>
      <c r="K874" s="254" t="str">
        <f>IF(ISBLANK(INDEX('Policy Characteristics'!E:E,MATCH($C874,'Policy Characteristics'!$C:$C,0))),"",INDEX('Policy Characteristics'!E:E,MATCH($C874,'Policy Characteristics'!$C:$C,0)))</f>
        <v>indst shift to electricity</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fuel shifted</v>
      </c>
      <c r="P874" s="254" t="str">
        <f>IF(ISBLANK(INDEX('Policy Characteristics'!J:J,MATCH($C874,'Policy Characteristics'!$C:$C,0))),"",INDEX('Policy Characteristics'!J:J,MATCH($C874,'Policy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54" t="str">
        <f>IF(ISBLANK(INDEX('Policy Characteristics'!K:K,MATCH($C874,'Policy Characteristics'!$C:$C,0))),"",INDEX('Policy Characteristics'!K:K,MATCH($C874,'Policy Characteristics'!$C:$C,0)))</f>
        <v>industry-ag-main.html#fuel-switching</v>
      </c>
      <c r="R874" s="254" t="str">
        <f>IF(ISBLANK(INDEX('Policy Characteristics'!L:L,MATCH($C874,'Policy Characteristics'!$C:$C,0))),"",INDEX('Policy Characteristics'!L:L,MATCH($C874,'Policy Characteristics'!$C:$C,0)))</f>
        <v>industry-elec-and-hydrogen.html</v>
      </c>
    </row>
    <row r="875" spans="1:18" x14ac:dyDescent="0.3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Electrification</v>
      </c>
      <c r="C875" s="254" t="str">
        <f t="shared" si="41"/>
        <v>Fraction of Eligible Industrial Energy Use Shifted to Electricity</v>
      </c>
      <c r="D875" s="45" t="s">
        <v>3022</v>
      </c>
      <c r="E875" s="1" t="s">
        <v>3473</v>
      </c>
      <c r="F875" t="s">
        <v>3047</v>
      </c>
      <c r="G875" s="45" t="s">
        <v>3480</v>
      </c>
      <c r="H875" s="43">
        <v>1840</v>
      </c>
      <c r="I875" s="324" t="s">
        <v>40</v>
      </c>
      <c r="J875" s="255" t="str">
        <f>IF(ISBLANK(INDEX('Policy Characteristics'!D:D,MATCH($C875,'Policy Characteristics'!$C:$C,0))),"",INDEX('Policy Characteristics'!D:D,MATCH($C875,'Policy Characteristics'!$C:$C,0)))</f>
        <v>Electrification</v>
      </c>
      <c r="K875" s="254" t="str">
        <f>IF(ISBLANK(INDEX('Policy Characteristics'!E:E,MATCH($C875,'Policy Characteristics'!$C:$C,0))),"",INDEX('Policy Characteristics'!E:E,MATCH($C875,'Policy Characteristics'!$C:$C,0)))</f>
        <v>indst shift to electricity</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fuel shifted</v>
      </c>
      <c r="P875" s="254" t="str">
        <f>IF(ISBLANK(INDEX('Policy Characteristics'!J:J,MATCH($C875,'Policy Characteristics'!$C:$C,0))),"",INDEX('Policy Characteristics'!J:J,MATCH($C875,'Policy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54" t="str">
        <f>IF(ISBLANK(INDEX('Policy Characteristics'!K:K,MATCH($C875,'Policy Characteristics'!$C:$C,0))),"",INDEX('Policy Characteristics'!K:K,MATCH($C875,'Policy Characteristics'!$C:$C,0)))</f>
        <v>industry-ag-main.html#fuel-switching</v>
      </c>
      <c r="R875" s="254" t="str">
        <f>IF(ISBLANK(INDEX('Policy Characteristics'!L:L,MATCH($C875,'Policy Characteristics'!$C:$C,0))),"",INDEX('Policy Characteristics'!L:L,MATCH($C875,'Policy Characteristics'!$C:$C,0)))</f>
        <v>industry-elec-and-hydrogen.html</v>
      </c>
    </row>
    <row r="876" spans="1:18" x14ac:dyDescent="0.3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Electrification</v>
      </c>
      <c r="C876" s="254" t="str">
        <f t="shared" si="41"/>
        <v>Fraction of Eligible Industrial Energy Use Shifted to Electricity</v>
      </c>
      <c r="D876" s="45" t="s">
        <v>3022</v>
      </c>
      <c r="E876" s="1" t="s">
        <v>3612</v>
      </c>
      <c r="F876" t="s">
        <v>3047</v>
      </c>
      <c r="G876" s="45" t="s">
        <v>3612</v>
      </c>
      <c r="H876" s="43">
        <v>1841</v>
      </c>
      <c r="I876" s="324" t="s">
        <v>40</v>
      </c>
      <c r="J876" s="255" t="str">
        <f>IF(ISBLANK(INDEX('Policy Characteristics'!D:D,MATCH($C876,'Policy Characteristics'!$C:$C,0))),"",INDEX('Policy Characteristics'!D:D,MATCH($C876,'Policy Characteristics'!$C:$C,0)))</f>
        <v>Electrification</v>
      </c>
      <c r="K876" s="254" t="str">
        <f>IF(ISBLANK(INDEX('Policy Characteristics'!E:E,MATCH($C876,'Policy Characteristics'!$C:$C,0))),"",INDEX('Policy Characteristics'!E:E,MATCH($C876,'Policy Characteristics'!$C:$C,0)))</f>
        <v>indst shift to electricity</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fuel shifted</v>
      </c>
      <c r="P876" s="254" t="str">
        <f>IF(ISBLANK(INDEX('Policy Characteristics'!J:J,MATCH($C876,'Policy Characteristics'!$C:$C,0))),"",INDEX('Policy Characteristics'!J:J,MATCH($C876,'Policy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54" t="str">
        <f>IF(ISBLANK(INDEX('Policy Characteristics'!K:K,MATCH($C876,'Policy Characteristics'!$C:$C,0))),"",INDEX('Policy Characteristics'!K:K,MATCH($C876,'Policy Characteristics'!$C:$C,0)))</f>
        <v>industry-ag-main.html#fuel-switching</v>
      </c>
      <c r="R876" s="254" t="str">
        <f>IF(ISBLANK(INDEX('Policy Characteristics'!L:L,MATCH($C876,'Policy Characteristics'!$C:$C,0))),"",INDEX('Policy Characteristics'!L:L,MATCH($C876,'Policy Characteristics'!$C:$C,0)))</f>
        <v>industry-elec-and-hydrogen.html</v>
      </c>
    </row>
    <row r="877" spans="1:18" x14ac:dyDescent="0.3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Electrification</v>
      </c>
      <c r="C877" s="254" t="str">
        <f t="shared" si="41"/>
        <v>Fraction of Eligible Industrial Energy Use Shifted to Electricity</v>
      </c>
      <c r="D877" s="6" t="s">
        <v>3023</v>
      </c>
      <c r="E877" s="1" t="s">
        <v>3467</v>
      </c>
      <c r="F877" t="s">
        <v>2729</v>
      </c>
      <c r="G877" s="45" t="s">
        <v>3474</v>
      </c>
      <c r="H877" s="43">
        <v>1842</v>
      </c>
      <c r="I877" s="324" t="s">
        <v>40</v>
      </c>
      <c r="J877" s="255" t="str">
        <f>IF(ISBLANK(INDEX('Policy Characteristics'!D:D,MATCH($C877,'Policy Characteristics'!$C:$C,0))),"",INDEX('Policy Characteristics'!D:D,MATCH($C877,'Policy Characteristics'!$C:$C,0)))</f>
        <v>Electrification</v>
      </c>
      <c r="K877" s="254" t="str">
        <f>IF(ISBLANK(INDEX('Policy Characteristics'!E:E,MATCH($C877,'Policy Characteristics'!$C:$C,0))),"",INDEX('Policy Characteristics'!E:E,MATCH($C877,'Policy Characteristics'!$C:$C,0)))</f>
        <v>indst shift to electricity</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fuel shifted</v>
      </c>
      <c r="P877" s="254" t="str">
        <f>IF(ISBLANK(INDEX('Policy Characteristics'!J:J,MATCH($C877,'Policy Characteristics'!$C:$C,0))),"",INDEX('Policy Characteristics'!J:J,MATCH($C877,'Policy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54" t="str">
        <f>IF(ISBLANK(INDEX('Policy Characteristics'!K:K,MATCH($C877,'Policy Characteristics'!$C:$C,0))),"",INDEX('Policy Characteristics'!K:K,MATCH($C877,'Policy Characteristics'!$C:$C,0)))</f>
        <v>industry-ag-main.html#fuel-switching</v>
      </c>
      <c r="R877" s="254" t="str">
        <f>IF(ISBLANK(INDEX('Policy Characteristics'!L:L,MATCH($C877,'Policy Characteristics'!$C:$C,0))),"",INDEX('Policy Characteristics'!L:L,MATCH($C877,'Policy Characteristics'!$C:$C,0)))</f>
        <v>industry-elec-and-hydrogen.html</v>
      </c>
    </row>
    <row r="878" spans="1:18" x14ac:dyDescent="0.3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Electrification</v>
      </c>
      <c r="C878" s="254" t="str">
        <f t="shared" si="41"/>
        <v>Fraction of Eligible Industrial Energy Use Shifted to Electricity</v>
      </c>
      <c r="D878" s="6" t="s">
        <v>3023</v>
      </c>
      <c r="E878" s="1" t="s">
        <v>3468</v>
      </c>
      <c r="F878" t="s">
        <v>2729</v>
      </c>
      <c r="G878" s="45" t="s">
        <v>3475</v>
      </c>
      <c r="H878" s="43">
        <v>1843</v>
      </c>
      <c r="I878" s="324" t="s">
        <v>40</v>
      </c>
      <c r="J878" s="255" t="str">
        <f>IF(ISBLANK(INDEX('Policy Characteristics'!D:D,MATCH($C878,'Policy Characteristics'!$C:$C,0))),"",INDEX('Policy Characteristics'!D:D,MATCH($C878,'Policy Characteristics'!$C:$C,0)))</f>
        <v>Electrification</v>
      </c>
      <c r="K878" s="254" t="str">
        <f>IF(ISBLANK(INDEX('Policy Characteristics'!E:E,MATCH($C878,'Policy Characteristics'!$C:$C,0))),"",INDEX('Policy Characteristics'!E:E,MATCH($C878,'Policy Characteristics'!$C:$C,0)))</f>
        <v>indst shift to electricity</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fuel shifted</v>
      </c>
      <c r="P878" s="254" t="str">
        <f>IF(ISBLANK(INDEX('Policy Characteristics'!J:J,MATCH($C878,'Policy Characteristics'!$C:$C,0))),"",INDEX('Policy Characteristics'!J:J,MATCH($C878,'Policy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54" t="str">
        <f>IF(ISBLANK(INDEX('Policy Characteristics'!K:K,MATCH($C878,'Policy Characteristics'!$C:$C,0))),"",INDEX('Policy Characteristics'!K:K,MATCH($C878,'Policy Characteristics'!$C:$C,0)))</f>
        <v>industry-ag-main.html#fuel-switching</v>
      </c>
      <c r="R878" s="254" t="str">
        <f>IF(ISBLANK(INDEX('Policy Characteristics'!L:L,MATCH($C878,'Policy Characteristics'!$C:$C,0))),"",INDEX('Policy Characteristics'!L:L,MATCH($C878,'Policy Characteristics'!$C:$C,0)))</f>
        <v>industry-elec-and-hydrogen.html</v>
      </c>
    </row>
    <row r="879" spans="1:18" x14ac:dyDescent="0.3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Electrification</v>
      </c>
      <c r="C879" s="254" t="str">
        <f t="shared" si="41"/>
        <v>Fraction of Eligible Industrial Energy Use Shifted to Electricity</v>
      </c>
      <c r="D879" s="6" t="s">
        <v>3023</v>
      </c>
      <c r="E879" s="1" t="s">
        <v>3469</v>
      </c>
      <c r="F879" t="s">
        <v>2729</v>
      </c>
      <c r="G879" s="45" t="s">
        <v>3476</v>
      </c>
      <c r="H879" s="43">
        <v>1844</v>
      </c>
      <c r="I879" s="324" t="s">
        <v>40</v>
      </c>
      <c r="J879" s="255" t="str">
        <f>IF(ISBLANK(INDEX('Policy Characteristics'!D:D,MATCH($C879,'Policy Characteristics'!$C:$C,0))),"",INDEX('Policy Characteristics'!D:D,MATCH($C879,'Policy Characteristics'!$C:$C,0)))</f>
        <v>Electrification</v>
      </c>
      <c r="K879" s="254" t="str">
        <f>IF(ISBLANK(INDEX('Policy Characteristics'!E:E,MATCH($C879,'Policy Characteristics'!$C:$C,0))),"",INDEX('Policy Characteristics'!E:E,MATCH($C879,'Policy Characteristics'!$C:$C,0)))</f>
        <v>indst shift to electricity</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fuel shifted</v>
      </c>
      <c r="P879" s="254" t="str">
        <f>IF(ISBLANK(INDEX('Policy Characteristics'!J:J,MATCH($C879,'Policy Characteristics'!$C:$C,0))),"",INDEX('Policy Characteristics'!J:J,MATCH($C879,'Policy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54" t="str">
        <f>IF(ISBLANK(INDEX('Policy Characteristics'!K:K,MATCH($C879,'Policy Characteristics'!$C:$C,0))),"",INDEX('Policy Characteristics'!K:K,MATCH($C879,'Policy Characteristics'!$C:$C,0)))</f>
        <v>industry-ag-main.html#fuel-switching</v>
      </c>
      <c r="R879" s="254" t="str">
        <f>IF(ISBLANK(INDEX('Policy Characteristics'!L:L,MATCH($C879,'Policy Characteristics'!$C:$C,0))),"",INDEX('Policy Characteristics'!L:L,MATCH($C879,'Policy Characteristics'!$C:$C,0)))</f>
        <v>industry-elec-and-hydrogen.html</v>
      </c>
    </row>
    <row r="880" spans="1:18" x14ac:dyDescent="0.3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Electrification</v>
      </c>
      <c r="C880" s="254" t="str">
        <f t="shared" si="41"/>
        <v>Fraction of Eligible Industrial Energy Use Shifted to Electricity</v>
      </c>
      <c r="D880" s="6" t="s">
        <v>3023</v>
      </c>
      <c r="E880" s="1" t="s">
        <v>3470</v>
      </c>
      <c r="F880" t="s">
        <v>2729</v>
      </c>
      <c r="G880" s="45" t="s">
        <v>3477</v>
      </c>
      <c r="H880" s="43">
        <v>1845</v>
      </c>
      <c r="I880" s="324" t="s">
        <v>40</v>
      </c>
      <c r="J880" s="255" t="str">
        <f>IF(ISBLANK(INDEX('Policy Characteristics'!D:D,MATCH($C880,'Policy Characteristics'!$C:$C,0))),"",INDEX('Policy Characteristics'!D:D,MATCH($C880,'Policy Characteristics'!$C:$C,0)))</f>
        <v>Electrification</v>
      </c>
      <c r="K880" s="254" t="str">
        <f>IF(ISBLANK(INDEX('Policy Characteristics'!E:E,MATCH($C880,'Policy Characteristics'!$C:$C,0))),"",INDEX('Policy Characteristics'!E:E,MATCH($C880,'Policy Characteristics'!$C:$C,0)))</f>
        <v>indst shift to electricity</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fuel shifted</v>
      </c>
      <c r="P880" s="254" t="str">
        <f>IF(ISBLANK(INDEX('Policy Characteristics'!J:J,MATCH($C880,'Policy Characteristics'!$C:$C,0))),"",INDEX('Policy Characteristics'!J:J,MATCH($C880,'Policy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54" t="str">
        <f>IF(ISBLANK(INDEX('Policy Characteristics'!K:K,MATCH($C880,'Policy Characteristics'!$C:$C,0))),"",INDEX('Policy Characteristics'!K:K,MATCH($C880,'Policy Characteristics'!$C:$C,0)))</f>
        <v>industry-ag-main.html#fuel-switching</v>
      </c>
      <c r="R880" s="254" t="str">
        <f>IF(ISBLANK(INDEX('Policy Characteristics'!L:L,MATCH($C880,'Policy Characteristics'!$C:$C,0))),"",INDEX('Policy Characteristics'!L:L,MATCH($C880,'Policy Characteristics'!$C:$C,0)))</f>
        <v>industry-elec-and-hydrogen.html</v>
      </c>
    </row>
    <row r="881" spans="1:18" x14ac:dyDescent="0.3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Electrification</v>
      </c>
      <c r="C881" s="254" t="str">
        <f t="shared" si="41"/>
        <v>Fraction of Eligible Industrial Energy Use Shifted to Electricity</v>
      </c>
      <c r="D881" s="6" t="s">
        <v>3023</v>
      </c>
      <c r="E881" s="1" t="s">
        <v>3471</v>
      </c>
      <c r="F881" t="s">
        <v>2729</v>
      </c>
      <c r="G881" s="45" t="s">
        <v>3478</v>
      </c>
      <c r="H881" s="43">
        <v>1846</v>
      </c>
      <c r="I881" s="324" t="s">
        <v>40</v>
      </c>
      <c r="J881" s="255" t="str">
        <f>IF(ISBLANK(INDEX('Policy Characteristics'!D:D,MATCH($C881,'Policy Characteristics'!$C:$C,0))),"",INDEX('Policy Characteristics'!D:D,MATCH($C881,'Policy Characteristics'!$C:$C,0)))</f>
        <v>Electrification</v>
      </c>
      <c r="K881" s="254" t="str">
        <f>IF(ISBLANK(INDEX('Policy Characteristics'!E:E,MATCH($C881,'Policy Characteristics'!$C:$C,0))),"",INDEX('Policy Characteristics'!E:E,MATCH($C881,'Policy Characteristics'!$C:$C,0)))</f>
        <v>indst shift to electricity</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fuel shifted</v>
      </c>
      <c r="P881" s="254" t="str">
        <f>IF(ISBLANK(INDEX('Policy Characteristics'!J:J,MATCH($C881,'Policy Characteristics'!$C:$C,0))),"",INDEX('Policy Characteristics'!J:J,MATCH($C881,'Policy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54" t="str">
        <f>IF(ISBLANK(INDEX('Policy Characteristics'!K:K,MATCH($C881,'Policy Characteristics'!$C:$C,0))),"",INDEX('Policy Characteristics'!K:K,MATCH($C881,'Policy Characteristics'!$C:$C,0)))</f>
        <v>industry-ag-main.html#fuel-switching</v>
      </c>
      <c r="R881" s="254" t="str">
        <f>IF(ISBLANK(INDEX('Policy Characteristics'!L:L,MATCH($C881,'Policy Characteristics'!$C:$C,0))),"",INDEX('Policy Characteristics'!L:L,MATCH($C881,'Policy Characteristics'!$C:$C,0)))</f>
        <v>industry-elec-and-hydrogen.html</v>
      </c>
    </row>
    <row r="882" spans="1:18" x14ac:dyDescent="0.3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Electrification</v>
      </c>
      <c r="C882" s="254" t="str">
        <f t="shared" si="41"/>
        <v>Fraction of Eligible Industrial Energy Use Shifted to Electricity</v>
      </c>
      <c r="D882" s="6" t="s">
        <v>3023</v>
      </c>
      <c r="E882" s="1" t="s">
        <v>3472</v>
      </c>
      <c r="F882" t="s">
        <v>2729</v>
      </c>
      <c r="G882" s="45" t="s">
        <v>3479</v>
      </c>
      <c r="H882" s="43">
        <v>1847</v>
      </c>
      <c r="I882" s="324" t="s">
        <v>40</v>
      </c>
      <c r="J882" s="255" t="str">
        <f>IF(ISBLANK(INDEX('Policy Characteristics'!D:D,MATCH($C882,'Policy Characteristics'!$C:$C,0))),"",INDEX('Policy Characteristics'!D:D,MATCH($C882,'Policy Characteristics'!$C:$C,0)))</f>
        <v>Electrification</v>
      </c>
      <c r="K882" s="254" t="str">
        <f>IF(ISBLANK(INDEX('Policy Characteristics'!E:E,MATCH($C882,'Policy Characteristics'!$C:$C,0))),"",INDEX('Policy Characteristics'!E:E,MATCH($C882,'Policy Characteristics'!$C:$C,0)))</f>
        <v>indst shift to electricity</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fuel shifted</v>
      </c>
      <c r="P882" s="254" t="str">
        <f>IF(ISBLANK(INDEX('Policy Characteristics'!J:J,MATCH($C882,'Policy Characteristics'!$C:$C,0))),"",INDEX('Policy Characteristics'!J:J,MATCH($C882,'Policy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54" t="str">
        <f>IF(ISBLANK(INDEX('Policy Characteristics'!K:K,MATCH($C882,'Policy Characteristics'!$C:$C,0))),"",INDEX('Policy Characteristics'!K:K,MATCH($C882,'Policy Characteristics'!$C:$C,0)))</f>
        <v>industry-ag-main.html#fuel-switching</v>
      </c>
      <c r="R882" s="254" t="str">
        <f>IF(ISBLANK(INDEX('Policy Characteristics'!L:L,MATCH($C882,'Policy Characteristics'!$C:$C,0))),"",INDEX('Policy Characteristics'!L:L,MATCH($C882,'Policy Characteristics'!$C:$C,0)))</f>
        <v>industry-elec-and-hydrogen.html</v>
      </c>
    </row>
    <row r="883" spans="1:18" x14ac:dyDescent="0.3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Electrification</v>
      </c>
      <c r="C883" s="254" t="str">
        <f t="shared" si="41"/>
        <v>Fraction of Eligible Industrial Energy Use Shifted to Electricity</v>
      </c>
      <c r="D883" s="6" t="s">
        <v>3023</v>
      </c>
      <c r="E883" s="1" t="s">
        <v>3473</v>
      </c>
      <c r="F883" t="s">
        <v>2729</v>
      </c>
      <c r="G883" s="45" t="s">
        <v>3480</v>
      </c>
      <c r="H883" s="43">
        <v>1848</v>
      </c>
      <c r="I883" s="324" t="s">
        <v>40</v>
      </c>
      <c r="J883" s="255" t="str">
        <f>IF(ISBLANK(INDEX('Policy Characteristics'!D:D,MATCH($C883,'Policy Characteristics'!$C:$C,0))),"",INDEX('Policy Characteristics'!D:D,MATCH($C883,'Policy Characteristics'!$C:$C,0)))</f>
        <v>Electrification</v>
      </c>
      <c r="K883" s="254" t="str">
        <f>IF(ISBLANK(INDEX('Policy Characteristics'!E:E,MATCH($C883,'Policy Characteristics'!$C:$C,0))),"",INDEX('Policy Characteristics'!E:E,MATCH($C883,'Policy Characteristics'!$C:$C,0)))</f>
        <v>indst shift to electricity</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fuel shifted</v>
      </c>
      <c r="P883" s="254" t="str">
        <f>IF(ISBLANK(INDEX('Policy Characteristics'!J:J,MATCH($C883,'Policy Characteristics'!$C:$C,0))),"",INDEX('Policy Characteristics'!J:J,MATCH($C883,'Policy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54" t="str">
        <f>IF(ISBLANK(INDEX('Policy Characteristics'!K:K,MATCH($C883,'Policy Characteristics'!$C:$C,0))),"",INDEX('Policy Characteristics'!K:K,MATCH($C883,'Policy Characteristics'!$C:$C,0)))</f>
        <v>industry-ag-main.html#fuel-switching</v>
      </c>
      <c r="R883" s="254" t="str">
        <f>IF(ISBLANK(INDEX('Policy Characteristics'!L:L,MATCH($C883,'Policy Characteristics'!$C:$C,0))),"",INDEX('Policy Characteristics'!L:L,MATCH($C883,'Policy Characteristics'!$C:$C,0)))</f>
        <v>industry-elec-and-hydrogen.html</v>
      </c>
    </row>
    <row r="884" spans="1:18" x14ac:dyDescent="0.3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Electrification</v>
      </c>
      <c r="C884" s="254" t="str">
        <f t="shared" si="41"/>
        <v>Fraction of Eligible Industrial Energy Use Shifted to Electricity</v>
      </c>
      <c r="D884" s="6" t="s">
        <v>3023</v>
      </c>
      <c r="E884" s="1" t="s">
        <v>3612</v>
      </c>
      <c r="F884" t="s">
        <v>2729</v>
      </c>
      <c r="G884" s="45" t="s">
        <v>3612</v>
      </c>
      <c r="H884" s="43">
        <v>1849</v>
      </c>
      <c r="I884" s="324" t="s">
        <v>40</v>
      </c>
      <c r="J884" s="255" t="str">
        <f>IF(ISBLANK(INDEX('Policy Characteristics'!D:D,MATCH($C884,'Policy Characteristics'!$C:$C,0))),"",INDEX('Policy Characteristics'!D:D,MATCH($C884,'Policy Characteristics'!$C:$C,0)))</f>
        <v>Electrification</v>
      </c>
      <c r="K884" s="254" t="str">
        <f>IF(ISBLANK(INDEX('Policy Characteristics'!E:E,MATCH($C884,'Policy Characteristics'!$C:$C,0))),"",INDEX('Policy Characteristics'!E:E,MATCH($C884,'Policy Characteristics'!$C:$C,0)))</f>
        <v>indst shift to electricity</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fuel shifted</v>
      </c>
      <c r="P884" s="254" t="str">
        <f>IF(ISBLANK(INDEX('Policy Characteristics'!J:J,MATCH($C884,'Policy Characteristics'!$C:$C,0))),"",INDEX('Policy Characteristics'!J:J,MATCH($C884,'Policy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4" s="254" t="str">
        <f>IF(ISBLANK(INDEX('Policy Characteristics'!K:K,MATCH($C884,'Policy Characteristics'!$C:$C,0))),"",INDEX('Policy Characteristics'!K:K,MATCH($C884,'Policy Characteristics'!$C:$C,0)))</f>
        <v>industry-ag-main.html#fuel-switching</v>
      </c>
      <c r="R884" s="254" t="str">
        <f>IF(ISBLANK(INDEX('Policy Characteristics'!L:L,MATCH($C884,'Policy Characteristics'!$C:$C,0))),"",INDEX('Policy Characteristics'!L:L,MATCH($C884,'Policy Characteristics'!$C:$C,0)))</f>
        <v>industry-elec-and-hydrogen.html</v>
      </c>
    </row>
    <row r="885" spans="1:18" x14ac:dyDescent="0.3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Electrification</v>
      </c>
      <c r="C885" s="254" t="str">
        <f t="shared" si="41"/>
        <v>Fraction of Eligible Industrial Energy Use Shifted to Electricity</v>
      </c>
      <c r="D885" s="6" t="s">
        <v>3024</v>
      </c>
      <c r="E885" s="1" t="s">
        <v>3467</v>
      </c>
      <c r="F885" t="s">
        <v>2988</v>
      </c>
      <c r="G885" s="45" t="s">
        <v>3474</v>
      </c>
      <c r="H885" s="43">
        <v>1850</v>
      </c>
      <c r="I885" s="324" t="s">
        <v>40</v>
      </c>
      <c r="J885" s="255" t="str">
        <f>IF(ISBLANK(INDEX('Policy Characteristics'!D:D,MATCH($C885,'Policy Characteristics'!$C:$C,0))),"",INDEX('Policy Characteristics'!D:D,MATCH($C885,'Policy Characteristics'!$C:$C,0)))</f>
        <v>Electrification</v>
      </c>
      <c r="K885" s="254" t="str">
        <f>IF(ISBLANK(INDEX('Policy Characteristics'!E:E,MATCH($C885,'Policy Characteristics'!$C:$C,0))),"",INDEX('Policy Characteristics'!E:E,MATCH($C885,'Policy Characteristics'!$C:$C,0)))</f>
        <v>indst shift to electricity</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fuel shifted</v>
      </c>
      <c r="P885" s="254" t="str">
        <f>IF(ISBLANK(INDEX('Policy Characteristics'!J:J,MATCH($C885,'Policy Characteristics'!$C:$C,0))),"",INDEX('Policy Characteristics'!J:J,MATCH($C885,'Policy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5" s="254" t="str">
        <f>IF(ISBLANK(INDEX('Policy Characteristics'!K:K,MATCH($C885,'Policy Characteristics'!$C:$C,0))),"",INDEX('Policy Characteristics'!K:K,MATCH($C885,'Policy Characteristics'!$C:$C,0)))</f>
        <v>industry-ag-main.html#fuel-switching</v>
      </c>
      <c r="R885" s="254" t="str">
        <f>IF(ISBLANK(INDEX('Policy Characteristics'!L:L,MATCH($C885,'Policy Characteristics'!$C:$C,0))),"",INDEX('Policy Characteristics'!L:L,MATCH($C885,'Policy Characteristics'!$C:$C,0)))</f>
        <v>industry-elec-and-hydrogen.html</v>
      </c>
    </row>
    <row r="886" spans="1:18" x14ac:dyDescent="0.3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Electrification</v>
      </c>
      <c r="C886" s="254" t="str">
        <f t="shared" si="41"/>
        <v>Fraction of Eligible Industrial Energy Use Shifted to Electricity</v>
      </c>
      <c r="D886" s="6" t="s">
        <v>3024</v>
      </c>
      <c r="E886" s="1" t="s">
        <v>3468</v>
      </c>
      <c r="F886" t="s">
        <v>2988</v>
      </c>
      <c r="G886" s="45" t="s">
        <v>3475</v>
      </c>
      <c r="H886" s="43">
        <v>1851</v>
      </c>
      <c r="I886" s="324" t="s">
        <v>40</v>
      </c>
      <c r="J886" s="255" t="str">
        <f>IF(ISBLANK(INDEX('Policy Characteristics'!D:D,MATCH($C886,'Policy Characteristics'!$C:$C,0))),"",INDEX('Policy Characteristics'!D:D,MATCH($C886,'Policy Characteristics'!$C:$C,0)))</f>
        <v>Electrification</v>
      </c>
      <c r="K886" s="254" t="str">
        <f>IF(ISBLANK(INDEX('Policy Characteristics'!E:E,MATCH($C886,'Policy Characteristics'!$C:$C,0))),"",INDEX('Policy Characteristics'!E:E,MATCH($C886,'Policy Characteristics'!$C:$C,0)))</f>
        <v>indst shift to electricity</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fuel shifted</v>
      </c>
      <c r="P886" s="254" t="str">
        <f>IF(ISBLANK(INDEX('Policy Characteristics'!J:J,MATCH($C886,'Policy Characteristics'!$C:$C,0))),"",INDEX('Policy Characteristics'!J:J,MATCH($C886,'Policy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6" s="254" t="str">
        <f>IF(ISBLANK(INDEX('Policy Characteristics'!K:K,MATCH($C886,'Policy Characteristics'!$C:$C,0))),"",INDEX('Policy Characteristics'!K:K,MATCH($C886,'Policy Characteristics'!$C:$C,0)))</f>
        <v>industry-ag-main.html#fuel-switching</v>
      </c>
      <c r="R886" s="254" t="str">
        <f>IF(ISBLANK(INDEX('Policy Characteristics'!L:L,MATCH($C886,'Policy Characteristics'!$C:$C,0))),"",INDEX('Policy Characteristics'!L:L,MATCH($C886,'Policy Characteristics'!$C:$C,0)))</f>
        <v>industry-elec-and-hydrogen.html</v>
      </c>
    </row>
    <row r="887" spans="1:18" x14ac:dyDescent="0.3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Electrification</v>
      </c>
      <c r="C887" s="254" t="str">
        <f t="shared" si="41"/>
        <v>Fraction of Eligible Industrial Energy Use Shifted to Electricity</v>
      </c>
      <c r="D887" s="6" t="s">
        <v>3024</v>
      </c>
      <c r="E887" s="1" t="s">
        <v>3469</v>
      </c>
      <c r="F887" t="s">
        <v>2988</v>
      </c>
      <c r="G887" s="45" t="s">
        <v>3476</v>
      </c>
      <c r="H887" s="43">
        <v>1852</v>
      </c>
      <c r="I887" s="324" t="s">
        <v>40</v>
      </c>
      <c r="J887" s="255" t="str">
        <f>IF(ISBLANK(INDEX('Policy Characteristics'!D:D,MATCH($C887,'Policy Characteristics'!$C:$C,0))),"",INDEX('Policy Characteristics'!D:D,MATCH($C887,'Policy Characteristics'!$C:$C,0)))</f>
        <v>Electrification</v>
      </c>
      <c r="K887" s="254" t="str">
        <f>IF(ISBLANK(INDEX('Policy Characteristics'!E:E,MATCH($C887,'Policy Characteristics'!$C:$C,0))),"",INDEX('Policy Characteristics'!E:E,MATCH($C887,'Policy Characteristics'!$C:$C,0)))</f>
        <v>indst shift to electricity</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fuel shifted</v>
      </c>
      <c r="P887" s="254" t="str">
        <f>IF(ISBLANK(INDEX('Policy Characteristics'!J:J,MATCH($C887,'Policy Characteristics'!$C:$C,0))),"",INDEX('Policy Characteristics'!J:J,MATCH($C887,'Policy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7" s="254" t="str">
        <f>IF(ISBLANK(INDEX('Policy Characteristics'!K:K,MATCH($C887,'Policy Characteristics'!$C:$C,0))),"",INDEX('Policy Characteristics'!K:K,MATCH($C887,'Policy Characteristics'!$C:$C,0)))</f>
        <v>industry-ag-main.html#fuel-switching</v>
      </c>
      <c r="R887" s="254" t="str">
        <f>IF(ISBLANK(INDEX('Policy Characteristics'!L:L,MATCH($C887,'Policy Characteristics'!$C:$C,0))),"",INDEX('Policy Characteristics'!L:L,MATCH($C887,'Policy Characteristics'!$C:$C,0)))</f>
        <v>industry-elec-and-hydrogen.html</v>
      </c>
    </row>
    <row r="888" spans="1:18" x14ac:dyDescent="0.3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Electrification</v>
      </c>
      <c r="C888" s="254" t="str">
        <f t="shared" si="41"/>
        <v>Fraction of Eligible Industrial Energy Use Shifted to Electricity</v>
      </c>
      <c r="D888" s="6" t="s">
        <v>3024</v>
      </c>
      <c r="E888" s="1" t="s">
        <v>3470</v>
      </c>
      <c r="F888" t="s">
        <v>2988</v>
      </c>
      <c r="G888" s="45" t="s">
        <v>3477</v>
      </c>
      <c r="H888" s="43">
        <v>1853</v>
      </c>
      <c r="I888" s="324" t="s">
        <v>40</v>
      </c>
      <c r="J888" s="255" t="str">
        <f>IF(ISBLANK(INDEX('Policy Characteristics'!D:D,MATCH($C888,'Policy Characteristics'!$C:$C,0))),"",INDEX('Policy Characteristics'!D:D,MATCH($C888,'Policy Characteristics'!$C:$C,0)))</f>
        <v>Electrification</v>
      </c>
      <c r="K888" s="254" t="str">
        <f>IF(ISBLANK(INDEX('Policy Characteristics'!E:E,MATCH($C888,'Policy Characteristics'!$C:$C,0))),"",INDEX('Policy Characteristics'!E:E,MATCH($C888,'Policy Characteristics'!$C:$C,0)))</f>
        <v>indst shift to electricity</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fuel shifted</v>
      </c>
      <c r="P888" s="254" t="str">
        <f>IF(ISBLANK(INDEX('Policy Characteristics'!J:J,MATCH($C888,'Policy Characteristics'!$C:$C,0))),"",INDEX('Policy Characteristics'!J:J,MATCH($C888,'Policy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8" s="254" t="str">
        <f>IF(ISBLANK(INDEX('Policy Characteristics'!K:K,MATCH($C888,'Policy Characteristics'!$C:$C,0))),"",INDEX('Policy Characteristics'!K:K,MATCH($C888,'Policy Characteristics'!$C:$C,0)))</f>
        <v>industry-ag-main.html#fuel-switching</v>
      </c>
      <c r="R888" s="254" t="str">
        <f>IF(ISBLANK(INDEX('Policy Characteristics'!L:L,MATCH($C888,'Policy Characteristics'!$C:$C,0))),"",INDEX('Policy Characteristics'!L:L,MATCH($C888,'Policy Characteristics'!$C:$C,0)))</f>
        <v>industry-elec-and-hydrogen.html</v>
      </c>
    </row>
    <row r="889" spans="1:18" x14ac:dyDescent="0.3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Electrification</v>
      </c>
      <c r="C889" s="254" t="str">
        <f t="shared" si="41"/>
        <v>Fraction of Eligible Industrial Energy Use Shifted to Electricity</v>
      </c>
      <c r="D889" s="6" t="s">
        <v>3024</v>
      </c>
      <c r="E889" s="1" t="s">
        <v>3471</v>
      </c>
      <c r="F889" t="s">
        <v>2988</v>
      </c>
      <c r="G889" s="45" t="s">
        <v>3478</v>
      </c>
      <c r="H889" s="43">
        <v>1854</v>
      </c>
      <c r="I889" s="324" t="s">
        <v>40</v>
      </c>
      <c r="J889" s="255" t="str">
        <f>IF(ISBLANK(INDEX('Policy Characteristics'!D:D,MATCH($C889,'Policy Characteristics'!$C:$C,0))),"",INDEX('Policy Characteristics'!D:D,MATCH($C889,'Policy Characteristics'!$C:$C,0)))</f>
        <v>Electrification</v>
      </c>
      <c r="K889" s="254" t="str">
        <f>IF(ISBLANK(INDEX('Policy Characteristics'!E:E,MATCH($C889,'Policy Characteristics'!$C:$C,0))),"",INDEX('Policy Characteristics'!E:E,MATCH($C889,'Policy Characteristics'!$C:$C,0)))</f>
        <v>indst shift to electricity</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fuel shifted</v>
      </c>
      <c r="P889" s="254" t="str">
        <f>IF(ISBLANK(INDEX('Policy Characteristics'!J:J,MATCH($C889,'Policy Characteristics'!$C:$C,0))),"",INDEX('Policy Characteristics'!J:J,MATCH($C889,'Policy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9" s="254" t="str">
        <f>IF(ISBLANK(INDEX('Policy Characteristics'!K:K,MATCH($C889,'Policy Characteristics'!$C:$C,0))),"",INDEX('Policy Characteristics'!K:K,MATCH($C889,'Policy Characteristics'!$C:$C,0)))</f>
        <v>industry-ag-main.html#fuel-switching</v>
      </c>
      <c r="R889" s="254" t="str">
        <f>IF(ISBLANK(INDEX('Policy Characteristics'!L:L,MATCH($C889,'Policy Characteristics'!$C:$C,0))),"",INDEX('Policy Characteristics'!L:L,MATCH($C889,'Policy Characteristics'!$C:$C,0)))</f>
        <v>industry-elec-and-hydrogen.html</v>
      </c>
    </row>
    <row r="890" spans="1:18" x14ac:dyDescent="0.3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Electrification</v>
      </c>
      <c r="C890" s="254" t="str">
        <f t="shared" si="41"/>
        <v>Fraction of Eligible Industrial Energy Use Shifted to Electricity</v>
      </c>
      <c r="D890" s="6" t="s">
        <v>3024</v>
      </c>
      <c r="E890" s="1" t="s">
        <v>3472</v>
      </c>
      <c r="F890" t="s">
        <v>2988</v>
      </c>
      <c r="G890" s="45" t="s">
        <v>3479</v>
      </c>
      <c r="H890" s="43">
        <v>1855</v>
      </c>
      <c r="I890" s="324" t="s">
        <v>40</v>
      </c>
      <c r="J890" s="255" t="str">
        <f>IF(ISBLANK(INDEX('Policy Characteristics'!D:D,MATCH($C890,'Policy Characteristics'!$C:$C,0))),"",INDEX('Policy Characteristics'!D:D,MATCH($C890,'Policy Characteristics'!$C:$C,0)))</f>
        <v>Electrification</v>
      </c>
      <c r="K890" s="254" t="str">
        <f>IF(ISBLANK(INDEX('Policy Characteristics'!E:E,MATCH($C890,'Policy Characteristics'!$C:$C,0))),"",INDEX('Policy Characteristics'!E:E,MATCH($C890,'Policy Characteristics'!$C:$C,0)))</f>
        <v>indst shift to electricity</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fuel shifted</v>
      </c>
      <c r="P890" s="254" t="str">
        <f>IF(ISBLANK(INDEX('Policy Characteristics'!J:J,MATCH($C890,'Policy Characteristics'!$C:$C,0))),"",INDEX('Policy Characteristics'!J:J,MATCH($C890,'Policy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0" s="254" t="str">
        <f>IF(ISBLANK(INDEX('Policy Characteristics'!K:K,MATCH($C890,'Policy Characteristics'!$C:$C,0))),"",INDEX('Policy Characteristics'!K:K,MATCH($C890,'Policy Characteristics'!$C:$C,0)))</f>
        <v>industry-ag-main.html#fuel-switching</v>
      </c>
      <c r="R890" s="254" t="str">
        <f>IF(ISBLANK(INDEX('Policy Characteristics'!L:L,MATCH($C890,'Policy Characteristics'!$C:$C,0))),"",INDEX('Policy Characteristics'!L:L,MATCH($C890,'Policy Characteristics'!$C:$C,0)))</f>
        <v>industry-elec-and-hydrogen.html</v>
      </c>
    </row>
    <row r="891" spans="1:18" x14ac:dyDescent="0.3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Electrification</v>
      </c>
      <c r="C891" s="254" t="str">
        <f t="shared" si="41"/>
        <v>Fraction of Eligible Industrial Energy Use Shifted to Electricity</v>
      </c>
      <c r="D891" s="6" t="s">
        <v>3024</v>
      </c>
      <c r="E891" s="1" t="s">
        <v>3473</v>
      </c>
      <c r="F891" t="s">
        <v>2988</v>
      </c>
      <c r="G891" s="45" t="s">
        <v>3480</v>
      </c>
      <c r="H891" s="43">
        <v>1856</v>
      </c>
      <c r="I891" s="324" t="s">
        <v>40</v>
      </c>
      <c r="J891" s="255" t="str">
        <f>IF(ISBLANK(INDEX('Policy Characteristics'!D:D,MATCH($C891,'Policy Characteristics'!$C:$C,0))),"",INDEX('Policy Characteristics'!D:D,MATCH($C891,'Policy Characteristics'!$C:$C,0)))</f>
        <v>Electrification</v>
      </c>
      <c r="K891" s="254" t="str">
        <f>IF(ISBLANK(INDEX('Policy Characteristics'!E:E,MATCH($C891,'Policy Characteristics'!$C:$C,0))),"",INDEX('Policy Characteristics'!E:E,MATCH($C891,'Policy Characteristics'!$C:$C,0)))</f>
        <v>indst shift to electricity</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fuel shifted</v>
      </c>
      <c r="P891" s="254" t="str">
        <f>IF(ISBLANK(INDEX('Policy Characteristics'!J:J,MATCH($C891,'Policy Characteristics'!$C:$C,0))),"",INDEX('Policy Characteristics'!J:J,MATCH($C891,'Policy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1" s="254" t="str">
        <f>IF(ISBLANK(INDEX('Policy Characteristics'!K:K,MATCH($C891,'Policy Characteristics'!$C:$C,0))),"",INDEX('Policy Characteristics'!K:K,MATCH($C891,'Policy Characteristics'!$C:$C,0)))</f>
        <v>industry-ag-main.html#fuel-switching</v>
      </c>
      <c r="R891" s="254" t="str">
        <f>IF(ISBLANK(INDEX('Policy Characteristics'!L:L,MATCH($C891,'Policy Characteristics'!$C:$C,0))),"",INDEX('Policy Characteristics'!L:L,MATCH($C891,'Policy Characteristics'!$C:$C,0)))</f>
        <v>industry-elec-and-hydrogen.html</v>
      </c>
    </row>
    <row r="892" spans="1:18" x14ac:dyDescent="0.3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Electrification</v>
      </c>
      <c r="C892" s="254" t="str">
        <f t="shared" si="41"/>
        <v>Fraction of Eligible Industrial Energy Use Shifted to Electricity</v>
      </c>
      <c r="D892" s="6" t="s">
        <v>3024</v>
      </c>
      <c r="E892" s="1" t="s">
        <v>3612</v>
      </c>
      <c r="F892" t="s">
        <v>2988</v>
      </c>
      <c r="G892" s="45" t="s">
        <v>3612</v>
      </c>
      <c r="H892" s="43">
        <v>1857</v>
      </c>
      <c r="I892" s="324" t="s">
        <v>40</v>
      </c>
      <c r="J892" s="255" t="str">
        <f>IF(ISBLANK(INDEX('Policy Characteristics'!D:D,MATCH($C892,'Policy Characteristics'!$C:$C,0))),"",INDEX('Policy Characteristics'!D:D,MATCH($C892,'Policy Characteristics'!$C:$C,0)))</f>
        <v>Electrification</v>
      </c>
      <c r="K892" s="254" t="str">
        <f>IF(ISBLANK(INDEX('Policy Characteristics'!E:E,MATCH($C892,'Policy Characteristics'!$C:$C,0))),"",INDEX('Policy Characteristics'!E:E,MATCH($C892,'Policy Characteristics'!$C:$C,0)))</f>
        <v>indst shift to electricity</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fuel shifted</v>
      </c>
      <c r="P892" s="254" t="str">
        <f>IF(ISBLANK(INDEX('Policy Characteristics'!J:J,MATCH($C892,'Policy Characteristics'!$C:$C,0))),"",INDEX('Policy Characteristics'!J:J,MATCH($C892,'Policy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2" s="254" t="str">
        <f>IF(ISBLANK(INDEX('Policy Characteristics'!K:K,MATCH($C892,'Policy Characteristics'!$C:$C,0))),"",INDEX('Policy Characteristics'!K:K,MATCH($C892,'Policy Characteristics'!$C:$C,0)))</f>
        <v>industry-ag-main.html#fuel-switching</v>
      </c>
      <c r="R892" s="254" t="str">
        <f>IF(ISBLANK(INDEX('Policy Characteristics'!L:L,MATCH($C892,'Policy Characteristics'!$C:$C,0))),"",INDEX('Policy Characteristics'!L:L,MATCH($C892,'Policy Characteristics'!$C:$C,0)))</f>
        <v>industry-elec-and-hydrogen.html</v>
      </c>
    </row>
    <row r="893" spans="1:18" x14ac:dyDescent="0.3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Electrification</v>
      </c>
      <c r="C893" s="254" t="str">
        <f t="shared" si="41"/>
        <v>Fraction of Eligible Industrial Energy Use Shifted to Electricity</v>
      </c>
      <c r="D893" s="6" t="s">
        <v>3025</v>
      </c>
      <c r="E893" s="1" t="s">
        <v>3467</v>
      </c>
      <c r="F893" t="s">
        <v>2989</v>
      </c>
      <c r="G893" s="45" t="s">
        <v>3474</v>
      </c>
      <c r="H893" s="43">
        <v>1858</v>
      </c>
      <c r="I893" s="324" t="s">
        <v>40</v>
      </c>
      <c r="J893" s="255" t="str">
        <f>IF(ISBLANK(INDEX('Policy Characteristics'!D:D,MATCH($C893,'Policy Characteristics'!$C:$C,0))),"",INDEX('Policy Characteristics'!D:D,MATCH($C893,'Policy Characteristics'!$C:$C,0)))</f>
        <v>Electrification</v>
      </c>
      <c r="K893" s="254" t="str">
        <f>IF(ISBLANK(INDEX('Policy Characteristics'!E:E,MATCH($C893,'Policy Characteristics'!$C:$C,0))),"",INDEX('Policy Characteristics'!E:E,MATCH($C893,'Policy Characteristics'!$C:$C,0)))</f>
        <v>indst shift to electricity</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fuel shifted</v>
      </c>
      <c r="P893" s="254" t="str">
        <f>IF(ISBLANK(INDEX('Policy Characteristics'!J:J,MATCH($C893,'Policy Characteristics'!$C:$C,0))),"",INDEX('Policy Characteristics'!J:J,MATCH($C893,'Policy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3" s="254" t="str">
        <f>IF(ISBLANK(INDEX('Policy Characteristics'!K:K,MATCH($C893,'Policy Characteristics'!$C:$C,0))),"",INDEX('Policy Characteristics'!K:K,MATCH($C893,'Policy Characteristics'!$C:$C,0)))</f>
        <v>industry-ag-main.html#fuel-switching</v>
      </c>
      <c r="R893" s="254" t="str">
        <f>IF(ISBLANK(INDEX('Policy Characteristics'!L:L,MATCH($C893,'Policy Characteristics'!$C:$C,0))),"",INDEX('Policy Characteristics'!L:L,MATCH($C893,'Policy Characteristics'!$C:$C,0)))</f>
        <v>industry-elec-and-hydrogen.html</v>
      </c>
    </row>
    <row r="894" spans="1:18" x14ac:dyDescent="0.3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s="254" t="str">
        <f t="shared" si="41"/>
        <v>Fraction of Eligible Industrial Energy Use Shifted to Electricity</v>
      </c>
      <c r="D894" s="6" t="s">
        <v>3025</v>
      </c>
      <c r="E894" s="1" t="s">
        <v>3468</v>
      </c>
      <c r="F894" t="s">
        <v>2989</v>
      </c>
      <c r="G894" s="45" t="s">
        <v>3475</v>
      </c>
      <c r="H894" s="43">
        <v>1859</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3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si="41"/>
        <v>Fraction of Eligible Industrial Energy Use Shifted to Electricity</v>
      </c>
      <c r="D895" s="6" t="s">
        <v>3025</v>
      </c>
      <c r="E895" s="1" t="s">
        <v>3469</v>
      </c>
      <c r="F895" t="s">
        <v>2989</v>
      </c>
      <c r="G895" s="45" t="s">
        <v>3476</v>
      </c>
      <c r="H895" s="43">
        <v>1860</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3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ref="C896:C897" si="42">C$869</f>
        <v>Fraction of Eligible Industrial Energy Use Shifted to Electricity</v>
      </c>
      <c r="D896" s="6" t="s">
        <v>3025</v>
      </c>
      <c r="E896" s="1" t="s">
        <v>3470</v>
      </c>
      <c r="F896" t="s">
        <v>2989</v>
      </c>
      <c r="G896" s="45" t="s">
        <v>3477</v>
      </c>
      <c r="H896" s="43">
        <v>1861</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3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6" t="s">
        <v>3025</v>
      </c>
      <c r="E897" s="1" t="s">
        <v>3471</v>
      </c>
      <c r="F897" t="s">
        <v>2989</v>
      </c>
      <c r="G897" s="45" t="s">
        <v>3478</v>
      </c>
      <c r="H897" s="43">
        <v>1862</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3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ref="C898:C933" si="43">C$869</f>
        <v>Fraction of Eligible Industrial Energy Use Shifted to Electricity</v>
      </c>
      <c r="D898" s="6" t="s">
        <v>3025</v>
      </c>
      <c r="E898" s="1" t="s">
        <v>3472</v>
      </c>
      <c r="F898" t="s">
        <v>2989</v>
      </c>
      <c r="G898" s="45" t="s">
        <v>3479</v>
      </c>
      <c r="H898" s="43">
        <v>1863</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3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3"/>
        <v>Fraction of Eligible Industrial Energy Use Shifted to Electricity</v>
      </c>
      <c r="D899" s="6" t="s">
        <v>3025</v>
      </c>
      <c r="E899" s="1" t="s">
        <v>3473</v>
      </c>
      <c r="F899" t="s">
        <v>2989</v>
      </c>
      <c r="G899" s="45" t="s">
        <v>3480</v>
      </c>
      <c r="H899" s="43">
        <v>1864</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3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3"/>
        <v>Fraction of Eligible Industrial Energy Use Shifted to Electricity</v>
      </c>
      <c r="D900" s="6" t="s">
        <v>3025</v>
      </c>
      <c r="E900" s="1" t="s">
        <v>3612</v>
      </c>
      <c r="F900" t="s">
        <v>2989</v>
      </c>
      <c r="G900" s="45" t="s">
        <v>3612</v>
      </c>
      <c r="H900" s="43">
        <v>1865</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3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3"/>
        <v>Fraction of Eligible Industrial Energy Use Shifted to Electricity</v>
      </c>
      <c r="D901" s="6" t="s">
        <v>3026</v>
      </c>
      <c r="E901" s="1" t="s">
        <v>3467</v>
      </c>
      <c r="F901" t="s">
        <v>2990</v>
      </c>
      <c r="G901" s="45" t="s">
        <v>3474</v>
      </c>
      <c r="H901" s="43">
        <v>1866</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3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3"/>
        <v>Fraction of Eligible Industrial Energy Use Shifted to Electricity</v>
      </c>
      <c r="D902" s="6" t="s">
        <v>3026</v>
      </c>
      <c r="E902" s="1" t="s">
        <v>3468</v>
      </c>
      <c r="F902" t="s">
        <v>2990</v>
      </c>
      <c r="G902" s="45" t="s">
        <v>3475</v>
      </c>
      <c r="H902" s="43">
        <v>1867</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3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3"/>
        <v>Fraction of Eligible Industrial Energy Use Shifted to Electricity</v>
      </c>
      <c r="D903" s="6" t="s">
        <v>3026</v>
      </c>
      <c r="E903" s="1" t="s">
        <v>3469</v>
      </c>
      <c r="F903" t="s">
        <v>2990</v>
      </c>
      <c r="G903" s="45" t="s">
        <v>3476</v>
      </c>
      <c r="H903" s="43">
        <v>1868</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3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3"/>
        <v>Fraction of Eligible Industrial Energy Use Shifted to Electricity</v>
      </c>
      <c r="D904" s="6" t="s">
        <v>3026</v>
      </c>
      <c r="E904" s="1" t="s">
        <v>3470</v>
      </c>
      <c r="F904" t="s">
        <v>2990</v>
      </c>
      <c r="G904" s="45" t="s">
        <v>3477</v>
      </c>
      <c r="H904" s="43">
        <v>1869</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3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3"/>
        <v>Fraction of Eligible Industrial Energy Use Shifted to Electricity</v>
      </c>
      <c r="D905" s="6" t="s">
        <v>3026</v>
      </c>
      <c r="E905" s="1" t="s">
        <v>3471</v>
      </c>
      <c r="F905" t="s">
        <v>2990</v>
      </c>
      <c r="G905" s="45" t="s">
        <v>3478</v>
      </c>
      <c r="H905" s="43">
        <v>1870</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3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3"/>
        <v>Fraction of Eligible Industrial Energy Use Shifted to Electricity</v>
      </c>
      <c r="D906" s="6" t="s">
        <v>3026</v>
      </c>
      <c r="E906" s="1" t="s">
        <v>3472</v>
      </c>
      <c r="F906" t="s">
        <v>2990</v>
      </c>
      <c r="G906" s="45" t="s">
        <v>3479</v>
      </c>
      <c r="H906" s="43">
        <v>1871</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3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3"/>
        <v>Fraction of Eligible Industrial Energy Use Shifted to Electricity</v>
      </c>
      <c r="D907" s="6" t="s">
        <v>3026</v>
      </c>
      <c r="E907" s="1" t="s">
        <v>3473</v>
      </c>
      <c r="F907" t="s">
        <v>2990</v>
      </c>
      <c r="G907" s="45" t="s">
        <v>3480</v>
      </c>
      <c r="H907" s="43">
        <v>1872</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3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3"/>
        <v>Fraction of Eligible Industrial Energy Use Shifted to Electricity</v>
      </c>
      <c r="D908" s="6" t="s">
        <v>3026</v>
      </c>
      <c r="E908" s="1" t="s">
        <v>3612</v>
      </c>
      <c r="F908" t="s">
        <v>2990</v>
      </c>
      <c r="G908" s="45" t="s">
        <v>3612</v>
      </c>
      <c r="H908" s="43">
        <v>1873</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3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3"/>
        <v>Fraction of Eligible Industrial Energy Use Shifted to Electricity</v>
      </c>
      <c r="D909" s="6" t="s">
        <v>3027</v>
      </c>
      <c r="E909" s="1" t="s">
        <v>3467</v>
      </c>
      <c r="F909" t="s">
        <v>2991</v>
      </c>
      <c r="G909" s="45" t="s">
        <v>3474</v>
      </c>
      <c r="H909" s="43">
        <v>1874</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3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3"/>
        <v>Fraction of Eligible Industrial Energy Use Shifted to Electricity</v>
      </c>
      <c r="D910" s="6" t="s">
        <v>3027</v>
      </c>
      <c r="E910" s="1" t="s">
        <v>3468</v>
      </c>
      <c r="F910" t="s">
        <v>2991</v>
      </c>
      <c r="G910" s="45" t="s">
        <v>3475</v>
      </c>
      <c r="H910" s="43">
        <v>1875</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3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3"/>
        <v>Fraction of Eligible Industrial Energy Use Shifted to Electricity</v>
      </c>
      <c r="D911" s="6" t="s">
        <v>3027</v>
      </c>
      <c r="E911" s="1" t="s">
        <v>3469</v>
      </c>
      <c r="F911" t="s">
        <v>2991</v>
      </c>
      <c r="G911" s="45" t="s">
        <v>3476</v>
      </c>
      <c r="H911" s="43">
        <v>1876</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3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3"/>
        <v>Fraction of Eligible Industrial Energy Use Shifted to Electricity</v>
      </c>
      <c r="D912" s="6" t="s">
        <v>3027</v>
      </c>
      <c r="E912" s="1" t="s">
        <v>3470</v>
      </c>
      <c r="F912" t="s">
        <v>2991</v>
      </c>
      <c r="G912" s="45" t="s">
        <v>3477</v>
      </c>
      <c r="H912" s="43">
        <v>1877</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3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3"/>
        <v>Fraction of Eligible Industrial Energy Use Shifted to Electricity</v>
      </c>
      <c r="D913" s="6" t="s">
        <v>3027</v>
      </c>
      <c r="E913" s="1" t="s">
        <v>3471</v>
      </c>
      <c r="F913" t="s">
        <v>2991</v>
      </c>
      <c r="G913" s="45" t="s">
        <v>3478</v>
      </c>
      <c r="H913" s="43">
        <v>1878</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3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3"/>
        <v>Fraction of Eligible Industrial Energy Use Shifted to Electricity</v>
      </c>
      <c r="D914" s="6" t="s">
        <v>3027</v>
      </c>
      <c r="E914" s="1" t="s">
        <v>3472</v>
      </c>
      <c r="F914" t="s">
        <v>2991</v>
      </c>
      <c r="G914" s="45" t="s">
        <v>3479</v>
      </c>
      <c r="H914" s="43">
        <v>1879</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3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3"/>
        <v>Fraction of Eligible Industrial Energy Use Shifted to Electricity</v>
      </c>
      <c r="D915" s="6" t="s">
        <v>3027</v>
      </c>
      <c r="E915" s="1" t="s">
        <v>3473</v>
      </c>
      <c r="F915" t="s">
        <v>2991</v>
      </c>
      <c r="G915" s="45" t="s">
        <v>3480</v>
      </c>
      <c r="H915" s="43">
        <v>1880</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3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3"/>
        <v>Fraction of Eligible Industrial Energy Use Shifted to Electricity</v>
      </c>
      <c r="D916" s="6" t="s">
        <v>3027</v>
      </c>
      <c r="E916" s="1" t="s">
        <v>3612</v>
      </c>
      <c r="F916" t="s">
        <v>2991</v>
      </c>
      <c r="G916" s="45" t="s">
        <v>3612</v>
      </c>
      <c r="H916" s="43">
        <v>1881</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3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3"/>
        <v>Fraction of Eligible Industrial Energy Use Shifted to Electricity</v>
      </c>
      <c r="D917" s="6" t="s">
        <v>3028</v>
      </c>
      <c r="E917" s="1" t="s">
        <v>3467</v>
      </c>
      <c r="F917" t="s">
        <v>2992</v>
      </c>
      <c r="G917" s="45" t="s">
        <v>3474</v>
      </c>
      <c r="H917" s="43">
        <v>1882</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3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3"/>
        <v>Fraction of Eligible Industrial Energy Use Shifted to Electricity</v>
      </c>
      <c r="D918" s="6" t="s">
        <v>3028</v>
      </c>
      <c r="E918" s="1" t="s">
        <v>3468</v>
      </c>
      <c r="F918" t="s">
        <v>2992</v>
      </c>
      <c r="G918" s="45" t="s">
        <v>3475</v>
      </c>
      <c r="H918" s="43">
        <v>1883</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3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3"/>
        <v>Fraction of Eligible Industrial Energy Use Shifted to Electricity</v>
      </c>
      <c r="D919" s="6" t="s">
        <v>3028</v>
      </c>
      <c r="E919" s="1" t="s">
        <v>3469</v>
      </c>
      <c r="F919" t="s">
        <v>2992</v>
      </c>
      <c r="G919" s="45" t="s">
        <v>3476</v>
      </c>
      <c r="H919" s="43">
        <v>1884</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3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si="43"/>
        <v>Fraction of Eligible Industrial Energy Use Shifted to Electricity</v>
      </c>
      <c r="D920" s="6" t="s">
        <v>3028</v>
      </c>
      <c r="E920" s="1" t="s">
        <v>3470</v>
      </c>
      <c r="F920" t="s">
        <v>2992</v>
      </c>
      <c r="G920" s="45" t="s">
        <v>3477</v>
      </c>
      <c r="H920" s="43">
        <v>1885</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3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3"/>
        <v>Fraction of Eligible Industrial Energy Use Shifted to Electricity</v>
      </c>
      <c r="D921" s="6" t="s">
        <v>3028</v>
      </c>
      <c r="E921" s="1" t="s">
        <v>3471</v>
      </c>
      <c r="F921" t="s">
        <v>2992</v>
      </c>
      <c r="G921" s="45" t="s">
        <v>3478</v>
      </c>
      <c r="H921" s="43">
        <v>1886</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3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3"/>
        <v>Fraction of Eligible Industrial Energy Use Shifted to Electricity</v>
      </c>
      <c r="D922" s="6" t="s">
        <v>3028</v>
      </c>
      <c r="E922" s="1" t="s">
        <v>3472</v>
      </c>
      <c r="F922" t="s">
        <v>2992</v>
      </c>
      <c r="G922" s="45" t="s">
        <v>3479</v>
      </c>
      <c r="H922" s="43">
        <v>1887</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3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3"/>
        <v>Fraction of Eligible Industrial Energy Use Shifted to Electricity</v>
      </c>
      <c r="D923" s="6" t="s">
        <v>3028</v>
      </c>
      <c r="E923" s="1" t="s">
        <v>3473</v>
      </c>
      <c r="F923" t="s">
        <v>2992</v>
      </c>
      <c r="G923" s="45" t="s">
        <v>3480</v>
      </c>
      <c r="H923" s="43">
        <v>1888</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3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3"/>
        <v>Fraction of Eligible Industrial Energy Use Shifted to Electricity</v>
      </c>
      <c r="D924" s="6" t="s">
        <v>3028</v>
      </c>
      <c r="E924" s="1" t="s">
        <v>3612</v>
      </c>
      <c r="F924" t="s">
        <v>2992</v>
      </c>
      <c r="G924" s="45" t="s">
        <v>3612</v>
      </c>
      <c r="H924" s="43">
        <v>1889</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3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3"/>
        <v>Fraction of Eligible Industrial Energy Use Shifted to Electricity</v>
      </c>
      <c r="D925" s="6" t="s">
        <v>3029</v>
      </c>
      <c r="E925" s="1" t="s">
        <v>3467</v>
      </c>
      <c r="F925" t="s">
        <v>2993</v>
      </c>
      <c r="G925" s="45" t="s">
        <v>3474</v>
      </c>
      <c r="H925" s="43">
        <v>1890</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3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3"/>
        <v>Fraction of Eligible Industrial Energy Use Shifted to Electricity</v>
      </c>
      <c r="D926" s="6" t="s">
        <v>3029</v>
      </c>
      <c r="E926" s="1" t="s">
        <v>3468</v>
      </c>
      <c r="F926" t="s">
        <v>2993</v>
      </c>
      <c r="G926" s="45" t="s">
        <v>3475</v>
      </c>
      <c r="H926" s="43">
        <v>1891</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3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3"/>
        <v>Fraction of Eligible Industrial Energy Use Shifted to Electricity</v>
      </c>
      <c r="D927" s="6" t="s">
        <v>3029</v>
      </c>
      <c r="E927" s="1" t="s">
        <v>3469</v>
      </c>
      <c r="F927" t="s">
        <v>2993</v>
      </c>
      <c r="G927" s="45" t="s">
        <v>3476</v>
      </c>
      <c r="H927" s="43">
        <v>1892</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3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3"/>
        <v>Fraction of Eligible Industrial Energy Use Shifted to Electricity</v>
      </c>
      <c r="D928" s="6" t="s">
        <v>3029</v>
      </c>
      <c r="E928" s="1" t="s">
        <v>3470</v>
      </c>
      <c r="F928" t="s">
        <v>2993</v>
      </c>
      <c r="G928" s="45" t="s">
        <v>3477</v>
      </c>
      <c r="H928" s="43">
        <v>1893</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3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3"/>
        <v>Fraction of Eligible Industrial Energy Use Shifted to Electricity</v>
      </c>
      <c r="D929" s="6" t="s">
        <v>3029</v>
      </c>
      <c r="E929" s="1" t="s">
        <v>3471</v>
      </c>
      <c r="F929" t="s">
        <v>2993</v>
      </c>
      <c r="G929" s="45" t="s">
        <v>3478</v>
      </c>
      <c r="H929" s="43">
        <v>1894</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3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3"/>
        <v>Fraction of Eligible Industrial Energy Use Shifted to Electricity</v>
      </c>
      <c r="D930" s="6" t="s">
        <v>3029</v>
      </c>
      <c r="E930" s="1" t="s">
        <v>3472</v>
      </c>
      <c r="F930" t="s">
        <v>2993</v>
      </c>
      <c r="G930" s="45" t="s">
        <v>3479</v>
      </c>
      <c r="H930" s="43">
        <v>1895</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3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3"/>
        <v>Fraction of Eligible Industrial Energy Use Shifted to Electricity</v>
      </c>
      <c r="D931" s="6" t="s">
        <v>3029</v>
      </c>
      <c r="E931" s="1" t="s">
        <v>3473</v>
      </c>
      <c r="F931" t="s">
        <v>2993</v>
      </c>
      <c r="G931" s="45" t="s">
        <v>3480</v>
      </c>
      <c r="H931" s="43">
        <v>1896</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3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3"/>
        <v>Fraction of Eligible Industrial Energy Use Shifted to Electricity</v>
      </c>
      <c r="D932" s="6" t="s">
        <v>3029</v>
      </c>
      <c r="E932" s="1" t="s">
        <v>3612</v>
      </c>
      <c r="F932" t="s">
        <v>2993</v>
      </c>
      <c r="G932" s="45" t="s">
        <v>3612</v>
      </c>
      <c r="H932" s="43">
        <v>1897</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3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3"/>
        <v>Fraction of Eligible Industrial Energy Use Shifted to Electricity</v>
      </c>
      <c r="D933" s="6" t="s">
        <v>3030</v>
      </c>
      <c r="E933" s="1" t="s">
        <v>3467</v>
      </c>
      <c r="F933" t="s">
        <v>2994</v>
      </c>
      <c r="G933" s="45" t="s">
        <v>3474</v>
      </c>
      <c r="H933" s="43">
        <v>1898</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3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ref="C934:C985" si="44">C$869</f>
        <v>Fraction of Eligible Industrial Energy Use Shifted to Electricity</v>
      </c>
      <c r="D934" s="6" t="s">
        <v>3030</v>
      </c>
      <c r="E934" s="1" t="s">
        <v>3468</v>
      </c>
      <c r="F934" t="s">
        <v>2994</v>
      </c>
      <c r="G934" s="45" t="s">
        <v>3475</v>
      </c>
      <c r="H934" s="43">
        <v>1899</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3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3030</v>
      </c>
      <c r="E935" s="1" t="s">
        <v>3469</v>
      </c>
      <c r="F935" t="s">
        <v>2994</v>
      </c>
      <c r="G935" s="45" t="s">
        <v>3476</v>
      </c>
      <c r="H935" s="43">
        <v>1900</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3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3030</v>
      </c>
      <c r="E936" s="1" t="s">
        <v>3470</v>
      </c>
      <c r="F936" t="s">
        <v>2994</v>
      </c>
      <c r="G936" s="45" t="s">
        <v>3477</v>
      </c>
      <c r="H936" s="43">
        <v>1901</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3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3030</v>
      </c>
      <c r="E937" s="1" t="s">
        <v>3471</v>
      </c>
      <c r="F937" t="s">
        <v>2994</v>
      </c>
      <c r="G937" s="45" t="s">
        <v>3478</v>
      </c>
      <c r="H937" s="43">
        <v>1902</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3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3030</v>
      </c>
      <c r="E938" s="1" t="s">
        <v>3472</v>
      </c>
      <c r="F938" t="s">
        <v>2994</v>
      </c>
      <c r="G938" s="45" t="s">
        <v>3479</v>
      </c>
      <c r="H938" s="43">
        <v>1903</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3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3030</v>
      </c>
      <c r="E939" s="1" t="s">
        <v>3473</v>
      </c>
      <c r="F939" t="s">
        <v>2994</v>
      </c>
      <c r="G939" s="45" t="s">
        <v>3480</v>
      </c>
      <c r="H939" s="43">
        <v>1904</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3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3030</v>
      </c>
      <c r="E940" s="1" t="s">
        <v>3612</v>
      </c>
      <c r="F940" t="s">
        <v>2994</v>
      </c>
      <c r="G940" s="45" t="s">
        <v>3612</v>
      </c>
      <c r="H940" s="43">
        <v>1905</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3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3031</v>
      </c>
      <c r="E941" s="1" t="s">
        <v>3467</v>
      </c>
      <c r="F941" t="s">
        <v>2549</v>
      </c>
      <c r="G941" s="45" t="s">
        <v>3474</v>
      </c>
      <c r="H941" s="43">
        <v>1906</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3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3031</v>
      </c>
      <c r="E942" s="1" t="s">
        <v>3468</v>
      </c>
      <c r="F942" t="s">
        <v>2549</v>
      </c>
      <c r="G942" s="45" t="s">
        <v>3475</v>
      </c>
      <c r="H942" s="43">
        <v>1907</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3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3031</v>
      </c>
      <c r="E943" s="1" t="s">
        <v>3469</v>
      </c>
      <c r="F943" t="s">
        <v>2549</v>
      </c>
      <c r="G943" s="45" t="s">
        <v>3476</v>
      </c>
      <c r="H943" s="43">
        <v>1908</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3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3031</v>
      </c>
      <c r="E944" s="1" t="s">
        <v>3470</v>
      </c>
      <c r="F944" t="s">
        <v>2549</v>
      </c>
      <c r="G944" s="45" t="s">
        <v>3477</v>
      </c>
      <c r="H944" s="43">
        <v>1909</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3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3031</v>
      </c>
      <c r="E945" s="1" t="s">
        <v>3471</v>
      </c>
      <c r="F945" t="s">
        <v>2549</v>
      </c>
      <c r="G945" s="45" t="s">
        <v>3478</v>
      </c>
      <c r="H945" s="43">
        <v>1910</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3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3031</v>
      </c>
      <c r="E946" s="1" t="s">
        <v>3472</v>
      </c>
      <c r="F946" t="s">
        <v>2549</v>
      </c>
      <c r="G946" s="45" t="s">
        <v>3479</v>
      </c>
      <c r="H946" s="43">
        <v>1911</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3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3031</v>
      </c>
      <c r="E947" s="1" t="s">
        <v>3473</v>
      </c>
      <c r="F947" t="s">
        <v>2549</v>
      </c>
      <c r="G947" s="45" t="s">
        <v>3480</v>
      </c>
      <c r="H947" s="43">
        <v>1912</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3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3031</v>
      </c>
      <c r="E948" s="1" t="s">
        <v>3612</v>
      </c>
      <c r="F948" t="s">
        <v>2549</v>
      </c>
      <c r="G948" s="45" t="s">
        <v>3612</v>
      </c>
      <c r="H948" s="43">
        <v>1913</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3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3032</v>
      </c>
      <c r="E949" s="1" t="s">
        <v>3467</v>
      </c>
      <c r="F949" t="s">
        <v>2995</v>
      </c>
      <c r="G949" s="45" t="s">
        <v>3474</v>
      </c>
      <c r="H949" s="43">
        <v>1914</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3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3032</v>
      </c>
      <c r="E950" s="1" t="s">
        <v>3468</v>
      </c>
      <c r="F950" t="s">
        <v>2995</v>
      </c>
      <c r="G950" s="45" t="s">
        <v>3475</v>
      </c>
      <c r="H950" s="43">
        <v>1915</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3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3032</v>
      </c>
      <c r="E951" s="1" t="s">
        <v>3469</v>
      </c>
      <c r="F951" t="s">
        <v>2995</v>
      </c>
      <c r="G951" s="45" t="s">
        <v>3476</v>
      </c>
      <c r="H951" s="43">
        <v>1916</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3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3032</v>
      </c>
      <c r="E952" s="1" t="s">
        <v>3470</v>
      </c>
      <c r="F952" t="s">
        <v>2995</v>
      </c>
      <c r="G952" s="45" t="s">
        <v>3477</v>
      </c>
      <c r="H952" s="43">
        <v>1917</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3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3032</v>
      </c>
      <c r="E953" s="1" t="s">
        <v>3471</v>
      </c>
      <c r="F953" t="s">
        <v>2995</v>
      </c>
      <c r="G953" s="45" t="s">
        <v>3478</v>
      </c>
      <c r="H953" s="43">
        <v>1918</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3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3032</v>
      </c>
      <c r="E954" s="1" t="s">
        <v>3472</v>
      </c>
      <c r="F954" t="s">
        <v>2995</v>
      </c>
      <c r="G954" s="45" t="s">
        <v>3479</v>
      </c>
      <c r="H954" s="43">
        <v>1919</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3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3032</v>
      </c>
      <c r="E955" s="1" t="s">
        <v>3473</v>
      </c>
      <c r="F955" t="s">
        <v>2995</v>
      </c>
      <c r="G955" s="45" t="s">
        <v>3480</v>
      </c>
      <c r="H955" s="43">
        <v>1920</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3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3032</v>
      </c>
      <c r="E956" s="1" t="s">
        <v>3612</v>
      </c>
      <c r="F956" t="s">
        <v>2995</v>
      </c>
      <c r="G956" s="45" t="s">
        <v>3612</v>
      </c>
      <c r="H956" s="43">
        <v>1921</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3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3033</v>
      </c>
      <c r="E957" s="1" t="s">
        <v>3467</v>
      </c>
      <c r="F957" t="s">
        <v>2996</v>
      </c>
      <c r="G957" s="45" t="s">
        <v>3474</v>
      </c>
      <c r="H957" s="43">
        <v>1922</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3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4"/>
        <v>Fraction of Eligible Industrial Energy Use Shifted to Electricity</v>
      </c>
      <c r="D958" s="6" t="s">
        <v>3033</v>
      </c>
      <c r="E958" s="1" t="s">
        <v>3468</v>
      </c>
      <c r="F958" t="s">
        <v>2996</v>
      </c>
      <c r="G958" s="45" t="s">
        <v>3475</v>
      </c>
      <c r="H958" s="43">
        <v>1923</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3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4"/>
        <v>Fraction of Eligible Industrial Energy Use Shifted to Electricity</v>
      </c>
      <c r="D959" s="6" t="s">
        <v>3033</v>
      </c>
      <c r="E959" s="1" t="s">
        <v>3469</v>
      </c>
      <c r="F959" t="s">
        <v>2996</v>
      </c>
      <c r="G959" s="45" t="s">
        <v>3476</v>
      </c>
      <c r="H959" s="43">
        <v>1924</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3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4"/>
        <v>Fraction of Eligible Industrial Energy Use Shifted to Electricity</v>
      </c>
      <c r="D960" s="6" t="s">
        <v>3033</v>
      </c>
      <c r="E960" s="1" t="s">
        <v>3470</v>
      </c>
      <c r="F960" t="s">
        <v>2996</v>
      </c>
      <c r="G960" s="45" t="s">
        <v>3477</v>
      </c>
      <c r="H960" s="43">
        <v>1925</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3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4"/>
        <v>Fraction of Eligible Industrial Energy Use Shifted to Electricity</v>
      </c>
      <c r="D961" s="6" t="s">
        <v>3033</v>
      </c>
      <c r="E961" s="1" t="s">
        <v>3471</v>
      </c>
      <c r="F961" t="s">
        <v>2996</v>
      </c>
      <c r="G961" s="45" t="s">
        <v>3478</v>
      </c>
      <c r="H961" s="43">
        <v>1926</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3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4"/>
        <v>Fraction of Eligible Industrial Energy Use Shifted to Electricity</v>
      </c>
      <c r="D962" s="6" t="s">
        <v>3033</v>
      </c>
      <c r="E962" s="1" t="s">
        <v>3472</v>
      </c>
      <c r="F962" t="s">
        <v>2996</v>
      </c>
      <c r="G962" s="45" t="s">
        <v>3479</v>
      </c>
      <c r="H962" s="43">
        <v>1927</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3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4"/>
        <v>Fraction of Eligible Industrial Energy Use Shifted to Electricity</v>
      </c>
      <c r="D963" s="6" t="s">
        <v>3033</v>
      </c>
      <c r="E963" s="1" t="s">
        <v>3473</v>
      </c>
      <c r="F963" t="s">
        <v>2996</v>
      </c>
      <c r="G963" s="45" t="s">
        <v>3480</v>
      </c>
      <c r="H963" s="43">
        <v>1928</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3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4"/>
        <v>Fraction of Eligible Industrial Energy Use Shifted to Electricity</v>
      </c>
      <c r="D964" s="6" t="s">
        <v>3033</v>
      </c>
      <c r="E964" s="1" t="s">
        <v>3612</v>
      </c>
      <c r="F964" t="s">
        <v>2996</v>
      </c>
      <c r="G964" s="45" t="s">
        <v>3612</v>
      </c>
      <c r="H964" s="43">
        <v>1929</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3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4"/>
        <v>Fraction of Eligible Industrial Energy Use Shifted to Electricity</v>
      </c>
      <c r="D965" s="6" t="s">
        <v>3034</v>
      </c>
      <c r="E965" s="1" t="s">
        <v>3467</v>
      </c>
      <c r="F965" t="s">
        <v>2997</v>
      </c>
      <c r="G965" s="45" t="s">
        <v>3474</v>
      </c>
      <c r="H965" s="43">
        <v>1930</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3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4"/>
        <v>Fraction of Eligible Industrial Energy Use Shifted to Electricity</v>
      </c>
      <c r="D966" s="6" t="s">
        <v>3034</v>
      </c>
      <c r="E966" s="1" t="s">
        <v>3468</v>
      </c>
      <c r="F966" t="s">
        <v>2997</v>
      </c>
      <c r="G966" s="45" t="s">
        <v>3475</v>
      </c>
      <c r="H966" s="43">
        <v>1931</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3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4"/>
        <v>Fraction of Eligible Industrial Energy Use Shifted to Electricity</v>
      </c>
      <c r="D967" s="6" t="s">
        <v>3034</v>
      </c>
      <c r="E967" s="1" t="s">
        <v>3469</v>
      </c>
      <c r="F967" t="s">
        <v>2997</v>
      </c>
      <c r="G967" s="45" t="s">
        <v>3476</v>
      </c>
      <c r="H967" s="43">
        <v>1932</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3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4"/>
        <v>Fraction of Eligible Industrial Energy Use Shifted to Electricity</v>
      </c>
      <c r="D968" s="6" t="s">
        <v>3034</v>
      </c>
      <c r="E968" s="1" t="s">
        <v>3470</v>
      </c>
      <c r="F968" t="s">
        <v>2997</v>
      </c>
      <c r="G968" s="45" t="s">
        <v>3477</v>
      </c>
      <c r="H968" s="43">
        <v>1933</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3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4"/>
        <v>Fraction of Eligible Industrial Energy Use Shifted to Electricity</v>
      </c>
      <c r="D969" s="6" t="s">
        <v>3034</v>
      </c>
      <c r="E969" s="1" t="s">
        <v>3471</v>
      </c>
      <c r="F969" t="s">
        <v>2997</v>
      </c>
      <c r="G969" s="45" t="s">
        <v>3478</v>
      </c>
      <c r="H969" s="43">
        <v>1934</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3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4"/>
        <v>Fraction of Eligible Industrial Energy Use Shifted to Electricity</v>
      </c>
      <c r="D970" s="6" t="s">
        <v>3034</v>
      </c>
      <c r="E970" s="1" t="s">
        <v>3472</v>
      </c>
      <c r="F970" t="s">
        <v>2997</v>
      </c>
      <c r="G970" s="45" t="s">
        <v>3479</v>
      </c>
      <c r="H970" s="43">
        <v>1935</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3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4"/>
        <v>Fraction of Eligible Industrial Energy Use Shifted to Electricity</v>
      </c>
      <c r="D971" s="6" t="s">
        <v>3034</v>
      </c>
      <c r="E971" s="1" t="s">
        <v>3473</v>
      </c>
      <c r="F971" t="s">
        <v>2997</v>
      </c>
      <c r="G971" s="45" t="s">
        <v>3480</v>
      </c>
      <c r="H971" s="43">
        <v>1936</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3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4"/>
        <v>Fraction of Eligible Industrial Energy Use Shifted to Electricity</v>
      </c>
      <c r="D972" s="6" t="s">
        <v>3034</v>
      </c>
      <c r="E972" s="1" t="s">
        <v>3612</v>
      </c>
      <c r="F972" t="s">
        <v>2997</v>
      </c>
      <c r="G972" s="45" t="s">
        <v>3612</v>
      </c>
      <c r="H972" s="43">
        <v>1937</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3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4"/>
        <v>Fraction of Eligible Industrial Energy Use Shifted to Electricity</v>
      </c>
      <c r="D973" s="6" t="s">
        <v>3035</v>
      </c>
      <c r="E973" s="1" t="s">
        <v>3467</v>
      </c>
      <c r="F973" t="s">
        <v>2550</v>
      </c>
      <c r="G973" s="45" t="s">
        <v>3474</v>
      </c>
      <c r="H973" s="43">
        <v>1938</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3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4"/>
        <v>Fraction of Eligible Industrial Energy Use Shifted to Electricity</v>
      </c>
      <c r="D974" s="6" t="s">
        <v>3035</v>
      </c>
      <c r="E974" s="1" t="s">
        <v>3468</v>
      </c>
      <c r="F974" t="s">
        <v>2550</v>
      </c>
      <c r="G974" s="45" t="s">
        <v>3475</v>
      </c>
      <c r="H974" s="43">
        <v>1939</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3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4"/>
        <v>Fraction of Eligible Industrial Energy Use Shifted to Electricity</v>
      </c>
      <c r="D975" s="6" t="s">
        <v>3035</v>
      </c>
      <c r="E975" s="1" t="s">
        <v>3469</v>
      </c>
      <c r="F975" t="s">
        <v>2550</v>
      </c>
      <c r="G975" s="45" t="s">
        <v>3476</v>
      </c>
      <c r="H975" s="43">
        <v>1940</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3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4"/>
        <v>Fraction of Eligible Industrial Energy Use Shifted to Electricity</v>
      </c>
      <c r="D976" s="6" t="s">
        <v>3035</v>
      </c>
      <c r="E976" s="1" t="s">
        <v>3470</v>
      </c>
      <c r="F976" t="s">
        <v>2550</v>
      </c>
      <c r="G976" s="45" t="s">
        <v>3477</v>
      </c>
      <c r="H976" s="43">
        <v>1941</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3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4"/>
        <v>Fraction of Eligible Industrial Energy Use Shifted to Electricity</v>
      </c>
      <c r="D977" s="6" t="s">
        <v>3035</v>
      </c>
      <c r="E977" s="1" t="s">
        <v>3471</v>
      </c>
      <c r="F977" t="s">
        <v>2550</v>
      </c>
      <c r="G977" s="45" t="s">
        <v>3478</v>
      </c>
      <c r="H977" s="43">
        <v>1942</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3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4"/>
        <v>Fraction of Eligible Industrial Energy Use Shifted to Electricity</v>
      </c>
      <c r="D978" s="6" t="s">
        <v>3035</v>
      </c>
      <c r="E978" s="1" t="s">
        <v>3472</v>
      </c>
      <c r="F978" t="s">
        <v>2550</v>
      </c>
      <c r="G978" s="45" t="s">
        <v>3479</v>
      </c>
      <c r="H978" s="43">
        <v>1943</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3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4"/>
        <v>Fraction of Eligible Industrial Energy Use Shifted to Electricity</v>
      </c>
      <c r="D979" s="6" t="s">
        <v>3035</v>
      </c>
      <c r="E979" s="1" t="s">
        <v>3473</v>
      </c>
      <c r="F979" t="s">
        <v>2550</v>
      </c>
      <c r="G979" s="45" t="s">
        <v>3480</v>
      </c>
      <c r="H979" s="43">
        <v>1944</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3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4"/>
        <v>Fraction of Eligible Industrial Energy Use Shifted to Electricity</v>
      </c>
      <c r="D980" s="6" t="s">
        <v>3035</v>
      </c>
      <c r="E980" s="1" t="s">
        <v>3612</v>
      </c>
      <c r="F980" t="s">
        <v>2550</v>
      </c>
      <c r="G980" s="45" t="s">
        <v>3612</v>
      </c>
      <c r="H980" s="43">
        <v>1945</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3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4"/>
        <v>Fraction of Eligible Industrial Energy Use Shifted to Electricity</v>
      </c>
      <c r="D981" s="6" t="s">
        <v>3036</v>
      </c>
      <c r="E981" s="1" t="s">
        <v>3467</v>
      </c>
      <c r="F981" t="s">
        <v>2998</v>
      </c>
      <c r="G981" s="45" t="s">
        <v>3474</v>
      </c>
      <c r="H981" s="43">
        <v>1946</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3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4"/>
        <v>Fraction of Eligible Industrial Energy Use Shifted to Electricity</v>
      </c>
      <c r="D982" s="6" t="s">
        <v>3036</v>
      </c>
      <c r="E982" s="1" t="s">
        <v>3468</v>
      </c>
      <c r="F982" t="s">
        <v>2998</v>
      </c>
      <c r="G982" s="45" t="s">
        <v>3475</v>
      </c>
      <c r="H982" s="43">
        <v>1947</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3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4"/>
        <v>Fraction of Eligible Industrial Energy Use Shifted to Electricity</v>
      </c>
      <c r="D983" s="6" t="s">
        <v>3036</v>
      </c>
      <c r="E983" s="1" t="s">
        <v>3469</v>
      </c>
      <c r="F983" t="s">
        <v>2998</v>
      </c>
      <c r="G983" s="45" t="s">
        <v>3476</v>
      </c>
      <c r="H983" s="43">
        <v>1948</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3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4"/>
        <v>Fraction of Eligible Industrial Energy Use Shifted to Electricity</v>
      </c>
      <c r="D984" s="6" t="s">
        <v>3036</v>
      </c>
      <c r="E984" s="1" t="s">
        <v>3470</v>
      </c>
      <c r="F984" t="s">
        <v>2998</v>
      </c>
      <c r="G984" s="45" t="s">
        <v>3477</v>
      </c>
      <c r="H984" s="43">
        <v>1949</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3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4"/>
        <v>Fraction of Eligible Industrial Energy Use Shifted to Electricity</v>
      </c>
      <c r="D985" s="6" t="s">
        <v>3036</v>
      </c>
      <c r="E985" s="1" t="s">
        <v>3471</v>
      </c>
      <c r="F985" t="s">
        <v>2998</v>
      </c>
      <c r="G985" s="45" t="s">
        <v>3478</v>
      </c>
      <c r="H985" s="43">
        <v>1950</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3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ref="C986:C1036" si="45">C$869</f>
        <v>Fraction of Eligible Industrial Energy Use Shifted to Electricity</v>
      </c>
      <c r="D986" s="6" t="s">
        <v>3036</v>
      </c>
      <c r="E986" s="1" t="s">
        <v>3472</v>
      </c>
      <c r="F986" t="s">
        <v>2998</v>
      </c>
      <c r="G986" s="45" t="s">
        <v>3479</v>
      </c>
      <c r="H986" s="43">
        <v>1951</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3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3036</v>
      </c>
      <c r="E987" s="1" t="s">
        <v>3473</v>
      </c>
      <c r="F987" t="s">
        <v>2998</v>
      </c>
      <c r="G987" s="45" t="s">
        <v>3480</v>
      </c>
      <c r="H987" s="43">
        <v>1952</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3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3036</v>
      </c>
      <c r="E988" s="1" t="s">
        <v>3612</v>
      </c>
      <c r="F988" t="s">
        <v>2998</v>
      </c>
      <c r="G988" s="45" t="s">
        <v>3612</v>
      </c>
      <c r="H988" s="43">
        <v>1953</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3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3037</v>
      </c>
      <c r="E989" s="1" t="s">
        <v>3467</v>
      </c>
      <c r="F989" t="s">
        <v>2999</v>
      </c>
      <c r="G989" s="45" t="s">
        <v>3474</v>
      </c>
      <c r="H989" s="43">
        <v>1954</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3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3037</v>
      </c>
      <c r="E990" s="1" t="s">
        <v>3468</v>
      </c>
      <c r="F990" t="s">
        <v>2999</v>
      </c>
      <c r="G990" s="45" t="s">
        <v>3475</v>
      </c>
      <c r="H990" s="43">
        <v>1955</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3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3037</v>
      </c>
      <c r="E991" s="1" t="s">
        <v>3469</v>
      </c>
      <c r="F991" t="s">
        <v>2999</v>
      </c>
      <c r="G991" s="45" t="s">
        <v>3476</v>
      </c>
      <c r="H991" s="43">
        <v>1956</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3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3037</v>
      </c>
      <c r="E992" s="1" t="s">
        <v>3470</v>
      </c>
      <c r="F992" t="s">
        <v>2999</v>
      </c>
      <c r="G992" s="45" t="s">
        <v>3477</v>
      </c>
      <c r="H992" s="43">
        <v>1957</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3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3037</v>
      </c>
      <c r="E993" s="1" t="s">
        <v>3471</v>
      </c>
      <c r="F993" t="s">
        <v>2999</v>
      </c>
      <c r="G993" s="45" t="s">
        <v>3478</v>
      </c>
      <c r="H993" s="43">
        <v>1958</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3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3037</v>
      </c>
      <c r="E994" s="1" t="s">
        <v>3472</v>
      </c>
      <c r="F994" t="s">
        <v>2999</v>
      </c>
      <c r="G994" s="45" t="s">
        <v>3479</v>
      </c>
      <c r="H994" s="43">
        <v>1959</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3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3037</v>
      </c>
      <c r="E995" s="1" t="s">
        <v>3473</v>
      </c>
      <c r="F995" t="s">
        <v>2999</v>
      </c>
      <c r="G995" s="45" t="s">
        <v>3480</v>
      </c>
      <c r="H995" s="43">
        <v>1960</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3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3037</v>
      </c>
      <c r="E996" s="1" t="s">
        <v>3612</v>
      </c>
      <c r="F996" t="s">
        <v>2999</v>
      </c>
      <c r="G996" s="45" t="s">
        <v>3612</v>
      </c>
      <c r="H996" s="43">
        <v>1961</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3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3038</v>
      </c>
      <c r="E997" s="1" t="s">
        <v>3467</v>
      </c>
      <c r="F997" t="s">
        <v>3000</v>
      </c>
      <c r="G997" s="45" t="s">
        <v>3474</v>
      </c>
      <c r="H997" s="43">
        <v>1962</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3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3038</v>
      </c>
      <c r="E998" s="1" t="s">
        <v>3468</v>
      </c>
      <c r="F998" t="s">
        <v>3000</v>
      </c>
      <c r="G998" s="45" t="s">
        <v>3475</v>
      </c>
      <c r="H998" s="43">
        <v>1963</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3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3038</v>
      </c>
      <c r="E999" s="1" t="s">
        <v>3469</v>
      </c>
      <c r="F999" t="s">
        <v>3000</v>
      </c>
      <c r="G999" s="45" t="s">
        <v>3476</v>
      </c>
      <c r="H999" s="43">
        <v>1964</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3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3038</v>
      </c>
      <c r="E1000" s="1" t="s">
        <v>3470</v>
      </c>
      <c r="F1000" t="s">
        <v>3000</v>
      </c>
      <c r="G1000" s="45" t="s">
        <v>3477</v>
      </c>
      <c r="H1000" s="43">
        <v>1965</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3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3038</v>
      </c>
      <c r="E1001" s="1" t="s">
        <v>3471</v>
      </c>
      <c r="F1001" t="s">
        <v>3000</v>
      </c>
      <c r="G1001" s="45" t="s">
        <v>3478</v>
      </c>
      <c r="H1001" s="43">
        <v>1966</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3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3038</v>
      </c>
      <c r="E1002" s="1" t="s">
        <v>3472</v>
      </c>
      <c r="F1002" t="s">
        <v>3000</v>
      </c>
      <c r="G1002" s="45" t="s">
        <v>3479</v>
      </c>
      <c r="H1002" s="43">
        <v>1967</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3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3038</v>
      </c>
      <c r="E1003" s="1" t="s">
        <v>3473</v>
      </c>
      <c r="F1003" t="s">
        <v>3000</v>
      </c>
      <c r="G1003" s="45" t="s">
        <v>3480</v>
      </c>
      <c r="H1003" s="43">
        <v>1968</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3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3038</v>
      </c>
      <c r="E1004" s="1" t="s">
        <v>3612</v>
      </c>
      <c r="F1004" t="s">
        <v>3000</v>
      </c>
      <c r="G1004" s="45" t="s">
        <v>3612</v>
      </c>
      <c r="H1004" s="43">
        <v>1969</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3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3039</v>
      </c>
      <c r="E1005" s="1" t="s">
        <v>3467</v>
      </c>
      <c r="F1005" t="s">
        <v>3001</v>
      </c>
      <c r="G1005" s="45" t="s">
        <v>3474</v>
      </c>
      <c r="H1005" s="43">
        <v>1970</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3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3039</v>
      </c>
      <c r="E1006" s="1" t="s">
        <v>3468</v>
      </c>
      <c r="F1006" t="s">
        <v>3001</v>
      </c>
      <c r="G1006" s="45" t="s">
        <v>3475</v>
      </c>
      <c r="H1006" s="43">
        <v>1971</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3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3039</v>
      </c>
      <c r="E1007" s="1" t="s">
        <v>3469</v>
      </c>
      <c r="F1007" t="s">
        <v>3001</v>
      </c>
      <c r="G1007" s="45" t="s">
        <v>3476</v>
      </c>
      <c r="H1007" s="43">
        <v>1972</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3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3039</v>
      </c>
      <c r="E1008" s="1" t="s">
        <v>3470</v>
      </c>
      <c r="F1008" t="s">
        <v>3001</v>
      </c>
      <c r="G1008" s="45" t="s">
        <v>3477</v>
      </c>
      <c r="H1008" s="43">
        <v>1973</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3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3039</v>
      </c>
      <c r="E1009" s="1" t="s">
        <v>3471</v>
      </c>
      <c r="F1009" t="s">
        <v>3001</v>
      </c>
      <c r="G1009" s="45" t="s">
        <v>3478</v>
      </c>
      <c r="H1009" s="43">
        <v>1974</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3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5"/>
        <v>Fraction of Eligible Industrial Energy Use Shifted to Electricity</v>
      </c>
      <c r="D1010" s="6" t="s">
        <v>3039</v>
      </c>
      <c r="E1010" s="1" t="s">
        <v>3472</v>
      </c>
      <c r="F1010" t="s">
        <v>3001</v>
      </c>
      <c r="G1010" s="45" t="s">
        <v>3479</v>
      </c>
      <c r="H1010" s="43">
        <v>1975</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3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5"/>
        <v>Fraction of Eligible Industrial Energy Use Shifted to Electricity</v>
      </c>
      <c r="D1011" s="6" t="s">
        <v>3039</v>
      </c>
      <c r="E1011" s="1" t="s">
        <v>3473</v>
      </c>
      <c r="F1011" t="s">
        <v>3001</v>
      </c>
      <c r="G1011" s="45" t="s">
        <v>3480</v>
      </c>
      <c r="H1011" s="43">
        <v>1976</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3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5"/>
        <v>Fraction of Eligible Industrial Energy Use Shifted to Electricity</v>
      </c>
      <c r="D1012" s="6" t="s">
        <v>3039</v>
      </c>
      <c r="E1012" s="1" t="s">
        <v>3612</v>
      </c>
      <c r="F1012" t="s">
        <v>3001</v>
      </c>
      <c r="G1012" s="45" t="s">
        <v>3612</v>
      </c>
      <c r="H1012" s="43">
        <v>1977</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3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5"/>
        <v>Fraction of Eligible Industrial Energy Use Shifted to Electricity</v>
      </c>
      <c r="D1013" s="6" t="s">
        <v>3040</v>
      </c>
      <c r="E1013" s="1" t="s">
        <v>3467</v>
      </c>
      <c r="F1013" t="s">
        <v>3002</v>
      </c>
      <c r="G1013" s="45" t="s">
        <v>3474</v>
      </c>
      <c r="H1013" s="43">
        <v>1978</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3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5"/>
        <v>Fraction of Eligible Industrial Energy Use Shifted to Electricity</v>
      </c>
      <c r="D1014" s="6" t="s">
        <v>3040</v>
      </c>
      <c r="E1014" s="1" t="s">
        <v>3468</v>
      </c>
      <c r="F1014" t="s">
        <v>3002</v>
      </c>
      <c r="G1014" s="45" t="s">
        <v>3475</v>
      </c>
      <c r="H1014" s="43">
        <v>1979</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3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5"/>
        <v>Fraction of Eligible Industrial Energy Use Shifted to Electricity</v>
      </c>
      <c r="D1015" s="6" t="s">
        <v>3040</v>
      </c>
      <c r="E1015" s="1" t="s">
        <v>3469</v>
      </c>
      <c r="F1015" t="s">
        <v>3002</v>
      </c>
      <c r="G1015" s="45" t="s">
        <v>3476</v>
      </c>
      <c r="H1015" s="43">
        <v>1980</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3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5"/>
        <v>Fraction of Eligible Industrial Energy Use Shifted to Electricity</v>
      </c>
      <c r="D1016" s="6" t="s">
        <v>3040</v>
      </c>
      <c r="E1016" s="1" t="s">
        <v>3470</v>
      </c>
      <c r="F1016" t="s">
        <v>3002</v>
      </c>
      <c r="G1016" s="45" t="s">
        <v>3477</v>
      </c>
      <c r="H1016" s="43">
        <v>1981</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3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5"/>
        <v>Fraction of Eligible Industrial Energy Use Shifted to Electricity</v>
      </c>
      <c r="D1017" s="6" t="s">
        <v>3040</v>
      </c>
      <c r="E1017" s="1" t="s">
        <v>3471</v>
      </c>
      <c r="F1017" t="s">
        <v>3002</v>
      </c>
      <c r="G1017" s="45" t="s">
        <v>3478</v>
      </c>
      <c r="H1017" s="43">
        <v>1982</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3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5"/>
        <v>Fraction of Eligible Industrial Energy Use Shifted to Electricity</v>
      </c>
      <c r="D1018" s="6" t="s">
        <v>3040</v>
      </c>
      <c r="E1018" s="1" t="s">
        <v>3472</v>
      </c>
      <c r="F1018" t="s">
        <v>3002</v>
      </c>
      <c r="G1018" s="45" t="s">
        <v>3479</v>
      </c>
      <c r="H1018" s="43">
        <v>1983</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3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5"/>
        <v>Fraction of Eligible Industrial Energy Use Shifted to Electricity</v>
      </c>
      <c r="D1019" s="6" t="s">
        <v>3040</v>
      </c>
      <c r="E1019" s="1" t="s">
        <v>3473</v>
      </c>
      <c r="F1019" t="s">
        <v>3002</v>
      </c>
      <c r="G1019" s="45" t="s">
        <v>3480</v>
      </c>
      <c r="H1019" s="43">
        <v>1984</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3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5"/>
        <v>Fraction of Eligible Industrial Energy Use Shifted to Electricity</v>
      </c>
      <c r="D1020" s="6" t="s">
        <v>3040</v>
      </c>
      <c r="E1020" s="1" t="s">
        <v>3612</v>
      </c>
      <c r="F1020" t="s">
        <v>3002</v>
      </c>
      <c r="G1020" s="45" t="s">
        <v>3612</v>
      </c>
      <c r="H1020" s="43">
        <v>1985</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3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5"/>
        <v>Fraction of Eligible Industrial Energy Use Shifted to Electricity</v>
      </c>
      <c r="D1021" s="6" t="s">
        <v>3041</v>
      </c>
      <c r="E1021" s="1" t="s">
        <v>3467</v>
      </c>
      <c r="F1021" t="s">
        <v>3003</v>
      </c>
      <c r="G1021" s="45" t="s">
        <v>3474</v>
      </c>
      <c r="H1021" s="43">
        <v>1986</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3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5"/>
        <v>Fraction of Eligible Industrial Energy Use Shifted to Electricity</v>
      </c>
      <c r="D1022" s="6" t="s">
        <v>3041</v>
      </c>
      <c r="E1022" s="1" t="s">
        <v>3468</v>
      </c>
      <c r="F1022" t="s">
        <v>3003</v>
      </c>
      <c r="G1022" s="45" t="s">
        <v>3475</v>
      </c>
      <c r="H1022" s="43">
        <v>1987</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3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5"/>
        <v>Fraction of Eligible Industrial Energy Use Shifted to Electricity</v>
      </c>
      <c r="D1023" s="6" t="s">
        <v>3041</v>
      </c>
      <c r="E1023" s="1" t="s">
        <v>3469</v>
      </c>
      <c r="F1023" t="s">
        <v>3003</v>
      </c>
      <c r="G1023" s="45" t="s">
        <v>3476</v>
      </c>
      <c r="H1023" s="43">
        <v>1988</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3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5"/>
        <v>Fraction of Eligible Industrial Energy Use Shifted to Electricity</v>
      </c>
      <c r="D1024" s="6" t="s">
        <v>3041</v>
      </c>
      <c r="E1024" s="1" t="s">
        <v>3470</v>
      </c>
      <c r="F1024" t="s">
        <v>3003</v>
      </c>
      <c r="G1024" s="45" t="s">
        <v>3477</v>
      </c>
      <c r="H1024" s="43">
        <v>1989</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3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5"/>
        <v>Fraction of Eligible Industrial Energy Use Shifted to Electricity</v>
      </c>
      <c r="D1025" s="6" t="s">
        <v>3041</v>
      </c>
      <c r="E1025" s="1" t="s">
        <v>3471</v>
      </c>
      <c r="F1025" t="s">
        <v>3003</v>
      </c>
      <c r="G1025" s="45" t="s">
        <v>3478</v>
      </c>
      <c r="H1025" s="43">
        <v>1990</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3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5"/>
        <v>Fraction of Eligible Industrial Energy Use Shifted to Electricity</v>
      </c>
      <c r="D1026" s="6" t="s">
        <v>3041</v>
      </c>
      <c r="E1026" s="1" t="s">
        <v>3472</v>
      </c>
      <c r="F1026" t="s">
        <v>3003</v>
      </c>
      <c r="G1026" s="45" t="s">
        <v>3479</v>
      </c>
      <c r="H1026" s="43">
        <v>1991</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3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5"/>
        <v>Fraction of Eligible Industrial Energy Use Shifted to Electricity</v>
      </c>
      <c r="D1027" s="6" t="s">
        <v>3041</v>
      </c>
      <c r="E1027" s="1" t="s">
        <v>3473</v>
      </c>
      <c r="F1027" t="s">
        <v>3003</v>
      </c>
      <c r="G1027" s="45" t="s">
        <v>3480</v>
      </c>
      <c r="H1027" s="43">
        <v>1992</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3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5"/>
        <v>Fraction of Eligible Industrial Energy Use Shifted to Electricity</v>
      </c>
      <c r="D1028" s="6" t="s">
        <v>3041</v>
      </c>
      <c r="E1028" s="1" t="s">
        <v>3612</v>
      </c>
      <c r="F1028" t="s">
        <v>3003</v>
      </c>
      <c r="G1028" s="45" t="s">
        <v>3612</v>
      </c>
      <c r="H1028" s="43">
        <v>1993</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3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5"/>
        <v>Fraction of Eligible Industrial Energy Use Shifted to Electricity</v>
      </c>
      <c r="D1029" s="6" t="s">
        <v>3042</v>
      </c>
      <c r="E1029" s="1" t="s">
        <v>3467</v>
      </c>
      <c r="F1029" t="s">
        <v>3004</v>
      </c>
      <c r="G1029" s="45" t="s">
        <v>3474</v>
      </c>
      <c r="H1029" s="43">
        <v>1994</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3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5"/>
        <v>Fraction of Eligible Industrial Energy Use Shifted to Electricity</v>
      </c>
      <c r="D1030" s="6" t="s">
        <v>3042</v>
      </c>
      <c r="E1030" s="1" t="s">
        <v>3468</v>
      </c>
      <c r="F1030" t="s">
        <v>3004</v>
      </c>
      <c r="G1030" s="45" t="s">
        <v>3475</v>
      </c>
      <c r="H1030" s="43">
        <v>1995</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3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5"/>
        <v>Fraction of Eligible Industrial Energy Use Shifted to Electricity</v>
      </c>
      <c r="D1031" s="6" t="s">
        <v>3042</v>
      </c>
      <c r="E1031" s="1" t="s">
        <v>3469</v>
      </c>
      <c r="F1031" t="s">
        <v>3004</v>
      </c>
      <c r="G1031" s="45" t="s">
        <v>3476</v>
      </c>
      <c r="H1031" s="43">
        <v>1996</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3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5"/>
        <v>Fraction of Eligible Industrial Energy Use Shifted to Electricity</v>
      </c>
      <c r="D1032" s="6" t="s">
        <v>3042</v>
      </c>
      <c r="E1032" s="1" t="s">
        <v>3470</v>
      </c>
      <c r="F1032" t="s">
        <v>3004</v>
      </c>
      <c r="G1032" s="45" t="s">
        <v>3477</v>
      </c>
      <c r="H1032" s="43">
        <v>1997</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3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5"/>
        <v>Fraction of Eligible Industrial Energy Use Shifted to Electricity</v>
      </c>
      <c r="D1033" s="6" t="s">
        <v>3042</v>
      </c>
      <c r="E1033" s="1" t="s">
        <v>3471</v>
      </c>
      <c r="F1033" t="s">
        <v>3004</v>
      </c>
      <c r="G1033" s="45" t="s">
        <v>3478</v>
      </c>
      <c r="H1033" s="43">
        <v>1998</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3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5"/>
        <v>Fraction of Eligible Industrial Energy Use Shifted to Electricity</v>
      </c>
      <c r="D1034" s="6" t="s">
        <v>3042</v>
      </c>
      <c r="E1034" s="1" t="s">
        <v>3472</v>
      </c>
      <c r="F1034" t="s">
        <v>3004</v>
      </c>
      <c r="G1034" s="45" t="s">
        <v>3479</v>
      </c>
      <c r="H1034" s="43">
        <v>1999</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3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5"/>
        <v>Fraction of Eligible Industrial Energy Use Shifted to Electricity</v>
      </c>
      <c r="D1035" s="6" t="s">
        <v>3042</v>
      </c>
      <c r="E1035" s="1" t="s">
        <v>3473</v>
      </c>
      <c r="F1035" t="s">
        <v>3004</v>
      </c>
      <c r="G1035" s="45" t="s">
        <v>3480</v>
      </c>
      <c r="H1035" s="43">
        <v>2000</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3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5"/>
        <v>Fraction of Eligible Industrial Energy Use Shifted to Electricity</v>
      </c>
      <c r="D1036" s="6" t="s">
        <v>3042</v>
      </c>
      <c r="E1036" s="1" t="s">
        <v>3612</v>
      </c>
      <c r="F1036" t="s">
        <v>3004</v>
      </c>
      <c r="G1036" s="45" t="s">
        <v>3612</v>
      </c>
      <c r="H1036" s="43">
        <v>2001</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3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ref="C1037:C1068" si="46">C$869</f>
        <v>Fraction of Eligible Industrial Energy Use Shifted to Electricity</v>
      </c>
      <c r="D1037" s="6" t="s">
        <v>3043</v>
      </c>
      <c r="E1037" s="1" t="s">
        <v>3467</v>
      </c>
      <c r="F1037" t="s">
        <v>3005</v>
      </c>
      <c r="G1037" s="45" t="s">
        <v>3474</v>
      </c>
      <c r="H1037" s="43">
        <v>2002</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3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3043</v>
      </c>
      <c r="E1038" s="1" t="s">
        <v>3468</v>
      </c>
      <c r="F1038" t="s">
        <v>3005</v>
      </c>
      <c r="G1038" s="45" t="s">
        <v>3475</v>
      </c>
      <c r="H1038" s="43">
        <v>2003</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3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3043</v>
      </c>
      <c r="E1039" s="1" t="s">
        <v>3469</v>
      </c>
      <c r="F1039" t="s">
        <v>3005</v>
      </c>
      <c r="G1039" s="45" t="s">
        <v>3476</v>
      </c>
      <c r="H1039" s="43">
        <v>2004</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3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3043</v>
      </c>
      <c r="E1040" s="1" t="s">
        <v>3470</v>
      </c>
      <c r="F1040" t="s">
        <v>3005</v>
      </c>
      <c r="G1040" s="45" t="s">
        <v>3477</v>
      </c>
      <c r="H1040" s="43">
        <v>2005</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3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3043</v>
      </c>
      <c r="E1041" s="1" t="s">
        <v>3471</v>
      </c>
      <c r="F1041" t="s">
        <v>3005</v>
      </c>
      <c r="G1041" s="45" t="s">
        <v>3478</v>
      </c>
      <c r="H1041" s="43">
        <v>2006</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3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3043</v>
      </c>
      <c r="E1042" s="1" t="s">
        <v>3472</v>
      </c>
      <c r="F1042" t="s">
        <v>3005</v>
      </c>
      <c r="G1042" s="45" t="s">
        <v>3479</v>
      </c>
      <c r="H1042" s="43">
        <v>2007</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3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3043</v>
      </c>
      <c r="E1043" s="1" t="s">
        <v>3473</v>
      </c>
      <c r="F1043" t="s">
        <v>3005</v>
      </c>
      <c r="G1043" s="45" t="s">
        <v>3480</v>
      </c>
      <c r="H1043" s="43">
        <v>2008</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3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3043</v>
      </c>
      <c r="E1044" s="1" t="s">
        <v>3612</v>
      </c>
      <c r="F1044" t="s">
        <v>3005</v>
      </c>
      <c r="G1044" s="45" t="s">
        <v>3612</v>
      </c>
      <c r="H1044" s="43">
        <v>2009</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3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3044</v>
      </c>
      <c r="E1045" s="1" t="s">
        <v>3467</v>
      </c>
      <c r="F1045" t="s">
        <v>3006</v>
      </c>
      <c r="G1045" s="45" t="s">
        <v>3474</v>
      </c>
      <c r="H1045" s="43">
        <v>2010</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3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3044</v>
      </c>
      <c r="E1046" s="1" t="s">
        <v>3468</v>
      </c>
      <c r="F1046" t="s">
        <v>3006</v>
      </c>
      <c r="G1046" s="45" t="s">
        <v>3475</v>
      </c>
      <c r="H1046" s="43">
        <v>2011</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3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3044</v>
      </c>
      <c r="E1047" s="1" t="s">
        <v>3469</v>
      </c>
      <c r="F1047" t="s">
        <v>3006</v>
      </c>
      <c r="G1047" s="45" t="s">
        <v>3476</v>
      </c>
      <c r="H1047" s="43">
        <v>2012</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3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3044</v>
      </c>
      <c r="E1048" s="1" t="s">
        <v>3470</v>
      </c>
      <c r="F1048" t="s">
        <v>3006</v>
      </c>
      <c r="G1048" s="45" t="s">
        <v>3477</v>
      </c>
      <c r="H1048" s="43">
        <v>2013</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3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3044</v>
      </c>
      <c r="E1049" s="1" t="s">
        <v>3471</v>
      </c>
      <c r="F1049" t="s">
        <v>3006</v>
      </c>
      <c r="G1049" s="45" t="s">
        <v>3478</v>
      </c>
      <c r="H1049" s="43">
        <v>2014</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3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3044</v>
      </c>
      <c r="E1050" s="1" t="s">
        <v>3472</v>
      </c>
      <c r="F1050" t="s">
        <v>3006</v>
      </c>
      <c r="G1050" s="45" t="s">
        <v>3479</v>
      </c>
      <c r="H1050" s="43">
        <v>2015</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3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3044</v>
      </c>
      <c r="E1051" s="1" t="s">
        <v>3473</v>
      </c>
      <c r="F1051" t="s">
        <v>3006</v>
      </c>
      <c r="G1051" s="45" t="s">
        <v>3480</v>
      </c>
      <c r="H1051" s="43">
        <v>2016</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3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3044</v>
      </c>
      <c r="E1052" s="1" t="s">
        <v>3612</v>
      </c>
      <c r="F1052" t="s">
        <v>3006</v>
      </c>
      <c r="G1052" s="45" t="s">
        <v>3612</v>
      </c>
      <c r="H1052" s="43">
        <v>2017</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3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3045</v>
      </c>
      <c r="E1053" s="1" t="s">
        <v>3467</v>
      </c>
      <c r="F1053" t="s">
        <v>3048</v>
      </c>
      <c r="G1053" s="45" t="s">
        <v>3474</v>
      </c>
      <c r="H1053" s="43">
        <v>2018</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3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3045</v>
      </c>
      <c r="E1054" s="1" t="s">
        <v>3468</v>
      </c>
      <c r="F1054" t="s">
        <v>3048</v>
      </c>
      <c r="G1054" s="45" t="s">
        <v>3475</v>
      </c>
      <c r="H1054" s="43">
        <v>2019</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3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3045</v>
      </c>
      <c r="E1055" s="1" t="s">
        <v>3469</v>
      </c>
      <c r="F1055" t="s">
        <v>3048</v>
      </c>
      <c r="G1055" s="45" t="s">
        <v>3476</v>
      </c>
      <c r="H1055" s="43">
        <v>2020</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3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3045</v>
      </c>
      <c r="E1056" s="1" t="s">
        <v>3470</v>
      </c>
      <c r="F1056" t="s">
        <v>3048</v>
      </c>
      <c r="G1056" s="45" t="s">
        <v>3477</v>
      </c>
      <c r="H1056" s="43">
        <v>2021</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3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3045</v>
      </c>
      <c r="E1057" s="1" t="s">
        <v>3471</v>
      </c>
      <c r="F1057" t="s">
        <v>3048</v>
      </c>
      <c r="G1057" s="45" t="s">
        <v>3478</v>
      </c>
      <c r="H1057" s="43">
        <v>2022</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3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3045</v>
      </c>
      <c r="E1058" s="1" t="s">
        <v>3472</v>
      </c>
      <c r="F1058" t="s">
        <v>3048</v>
      </c>
      <c r="G1058" s="45" t="s">
        <v>3479</v>
      </c>
      <c r="H1058" s="43">
        <v>2023</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3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3045</v>
      </c>
      <c r="E1059" s="1" t="s">
        <v>3473</v>
      </c>
      <c r="F1059" t="s">
        <v>3048</v>
      </c>
      <c r="G1059" s="45" t="s">
        <v>3480</v>
      </c>
      <c r="H1059" s="43">
        <v>2024</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3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3045</v>
      </c>
      <c r="E1060" s="1" t="s">
        <v>3612</v>
      </c>
      <c r="F1060" t="s">
        <v>3048</v>
      </c>
      <c r="G1060" s="45" t="s">
        <v>3612</v>
      </c>
      <c r="H1060" s="43">
        <v>2025</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3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6"/>
        <v>Fraction of Eligible Industrial Energy Use Shifted to Electricity</v>
      </c>
      <c r="D1061" s="6" t="s">
        <v>3046</v>
      </c>
      <c r="E1061" s="1" t="s">
        <v>3467</v>
      </c>
      <c r="F1061" t="s">
        <v>3007</v>
      </c>
      <c r="G1061" s="45" t="s">
        <v>3474</v>
      </c>
      <c r="H1061" s="43">
        <v>2026</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3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6"/>
        <v>Fraction of Eligible Industrial Energy Use Shifted to Electricity</v>
      </c>
      <c r="D1062" s="6" t="s">
        <v>3046</v>
      </c>
      <c r="E1062" s="1" t="s">
        <v>3468</v>
      </c>
      <c r="F1062" t="s">
        <v>3007</v>
      </c>
      <c r="G1062" s="45" t="s">
        <v>3475</v>
      </c>
      <c r="H1062" s="43">
        <v>2027</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3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6"/>
        <v>Fraction of Eligible Industrial Energy Use Shifted to Electricity</v>
      </c>
      <c r="D1063" s="6" t="s">
        <v>3046</v>
      </c>
      <c r="E1063" s="1" t="s">
        <v>3469</v>
      </c>
      <c r="F1063" t="s">
        <v>3007</v>
      </c>
      <c r="G1063" s="45" t="s">
        <v>3476</v>
      </c>
      <c r="H1063" s="43">
        <v>2028</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3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6"/>
        <v>Fraction of Eligible Industrial Energy Use Shifted to Electricity</v>
      </c>
      <c r="D1064" s="6" t="s">
        <v>3046</v>
      </c>
      <c r="E1064" s="1" t="s">
        <v>3470</v>
      </c>
      <c r="F1064" t="s">
        <v>3007</v>
      </c>
      <c r="G1064" s="45" t="s">
        <v>3477</v>
      </c>
      <c r="H1064" s="43">
        <v>2029</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3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6"/>
        <v>Fraction of Eligible Industrial Energy Use Shifted to Electricity</v>
      </c>
      <c r="D1065" s="6" t="s">
        <v>3046</v>
      </c>
      <c r="E1065" s="1" t="s">
        <v>3471</v>
      </c>
      <c r="F1065" t="s">
        <v>3007</v>
      </c>
      <c r="G1065" s="45" t="s">
        <v>3478</v>
      </c>
      <c r="H1065" s="43">
        <v>2030</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3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6"/>
        <v>Fraction of Eligible Industrial Energy Use Shifted to Electricity</v>
      </c>
      <c r="D1066" s="6" t="s">
        <v>3046</v>
      </c>
      <c r="E1066" s="1" t="s">
        <v>3472</v>
      </c>
      <c r="F1066" t="s">
        <v>3007</v>
      </c>
      <c r="G1066" s="45" t="s">
        <v>3479</v>
      </c>
      <c r="H1066" s="43">
        <v>2031</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3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6"/>
        <v>Fraction of Eligible Industrial Energy Use Shifted to Electricity</v>
      </c>
      <c r="D1067" s="6" t="s">
        <v>3046</v>
      </c>
      <c r="E1067" s="1" t="s">
        <v>3473</v>
      </c>
      <c r="F1067" t="s">
        <v>3007</v>
      </c>
      <c r="G1067" s="45" t="s">
        <v>3480</v>
      </c>
      <c r="H1067" s="43">
        <v>2032</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3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6"/>
        <v>Fraction of Eligible Industrial Energy Use Shifted to Electricity</v>
      </c>
      <c r="D1068" s="6" t="s">
        <v>3046</v>
      </c>
      <c r="E1068" s="1" t="s">
        <v>3612</v>
      </c>
      <c r="F1068" t="s">
        <v>3007</v>
      </c>
      <c r="G1068" s="45" t="s">
        <v>3612</v>
      </c>
      <c r="H1068" s="43">
        <v>2033</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s="2" customFormat="1" x14ac:dyDescent="0.3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F-Gas Substitution</v>
      </c>
      <c r="C1069" s="317" t="s">
        <v>2746</v>
      </c>
      <c r="D1069" s="6"/>
      <c r="E1069" s="6"/>
      <c r="F1069" s="6"/>
      <c r="G1069" s="6"/>
      <c r="H1069" s="47">
        <v>58</v>
      </c>
      <c r="I1069" s="324" t="s">
        <v>40</v>
      </c>
      <c r="J1069" s="255" t="str">
        <f>IF(ISBLANK(INDEX('Policy Characteristics'!D:D,MATCH($C1069,'Policy Characteristics'!$C:$C,0))),"",INDEX('Policy Characteristics'!D:D,MATCH($C1069,'Policy Characteristics'!$C:$C,0)))</f>
        <v>F-gas Measures</v>
      </c>
      <c r="K1069" s="254" t="str">
        <f>IF(ISBLANK(INDEX('Policy Characteristics'!E:E,MATCH($C1069,'Policy Characteristics'!$C:$C,0))),"",INDEX('Policy Characteristics'!E:E,MATCH($C1069,'Policy Characteristics'!$C:$C,0)))</f>
        <v>indst f gas substitution</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69" s="254" t="str">
        <f>IF(ISBLANK(INDEX('Policy Characteristics'!K:K,MATCH($C1069,'Policy Characteristics'!$C:$C,0))),"",INDEX('Policy Characteristics'!K:K,MATCH($C1069,'Policy Characteristics'!$C:$C,0)))</f>
        <v>industry-ag-main.html#avoid-f-gases</v>
      </c>
      <c r="R1069" s="254" t="str">
        <f>IF(ISBLANK(INDEX('Policy Characteristics'!L:L,MATCH($C1069,'Policy Characteristics'!$C:$C,0))),"",INDEX('Policy Characteristics'!L:L,MATCH($C1069,'Policy Characteristics'!$C:$C,0)))</f>
        <v>avoid-f-gases.html</v>
      </c>
    </row>
    <row r="1070" spans="1:18" s="2" customFormat="1" x14ac:dyDescent="0.3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F-Gas Destruction</v>
      </c>
      <c r="C1070" s="317" t="s">
        <v>2747</v>
      </c>
      <c r="D1070" s="6"/>
      <c r="E1070" s="6"/>
      <c r="F1070" s="6"/>
      <c r="G1070" s="6"/>
      <c r="H1070" s="47">
        <v>510</v>
      </c>
      <c r="I1070" s="324" t="s">
        <v>40</v>
      </c>
      <c r="J1070" s="255" t="str">
        <f>IF(ISBLANK(INDEX('Policy Characteristics'!D:D,MATCH($C1070,'Policy Characteristics'!$C:$C,0))),"",INDEX('Policy Characteristics'!D:D,MATCH($C1070,'Policy Characteristics'!$C:$C,0)))</f>
        <v>F-gas Measures</v>
      </c>
      <c r="K1070" s="254" t="str">
        <f>IF(ISBLANK(INDEX('Policy Characteristics'!E:E,MATCH($C1070,'Policy Characteristics'!$C:$C,0))),"",INDEX('Policy Characteristics'!E:E,MATCH($C1070,'Policy Characteristics'!$C:$C,0)))</f>
        <v>indst f gas destruction</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70" s="254" t="str">
        <f>IF(ISBLANK(INDEX('Policy Characteristics'!K:K,MATCH($C1070,'Policy Characteristics'!$C:$C,0))),"",INDEX('Policy Characteristics'!K:K,MATCH($C1070,'Policy Characteristics'!$C:$C,0)))</f>
        <v>industry-ag-main.html#avoid-f-gases</v>
      </c>
      <c r="R1070" s="254" t="str">
        <f>IF(ISBLANK(INDEX('Policy Characteristics'!L:L,MATCH($C1070,'Policy Characteristics'!$C:$C,0))),"",INDEX('Policy Characteristics'!L:L,MATCH($C1070,'Policy Characteristics'!$C:$C,0)))</f>
        <v>avoid-f-gases.html</v>
      </c>
    </row>
    <row r="1071" spans="1:18" s="2" customFormat="1" x14ac:dyDescent="0.3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F-Gas Recovery</v>
      </c>
      <c r="C1071" s="317" t="s">
        <v>2748</v>
      </c>
      <c r="D1071" s="6"/>
      <c r="E1071" s="6"/>
      <c r="F1071" s="6"/>
      <c r="G1071" s="6"/>
      <c r="H1071" s="47">
        <v>511</v>
      </c>
      <c r="I1071" s="324" t="s">
        <v>40</v>
      </c>
      <c r="J1071" s="255" t="str">
        <f>IF(ISBLANK(INDEX('Policy Characteristics'!D:D,MATCH($C1071,'Policy Characteristics'!$C:$C,0))),"",INDEX('Policy Characteristics'!D:D,MATCH($C1071,'Policy Characteristics'!$C:$C,0)))</f>
        <v>F-gas Measures</v>
      </c>
      <c r="K1071" s="254" t="str">
        <f>IF(ISBLANK(INDEX('Policy Characteristics'!E:E,MATCH($C1071,'Policy Characteristics'!$C:$C,0))),"",INDEX('Policy Characteristics'!E:E,MATCH($C1071,'Policy Characteristics'!$C:$C,0)))</f>
        <v>indst f gas recovery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71" s="254" t="str">
        <f>IF(ISBLANK(INDEX('Policy Characteristics'!K:K,MATCH($C1071,'Policy Characteristics'!$C:$C,0))),"",INDEX('Policy Characteristics'!K:K,MATCH($C1071,'Policy Characteristics'!$C:$C,0)))</f>
        <v>industry-ag-main.html#avoid-f-gases</v>
      </c>
      <c r="R1071" s="254" t="str">
        <f>IF(ISBLANK(INDEX('Policy Characteristics'!L:L,MATCH($C1071,'Policy Characteristics'!$C:$C,0))),"",INDEX('Policy Characteristics'!L:L,MATCH($C1071,'Policy Characteristics'!$C:$C,0)))</f>
        <v>avoid-f-gases.html</v>
      </c>
    </row>
    <row r="1072" spans="1:18" s="2" customFormat="1" x14ac:dyDescent="0.3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F-Gas Eqpt. Maintenance &amp; Retrofits</v>
      </c>
      <c r="C1072" s="317" t="s">
        <v>2749</v>
      </c>
      <c r="D1072" s="6" t="s">
        <v>3031</v>
      </c>
      <c r="E1072" s="6"/>
      <c r="F1072" t="s">
        <v>2549</v>
      </c>
      <c r="G1072" s="6"/>
      <c r="H1072" s="47">
        <v>512</v>
      </c>
      <c r="I1072" s="324" t="s">
        <v>40</v>
      </c>
      <c r="J1072" s="255" t="str">
        <f>IF(ISBLANK(INDEX('Policy Characteristics'!D:D,MATCH($C1072,'Policy Characteristics'!$C:$C,0))),"",INDEX('Policy Characteristics'!D:D,MATCH($C1072,'Policy Characteristics'!$C:$C,0)))</f>
        <v>F-gas Measures</v>
      </c>
      <c r="K1072" s="254" t="str">
        <f>IF(ISBLANK(INDEX('Policy Characteristics'!E:E,MATCH($C1072,'Policy Characteristics'!$C:$C,0))),"",INDEX('Policy Characteristics'!E:E,MATCH($C1072,'Policy Characteristics'!$C:$C,0)))</f>
        <v>indst f gas inspct maint retrofit</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2" s="254" t="str">
        <f>IF(ISBLANK(INDEX('Policy Characteristics'!K:K,MATCH($C1072,'Policy Characteristics'!$C:$C,0))),"",INDEX('Policy Characteristics'!K:K,MATCH($C1072,'Policy Characteristics'!$C:$C,0)))</f>
        <v>industry-ag-main.html#avoid-f-gases</v>
      </c>
      <c r="R1072" s="254" t="str">
        <f>IF(ISBLANK(INDEX('Policy Characteristics'!L:L,MATCH($C1072,'Policy Characteristics'!$C:$C,0))),"",INDEX('Policy Characteristics'!L:L,MATCH($C1072,'Policy Characteristics'!$C:$C,0)))</f>
        <v>avoid-f-gases.html</v>
      </c>
    </row>
    <row r="1073" spans="1:18" s="2" customFormat="1" x14ac:dyDescent="0.3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F-Gas Eqpt. Maintenance &amp; Retrofits</v>
      </c>
      <c r="C1073" s="317" t="s">
        <v>2749</v>
      </c>
      <c r="D1073" s="6" t="s">
        <v>3036</v>
      </c>
      <c r="E1073" s="6"/>
      <c r="F1073" t="s">
        <v>2998</v>
      </c>
      <c r="G1073" s="6"/>
      <c r="H1073" s="47">
        <v>1653</v>
      </c>
      <c r="I1073" s="324" t="s">
        <v>40</v>
      </c>
      <c r="J1073" s="255" t="str">
        <f>IF(ISBLANK(INDEX('Policy Characteristics'!D:D,MATCH($C1073,'Policy Characteristics'!$C:$C,0))),"",INDEX('Policy Characteristics'!D:D,MATCH($C1073,'Policy Characteristics'!$C:$C,0)))</f>
        <v>F-gas Measures</v>
      </c>
      <c r="K1073" s="254" t="str">
        <f>IF(ISBLANK(INDEX('Policy Characteristics'!E:E,MATCH($C1073,'Policy Characteristics'!$C:$C,0))),"",INDEX('Policy Characteristics'!E:E,MATCH($C1073,'Policy Characteristics'!$C:$C,0)))</f>
        <v>indst f gas inspct maint retrofit</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73" s="254" t="str">
        <f>IF(ISBLANK(INDEX('Policy Characteristics'!K:K,MATCH($C1073,'Policy Characteristics'!$C:$C,0))),"",INDEX('Policy Characteristics'!K:K,MATCH($C1073,'Policy Characteristics'!$C:$C,0)))</f>
        <v>industry-ag-main.html#avoid-f-gases</v>
      </c>
      <c r="R1073" s="254" t="str">
        <f>IF(ISBLANK(INDEX('Policy Characteristics'!L:L,MATCH($C1073,'Policy Characteristics'!$C:$C,0))),"",INDEX('Policy Characteristics'!L:L,MATCH($C1073,'Policy Characteristics'!$C:$C,0)))</f>
        <v>avoid-f-gases.html</v>
      </c>
    </row>
    <row r="1074" spans="1:18" s="2" customFormat="1" x14ac:dyDescent="0.3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t="s">
        <v>3728</v>
      </c>
      <c r="D1074" s="45" t="s">
        <v>3022</v>
      </c>
      <c r="E1074" s="45" t="s">
        <v>2377</v>
      </c>
      <c r="F1074" t="s">
        <v>3047</v>
      </c>
      <c r="G1074" s="45" t="s">
        <v>2383</v>
      </c>
      <c r="H1074" s="47">
        <v>2460</v>
      </c>
      <c r="I1074" s="324" t="s">
        <v>41</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3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C$1074</f>
        <v>Fraction of Feedstock Shifted</v>
      </c>
      <c r="D1075" s="45" t="s">
        <v>3022</v>
      </c>
      <c r="E1075" s="45" t="s">
        <v>2378</v>
      </c>
      <c r="F1075" t="s">
        <v>3047</v>
      </c>
      <c r="G1075" s="45" t="s">
        <v>2386</v>
      </c>
      <c r="H1075" s="47">
        <v>2461</v>
      </c>
      <c r="I1075" s="324" t="s">
        <v>41</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3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ref="C1076:C1139" si="47">C$1074</f>
        <v>Fraction of Feedstock Shifted</v>
      </c>
      <c r="D1076" s="45" t="s">
        <v>3022</v>
      </c>
      <c r="E1076" s="45" t="s">
        <v>2379</v>
      </c>
      <c r="F1076" t="s">
        <v>3047</v>
      </c>
      <c r="G1076" s="45" t="s">
        <v>2387</v>
      </c>
      <c r="H1076" s="47">
        <v>2462</v>
      </c>
      <c r="I1076" s="324" t="s">
        <v>41</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3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7"/>
        <v>Fraction of Feedstock Shifted</v>
      </c>
      <c r="D1077" s="45" t="s">
        <v>3022</v>
      </c>
      <c r="E1077" s="45" t="s">
        <v>2380</v>
      </c>
      <c r="F1077" t="s">
        <v>3047</v>
      </c>
      <c r="G1077" s="45" t="s">
        <v>2384</v>
      </c>
      <c r="H1077" s="47">
        <v>2463</v>
      </c>
      <c r="I1077" s="324" t="s">
        <v>41</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3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7"/>
        <v>Fraction of Feedstock Shifted</v>
      </c>
      <c r="D1078" s="45" t="s">
        <v>3022</v>
      </c>
      <c r="E1078" s="45" t="s">
        <v>2381</v>
      </c>
      <c r="F1078" t="s">
        <v>3047</v>
      </c>
      <c r="G1078" s="45" t="s">
        <v>2385</v>
      </c>
      <c r="H1078" s="47">
        <v>2464</v>
      </c>
      <c r="I1078" s="324" t="s">
        <v>41</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3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7"/>
        <v>Fraction of Feedstock Shifted</v>
      </c>
      <c r="D1079" s="45" t="s">
        <v>3022</v>
      </c>
      <c r="E1079" s="45" t="s">
        <v>2382</v>
      </c>
      <c r="F1079" t="s">
        <v>3047</v>
      </c>
      <c r="G1079" s="45" t="s">
        <v>2388</v>
      </c>
      <c r="H1079" s="47">
        <v>2465</v>
      </c>
      <c r="I1079" s="324" t="s">
        <v>41</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3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7"/>
        <v>Fraction of Feedstock Shifted</v>
      </c>
      <c r="D1080" s="45" t="s">
        <v>3022</v>
      </c>
      <c r="E1080" s="45" t="s">
        <v>2676</v>
      </c>
      <c r="F1080" t="s">
        <v>3047</v>
      </c>
      <c r="G1080" s="45" t="s">
        <v>2679</v>
      </c>
      <c r="H1080" s="47">
        <v>2466</v>
      </c>
      <c r="I1080" s="324" t="s">
        <v>41</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3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7"/>
        <v>Fraction of Feedstock Shifted</v>
      </c>
      <c r="D1081" s="45" t="s">
        <v>3022</v>
      </c>
      <c r="E1081" s="45" t="s">
        <v>2677</v>
      </c>
      <c r="F1081" t="s">
        <v>3047</v>
      </c>
      <c r="G1081" s="45" t="s">
        <v>2681</v>
      </c>
      <c r="H1081" s="47">
        <v>2467</v>
      </c>
      <c r="I1081" s="324" t="s">
        <v>41</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3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7"/>
        <v>Fraction of Feedstock Shifted</v>
      </c>
      <c r="D1082" s="45" t="s">
        <v>3022</v>
      </c>
      <c r="E1082" s="45" t="s">
        <v>2678</v>
      </c>
      <c r="F1082" t="s">
        <v>3047</v>
      </c>
      <c r="G1082" s="45" t="s">
        <v>2682</v>
      </c>
      <c r="H1082" s="47">
        <v>2468</v>
      </c>
      <c r="I1082" s="324" t="s">
        <v>41</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3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7"/>
        <v>Fraction of Feedstock Shifted</v>
      </c>
      <c r="D1083" s="45" t="s">
        <v>3022</v>
      </c>
      <c r="E1083" s="45" t="s">
        <v>2675</v>
      </c>
      <c r="F1083" t="s">
        <v>3047</v>
      </c>
      <c r="G1083" s="45" t="s">
        <v>2680</v>
      </c>
      <c r="H1083" s="47">
        <v>2469</v>
      </c>
      <c r="I1083" s="324" t="s">
        <v>41</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3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7"/>
        <v>Fraction of Feedstock Shifted</v>
      </c>
      <c r="D1084" s="6" t="s">
        <v>3023</v>
      </c>
      <c r="E1084" s="45" t="s">
        <v>2377</v>
      </c>
      <c r="F1084" t="s">
        <v>2729</v>
      </c>
      <c r="G1084" s="45" t="s">
        <v>2383</v>
      </c>
      <c r="H1084" s="47">
        <v>2470</v>
      </c>
      <c r="I1084" s="324" t="s">
        <v>41</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3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Feedstock Shifting</v>
      </c>
      <c r="C1085" s="254" t="str">
        <f t="shared" si="47"/>
        <v>Fraction of Feedstock Shifted</v>
      </c>
      <c r="D1085" s="6" t="s">
        <v>3023</v>
      </c>
      <c r="E1085" s="45" t="s">
        <v>2378</v>
      </c>
      <c r="F1085" t="s">
        <v>2729</v>
      </c>
      <c r="G1085" s="45" t="s">
        <v>2386</v>
      </c>
      <c r="H1085" s="47">
        <v>2471</v>
      </c>
      <c r="I1085" s="324" t="s">
        <v>41</v>
      </c>
      <c r="J1085" s="255" t="str">
        <f>IF(ISBLANK(INDEX('Policy Characteristics'!D:D,MATCH($C1085,'Policy Characteristics'!$C:$C,0))),"",INDEX('Policy Characteristics'!D:D,MATCH($C1085,'Policy Characteristics'!$C:$C,0)))</f>
        <v>Feedstock Shifting</v>
      </c>
      <c r="K1085" s="254" t="str">
        <f>IF(ISBLANK(INDEX('Policy Characteristics'!E:E,MATCH($C1085,'Policy Characteristics'!$C:$C,0))),"",INDEX('Policy Characteristics'!E:E,MATCH($C1085,'Policy Characteristics'!$C:$C,0)))</f>
        <v>indst feedstock shifting</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potential achieved</v>
      </c>
      <c r="P1085" s="254"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4" t="str">
        <f>IF(ISBLANK(INDEX('Policy Characteristics'!K:K,MATCH($C1085,'Policy Characteristics'!$C:$C,0))),"",INDEX('Policy Characteristics'!K:K,MATCH($C1085,'Policy Characteristics'!$C:$C,0)))</f>
        <v/>
      </c>
      <c r="R1085" s="254" t="str">
        <f>IF(ISBLANK(INDEX('Policy Characteristics'!L:L,MATCH($C1085,'Policy Characteristics'!$C:$C,0))),"",INDEX('Policy Characteristics'!L:L,MATCH($C1085,'Policy Characteristics'!$C:$C,0)))</f>
        <v/>
      </c>
    </row>
    <row r="1086" spans="1:18" s="2" customFormat="1" x14ac:dyDescent="0.3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Feedstock Shifting</v>
      </c>
      <c r="C1086" s="254" t="str">
        <f t="shared" si="47"/>
        <v>Fraction of Feedstock Shifted</v>
      </c>
      <c r="D1086" s="6" t="s">
        <v>3023</v>
      </c>
      <c r="E1086" s="45" t="s">
        <v>2379</v>
      </c>
      <c r="F1086" t="s">
        <v>2729</v>
      </c>
      <c r="G1086" s="45" t="s">
        <v>2387</v>
      </c>
      <c r="H1086" s="47">
        <v>2472</v>
      </c>
      <c r="I1086" s="324" t="s">
        <v>41</v>
      </c>
      <c r="J1086" s="255" t="str">
        <f>IF(ISBLANK(INDEX('Policy Characteristics'!D:D,MATCH($C1086,'Policy Characteristics'!$C:$C,0))),"",INDEX('Policy Characteristics'!D:D,MATCH($C1086,'Policy Characteristics'!$C:$C,0)))</f>
        <v>Feedstock Shifting</v>
      </c>
      <c r="K1086" s="254" t="str">
        <f>IF(ISBLANK(INDEX('Policy Characteristics'!E:E,MATCH($C1086,'Policy Characteristics'!$C:$C,0))),"",INDEX('Policy Characteristics'!E:E,MATCH($C1086,'Policy Characteristics'!$C:$C,0)))</f>
        <v>indst feedstock shifting</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potential achieved</v>
      </c>
      <c r="P1086" s="254"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4" t="str">
        <f>IF(ISBLANK(INDEX('Policy Characteristics'!K:K,MATCH($C1086,'Policy Characteristics'!$C:$C,0))),"",INDEX('Policy Characteristics'!K:K,MATCH($C1086,'Policy Characteristics'!$C:$C,0)))</f>
        <v/>
      </c>
      <c r="R1086" s="254" t="str">
        <f>IF(ISBLANK(INDEX('Policy Characteristics'!L:L,MATCH($C1086,'Policy Characteristics'!$C:$C,0))),"",INDEX('Policy Characteristics'!L:L,MATCH($C1086,'Policy Characteristics'!$C:$C,0)))</f>
        <v/>
      </c>
    </row>
    <row r="1087" spans="1:18" s="2" customFormat="1" x14ac:dyDescent="0.3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Feedstock Shifting</v>
      </c>
      <c r="C1087" s="254" t="str">
        <f t="shared" si="47"/>
        <v>Fraction of Feedstock Shifted</v>
      </c>
      <c r="D1087" s="6" t="s">
        <v>3023</v>
      </c>
      <c r="E1087" s="45" t="s">
        <v>2380</v>
      </c>
      <c r="F1087" t="s">
        <v>2729</v>
      </c>
      <c r="G1087" s="45" t="s">
        <v>2384</v>
      </c>
      <c r="H1087" s="47">
        <v>2473</v>
      </c>
      <c r="I1087" s="324" t="s">
        <v>41</v>
      </c>
      <c r="J1087" s="255" t="str">
        <f>IF(ISBLANK(INDEX('Policy Characteristics'!D:D,MATCH($C1087,'Policy Characteristics'!$C:$C,0))),"",INDEX('Policy Characteristics'!D:D,MATCH($C1087,'Policy Characteristics'!$C:$C,0)))</f>
        <v>Feedstock Shifting</v>
      </c>
      <c r="K1087" s="254" t="str">
        <f>IF(ISBLANK(INDEX('Policy Characteristics'!E:E,MATCH($C1087,'Policy Characteristics'!$C:$C,0))),"",INDEX('Policy Characteristics'!E:E,MATCH($C1087,'Policy Characteristics'!$C:$C,0)))</f>
        <v>indst feedstock shifting</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potential achieved</v>
      </c>
      <c r="P1087" s="254"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4" t="str">
        <f>IF(ISBLANK(INDEX('Policy Characteristics'!K:K,MATCH($C1087,'Policy Characteristics'!$C:$C,0))),"",INDEX('Policy Characteristics'!K:K,MATCH($C1087,'Policy Characteristics'!$C:$C,0)))</f>
        <v/>
      </c>
      <c r="R1087" s="254" t="str">
        <f>IF(ISBLANK(INDEX('Policy Characteristics'!L:L,MATCH($C1087,'Policy Characteristics'!$C:$C,0))),"",INDEX('Policy Characteristics'!L:L,MATCH($C1087,'Policy Characteristics'!$C:$C,0)))</f>
        <v/>
      </c>
    </row>
    <row r="1088" spans="1:18" s="2" customFormat="1" x14ac:dyDescent="0.3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Feedstock Shifting</v>
      </c>
      <c r="C1088" s="254" t="str">
        <f t="shared" si="47"/>
        <v>Fraction of Feedstock Shifted</v>
      </c>
      <c r="D1088" s="6" t="s">
        <v>3023</v>
      </c>
      <c r="E1088" s="45" t="s">
        <v>2381</v>
      </c>
      <c r="F1088" t="s">
        <v>2729</v>
      </c>
      <c r="G1088" s="45" t="s">
        <v>2385</v>
      </c>
      <c r="H1088" s="47">
        <v>2474</v>
      </c>
      <c r="I1088" s="324" t="s">
        <v>41</v>
      </c>
      <c r="J1088" s="255" t="str">
        <f>IF(ISBLANK(INDEX('Policy Characteristics'!D:D,MATCH($C1088,'Policy Characteristics'!$C:$C,0))),"",INDEX('Policy Characteristics'!D:D,MATCH($C1088,'Policy Characteristics'!$C:$C,0)))</f>
        <v>Feedstock Shifting</v>
      </c>
      <c r="K1088" s="254" t="str">
        <f>IF(ISBLANK(INDEX('Policy Characteristics'!E:E,MATCH($C1088,'Policy Characteristics'!$C:$C,0))),"",INDEX('Policy Characteristics'!E:E,MATCH($C1088,'Policy Characteristics'!$C:$C,0)))</f>
        <v>indst feedstock shifting</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potential achieved</v>
      </c>
      <c r="P1088" s="254"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4" t="str">
        <f>IF(ISBLANK(INDEX('Policy Characteristics'!K:K,MATCH($C1088,'Policy Characteristics'!$C:$C,0))),"",INDEX('Policy Characteristics'!K:K,MATCH($C1088,'Policy Characteristics'!$C:$C,0)))</f>
        <v/>
      </c>
      <c r="R1088" s="254" t="str">
        <f>IF(ISBLANK(INDEX('Policy Characteristics'!L:L,MATCH($C1088,'Policy Characteristics'!$C:$C,0))),"",INDEX('Policy Characteristics'!L:L,MATCH($C1088,'Policy Characteristics'!$C:$C,0)))</f>
        <v/>
      </c>
    </row>
    <row r="1089" spans="1:18" s="2" customFormat="1" x14ac:dyDescent="0.3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Feedstock Shifting</v>
      </c>
      <c r="C1089" s="254" t="str">
        <f t="shared" si="47"/>
        <v>Fraction of Feedstock Shifted</v>
      </c>
      <c r="D1089" s="6" t="s">
        <v>3023</v>
      </c>
      <c r="E1089" s="45" t="s">
        <v>2382</v>
      </c>
      <c r="F1089" t="s">
        <v>2729</v>
      </c>
      <c r="G1089" s="45" t="s">
        <v>2388</v>
      </c>
      <c r="H1089" s="47">
        <v>2475</v>
      </c>
      <c r="I1089" s="324" t="s">
        <v>41</v>
      </c>
      <c r="J1089" s="255" t="str">
        <f>IF(ISBLANK(INDEX('Policy Characteristics'!D:D,MATCH($C1089,'Policy Characteristics'!$C:$C,0))),"",INDEX('Policy Characteristics'!D:D,MATCH($C1089,'Policy Characteristics'!$C:$C,0)))</f>
        <v>Feedstock Shifting</v>
      </c>
      <c r="K1089" s="254" t="str">
        <f>IF(ISBLANK(INDEX('Policy Characteristics'!E:E,MATCH($C1089,'Policy Characteristics'!$C:$C,0))),"",INDEX('Policy Characteristics'!E:E,MATCH($C1089,'Policy Characteristics'!$C:$C,0)))</f>
        <v>indst feedstock shifting</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potential achieved</v>
      </c>
      <c r="P1089" s="254"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4" t="str">
        <f>IF(ISBLANK(INDEX('Policy Characteristics'!K:K,MATCH($C1089,'Policy Characteristics'!$C:$C,0))),"",INDEX('Policy Characteristics'!K:K,MATCH($C1089,'Policy Characteristics'!$C:$C,0)))</f>
        <v/>
      </c>
      <c r="R1089" s="254" t="str">
        <f>IF(ISBLANK(INDEX('Policy Characteristics'!L:L,MATCH($C1089,'Policy Characteristics'!$C:$C,0))),"",INDEX('Policy Characteristics'!L:L,MATCH($C1089,'Policy Characteristics'!$C:$C,0)))</f>
        <v/>
      </c>
    </row>
    <row r="1090" spans="1:18" s="2" customFormat="1" x14ac:dyDescent="0.3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Feedstock Shifting</v>
      </c>
      <c r="C1090" s="254" t="str">
        <f t="shared" si="47"/>
        <v>Fraction of Feedstock Shifted</v>
      </c>
      <c r="D1090" s="6" t="s">
        <v>3023</v>
      </c>
      <c r="E1090" s="45" t="s">
        <v>2676</v>
      </c>
      <c r="F1090" t="s">
        <v>2729</v>
      </c>
      <c r="G1090" s="45" t="s">
        <v>2679</v>
      </c>
      <c r="H1090" s="47">
        <v>2476</v>
      </c>
      <c r="I1090" s="324" t="s">
        <v>41</v>
      </c>
      <c r="J1090" s="255" t="str">
        <f>IF(ISBLANK(INDEX('Policy Characteristics'!D:D,MATCH($C1090,'Policy Characteristics'!$C:$C,0))),"",INDEX('Policy Characteristics'!D:D,MATCH($C1090,'Policy Characteristics'!$C:$C,0)))</f>
        <v>Feedstock Shifting</v>
      </c>
      <c r="K1090" s="254" t="str">
        <f>IF(ISBLANK(INDEX('Policy Characteristics'!E:E,MATCH($C1090,'Policy Characteristics'!$C:$C,0))),"",INDEX('Policy Characteristics'!E:E,MATCH($C1090,'Policy Characteristics'!$C:$C,0)))</f>
        <v>indst feedstock shifting</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potential achieved</v>
      </c>
      <c r="P1090" s="254"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4" t="str">
        <f>IF(ISBLANK(INDEX('Policy Characteristics'!K:K,MATCH($C1090,'Policy Characteristics'!$C:$C,0))),"",INDEX('Policy Characteristics'!K:K,MATCH($C1090,'Policy Characteristics'!$C:$C,0)))</f>
        <v/>
      </c>
      <c r="R1090" s="254" t="str">
        <f>IF(ISBLANK(INDEX('Policy Characteristics'!L:L,MATCH($C1090,'Policy Characteristics'!$C:$C,0))),"",INDEX('Policy Characteristics'!L:L,MATCH($C1090,'Policy Characteristics'!$C:$C,0)))</f>
        <v/>
      </c>
    </row>
    <row r="1091" spans="1:18" s="2" customFormat="1" x14ac:dyDescent="0.3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Feedstock Shifting</v>
      </c>
      <c r="C1091" s="254" t="str">
        <f t="shared" si="47"/>
        <v>Fraction of Feedstock Shifted</v>
      </c>
      <c r="D1091" s="6" t="s">
        <v>3023</v>
      </c>
      <c r="E1091" s="45" t="s">
        <v>2677</v>
      </c>
      <c r="F1091" t="s">
        <v>2729</v>
      </c>
      <c r="G1091" s="45" t="s">
        <v>2681</v>
      </c>
      <c r="H1091" s="47">
        <v>2477</v>
      </c>
      <c r="I1091" s="324" t="s">
        <v>41</v>
      </c>
      <c r="J1091" s="255" t="str">
        <f>IF(ISBLANK(INDEX('Policy Characteristics'!D:D,MATCH($C1091,'Policy Characteristics'!$C:$C,0))),"",INDEX('Policy Characteristics'!D:D,MATCH($C1091,'Policy Characteristics'!$C:$C,0)))</f>
        <v>Feedstock Shifting</v>
      </c>
      <c r="K1091" s="254" t="str">
        <f>IF(ISBLANK(INDEX('Policy Characteristics'!E:E,MATCH($C1091,'Policy Characteristics'!$C:$C,0))),"",INDEX('Policy Characteristics'!E:E,MATCH($C1091,'Policy Characteristics'!$C:$C,0)))</f>
        <v>indst feedstock shifting</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potential achieved</v>
      </c>
      <c r="P1091" s="254"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4" t="str">
        <f>IF(ISBLANK(INDEX('Policy Characteristics'!K:K,MATCH($C1091,'Policy Characteristics'!$C:$C,0))),"",INDEX('Policy Characteristics'!K:K,MATCH($C1091,'Policy Characteristics'!$C:$C,0)))</f>
        <v/>
      </c>
      <c r="R1091" s="254" t="str">
        <f>IF(ISBLANK(INDEX('Policy Characteristics'!L:L,MATCH($C1091,'Policy Characteristics'!$C:$C,0))),"",INDEX('Policy Characteristics'!L:L,MATCH($C1091,'Policy Characteristics'!$C:$C,0)))</f>
        <v/>
      </c>
    </row>
    <row r="1092" spans="1:18" s="2" customFormat="1" x14ac:dyDescent="0.3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Feedstock Shifting</v>
      </c>
      <c r="C1092" s="254" t="str">
        <f t="shared" si="47"/>
        <v>Fraction of Feedstock Shifted</v>
      </c>
      <c r="D1092" s="6" t="s">
        <v>3023</v>
      </c>
      <c r="E1092" s="45" t="s">
        <v>2678</v>
      </c>
      <c r="F1092" t="s">
        <v>2729</v>
      </c>
      <c r="G1092" s="45" t="s">
        <v>2682</v>
      </c>
      <c r="H1092" s="47">
        <v>2478</v>
      </c>
      <c r="I1092" s="324" t="s">
        <v>41</v>
      </c>
      <c r="J1092" s="255" t="str">
        <f>IF(ISBLANK(INDEX('Policy Characteristics'!D:D,MATCH($C1092,'Policy Characteristics'!$C:$C,0))),"",INDEX('Policy Characteristics'!D:D,MATCH($C1092,'Policy Characteristics'!$C:$C,0)))</f>
        <v>Feedstock Shifting</v>
      </c>
      <c r="K1092" s="254" t="str">
        <f>IF(ISBLANK(INDEX('Policy Characteristics'!E:E,MATCH($C1092,'Policy Characteristics'!$C:$C,0))),"",INDEX('Policy Characteristics'!E:E,MATCH($C1092,'Policy Characteristics'!$C:$C,0)))</f>
        <v>indst feedstock shifting</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potential achieved</v>
      </c>
      <c r="P1092" s="254"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4" t="str">
        <f>IF(ISBLANK(INDEX('Policy Characteristics'!K:K,MATCH($C1092,'Policy Characteristics'!$C:$C,0))),"",INDEX('Policy Characteristics'!K:K,MATCH($C1092,'Policy Characteristics'!$C:$C,0)))</f>
        <v/>
      </c>
      <c r="R1092" s="254" t="str">
        <f>IF(ISBLANK(INDEX('Policy Characteristics'!L:L,MATCH($C1092,'Policy Characteristics'!$C:$C,0))),"",INDEX('Policy Characteristics'!L:L,MATCH($C1092,'Policy Characteristics'!$C:$C,0)))</f>
        <v/>
      </c>
    </row>
    <row r="1093" spans="1:18" s="2" customFormat="1" x14ac:dyDescent="0.3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Feedstock Shifting</v>
      </c>
      <c r="C1093" s="254" t="str">
        <f t="shared" si="47"/>
        <v>Fraction of Feedstock Shifted</v>
      </c>
      <c r="D1093" s="6" t="s">
        <v>3023</v>
      </c>
      <c r="E1093" s="45" t="s">
        <v>2675</v>
      </c>
      <c r="F1093" t="s">
        <v>2729</v>
      </c>
      <c r="G1093" s="45" t="s">
        <v>2680</v>
      </c>
      <c r="H1093" s="47">
        <v>2479</v>
      </c>
      <c r="I1093" s="324" t="s">
        <v>41</v>
      </c>
      <c r="J1093" s="255" t="str">
        <f>IF(ISBLANK(INDEX('Policy Characteristics'!D:D,MATCH($C1093,'Policy Characteristics'!$C:$C,0))),"",INDEX('Policy Characteristics'!D:D,MATCH($C1093,'Policy Characteristics'!$C:$C,0)))</f>
        <v>Feedstock Shifting</v>
      </c>
      <c r="K1093" s="254" t="str">
        <f>IF(ISBLANK(INDEX('Policy Characteristics'!E:E,MATCH($C1093,'Policy Characteristics'!$C:$C,0))),"",INDEX('Policy Characteristics'!E:E,MATCH($C1093,'Policy Characteristics'!$C:$C,0)))</f>
        <v>indst feedstock shifting</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4" t="str">
        <f>IF(ISBLANK(INDEX('Policy Characteristics'!K:K,MATCH($C1093,'Policy Characteristics'!$C:$C,0))),"",INDEX('Policy Characteristics'!K:K,MATCH($C1093,'Policy Characteristics'!$C:$C,0)))</f>
        <v/>
      </c>
      <c r="R1093" s="254" t="str">
        <f>IF(ISBLANK(INDEX('Policy Characteristics'!L:L,MATCH($C1093,'Policy Characteristics'!$C:$C,0))),"",INDEX('Policy Characteristics'!L:L,MATCH($C1093,'Policy Characteristics'!$C:$C,0)))</f>
        <v/>
      </c>
    </row>
    <row r="1094" spans="1:18" s="2" customFormat="1" x14ac:dyDescent="0.3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Feedstock Shifting</v>
      </c>
      <c r="C1094" s="254" t="str">
        <f t="shared" si="47"/>
        <v>Fraction of Feedstock Shifted</v>
      </c>
      <c r="D1094" s="6" t="s">
        <v>3024</v>
      </c>
      <c r="E1094" s="45" t="s">
        <v>2377</v>
      </c>
      <c r="F1094" t="s">
        <v>2988</v>
      </c>
      <c r="G1094" s="45" t="s">
        <v>2383</v>
      </c>
      <c r="H1094" s="47">
        <v>2480</v>
      </c>
      <c r="I1094" s="324" t="s">
        <v>41</v>
      </c>
      <c r="J1094" s="255" t="str">
        <f>IF(ISBLANK(INDEX('Policy Characteristics'!D:D,MATCH($C1094,'Policy Characteristics'!$C:$C,0))),"",INDEX('Policy Characteristics'!D:D,MATCH($C1094,'Policy Characteristics'!$C:$C,0)))</f>
        <v>Feedstock Shifting</v>
      </c>
      <c r="K1094" s="254" t="str">
        <f>IF(ISBLANK(INDEX('Policy Characteristics'!E:E,MATCH($C1094,'Policy Characteristics'!$C:$C,0))),"",INDEX('Policy Characteristics'!E:E,MATCH($C1094,'Policy Characteristics'!$C:$C,0)))</f>
        <v>indst feedstock shifting</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4" t="str">
        <f>IF(ISBLANK(INDEX('Policy Characteristics'!K:K,MATCH($C1094,'Policy Characteristics'!$C:$C,0))),"",INDEX('Policy Characteristics'!K:K,MATCH($C1094,'Policy Characteristics'!$C:$C,0)))</f>
        <v/>
      </c>
      <c r="R1094" s="254" t="str">
        <f>IF(ISBLANK(INDEX('Policy Characteristics'!L:L,MATCH($C1094,'Policy Characteristics'!$C:$C,0))),"",INDEX('Policy Characteristics'!L:L,MATCH($C1094,'Policy Characteristics'!$C:$C,0)))</f>
        <v/>
      </c>
    </row>
    <row r="1095" spans="1:18" s="2" customFormat="1" x14ac:dyDescent="0.3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Feedstock Shifting</v>
      </c>
      <c r="C1095" s="254" t="str">
        <f t="shared" si="47"/>
        <v>Fraction of Feedstock Shifted</v>
      </c>
      <c r="D1095" s="6" t="s">
        <v>3024</v>
      </c>
      <c r="E1095" s="45" t="s">
        <v>2378</v>
      </c>
      <c r="F1095" t="s">
        <v>2988</v>
      </c>
      <c r="G1095" s="45" t="s">
        <v>2386</v>
      </c>
      <c r="H1095" s="47">
        <v>2481</v>
      </c>
      <c r="I1095" s="324" t="s">
        <v>41</v>
      </c>
      <c r="J1095" s="255" t="str">
        <f>IF(ISBLANK(INDEX('Policy Characteristics'!D:D,MATCH($C1095,'Policy Characteristics'!$C:$C,0))),"",INDEX('Policy Characteristics'!D:D,MATCH($C1095,'Policy Characteristics'!$C:$C,0)))</f>
        <v>Feedstock Shifting</v>
      </c>
      <c r="K1095" s="254" t="str">
        <f>IF(ISBLANK(INDEX('Policy Characteristics'!E:E,MATCH($C1095,'Policy Characteristics'!$C:$C,0))),"",INDEX('Policy Characteristics'!E:E,MATCH($C1095,'Policy Characteristics'!$C:$C,0)))</f>
        <v>indst feedstock shifting</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4" t="str">
        <f>IF(ISBLANK(INDEX('Policy Characteristics'!K:K,MATCH($C1095,'Policy Characteristics'!$C:$C,0))),"",INDEX('Policy Characteristics'!K:K,MATCH($C1095,'Policy Characteristics'!$C:$C,0)))</f>
        <v/>
      </c>
      <c r="R1095" s="254" t="str">
        <f>IF(ISBLANK(INDEX('Policy Characteristics'!L:L,MATCH($C1095,'Policy Characteristics'!$C:$C,0))),"",INDEX('Policy Characteristics'!L:L,MATCH($C1095,'Policy Characteristics'!$C:$C,0)))</f>
        <v/>
      </c>
    </row>
    <row r="1096" spans="1:18" s="2" customFormat="1" x14ac:dyDescent="0.3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Feedstock Shifting</v>
      </c>
      <c r="C1096" s="254" t="str">
        <f t="shared" si="47"/>
        <v>Fraction of Feedstock Shifted</v>
      </c>
      <c r="D1096" s="6" t="s">
        <v>3024</v>
      </c>
      <c r="E1096" s="45" t="s">
        <v>2379</v>
      </c>
      <c r="F1096" t="s">
        <v>2988</v>
      </c>
      <c r="G1096" s="45" t="s">
        <v>2387</v>
      </c>
      <c r="H1096" s="47">
        <v>2482</v>
      </c>
      <c r="I1096" s="324" t="s">
        <v>41</v>
      </c>
      <c r="J1096" s="255" t="str">
        <f>IF(ISBLANK(INDEX('Policy Characteristics'!D:D,MATCH($C1096,'Policy Characteristics'!$C:$C,0))),"",INDEX('Policy Characteristics'!D:D,MATCH($C1096,'Policy Characteristics'!$C:$C,0)))</f>
        <v>Feedstock Shifting</v>
      </c>
      <c r="K1096" s="254" t="str">
        <f>IF(ISBLANK(INDEX('Policy Characteristics'!E:E,MATCH($C1096,'Policy Characteristics'!$C:$C,0))),"",INDEX('Policy Characteristics'!E:E,MATCH($C1096,'Policy Characteristics'!$C:$C,0)))</f>
        <v>indst feedstock shifting</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4" t="str">
        <f>IF(ISBLANK(INDEX('Policy Characteristics'!K:K,MATCH($C1096,'Policy Characteristics'!$C:$C,0))),"",INDEX('Policy Characteristics'!K:K,MATCH($C1096,'Policy Characteristics'!$C:$C,0)))</f>
        <v/>
      </c>
      <c r="R1096" s="254" t="str">
        <f>IF(ISBLANK(INDEX('Policy Characteristics'!L:L,MATCH($C1096,'Policy Characteristics'!$C:$C,0))),"",INDEX('Policy Characteristics'!L:L,MATCH($C1096,'Policy Characteristics'!$C:$C,0)))</f>
        <v/>
      </c>
    </row>
    <row r="1097" spans="1:18" s="2" customFormat="1" x14ac:dyDescent="0.3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Feedstock Shifting</v>
      </c>
      <c r="C1097" s="254" t="str">
        <f t="shared" si="47"/>
        <v>Fraction of Feedstock Shifted</v>
      </c>
      <c r="D1097" s="6" t="s">
        <v>3024</v>
      </c>
      <c r="E1097" s="45" t="s">
        <v>2380</v>
      </c>
      <c r="F1097" t="s">
        <v>2988</v>
      </c>
      <c r="G1097" s="45" t="s">
        <v>2384</v>
      </c>
      <c r="H1097" s="47">
        <v>2483</v>
      </c>
      <c r="I1097" s="324" t="s">
        <v>41</v>
      </c>
      <c r="J1097" s="255" t="str">
        <f>IF(ISBLANK(INDEX('Policy Characteristics'!D:D,MATCH($C1097,'Policy Characteristics'!$C:$C,0))),"",INDEX('Policy Characteristics'!D:D,MATCH($C1097,'Policy Characteristics'!$C:$C,0)))</f>
        <v>Feedstock Shifting</v>
      </c>
      <c r="K1097" s="254" t="str">
        <f>IF(ISBLANK(INDEX('Policy Characteristics'!E:E,MATCH($C1097,'Policy Characteristics'!$C:$C,0))),"",INDEX('Policy Characteristics'!E:E,MATCH($C1097,'Policy Characteristics'!$C:$C,0)))</f>
        <v>indst feedstock shifting</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4" t="str">
        <f>IF(ISBLANK(INDEX('Policy Characteristics'!K:K,MATCH($C1097,'Policy Characteristics'!$C:$C,0))),"",INDEX('Policy Characteristics'!K:K,MATCH($C1097,'Policy Characteristics'!$C:$C,0)))</f>
        <v/>
      </c>
      <c r="R1097" s="254" t="str">
        <f>IF(ISBLANK(INDEX('Policy Characteristics'!L:L,MATCH($C1097,'Policy Characteristics'!$C:$C,0))),"",INDEX('Policy Characteristics'!L:L,MATCH($C1097,'Policy Characteristics'!$C:$C,0)))</f>
        <v/>
      </c>
    </row>
    <row r="1098" spans="1:18" s="2" customFormat="1" x14ac:dyDescent="0.3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s="254" t="str">
        <f t="shared" si="47"/>
        <v>Fraction of Feedstock Shifted</v>
      </c>
      <c r="D1098" s="6" t="s">
        <v>3024</v>
      </c>
      <c r="E1098" s="45" t="s">
        <v>2381</v>
      </c>
      <c r="F1098" t="s">
        <v>2988</v>
      </c>
      <c r="G1098" s="45" t="s">
        <v>2385</v>
      </c>
      <c r="H1098" s="47">
        <v>2484</v>
      </c>
      <c r="I1098" s="324" t="s">
        <v>41</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3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 t="shared" si="47"/>
        <v>Fraction of Feedstock Shifted</v>
      </c>
      <c r="D1099" s="6" t="s">
        <v>3024</v>
      </c>
      <c r="E1099" s="45" t="s">
        <v>2382</v>
      </c>
      <c r="F1099" t="s">
        <v>2988</v>
      </c>
      <c r="G1099" s="45" t="s">
        <v>2388</v>
      </c>
      <c r="H1099" s="47">
        <v>2485</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3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si="47"/>
        <v>Fraction of Feedstock Shifted</v>
      </c>
      <c r="D1100" s="6" t="s">
        <v>3024</v>
      </c>
      <c r="E1100" s="45" t="s">
        <v>2676</v>
      </c>
      <c r="F1100" t="s">
        <v>2988</v>
      </c>
      <c r="G1100" s="45" t="s">
        <v>2679</v>
      </c>
      <c r="H1100" s="47">
        <v>2486</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3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7"/>
        <v>Fraction of Feedstock Shifted</v>
      </c>
      <c r="D1101" s="6" t="s">
        <v>3024</v>
      </c>
      <c r="E1101" s="45" t="s">
        <v>2677</v>
      </c>
      <c r="F1101" t="s">
        <v>2988</v>
      </c>
      <c r="G1101" s="45" t="s">
        <v>2681</v>
      </c>
      <c r="H1101" s="47">
        <v>2487</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3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7"/>
        <v>Fraction of Feedstock Shifted</v>
      </c>
      <c r="D1102" s="6" t="s">
        <v>3024</v>
      </c>
      <c r="E1102" s="45" t="s">
        <v>2678</v>
      </c>
      <c r="F1102" t="s">
        <v>2988</v>
      </c>
      <c r="G1102" s="45" t="s">
        <v>2682</v>
      </c>
      <c r="H1102" s="47">
        <v>2488</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3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7"/>
        <v>Fraction of Feedstock Shifted</v>
      </c>
      <c r="D1103" s="6" t="s">
        <v>3024</v>
      </c>
      <c r="E1103" s="45" t="s">
        <v>2675</v>
      </c>
      <c r="F1103" t="s">
        <v>2988</v>
      </c>
      <c r="G1103" s="45" t="s">
        <v>2680</v>
      </c>
      <c r="H1103" s="47">
        <v>2489</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3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7"/>
        <v>Fraction of Feedstock Shifted</v>
      </c>
      <c r="D1104" s="6" t="s">
        <v>3025</v>
      </c>
      <c r="E1104" s="45" t="s">
        <v>2377</v>
      </c>
      <c r="F1104" t="s">
        <v>2989</v>
      </c>
      <c r="G1104" s="45" t="s">
        <v>2383</v>
      </c>
      <c r="H1104" s="47">
        <v>2490</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3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7"/>
        <v>Fraction of Feedstock Shifted</v>
      </c>
      <c r="D1105" s="6" t="s">
        <v>3025</v>
      </c>
      <c r="E1105" s="45" t="s">
        <v>2378</v>
      </c>
      <c r="F1105" t="s">
        <v>2989</v>
      </c>
      <c r="G1105" s="45" t="s">
        <v>2386</v>
      </c>
      <c r="H1105" s="47">
        <v>2491</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3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7"/>
        <v>Fraction of Feedstock Shifted</v>
      </c>
      <c r="D1106" s="6" t="s">
        <v>3025</v>
      </c>
      <c r="E1106" s="45" t="s">
        <v>2379</v>
      </c>
      <c r="F1106" t="s">
        <v>2989</v>
      </c>
      <c r="G1106" s="45" t="s">
        <v>2387</v>
      </c>
      <c r="H1106" s="47">
        <v>2492</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3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7"/>
        <v>Fraction of Feedstock Shifted</v>
      </c>
      <c r="D1107" s="6" t="s">
        <v>3025</v>
      </c>
      <c r="E1107" s="45" t="s">
        <v>2380</v>
      </c>
      <c r="F1107" t="s">
        <v>2989</v>
      </c>
      <c r="G1107" s="45" t="s">
        <v>2384</v>
      </c>
      <c r="H1107" s="47">
        <v>2493</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3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7"/>
        <v>Fraction of Feedstock Shifted</v>
      </c>
      <c r="D1108" s="6" t="s">
        <v>3025</v>
      </c>
      <c r="E1108" s="45" t="s">
        <v>2381</v>
      </c>
      <c r="F1108" t="s">
        <v>2989</v>
      </c>
      <c r="G1108" s="45" t="s">
        <v>2385</v>
      </c>
      <c r="H1108" s="47">
        <v>2494</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3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7"/>
        <v>Fraction of Feedstock Shifted</v>
      </c>
      <c r="D1109" s="6" t="s">
        <v>3025</v>
      </c>
      <c r="E1109" s="45" t="s">
        <v>2382</v>
      </c>
      <c r="F1109" t="s">
        <v>2989</v>
      </c>
      <c r="G1109" s="45" t="s">
        <v>2388</v>
      </c>
      <c r="H1109" s="47">
        <v>2495</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3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7"/>
        <v>Fraction of Feedstock Shifted</v>
      </c>
      <c r="D1110" s="6" t="s">
        <v>3025</v>
      </c>
      <c r="E1110" s="45" t="s">
        <v>2676</v>
      </c>
      <c r="F1110" t="s">
        <v>2989</v>
      </c>
      <c r="G1110" s="45" t="s">
        <v>2679</v>
      </c>
      <c r="H1110" s="47">
        <v>2496</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3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7"/>
        <v>Fraction of Feedstock Shifted</v>
      </c>
      <c r="D1111" s="6" t="s">
        <v>3025</v>
      </c>
      <c r="E1111" s="45" t="s">
        <v>2677</v>
      </c>
      <c r="F1111" t="s">
        <v>2989</v>
      </c>
      <c r="G1111" s="45" t="s">
        <v>2681</v>
      </c>
      <c r="H1111" s="47">
        <v>2497</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3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7"/>
        <v>Fraction of Feedstock Shifted</v>
      </c>
      <c r="D1112" s="6" t="s">
        <v>3025</v>
      </c>
      <c r="E1112" s="45" t="s">
        <v>2678</v>
      </c>
      <c r="F1112" t="s">
        <v>2989</v>
      </c>
      <c r="G1112" s="45" t="s">
        <v>2682</v>
      </c>
      <c r="H1112" s="47">
        <v>2498</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3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7"/>
        <v>Fraction of Feedstock Shifted</v>
      </c>
      <c r="D1113" s="6" t="s">
        <v>3025</v>
      </c>
      <c r="E1113" s="45" t="s">
        <v>2675</v>
      </c>
      <c r="F1113" t="s">
        <v>2989</v>
      </c>
      <c r="G1113" s="45" t="s">
        <v>2680</v>
      </c>
      <c r="H1113" s="47">
        <v>2499</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3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7"/>
        <v>Fraction of Feedstock Shifted</v>
      </c>
      <c r="D1114" s="6" t="s">
        <v>3026</v>
      </c>
      <c r="E1114" s="45" t="s">
        <v>2377</v>
      </c>
      <c r="F1114" t="s">
        <v>2990</v>
      </c>
      <c r="G1114" s="45" t="s">
        <v>2383</v>
      </c>
      <c r="H1114" s="47">
        <v>2500</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3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7"/>
        <v>Fraction of Feedstock Shifted</v>
      </c>
      <c r="D1115" s="6" t="s">
        <v>3026</v>
      </c>
      <c r="E1115" s="45" t="s">
        <v>2378</v>
      </c>
      <c r="F1115" t="s">
        <v>2990</v>
      </c>
      <c r="G1115" s="45" t="s">
        <v>2386</v>
      </c>
      <c r="H1115" s="47">
        <v>2501</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3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7"/>
        <v>Fraction of Feedstock Shifted</v>
      </c>
      <c r="D1116" s="6" t="s">
        <v>3026</v>
      </c>
      <c r="E1116" s="45" t="s">
        <v>2379</v>
      </c>
      <c r="F1116" t="s">
        <v>2990</v>
      </c>
      <c r="G1116" s="45" t="s">
        <v>2387</v>
      </c>
      <c r="H1116" s="47">
        <v>2502</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3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7"/>
        <v>Fraction of Feedstock Shifted</v>
      </c>
      <c r="D1117" s="6" t="s">
        <v>3026</v>
      </c>
      <c r="E1117" s="45" t="s">
        <v>2380</v>
      </c>
      <c r="F1117" t="s">
        <v>2990</v>
      </c>
      <c r="G1117" s="45" t="s">
        <v>2384</v>
      </c>
      <c r="H1117" s="47">
        <v>2503</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3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7"/>
        <v>Fraction of Feedstock Shifted</v>
      </c>
      <c r="D1118" s="6" t="s">
        <v>3026</v>
      </c>
      <c r="E1118" s="45" t="s">
        <v>2381</v>
      </c>
      <c r="F1118" t="s">
        <v>2990</v>
      </c>
      <c r="G1118" s="45" t="s">
        <v>2385</v>
      </c>
      <c r="H1118" s="47">
        <v>2504</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3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7"/>
        <v>Fraction of Feedstock Shifted</v>
      </c>
      <c r="D1119" s="6" t="s">
        <v>3026</v>
      </c>
      <c r="E1119" s="45" t="s">
        <v>2382</v>
      </c>
      <c r="F1119" t="s">
        <v>2990</v>
      </c>
      <c r="G1119" s="45" t="s">
        <v>2388</v>
      </c>
      <c r="H1119" s="47">
        <v>2505</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3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7"/>
        <v>Fraction of Feedstock Shifted</v>
      </c>
      <c r="D1120" s="6" t="s">
        <v>3026</v>
      </c>
      <c r="E1120" s="45" t="s">
        <v>2676</v>
      </c>
      <c r="F1120" t="s">
        <v>2990</v>
      </c>
      <c r="G1120" s="45" t="s">
        <v>2679</v>
      </c>
      <c r="H1120" s="47">
        <v>2506</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3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7"/>
        <v>Fraction of Feedstock Shifted</v>
      </c>
      <c r="D1121" s="6" t="s">
        <v>3026</v>
      </c>
      <c r="E1121" s="45" t="s">
        <v>2677</v>
      </c>
      <c r="F1121" t="s">
        <v>2990</v>
      </c>
      <c r="G1121" s="45" t="s">
        <v>2681</v>
      </c>
      <c r="H1121" s="47">
        <v>2507</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3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7"/>
        <v>Fraction of Feedstock Shifted</v>
      </c>
      <c r="D1122" s="6" t="s">
        <v>3026</v>
      </c>
      <c r="E1122" s="45" t="s">
        <v>2678</v>
      </c>
      <c r="F1122" t="s">
        <v>2990</v>
      </c>
      <c r="G1122" s="45" t="s">
        <v>2682</v>
      </c>
      <c r="H1122" s="47">
        <v>2508</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3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7"/>
        <v>Fraction of Feedstock Shifted</v>
      </c>
      <c r="D1123" s="6" t="s">
        <v>3026</v>
      </c>
      <c r="E1123" s="45" t="s">
        <v>2675</v>
      </c>
      <c r="F1123" t="s">
        <v>2990</v>
      </c>
      <c r="G1123" s="45" t="s">
        <v>2680</v>
      </c>
      <c r="H1123" s="47">
        <v>2509</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3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7"/>
        <v>Fraction of Feedstock Shifted</v>
      </c>
      <c r="D1124" s="6" t="s">
        <v>3027</v>
      </c>
      <c r="E1124" s="45" t="s">
        <v>2377</v>
      </c>
      <c r="F1124" t="s">
        <v>2991</v>
      </c>
      <c r="G1124" s="45" t="s">
        <v>2383</v>
      </c>
      <c r="H1124" s="47">
        <v>2510</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3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7"/>
        <v>Fraction of Feedstock Shifted</v>
      </c>
      <c r="D1125" s="6" t="s">
        <v>3027</v>
      </c>
      <c r="E1125" s="45" t="s">
        <v>2378</v>
      </c>
      <c r="F1125" t="s">
        <v>2991</v>
      </c>
      <c r="G1125" s="45" t="s">
        <v>2386</v>
      </c>
      <c r="H1125" s="47">
        <v>2511</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3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7"/>
        <v>Fraction of Feedstock Shifted</v>
      </c>
      <c r="D1126" s="6" t="s">
        <v>3027</v>
      </c>
      <c r="E1126" s="45" t="s">
        <v>2379</v>
      </c>
      <c r="F1126" t="s">
        <v>2991</v>
      </c>
      <c r="G1126" s="45" t="s">
        <v>2387</v>
      </c>
      <c r="H1126" s="47">
        <v>2512</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3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7"/>
        <v>Fraction of Feedstock Shifted</v>
      </c>
      <c r="D1127" s="6" t="s">
        <v>3027</v>
      </c>
      <c r="E1127" s="45" t="s">
        <v>2380</v>
      </c>
      <c r="F1127" t="s">
        <v>2991</v>
      </c>
      <c r="G1127" s="45" t="s">
        <v>2384</v>
      </c>
      <c r="H1127" s="47">
        <v>2513</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3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7"/>
        <v>Fraction of Feedstock Shifted</v>
      </c>
      <c r="D1128" s="6" t="s">
        <v>3027</v>
      </c>
      <c r="E1128" s="45" t="s">
        <v>2381</v>
      </c>
      <c r="F1128" t="s">
        <v>2991</v>
      </c>
      <c r="G1128" s="45" t="s">
        <v>2385</v>
      </c>
      <c r="H1128" s="47">
        <v>2514</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3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7"/>
        <v>Fraction of Feedstock Shifted</v>
      </c>
      <c r="D1129" s="6" t="s">
        <v>3027</v>
      </c>
      <c r="E1129" s="45" t="s">
        <v>2382</v>
      </c>
      <c r="F1129" t="s">
        <v>2991</v>
      </c>
      <c r="G1129" s="45" t="s">
        <v>2388</v>
      </c>
      <c r="H1129" s="47">
        <v>2515</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3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7"/>
        <v>Fraction of Feedstock Shifted</v>
      </c>
      <c r="D1130" s="6" t="s">
        <v>3027</v>
      </c>
      <c r="E1130" s="45" t="s">
        <v>2676</v>
      </c>
      <c r="F1130" t="s">
        <v>2991</v>
      </c>
      <c r="G1130" s="45" t="s">
        <v>2679</v>
      </c>
      <c r="H1130" s="47">
        <v>2516</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3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7"/>
        <v>Fraction of Feedstock Shifted</v>
      </c>
      <c r="D1131" s="6" t="s">
        <v>3027</v>
      </c>
      <c r="E1131" s="45" t="s">
        <v>2677</v>
      </c>
      <c r="F1131" t="s">
        <v>2991</v>
      </c>
      <c r="G1131" s="45" t="s">
        <v>2681</v>
      </c>
      <c r="H1131" s="47">
        <v>2517</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3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7"/>
        <v>Fraction of Feedstock Shifted</v>
      </c>
      <c r="D1132" s="6" t="s">
        <v>3027</v>
      </c>
      <c r="E1132" s="45" t="s">
        <v>2678</v>
      </c>
      <c r="F1132" t="s">
        <v>2991</v>
      </c>
      <c r="G1132" s="45" t="s">
        <v>2682</v>
      </c>
      <c r="H1132" s="47">
        <v>2518</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3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7"/>
        <v>Fraction of Feedstock Shifted</v>
      </c>
      <c r="D1133" s="6" t="s">
        <v>3027</v>
      </c>
      <c r="E1133" s="45" t="s">
        <v>2675</v>
      </c>
      <c r="F1133" t="s">
        <v>2991</v>
      </c>
      <c r="G1133" s="45" t="s">
        <v>2680</v>
      </c>
      <c r="H1133" s="47">
        <v>2519</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3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7"/>
        <v>Fraction of Feedstock Shifted</v>
      </c>
      <c r="D1134" s="6" t="s">
        <v>3028</v>
      </c>
      <c r="E1134" s="45" t="s">
        <v>2377</v>
      </c>
      <c r="F1134" t="s">
        <v>2992</v>
      </c>
      <c r="G1134" s="45" t="s">
        <v>2383</v>
      </c>
      <c r="H1134" s="47">
        <v>2520</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3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7"/>
        <v>Fraction of Feedstock Shifted</v>
      </c>
      <c r="D1135" s="6" t="s">
        <v>3028</v>
      </c>
      <c r="E1135" s="45" t="s">
        <v>2378</v>
      </c>
      <c r="F1135" t="s">
        <v>2992</v>
      </c>
      <c r="G1135" s="45" t="s">
        <v>2386</v>
      </c>
      <c r="H1135" s="47">
        <v>2521</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3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7"/>
        <v>Fraction of Feedstock Shifted</v>
      </c>
      <c r="D1136" s="6" t="s">
        <v>3028</v>
      </c>
      <c r="E1136" s="45" t="s">
        <v>2379</v>
      </c>
      <c r="F1136" t="s">
        <v>2992</v>
      </c>
      <c r="G1136" s="45" t="s">
        <v>2387</v>
      </c>
      <c r="H1136" s="47">
        <v>2522</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3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7"/>
        <v>Fraction of Feedstock Shifted</v>
      </c>
      <c r="D1137" s="6" t="s">
        <v>3028</v>
      </c>
      <c r="E1137" s="45" t="s">
        <v>2380</v>
      </c>
      <c r="F1137" t="s">
        <v>2992</v>
      </c>
      <c r="G1137" s="45" t="s">
        <v>2384</v>
      </c>
      <c r="H1137" s="47">
        <v>2523</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3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7"/>
        <v>Fraction of Feedstock Shifted</v>
      </c>
      <c r="D1138" s="6" t="s">
        <v>3028</v>
      </c>
      <c r="E1138" s="45" t="s">
        <v>2381</v>
      </c>
      <c r="F1138" t="s">
        <v>2992</v>
      </c>
      <c r="G1138" s="45" t="s">
        <v>2385</v>
      </c>
      <c r="H1138" s="47">
        <v>2524</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3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7"/>
        <v>Fraction of Feedstock Shifted</v>
      </c>
      <c r="D1139" s="6" t="s">
        <v>3028</v>
      </c>
      <c r="E1139" s="45" t="s">
        <v>2382</v>
      </c>
      <c r="F1139" t="s">
        <v>2992</v>
      </c>
      <c r="G1139" s="45" t="s">
        <v>2388</v>
      </c>
      <c r="H1139" s="47">
        <v>2525</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3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ref="C1140:C1203" si="48">C$1074</f>
        <v>Fraction of Feedstock Shifted</v>
      </c>
      <c r="D1140" s="6" t="s">
        <v>3028</v>
      </c>
      <c r="E1140" s="45" t="s">
        <v>2676</v>
      </c>
      <c r="F1140" t="s">
        <v>2992</v>
      </c>
      <c r="G1140" s="45" t="s">
        <v>2679</v>
      </c>
      <c r="H1140" s="47">
        <v>2526</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3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3028</v>
      </c>
      <c r="E1141" s="45" t="s">
        <v>2677</v>
      </c>
      <c r="F1141" t="s">
        <v>2992</v>
      </c>
      <c r="G1141" s="45" t="s">
        <v>2681</v>
      </c>
      <c r="H1141" s="47">
        <v>2527</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3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3028</v>
      </c>
      <c r="E1142" s="45" t="s">
        <v>2678</v>
      </c>
      <c r="F1142" t="s">
        <v>2992</v>
      </c>
      <c r="G1142" s="45" t="s">
        <v>2682</v>
      </c>
      <c r="H1142" s="47">
        <v>2528</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3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3028</v>
      </c>
      <c r="E1143" s="45" t="s">
        <v>2675</v>
      </c>
      <c r="F1143" t="s">
        <v>2992</v>
      </c>
      <c r="G1143" s="45" t="s">
        <v>2680</v>
      </c>
      <c r="H1143" s="47">
        <v>2529</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3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3029</v>
      </c>
      <c r="E1144" s="45" t="s">
        <v>2377</v>
      </c>
      <c r="F1144" t="s">
        <v>2993</v>
      </c>
      <c r="G1144" s="45" t="s">
        <v>2383</v>
      </c>
      <c r="H1144" s="47">
        <v>2530</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3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3029</v>
      </c>
      <c r="E1145" s="45" t="s">
        <v>2378</v>
      </c>
      <c r="F1145" t="s">
        <v>2993</v>
      </c>
      <c r="G1145" s="45" t="s">
        <v>2386</v>
      </c>
      <c r="H1145" s="47">
        <v>2531</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3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3029</v>
      </c>
      <c r="E1146" s="45" t="s">
        <v>2379</v>
      </c>
      <c r="F1146" t="s">
        <v>2993</v>
      </c>
      <c r="G1146" s="45" t="s">
        <v>2387</v>
      </c>
      <c r="H1146" s="47">
        <v>2532</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3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3029</v>
      </c>
      <c r="E1147" s="45" t="s">
        <v>2380</v>
      </c>
      <c r="F1147" t="s">
        <v>2993</v>
      </c>
      <c r="G1147" s="45" t="s">
        <v>2384</v>
      </c>
      <c r="H1147" s="47">
        <v>2533</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3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3029</v>
      </c>
      <c r="E1148" s="45" t="s">
        <v>2381</v>
      </c>
      <c r="F1148" t="s">
        <v>2993</v>
      </c>
      <c r="G1148" s="45" t="s">
        <v>2385</v>
      </c>
      <c r="H1148" s="47">
        <v>2534</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3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3029</v>
      </c>
      <c r="E1149" s="45" t="s">
        <v>2382</v>
      </c>
      <c r="F1149" t="s">
        <v>2993</v>
      </c>
      <c r="G1149" s="45" t="s">
        <v>2388</v>
      </c>
      <c r="H1149" s="47">
        <v>2535</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3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3029</v>
      </c>
      <c r="E1150" s="45" t="s">
        <v>2676</v>
      </c>
      <c r="F1150" t="s">
        <v>2993</v>
      </c>
      <c r="G1150" s="45" t="s">
        <v>2679</v>
      </c>
      <c r="H1150" s="47">
        <v>2536</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3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3029</v>
      </c>
      <c r="E1151" s="45" t="s">
        <v>2677</v>
      </c>
      <c r="F1151" t="s">
        <v>2993</v>
      </c>
      <c r="G1151" s="45" t="s">
        <v>2681</v>
      </c>
      <c r="H1151" s="47">
        <v>2537</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3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3029</v>
      </c>
      <c r="E1152" s="45" t="s">
        <v>2678</v>
      </c>
      <c r="F1152" t="s">
        <v>2993</v>
      </c>
      <c r="G1152" s="45" t="s">
        <v>2682</v>
      </c>
      <c r="H1152" s="47">
        <v>2538</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3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3029</v>
      </c>
      <c r="E1153" s="45" t="s">
        <v>2675</v>
      </c>
      <c r="F1153" t="s">
        <v>2993</v>
      </c>
      <c r="G1153" s="45" t="s">
        <v>2680</v>
      </c>
      <c r="H1153" s="47">
        <v>2539</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3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3030</v>
      </c>
      <c r="E1154" s="45" t="s">
        <v>2377</v>
      </c>
      <c r="F1154" t="s">
        <v>2994</v>
      </c>
      <c r="G1154" s="45" t="s">
        <v>2383</v>
      </c>
      <c r="H1154" s="47">
        <v>2540</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3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3030</v>
      </c>
      <c r="E1155" s="45" t="s">
        <v>2378</v>
      </c>
      <c r="F1155" t="s">
        <v>2994</v>
      </c>
      <c r="G1155" s="45" t="s">
        <v>2386</v>
      </c>
      <c r="H1155" s="47">
        <v>2541</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3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3030</v>
      </c>
      <c r="E1156" s="45" t="s">
        <v>2379</v>
      </c>
      <c r="F1156" t="s">
        <v>2994</v>
      </c>
      <c r="G1156" s="45" t="s">
        <v>2387</v>
      </c>
      <c r="H1156" s="47">
        <v>2542</v>
      </c>
      <c r="I1156" s="324" t="s">
        <v>40</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3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3030</v>
      </c>
      <c r="E1157" s="45" t="s">
        <v>2380</v>
      </c>
      <c r="F1157" t="s">
        <v>2994</v>
      </c>
      <c r="G1157" s="45" t="s">
        <v>2384</v>
      </c>
      <c r="H1157" s="47">
        <v>2543</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3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3030</v>
      </c>
      <c r="E1158" s="45" t="s">
        <v>2381</v>
      </c>
      <c r="F1158" t="s">
        <v>2994</v>
      </c>
      <c r="G1158" s="45" t="s">
        <v>2385</v>
      </c>
      <c r="H1158" s="47">
        <v>2544</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3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3030</v>
      </c>
      <c r="E1159" s="45" t="s">
        <v>2382</v>
      </c>
      <c r="F1159" t="s">
        <v>2994</v>
      </c>
      <c r="G1159" s="45" t="s">
        <v>2388</v>
      </c>
      <c r="H1159" s="47">
        <v>2545</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3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3030</v>
      </c>
      <c r="E1160" s="45" t="s">
        <v>2676</v>
      </c>
      <c r="F1160" t="s">
        <v>2994</v>
      </c>
      <c r="G1160" s="45" t="s">
        <v>2679</v>
      </c>
      <c r="H1160" s="47">
        <v>2546</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3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3030</v>
      </c>
      <c r="E1161" s="45" t="s">
        <v>2677</v>
      </c>
      <c r="F1161" t="s">
        <v>2994</v>
      </c>
      <c r="G1161" s="45" t="s">
        <v>2681</v>
      </c>
      <c r="H1161" s="47">
        <v>2547</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3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3030</v>
      </c>
      <c r="E1162" s="45" t="s">
        <v>2678</v>
      </c>
      <c r="F1162" t="s">
        <v>2994</v>
      </c>
      <c r="G1162" s="45" t="s">
        <v>2682</v>
      </c>
      <c r="H1162" s="47">
        <v>2548</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3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3030</v>
      </c>
      <c r="E1163" s="45" t="s">
        <v>2675</v>
      </c>
      <c r="F1163" t="s">
        <v>2994</v>
      </c>
      <c r="G1163" s="45" t="s">
        <v>2680</v>
      </c>
      <c r="H1163" s="47">
        <v>2549</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3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si="48"/>
        <v>Fraction of Feedstock Shifted</v>
      </c>
      <c r="D1164" s="6" t="s">
        <v>3031</v>
      </c>
      <c r="E1164" s="45" t="s">
        <v>2377</v>
      </c>
      <c r="F1164" t="s">
        <v>2549</v>
      </c>
      <c r="G1164" s="45" t="s">
        <v>2383</v>
      </c>
      <c r="H1164" s="47">
        <v>2550</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3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si="48"/>
        <v>Fraction of Feedstock Shifted</v>
      </c>
      <c r="D1165" s="6" t="s">
        <v>3031</v>
      </c>
      <c r="E1165" s="45" t="s">
        <v>2378</v>
      </c>
      <c r="F1165" t="s">
        <v>2549</v>
      </c>
      <c r="G1165" s="45" t="s">
        <v>2386</v>
      </c>
      <c r="H1165" s="47">
        <v>2551</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3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8"/>
        <v>Fraction of Feedstock Shifted</v>
      </c>
      <c r="D1166" s="6" t="s">
        <v>3031</v>
      </c>
      <c r="E1166" s="45" t="s">
        <v>2379</v>
      </c>
      <c r="F1166" t="s">
        <v>2549</v>
      </c>
      <c r="G1166" s="45" t="s">
        <v>2387</v>
      </c>
      <c r="H1166" s="47">
        <v>2552</v>
      </c>
      <c r="I1166" s="324" t="s">
        <v>40</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3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8"/>
        <v>Fraction of Feedstock Shifted</v>
      </c>
      <c r="D1167" s="6" t="s">
        <v>3031</v>
      </c>
      <c r="E1167" s="45" t="s">
        <v>2380</v>
      </c>
      <c r="F1167" t="s">
        <v>2549</v>
      </c>
      <c r="G1167" s="45" t="s">
        <v>2384</v>
      </c>
      <c r="H1167" s="47">
        <v>2553</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3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8"/>
        <v>Fraction of Feedstock Shifted</v>
      </c>
      <c r="D1168" s="6" t="s">
        <v>3031</v>
      </c>
      <c r="E1168" s="45" t="s">
        <v>2381</v>
      </c>
      <c r="F1168" t="s">
        <v>2549</v>
      </c>
      <c r="G1168" s="45" t="s">
        <v>2385</v>
      </c>
      <c r="H1168" s="47">
        <v>2554</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3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8"/>
        <v>Fraction of Feedstock Shifted</v>
      </c>
      <c r="D1169" s="6" t="s">
        <v>3031</v>
      </c>
      <c r="E1169" s="45" t="s">
        <v>2382</v>
      </c>
      <c r="F1169" t="s">
        <v>2549</v>
      </c>
      <c r="G1169" s="45" t="s">
        <v>2388</v>
      </c>
      <c r="H1169" s="47">
        <v>2555</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3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8"/>
        <v>Fraction of Feedstock Shifted</v>
      </c>
      <c r="D1170" s="6" t="s">
        <v>3031</v>
      </c>
      <c r="E1170" s="45" t="s">
        <v>2676</v>
      </c>
      <c r="F1170" t="s">
        <v>2549</v>
      </c>
      <c r="G1170" s="45" t="s">
        <v>2679</v>
      </c>
      <c r="H1170" s="47">
        <v>2556</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3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8"/>
        <v>Fraction of Feedstock Shifted</v>
      </c>
      <c r="D1171" s="6" t="s">
        <v>3031</v>
      </c>
      <c r="E1171" s="45" t="s">
        <v>2677</v>
      </c>
      <c r="F1171" t="s">
        <v>2549</v>
      </c>
      <c r="G1171" s="45" t="s">
        <v>2681</v>
      </c>
      <c r="H1171" s="47">
        <v>2557</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3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8"/>
        <v>Fraction of Feedstock Shifted</v>
      </c>
      <c r="D1172" s="6" t="s">
        <v>3031</v>
      </c>
      <c r="E1172" s="45" t="s">
        <v>2678</v>
      </c>
      <c r="F1172" t="s">
        <v>2549</v>
      </c>
      <c r="G1172" s="45" t="s">
        <v>2682</v>
      </c>
      <c r="H1172" s="47">
        <v>2558</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3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8"/>
        <v>Fraction of Feedstock Shifted</v>
      </c>
      <c r="D1173" s="6" t="s">
        <v>3031</v>
      </c>
      <c r="E1173" s="45" t="s">
        <v>2675</v>
      </c>
      <c r="F1173" t="s">
        <v>2549</v>
      </c>
      <c r="G1173" s="45" t="s">
        <v>2680</v>
      </c>
      <c r="H1173" s="47">
        <v>2559</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3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8"/>
        <v>Fraction of Feedstock Shifted</v>
      </c>
      <c r="D1174" s="6" t="s">
        <v>3032</v>
      </c>
      <c r="E1174" s="45" t="s">
        <v>2377</v>
      </c>
      <c r="F1174" t="s">
        <v>2995</v>
      </c>
      <c r="G1174" s="45" t="s">
        <v>2383</v>
      </c>
      <c r="H1174" s="47">
        <v>2560</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3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8"/>
        <v>Fraction of Feedstock Shifted</v>
      </c>
      <c r="D1175" s="6" t="s">
        <v>3032</v>
      </c>
      <c r="E1175" s="45" t="s">
        <v>2378</v>
      </c>
      <c r="F1175" t="s">
        <v>2995</v>
      </c>
      <c r="G1175" s="45" t="s">
        <v>2386</v>
      </c>
      <c r="H1175" s="47">
        <v>2561</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3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8"/>
        <v>Fraction of Feedstock Shifted</v>
      </c>
      <c r="D1176" s="6" t="s">
        <v>3032</v>
      </c>
      <c r="E1176" s="45" t="s">
        <v>2379</v>
      </c>
      <c r="F1176" t="s">
        <v>2995</v>
      </c>
      <c r="G1176" s="45" t="s">
        <v>2387</v>
      </c>
      <c r="H1176" s="47">
        <v>2562</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3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8"/>
        <v>Fraction of Feedstock Shifted</v>
      </c>
      <c r="D1177" s="6" t="s">
        <v>3032</v>
      </c>
      <c r="E1177" s="45" t="s">
        <v>2380</v>
      </c>
      <c r="F1177" t="s">
        <v>2995</v>
      </c>
      <c r="G1177" s="45" t="s">
        <v>2384</v>
      </c>
      <c r="H1177" s="47">
        <v>2563</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3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8"/>
        <v>Fraction of Feedstock Shifted</v>
      </c>
      <c r="D1178" s="6" t="s">
        <v>3032</v>
      </c>
      <c r="E1178" s="45" t="s">
        <v>2381</v>
      </c>
      <c r="F1178" t="s">
        <v>2995</v>
      </c>
      <c r="G1178" s="45" t="s">
        <v>2385</v>
      </c>
      <c r="H1178" s="47">
        <v>2564</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3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8"/>
        <v>Fraction of Feedstock Shifted</v>
      </c>
      <c r="D1179" s="6" t="s">
        <v>3032</v>
      </c>
      <c r="E1179" s="45" t="s">
        <v>2382</v>
      </c>
      <c r="F1179" t="s">
        <v>2995</v>
      </c>
      <c r="G1179" s="45" t="s">
        <v>2388</v>
      </c>
      <c r="H1179" s="47">
        <v>2565</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3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8"/>
        <v>Fraction of Feedstock Shifted</v>
      </c>
      <c r="D1180" s="6" t="s">
        <v>3032</v>
      </c>
      <c r="E1180" s="45" t="s">
        <v>2676</v>
      </c>
      <c r="F1180" t="s">
        <v>2995</v>
      </c>
      <c r="G1180" s="45" t="s">
        <v>2679</v>
      </c>
      <c r="H1180" s="47">
        <v>2566</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3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8"/>
        <v>Fraction of Feedstock Shifted</v>
      </c>
      <c r="D1181" s="6" t="s">
        <v>3032</v>
      </c>
      <c r="E1181" s="45" t="s">
        <v>2677</v>
      </c>
      <c r="F1181" t="s">
        <v>2995</v>
      </c>
      <c r="G1181" s="45" t="s">
        <v>2681</v>
      </c>
      <c r="H1181" s="47">
        <v>2567</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3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8"/>
        <v>Fraction of Feedstock Shifted</v>
      </c>
      <c r="D1182" s="6" t="s">
        <v>3032</v>
      </c>
      <c r="E1182" s="45" t="s">
        <v>2678</v>
      </c>
      <c r="F1182" t="s">
        <v>2995</v>
      </c>
      <c r="G1182" s="45" t="s">
        <v>2682</v>
      </c>
      <c r="H1182" s="47">
        <v>2568</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3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8"/>
        <v>Fraction of Feedstock Shifted</v>
      </c>
      <c r="D1183" s="6" t="s">
        <v>3032</v>
      </c>
      <c r="E1183" s="45" t="s">
        <v>2675</v>
      </c>
      <c r="F1183" t="s">
        <v>2995</v>
      </c>
      <c r="G1183" s="45" t="s">
        <v>2680</v>
      </c>
      <c r="H1183" s="47">
        <v>2569</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3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8"/>
        <v>Fraction of Feedstock Shifted</v>
      </c>
      <c r="D1184" s="6" t="s">
        <v>3033</v>
      </c>
      <c r="E1184" s="45" t="s">
        <v>2377</v>
      </c>
      <c r="F1184" t="s">
        <v>2996</v>
      </c>
      <c r="G1184" s="45" t="s">
        <v>2383</v>
      </c>
      <c r="H1184" s="47">
        <v>2570</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3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8"/>
        <v>Fraction of Feedstock Shifted</v>
      </c>
      <c r="D1185" s="6" t="s">
        <v>3033</v>
      </c>
      <c r="E1185" s="45" t="s">
        <v>2378</v>
      </c>
      <c r="F1185" t="s">
        <v>2996</v>
      </c>
      <c r="G1185" s="45" t="s">
        <v>2386</v>
      </c>
      <c r="H1185" s="47">
        <v>2571</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3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8"/>
        <v>Fraction of Feedstock Shifted</v>
      </c>
      <c r="D1186" s="6" t="s">
        <v>3033</v>
      </c>
      <c r="E1186" s="45" t="s">
        <v>2379</v>
      </c>
      <c r="F1186" t="s">
        <v>2996</v>
      </c>
      <c r="G1186" s="45" t="s">
        <v>2387</v>
      </c>
      <c r="H1186" s="47">
        <v>2572</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3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8"/>
        <v>Fraction of Feedstock Shifted</v>
      </c>
      <c r="D1187" s="6" t="s">
        <v>3033</v>
      </c>
      <c r="E1187" s="45" t="s">
        <v>2380</v>
      </c>
      <c r="F1187" t="s">
        <v>2996</v>
      </c>
      <c r="G1187" s="45" t="s">
        <v>2384</v>
      </c>
      <c r="H1187" s="47">
        <v>2573</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3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8"/>
        <v>Fraction of Feedstock Shifted</v>
      </c>
      <c r="D1188" s="6" t="s">
        <v>3033</v>
      </c>
      <c r="E1188" s="45" t="s">
        <v>2381</v>
      </c>
      <c r="F1188" t="s">
        <v>2996</v>
      </c>
      <c r="G1188" s="45" t="s">
        <v>2385</v>
      </c>
      <c r="H1188" s="47">
        <v>2574</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3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8"/>
        <v>Fraction of Feedstock Shifted</v>
      </c>
      <c r="D1189" s="6" t="s">
        <v>3033</v>
      </c>
      <c r="E1189" s="45" t="s">
        <v>2382</v>
      </c>
      <c r="F1189" t="s">
        <v>2996</v>
      </c>
      <c r="G1189" s="45" t="s">
        <v>2388</v>
      </c>
      <c r="H1189" s="47">
        <v>2575</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3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8"/>
        <v>Fraction of Feedstock Shifted</v>
      </c>
      <c r="D1190" s="6" t="s">
        <v>3033</v>
      </c>
      <c r="E1190" s="45" t="s">
        <v>2676</v>
      </c>
      <c r="F1190" t="s">
        <v>2996</v>
      </c>
      <c r="G1190" s="45" t="s">
        <v>2679</v>
      </c>
      <c r="H1190" s="47">
        <v>2576</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3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8"/>
        <v>Fraction of Feedstock Shifted</v>
      </c>
      <c r="D1191" s="6" t="s">
        <v>3033</v>
      </c>
      <c r="E1191" s="45" t="s">
        <v>2677</v>
      </c>
      <c r="F1191" t="s">
        <v>2996</v>
      </c>
      <c r="G1191" s="45" t="s">
        <v>2681</v>
      </c>
      <c r="H1191" s="47">
        <v>2577</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3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8"/>
        <v>Fraction of Feedstock Shifted</v>
      </c>
      <c r="D1192" s="6" t="s">
        <v>3033</v>
      </c>
      <c r="E1192" s="45" t="s">
        <v>2678</v>
      </c>
      <c r="F1192" t="s">
        <v>2996</v>
      </c>
      <c r="G1192" s="45" t="s">
        <v>2682</v>
      </c>
      <c r="H1192" s="47">
        <v>2578</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3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8"/>
        <v>Fraction of Feedstock Shifted</v>
      </c>
      <c r="D1193" s="6" t="s">
        <v>3033</v>
      </c>
      <c r="E1193" s="45" t="s">
        <v>2675</v>
      </c>
      <c r="F1193" t="s">
        <v>2996</v>
      </c>
      <c r="G1193" s="45" t="s">
        <v>2680</v>
      </c>
      <c r="H1193" s="47">
        <v>2579</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3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8"/>
        <v>Fraction of Feedstock Shifted</v>
      </c>
      <c r="D1194" s="6" t="s">
        <v>3034</v>
      </c>
      <c r="E1194" s="45" t="s">
        <v>2377</v>
      </c>
      <c r="F1194" t="s">
        <v>2997</v>
      </c>
      <c r="G1194" s="45" t="s">
        <v>2383</v>
      </c>
      <c r="H1194" s="47">
        <v>2580</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3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8"/>
        <v>Fraction of Feedstock Shifted</v>
      </c>
      <c r="D1195" s="6" t="s">
        <v>3034</v>
      </c>
      <c r="E1195" s="45" t="s">
        <v>2378</v>
      </c>
      <c r="F1195" t="s">
        <v>2997</v>
      </c>
      <c r="G1195" s="45" t="s">
        <v>2386</v>
      </c>
      <c r="H1195" s="47">
        <v>2581</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3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8"/>
        <v>Fraction of Feedstock Shifted</v>
      </c>
      <c r="D1196" s="6" t="s">
        <v>3034</v>
      </c>
      <c r="E1196" s="45" t="s">
        <v>2379</v>
      </c>
      <c r="F1196" t="s">
        <v>2997</v>
      </c>
      <c r="G1196" s="45" t="s">
        <v>2387</v>
      </c>
      <c r="H1196" s="47">
        <v>2582</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3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8"/>
        <v>Fraction of Feedstock Shifted</v>
      </c>
      <c r="D1197" s="6" t="s">
        <v>3034</v>
      </c>
      <c r="E1197" s="45" t="s">
        <v>2380</v>
      </c>
      <c r="F1197" t="s">
        <v>2997</v>
      </c>
      <c r="G1197" s="45" t="s">
        <v>2384</v>
      </c>
      <c r="H1197" s="47">
        <v>2583</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3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8"/>
        <v>Fraction of Feedstock Shifted</v>
      </c>
      <c r="D1198" s="6" t="s">
        <v>3034</v>
      </c>
      <c r="E1198" s="45" t="s">
        <v>2381</v>
      </c>
      <c r="F1198" t="s">
        <v>2997</v>
      </c>
      <c r="G1198" s="45" t="s">
        <v>2385</v>
      </c>
      <c r="H1198" s="47">
        <v>2584</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3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8"/>
        <v>Fraction of Feedstock Shifted</v>
      </c>
      <c r="D1199" s="6" t="s">
        <v>3034</v>
      </c>
      <c r="E1199" s="45" t="s">
        <v>2382</v>
      </c>
      <c r="F1199" t="s">
        <v>2997</v>
      </c>
      <c r="G1199" s="45" t="s">
        <v>2388</v>
      </c>
      <c r="H1199" s="47">
        <v>2585</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3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8"/>
        <v>Fraction of Feedstock Shifted</v>
      </c>
      <c r="D1200" s="6" t="s">
        <v>3034</v>
      </c>
      <c r="E1200" s="45" t="s">
        <v>2676</v>
      </c>
      <c r="F1200" t="s">
        <v>2997</v>
      </c>
      <c r="G1200" s="45" t="s">
        <v>2679</v>
      </c>
      <c r="H1200" s="47">
        <v>2586</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3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8"/>
        <v>Fraction of Feedstock Shifted</v>
      </c>
      <c r="D1201" s="6" t="s">
        <v>3034</v>
      </c>
      <c r="E1201" s="45" t="s">
        <v>2677</v>
      </c>
      <c r="F1201" t="s">
        <v>2997</v>
      </c>
      <c r="G1201" s="45" t="s">
        <v>2681</v>
      </c>
      <c r="H1201" s="47">
        <v>2587</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3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8"/>
        <v>Fraction of Feedstock Shifted</v>
      </c>
      <c r="D1202" s="6" t="s">
        <v>3034</v>
      </c>
      <c r="E1202" s="45" t="s">
        <v>2678</v>
      </c>
      <c r="F1202" t="s">
        <v>2997</v>
      </c>
      <c r="G1202" s="45" t="s">
        <v>2682</v>
      </c>
      <c r="H1202" s="47">
        <v>2588</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3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8"/>
        <v>Fraction of Feedstock Shifted</v>
      </c>
      <c r="D1203" s="6" t="s">
        <v>3034</v>
      </c>
      <c r="E1203" s="45" t="s">
        <v>2675</v>
      </c>
      <c r="F1203" t="s">
        <v>2997</v>
      </c>
      <c r="G1203" s="45" t="s">
        <v>2680</v>
      </c>
      <c r="H1203" s="47">
        <v>2589</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3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ref="C1204:C1267" si="49">C$1074</f>
        <v>Fraction of Feedstock Shifted</v>
      </c>
      <c r="D1204" s="6" t="s">
        <v>3035</v>
      </c>
      <c r="E1204" s="45" t="s">
        <v>2377</v>
      </c>
      <c r="F1204" t="s">
        <v>2550</v>
      </c>
      <c r="G1204" s="45" t="s">
        <v>2383</v>
      </c>
      <c r="H1204" s="47">
        <v>2590</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3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3035</v>
      </c>
      <c r="E1205" s="45" t="s">
        <v>2378</v>
      </c>
      <c r="F1205" t="s">
        <v>2550</v>
      </c>
      <c r="G1205" s="45" t="s">
        <v>2386</v>
      </c>
      <c r="H1205" s="47">
        <v>2591</v>
      </c>
      <c r="I1205" s="324" t="s">
        <v>40</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3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3035</v>
      </c>
      <c r="E1206" s="45" t="s">
        <v>2379</v>
      </c>
      <c r="F1206" t="s">
        <v>2550</v>
      </c>
      <c r="G1206" s="45" t="s">
        <v>2387</v>
      </c>
      <c r="H1206" s="47">
        <v>2592</v>
      </c>
      <c r="I1206" s="324" t="s">
        <v>40</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3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3035</v>
      </c>
      <c r="E1207" s="45" t="s">
        <v>2380</v>
      </c>
      <c r="F1207" t="s">
        <v>2550</v>
      </c>
      <c r="G1207" s="45" t="s">
        <v>2384</v>
      </c>
      <c r="H1207" s="47">
        <v>2593</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3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3035</v>
      </c>
      <c r="E1208" s="45" t="s">
        <v>2381</v>
      </c>
      <c r="F1208" t="s">
        <v>2550</v>
      </c>
      <c r="G1208" s="45" t="s">
        <v>2385</v>
      </c>
      <c r="H1208" s="47">
        <v>2594</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3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3035</v>
      </c>
      <c r="E1209" s="45" t="s">
        <v>2382</v>
      </c>
      <c r="F1209" t="s">
        <v>2550</v>
      </c>
      <c r="G1209" s="45" t="s">
        <v>2388</v>
      </c>
      <c r="H1209" s="47">
        <v>2595</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3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3035</v>
      </c>
      <c r="E1210" s="45" t="s">
        <v>2676</v>
      </c>
      <c r="F1210" t="s">
        <v>2550</v>
      </c>
      <c r="G1210" s="45" t="s">
        <v>2679</v>
      </c>
      <c r="H1210" s="47">
        <v>2596</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3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3035</v>
      </c>
      <c r="E1211" s="45" t="s">
        <v>2677</v>
      </c>
      <c r="F1211" t="s">
        <v>2550</v>
      </c>
      <c r="G1211" s="45" t="s">
        <v>2681</v>
      </c>
      <c r="H1211" s="47">
        <v>2597</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3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3035</v>
      </c>
      <c r="E1212" s="45" t="s">
        <v>2678</v>
      </c>
      <c r="F1212" t="s">
        <v>2550</v>
      </c>
      <c r="G1212" s="45" t="s">
        <v>2682</v>
      </c>
      <c r="H1212" s="47">
        <v>2598</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3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3035</v>
      </c>
      <c r="E1213" s="45" t="s">
        <v>2675</v>
      </c>
      <c r="F1213" t="s">
        <v>2550</v>
      </c>
      <c r="G1213" s="45" t="s">
        <v>2680</v>
      </c>
      <c r="H1213" s="47">
        <v>2599</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3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3036</v>
      </c>
      <c r="E1214" s="45" t="s">
        <v>2377</v>
      </c>
      <c r="F1214" t="s">
        <v>2998</v>
      </c>
      <c r="G1214" s="45" t="s">
        <v>2383</v>
      </c>
      <c r="H1214" s="47">
        <v>2600</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3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3036</v>
      </c>
      <c r="E1215" s="45" t="s">
        <v>2378</v>
      </c>
      <c r="F1215" t="s">
        <v>2998</v>
      </c>
      <c r="G1215" s="45" t="s">
        <v>2386</v>
      </c>
      <c r="H1215" s="47">
        <v>2601</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3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3036</v>
      </c>
      <c r="E1216" s="45" t="s">
        <v>2379</v>
      </c>
      <c r="F1216" t="s">
        <v>2998</v>
      </c>
      <c r="G1216" s="45" t="s">
        <v>2387</v>
      </c>
      <c r="H1216" s="47">
        <v>2602</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3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3036</v>
      </c>
      <c r="E1217" s="45" t="s">
        <v>2380</v>
      </c>
      <c r="F1217" t="s">
        <v>2998</v>
      </c>
      <c r="G1217" s="45" t="s">
        <v>2384</v>
      </c>
      <c r="H1217" s="47">
        <v>2603</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3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3036</v>
      </c>
      <c r="E1218" s="45" t="s">
        <v>2381</v>
      </c>
      <c r="F1218" t="s">
        <v>2998</v>
      </c>
      <c r="G1218" s="45" t="s">
        <v>2385</v>
      </c>
      <c r="H1218" s="47">
        <v>2604</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3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3036</v>
      </c>
      <c r="E1219" s="45" t="s">
        <v>2382</v>
      </c>
      <c r="F1219" t="s">
        <v>2998</v>
      </c>
      <c r="G1219" s="45" t="s">
        <v>2388</v>
      </c>
      <c r="H1219" s="47">
        <v>2605</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3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3036</v>
      </c>
      <c r="E1220" s="45" t="s">
        <v>2676</v>
      </c>
      <c r="F1220" t="s">
        <v>2998</v>
      </c>
      <c r="G1220" s="45" t="s">
        <v>2679</v>
      </c>
      <c r="H1220" s="47">
        <v>2606</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3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3036</v>
      </c>
      <c r="E1221" s="45" t="s">
        <v>2677</v>
      </c>
      <c r="F1221" t="s">
        <v>2998</v>
      </c>
      <c r="G1221" s="45" t="s">
        <v>2681</v>
      </c>
      <c r="H1221" s="47">
        <v>2607</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3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3036</v>
      </c>
      <c r="E1222" s="45" t="s">
        <v>2678</v>
      </c>
      <c r="F1222" t="s">
        <v>2998</v>
      </c>
      <c r="G1222" s="45" t="s">
        <v>2682</v>
      </c>
      <c r="H1222" s="47">
        <v>2608</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3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3036</v>
      </c>
      <c r="E1223" s="45" t="s">
        <v>2675</v>
      </c>
      <c r="F1223" t="s">
        <v>2998</v>
      </c>
      <c r="G1223" s="45" t="s">
        <v>2680</v>
      </c>
      <c r="H1223" s="47">
        <v>2609</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3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3037</v>
      </c>
      <c r="E1224" s="45" t="s">
        <v>2377</v>
      </c>
      <c r="F1224" t="s">
        <v>2999</v>
      </c>
      <c r="G1224" s="45" t="s">
        <v>2383</v>
      </c>
      <c r="H1224" s="47">
        <v>2610</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3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3037</v>
      </c>
      <c r="E1225" s="45" t="s">
        <v>2378</v>
      </c>
      <c r="F1225" t="s">
        <v>2999</v>
      </c>
      <c r="G1225" s="45" t="s">
        <v>2386</v>
      </c>
      <c r="H1225" s="47">
        <v>2611</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3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3037</v>
      </c>
      <c r="E1226" s="45" t="s">
        <v>2379</v>
      </c>
      <c r="F1226" t="s">
        <v>2999</v>
      </c>
      <c r="G1226" s="45" t="s">
        <v>2387</v>
      </c>
      <c r="H1226" s="47">
        <v>2612</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3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3037</v>
      </c>
      <c r="E1227" s="45" t="s">
        <v>2380</v>
      </c>
      <c r="F1227" t="s">
        <v>2999</v>
      </c>
      <c r="G1227" s="45" t="s">
        <v>2384</v>
      </c>
      <c r="H1227" s="47">
        <v>2613</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3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9"/>
        <v>Fraction of Feedstock Shifted</v>
      </c>
      <c r="D1228" s="6" t="s">
        <v>3037</v>
      </c>
      <c r="E1228" s="45" t="s">
        <v>2381</v>
      </c>
      <c r="F1228" t="s">
        <v>2999</v>
      </c>
      <c r="G1228" s="45" t="s">
        <v>2385</v>
      </c>
      <c r="H1228" s="47">
        <v>2614</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3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9"/>
        <v>Fraction of Feedstock Shifted</v>
      </c>
      <c r="D1229" s="6" t="s">
        <v>3037</v>
      </c>
      <c r="E1229" s="45" t="s">
        <v>2382</v>
      </c>
      <c r="F1229" t="s">
        <v>2999</v>
      </c>
      <c r="G1229" s="45" t="s">
        <v>2388</v>
      </c>
      <c r="H1229" s="47">
        <v>2615</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3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9"/>
        <v>Fraction of Feedstock Shifted</v>
      </c>
      <c r="D1230" s="6" t="s">
        <v>3037</v>
      </c>
      <c r="E1230" s="45" t="s">
        <v>2676</v>
      </c>
      <c r="F1230" t="s">
        <v>2999</v>
      </c>
      <c r="G1230" s="45" t="s">
        <v>2679</v>
      </c>
      <c r="H1230" s="47">
        <v>2616</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3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9"/>
        <v>Fraction of Feedstock Shifted</v>
      </c>
      <c r="D1231" s="6" t="s">
        <v>3037</v>
      </c>
      <c r="E1231" s="45" t="s">
        <v>2677</v>
      </c>
      <c r="F1231" t="s">
        <v>2999</v>
      </c>
      <c r="G1231" s="45" t="s">
        <v>2681</v>
      </c>
      <c r="H1231" s="47">
        <v>2617</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3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9"/>
        <v>Fraction of Feedstock Shifted</v>
      </c>
      <c r="D1232" s="6" t="s">
        <v>3037</v>
      </c>
      <c r="E1232" s="45" t="s">
        <v>2678</v>
      </c>
      <c r="F1232" t="s">
        <v>2999</v>
      </c>
      <c r="G1232" s="45" t="s">
        <v>2682</v>
      </c>
      <c r="H1232" s="47">
        <v>2618</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3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9"/>
        <v>Fraction of Feedstock Shifted</v>
      </c>
      <c r="D1233" s="6" t="s">
        <v>3037</v>
      </c>
      <c r="E1233" s="45" t="s">
        <v>2675</v>
      </c>
      <c r="F1233" t="s">
        <v>2999</v>
      </c>
      <c r="G1233" s="45" t="s">
        <v>2680</v>
      </c>
      <c r="H1233" s="47">
        <v>2619</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3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9"/>
        <v>Fraction of Feedstock Shifted</v>
      </c>
      <c r="D1234" s="6" t="s">
        <v>3038</v>
      </c>
      <c r="E1234" s="45" t="s">
        <v>2377</v>
      </c>
      <c r="F1234" t="s">
        <v>3000</v>
      </c>
      <c r="G1234" s="45" t="s">
        <v>2383</v>
      </c>
      <c r="H1234" s="47">
        <v>2620</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3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9"/>
        <v>Fraction of Feedstock Shifted</v>
      </c>
      <c r="D1235" s="6" t="s">
        <v>3038</v>
      </c>
      <c r="E1235" s="45" t="s">
        <v>2378</v>
      </c>
      <c r="F1235" t="s">
        <v>3000</v>
      </c>
      <c r="G1235" s="45" t="s">
        <v>2386</v>
      </c>
      <c r="H1235" s="47">
        <v>2621</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3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9"/>
        <v>Fraction of Feedstock Shifted</v>
      </c>
      <c r="D1236" s="6" t="s">
        <v>3038</v>
      </c>
      <c r="E1236" s="45" t="s">
        <v>2379</v>
      </c>
      <c r="F1236" t="s">
        <v>3000</v>
      </c>
      <c r="G1236" s="45" t="s">
        <v>2387</v>
      </c>
      <c r="H1236" s="47">
        <v>2622</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3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9"/>
        <v>Fraction of Feedstock Shifted</v>
      </c>
      <c r="D1237" s="6" t="s">
        <v>3038</v>
      </c>
      <c r="E1237" s="45" t="s">
        <v>2380</v>
      </c>
      <c r="F1237" t="s">
        <v>3000</v>
      </c>
      <c r="G1237" s="45" t="s">
        <v>2384</v>
      </c>
      <c r="H1237" s="47">
        <v>2623</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3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9"/>
        <v>Fraction of Feedstock Shifted</v>
      </c>
      <c r="D1238" s="6" t="s">
        <v>3038</v>
      </c>
      <c r="E1238" s="45" t="s">
        <v>2381</v>
      </c>
      <c r="F1238" t="s">
        <v>3000</v>
      </c>
      <c r="G1238" s="45" t="s">
        <v>2385</v>
      </c>
      <c r="H1238" s="47">
        <v>2624</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3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9"/>
        <v>Fraction of Feedstock Shifted</v>
      </c>
      <c r="D1239" s="6" t="s">
        <v>3038</v>
      </c>
      <c r="E1239" s="45" t="s">
        <v>2382</v>
      </c>
      <c r="F1239" t="s">
        <v>3000</v>
      </c>
      <c r="G1239" s="45" t="s">
        <v>2388</v>
      </c>
      <c r="H1239" s="47">
        <v>2625</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3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49"/>
        <v>Fraction of Feedstock Shifted</v>
      </c>
      <c r="D1240" s="6" t="s">
        <v>3038</v>
      </c>
      <c r="E1240" s="45" t="s">
        <v>2676</v>
      </c>
      <c r="F1240" t="s">
        <v>3000</v>
      </c>
      <c r="G1240" s="45" t="s">
        <v>2679</v>
      </c>
      <c r="H1240" s="47">
        <v>2626</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3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9"/>
        <v>Fraction of Feedstock Shifted</v>
      </c>
      <c r="D1241" s="6" t="s">
        <v>3038</v>
      </c>
      <c r="E1241" s="45" t="s">
        <v>2677</v>
      </c>
      <c r="F1241" t="s">
        <v>3000</v>
      </c>
      <c r="G1241" s="45" t="s">
        <v>2681</v>
      </c>
      <c r="H1241" s="47">
        <v>2627</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3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9"/>
        <v>Fraction of Feedstock Shifted</v>
      </c>
      <c r="D1242" s="6" t="s">
        <v>3038</v>
      </c>
      <c r="E1242" s="45" t="s">
        <v>2678</v>
      </c>
      <c r="F1242" t="s">
        <v>3000</v>
      </c>
      <c r="G1242" s="45" t="s">
        <v>2682</v>
      </c>
      <c r="H1242" s="47">
        <v>2628</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3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9"/>
        <v>Fraction of Feedstock Shifted</v>
      </c>
      <c r="D1243" s="6" t="s">
        <v>3038</v>
      </c>
      <c r="E1243" s="45" t="s">
        <v>2675</v>
      </c>
      <c r="F1243" t="s">
        <v>3000</v>
      </c>
      <c r="G1243" s="45" t="s">
        <v>2680</v>
      </c>
      <c r="H1243" s="47">
        <v>2629</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3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9"/>
        <v>Fraction of Feedstock Shifted</v>
      </c>
      <c r="D1244" s="6" t="s">
        <v>3039</v>
      </c>
      <c r="E1244" s="45" t="s">
        <v>2377</v>
      </c>
      <c r="F1244" t="s">
        <v>3001</v>
      </c>
      <c r="G1244" s="45" t="s">
        <v>2383</v>
      </c>
      <c r="H1244" s="47">
        <v>2630</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3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9"/>
        <v>Fraction of Feedstock Shifted</v>
      </c>
      <c r="D1245" s="6" t="s">
        <v>3039</v>
      </c>
      <c r="E1245" s="45" t="s">
        <v>2378</v>
      </c>
      <c r="F1245" t="s">
        <v>3001</v>
      </c>
      <c r="G1245" s="45" t="s">
        <v>2386</v>
      </c>
      <c r="H1245" s="47">
        <v>2631</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3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9"/>
        <v>Fraction of Feedstock Shifted</v>
      </c>
      <c r="D1246" s="6" t="s">
        <v>3039</v>
      </c>
      <c r="E1246" s="45" t="s">
        <v>2379</v>
      </c>
      <c r="F1246" t="s">
        <v>3001</v>
      </c>
      <c r="G1246" s="45" t="s">
        <v>2387</v>
      </c>
      <c r="H1246" s="47">
        <v>2632</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3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9"/>
        <v>Fraction of Feedstock Shifted</v>
      </c>
      <c r="D1247" s="6" t="s">
        <v>3039</v>
      </c>
      <c r="E1247" s="45" t="s">
        <v>2380</v>
      </c>
      <c r="F1247" t="s">
        <v>3001</v>
      </c>
      <c r="G1247" s="45" t="s">
        <v>2384</v>
      </c>
      <c r="H1247" s="47">
        <v>2633</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3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9"/>
        <v>Fraction of Feedstock Shifted</v>
      </c>
      <c r="D1248" s="6" t="s">
        <v>3039</v>
      </c>
      <c r="E1248" s="45" t="s">
        <v>2381</v>
      </c>
      <c r="F1248" t="s">
        <v>3001</v>
      </c>
      <c r="G1248" s="45" t="s">
        <v>2385</v>
      </c>
      <c r="H1248" s="47">
        <v>2634</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3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9"/>
        <v>Fraction of Feedstock Shifted</v>
      </c>
      <c r="D1249" s="6" t="s">
        <v>3039</v>
      </c>
      <c r="E1249" s="45" t="s">
        <v>2382</v>
      </c>
      <c r="F1249" t="s">
        <v>3001</v>
      </c>
      <c r="G1249" s="45" t="s">
        <v>2388</v>
      </c>
      <c r="H1249" s="47">
        <v>2635</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3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9"/>
        <v>Fraction of Feedstock Shifted</v>
      </c>
      <c r="D1250" s="6" t="s">
        <v>3039</v>
      </c>
      <c r="E1250" s="45" t="s">
        <v>2676</v>
      </c>
      <c r="F1250" t="s">
        <v>3001</v>
      </c>
      <c r="G1250" s="45" t="s">
        <v>2679</v>
      </c>
      <c r="H1250" s="47">
        <v>2636</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3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9"/>
        <v>Fraction of Feedstock Shifted</v>
      </c>
      <c r="D1251" s="6" t="s">
        <v>3039</v>
      </c>
      <c r="E1251" s="45" t="s">
        <v>2677</v>
      </c>
      <c r="F1251" t="s">
        <v>3001</v>
      </c>
      <c r="G1251" s="45" t="s">
        <v>2681</v>
      </c>
      <c r="H1251" s="47">
        <v>2637</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3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9"/>
        <v>Fraction of Feedstock Shifted</v>
      </c>
      <c r="D1252" s="6" t="s">
        <v>3039</v>
      </c>
      <c r="E1252" s="45" t="s">
        <v>2678</v>
      </c>
      <c r="F1252" t="s">
        <v>3001</v>
      </c>
      <c r="G1252" s="45" t="s">
        <v>2682</v>
      </c>
      <c r="H1252" s="47">
        <v>2638</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3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9"/>
        <v>Fraction of Feedstock Shifted</v>
      </c>
      <c r="D1253" s="6" t="s">
        <v>3039</v>
      </c>
      <c r="E1253" s="45" t="s">
        <v>2675</v>
      </c>
      <c r="F1253" t="s">
        <v>3001</v>
      </c>
      <c r="G1253" s="45" t="s">
        <v>2680</v>
      </c>
      <c r="H1253" s="47">
        <v>2639</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3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9"/>
        <v>Fraction of Feedstock Shifted</v>
      </c>
      <c r="D1254" s="6" t="s">
        <v>3040</v>
      </c>
      <c r="E1254" s="45" t="s">
        <v>2377</v>
      </c>
      <c r="F1254" t="s">
        <v>3002</v>
      </c>
      <c r="G1254" s="45" t="s">
        <v>2383</v>
      </c>
      <c r="H1254" s="47">
        <v>2640</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3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9"/>
        <v>Fraction of Feedstock Shifted</v>
      </c>
      <c r="D1255" s="6" t="s">
        <v>3040</v>
      </c>
      <c r="E1255" s="45" t="s">
        <v>2378</v>
      </c>
      <c r="F1255" t="s">
        <v>3002</v>
      </c>
      <c r="G1255" s="45" t="s">
        <v>2386</v>
      </c>
      <c r="H1255" s="47">
        <v>2641</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3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9"/>
        <v>Fraction of Feedstock Shifted</v>
      </c>
      <c r="D1256" s="6" t="s">
        <v>3040</v>
      </c>
      <c r="E1256" s="45" t="s">
        <v>2379</v>
      </c>
      <c r="F1256" t="s">
        <v>3002</v>
      </c>
      <c r="G1256" s="45" t="s">
        <v>2387</v>
      </c>
      <c r="H1256" s="47">
        <v>2642</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3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9"/>
        <v>Fraction of Feedstock Shifted</v>
      </c>
      <c r="D1257" s="6" t="s">
        <v>3040</v>
      </c>
      <c r="E1257" s="45" t="s">
        <v>2380</v>
      </c>
      <c r="F1257" t="s">
        <v>3002</v>
      </c>
      <c r="G1257" s="45" t="s">
        <v>2384</v>
      </c>
      <c r="H1257" s="47">
        <v>2643</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3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9"/>
        <v>Fraction of Feedstock Shifted</v>
      </c>
      <c r="D1258" s="6" t="s">
        <v>3040</v>
      </c>
      <c r="E1258" s="45" t="s">
        <v>2381</v>
      </c>
      <c r="F1258" t="s">
        <v>3002</v>
      </c>
      <c r="G1258" s="45" t="s">
        <v>2385</v>
      </c>
      <c r="H1258" s="47">
        <v>2644</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3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9"/>
        <v>Fraction of Feedstock Shifted</v>
      </c>
      <c r="D1259" s="6" t="s">
        <v>3040</v>
      </c>
      <c r="E1259" s="45" t="s">
        <v>2382</v>
      </c>
      <c r="F1259" t="s">
        <v>3002</v>
      </c>
      <c r="G1259" s="45" t="s">
        <v>2388</v>
      </c>
      <c r="H1259" s="47">
        <v>2645</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3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9"/>
        <v>Fraction of Feedstock Shifted</v>
      </c>
      <c r="D1260" s="6" t="s">
        <v>3040</v>
      </c>
      <c r="E1260" s="45" t="s">
        <v>2676</v>
      </c>
      <c r="F1260" t="s">
        <v>3002</v>
      </c>
      <c r="G1260" s="45" t="s">
        <v>2679</v>
      </c>
      <c r="H1260" s="47">
        <v>2646</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3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9"/>
        <v>Fraction of Feedstock Shifted</v>
      </c>
      <c r="D1261" s="6" t="s">
        <v>3040</v>
      </c>
      <c r="E1261" s="45" t="s">
        <v>2677</v>
      </c>
      <c r="F1261" t="s">
        <v>3002</v>
      </c>
      <c r="G1261" s="45" t="s">
        <v>2681</v>
      </c>
      <c r="H1261" s="47">
        <v>2647</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3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9"/>
        <v>Fraction of Feedstock Shifted</v>
      </c>
      <c r="D1262" s="6" t="s">
        <v>3040</v>
      </c>
      <c r="E1262" s="45" t="s">
        <v>2678</v>
      </c>
      <c r="F1262" t="s">
        <v>3002</v>
      </c>
      <c r="G1262" s="45" t="s">
        <v>2682</v>
      </c>
      <c r="H1262" s="47">
        <v>2648</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3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9"/>
        <v>Fraction of Feedstock Shifted</v>
      </c>
      <c r="D1263" s="6" t="s">
        <v>3040</v>
      </c>
      <c r="E1263" s="45" t="s">
        <v>2675</v>
      </c>
      <c r="F1263" t="s">
        <v>3002</v>
      </c>
      <c r="G1263" s="45" t="s">
        <v>2680</v>
      </c>
      <c r="H1263" s="47">
        <v>2649</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3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9"/>
        <v>Fraction of Feedstock Shifted</v>
      </c>
      <c r="D1264" s="6" t="s">
        <v>3041</v>
      </c>
      <c r="E1264" s="45" t="s">
        <v>2377</v>
      </c>
      <c r="F1264" t="s">
        <v>3003</v>
      </c>
      <c r="G1264" s="45" t="s">
        <v>2383</v>
      </c>
      <c r="H1264" s="47">
        <v>2650</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3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9"/>
        <v>Fraction of Feedstock Shifted</v>
      </c>
      <c r="D1265" s="6" t="s">
        <v>3041</v>
      </c>
      <c r="E1265" s="45" t="s">
        <v>2378</v>
      </c>
      <c r="F1265" t="s">
        <v>3003</v>
      </c>
      <c r="G1265" s="45" t="s">
        <v>2386</v>
      </c>
      <c r="H1265" s="47">
        <v>2651</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3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9"/>
        <v>Fraction of Feedstock Shifted</v>
      </c>
      <c r="D1266" s="6" t="s">
        <v>3041</v>
      </c>
      <c r="E1266" s="45" t="s">
        <v>2379</v>
      </c>
      <c r="F1266" t="s">
        <v>3003</v>
      </c>
      <c r="G1266" s="45" t="s">
        <v>2387</v>
      </c>
      <c r="H1266" s="47">
        <v>2652</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3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9"/>
        <v>Fraction of Feedstock Shifted</v>
      </c>
      <c r="D1267" s="6" t="s">
        <v>3041</v>
      </c>
      <c r="E1267" s="45" t="s">
        <v>2380</v>
      </c>
      <c r="F1267" t="s">
        <v>3003</v>
      </c>
      <c r="G1267" s="45" t="s">
        <v>2384</v>
      </c>
      <c r="H1267" s="47">
        <v>2653</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3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ref="C1268:C1323" si="50">C$1074</f>
        <v>Fraction of Feedstock Shifted</v>
      </c>
      <c r="D1268" s="6" t="s">
        <v>3041</v>
      </c>
      <c r="E1268" s="45" t="s">
        <v>2381</v>
      </c>
      <c r="F1268" t="s">
        <v>3003</v>
      </c>
      <c r="G1268" s="45" t="s">
        <v>2385</v>
      </c>
      <c r="H1268" s="47">
        <v>2654</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3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3041</v>
      </c>
      <c r="E1269" s="45" t="s">
        <v>2382</v>
      </c>
      <c r="F1269" t="s">
        <v>3003</v>
      </c>
      <c r="G1269" s="45" t="s">
        <v>2388</v>
      </c>
      <c r="H1269" s="47">
        <v>2655</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3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3041</v>
      </c>
      <c r="E1270" s="45" t="s">
        <v>2676</v>
      </c>
      <c r="F1270" t="s">
        <v>3003</v>
      </c>
      <c r="G1270" s="45" t="s">
        <v>2679</v>
      </c>
      <c r="H1270" s="47">
        <v>2656</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3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3041</v>
      </c>
      <c r="E1271" s="45" t="s">
        <v>2677</v>
      </c>
      <c r="F1271" t="s">
        <v>3003</v>
      </c>
      <c r="G1271" s="45" t="s">
        <v>2681</v>
      </c>
      <c r="H1271" s="47">
        <v>2657</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3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3041</v>
      </c>
      <c r="E1272" s="45" t="s">
        <v>2678</v>
      </c>
      <c r="F1272" t="s">
        <v>3003</v>
      </c>
      <c r="G1272" s="45" t="s">
        <v>2682</v>
      </c>
      <c r="H1272" s="47">
        <v>2658</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3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3041</v>
      </c>
      <c r="E1273" s="45" t="s">
        <v>2675</v>
      </c>
      <c r="F1273" t="s">
        <v>3003</v>
      </c>
      <c r="G1273" s="45" t="s">
        <v>2680</v>
      </c>
      <c r="H1273" s="47">
        <v>2659</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3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3042</v>
      </c>
      <c r="E1274" s="45" t="s">
        <v>2377</v>
      </c>
      <c r="F1274" t="s">
        <v>3004</v>
      </c>
      <c r="G1274" s="45" t="s">
        <v>2383</v>
      </c>
      <c r="H1274" s="47">
        <v>2660</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3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3042</v>
      </c>
      <c r="E1275" s="45" t="s">
        <v>2378</v>
      </c>
      <c r="F1275" t="s">
        <v>3004</v>
      </c>
      <c r="G1275" s="45" t="s">
        <v>2386</v>
      </c>
      <c r="H1275" s="47">
        <v>2661</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3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3042</v>
      </c>
      <c r="E1276" s="45" t="s">
        <v>2379</v>
      </c>
      <c r="F1276" t="s">
        <v>3004</v>
      </c>
      <c r="G1276" s="45" t="s">
        <v>2387</v>
      </c>
      <c r="H1276" s="47">
        <v>2662</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3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3042</v>
      </c>
      <c r="E1277" s="45" t="s">
        <v>2380</v>
      </c>
      <c r="F1277" t="s">
        <v>3004</v>
      </c>
      <c r="G1277" s="45" t="s">
        <v>2384</v>
      </c>
      <c r="H1277" s="47">
        <v>2663</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3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3042</v>
      </c>
      <c r="E1278" s="45" t="s">
        <v>2381</v>
      </c>
      <c r="F1278" t="s">
        <v>3004</v>
      </c>
      <c r="G1278" s="45" t="s">
        <v>2385</v>
      </c>
      <c r="H1278" s="47">
        <v>2664</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3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3042</v>
      </c>
      <c r="E1279" s="45" t="s">
        <v>2382</v>
      </c>
      <c r="F1279" t="s">
        <v>3004</v>
      </c>
      <c r="G1279" s="45" t="s">
        <v>2388</v>
      </c>
      <c r="H1279" s="47">
        <v>2665</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3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3042</v>
      </c>
      <c r="E1280" s="45" t="s">
        <v>2676</v>
      </c>
      <c r="F1280" t="s">
        <v>3004</v>
      </c>
      <c r="G1280" s="45" t="s">
        <v>2679</v>
      </c>
      <c r="H1280" s="47">
        <v>2666</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3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3042</v>
      </c>
      <c r="E1281" s="45" t="s">
        <v>2677</v>
      </c>
      <c r="F1281" t="s">
        <v>3004</v>
      </c>
      <c r="G1281" s="45" t="s">
        <v>2681</v>
      </c>
      <c r="H1281" s="47">
        <v>2667</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3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3042</v>
      </c>
      <c r="E1282" s="45" t="s">
        <v>2678</v>
      </c>
      <c r="F1282" t="s">
        <v>3004</v>
      </c>
      <c r="G1282" s="45" t="s">
        <v>2682</v>
      </c>
      <c r="H1282" s="47">
        <v>2668</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3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3042</v>
      </c>
      <c r="E1283" s="45" t="s">
        <v>2675</v>
      </c>
      <c r="F1283" t="s">
        <v>3004</v>
      </c>
      <c r="G1283" s="45" t="s">
        <v>2680</v>
      </c>
      <c r="H1283" s="47">
        <v>2669</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3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3043</v>
      </c>
      <c r="E1284" s="45" t="s">
        <v>2377</v>
      </c>
      <c r="F1284" t="s">
        <v>3005</v>
      </c>
      <c r="G1284" s="45" t="s">
        <v>2383</v>
      </c>
      <c r="H1284" s="47">
        <v>2670</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3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3043</v>
      </c>
      <c r="E1285" s="45" t="s">
        <v>2378</v>
      </c>
      <c r="F1285" t="s">
        <v>3005</v>
      </c>
      <c r="G1285" s="45" t="s">
        <v>2386</v>
      </c>
      <c r="H1285" s="47">
        <v>2671</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3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3043</v>
      </c>
      <c r="E1286" s="45" t="s">
        <v>2379</v>
      </c>
      <c r="F1286" t="s">
        <v>3005</v>
      </c>
      <c r="G1286" s="45" t="s">
        <v>2387</v>
      </c>
      <c r="H1286" s="47">
        <v>2672</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3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3043</v>
      </c>
      <c r="E1287" s="45" t="s">
        <v>2380</v>
      </c>
      <c r="F1287" t="s">
        <v>3005</v>
      </c>
      <c r="G1287" s="45" t="s">
        <v>2384</v>
      </c>
      <c r="H1287" s="47">
        <v>2673</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3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3043</v>
      </c>
      <c r="E1288" s="45" t="s">
        <v>2381</v>
      </c>
      <c r="F1288" t="s">
        <v>3005</v>
      </c>
      <c r="G1288" s="45" t="s">
        <v>2385</v>
      </c>
      <c r="H1288" s="47">
        <v>2674</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3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3043</v>
      </c>
      <c r="E1289" s="45" t="s">
        <v>2382</v>
      </c>
      <c r="F1289" t="s">
        <v>3005</v>
      </c>
      <c r="G1289" s="45" t="s">
        <v>2388</v>
      </c>
      <c r="H1289" s="47">
        <v>2675</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3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3043</v>
      </c>
      <c r="E1290" s="45" t="s">
        <v>2676</v>
      </c>
      <c r="F1290" t="s">
        <v>3005</v>
      </c>
      <c r="G1290" s="45" t="s">
        <v>2679</v>
      </c>
      <c r="H1290" s="47">
        <v>2676</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3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3043</v>
      </c>
      <c r="E1291" s="45" t="s">
        <v>2677</v>
      </c>
      <c r="F1291" t="s">
        <v>3005</v>
      </c>
      <c r="G1291" s="45" t="s">
        <v>2681</v>
      </c>
      <c r="H1291" s="47">
        <v>2677</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3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50"/>
        <v>Fraction of Feedstock Shifted</v>
      </c>
      <c r="D1292" s="6" t="s">
        <v>3043</v>
      </c>
      <c r="E1292" s="45" t="s">
        <v>2678</v>
      </c>
      <c r="F1292" t="s">
        <v>3005</v>
      </c>
      <c r="G1292" s="45" t="s">
        <v>2682</v>
      </c>
      <c r="H1292" s="47">
        <v>2678</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3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50"/>
        <v>Fraction of Feedstock Shifted</v>
      </c>
      <c r="D1293" s="6" t="s">
        <v>3043</v>
      </c>
      <c r="E1293" s="45" t="s">
        <v>2675</v>
      </c>
      <c r="F1293" t="s">
        <v>3005</v>
      </c>
      <c r="G1293" s="45" t="s">
        <v>2680</v>
      </c>
      <c r="H1293" s="47">
        <v>2679</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3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0"/>
        <v>Fraction of Feedstock Shifted</v>
      </c>
      <c r="D1294" s="6" t="s">
        <v>3044</v>
      </c>
      <c r="E1294" s="45" t="s">
        <v>2377</v>
      </c>
      <c r="F1294" t="s">
        <v>3006</v>
      </c>
      <c r="G1294" s="45" t="s">
        <v>2383</v>
      </c>
      <c r="H1294" s="47">
        <v>2680</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3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0"/>
        <v>Fraction of Feedstock Shifted</v>
      </c>
      <c r="D1295" s="6" t="s">
        <v>3044</v>
      </c>
      <c r="E1295" s="45" t="s">
        <v>2378</v>
      </c>
      <c r="F1295" t="s">
        <v>3006</v>
      </c>
      <c r="G1295" s="45" t="s">
        <v>2386</v>
      </c>
      <c r="H1295" s="47">
        <v>2681</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3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0"/>
        <v>Fraction of Feedstock Shifted</v>
      </c>
      <c r="D1296" s="6" t="s">
        <v>3044</v>
      </c>
      <c r="E1296" s="45" t="s">
        <v>2379</v>
      </c>
      <c r="F1296" t="s">
        <v>3006</v>
      </c>
      <c r="G1296" s="45" t="s">
        <v>2387</v>
      </c>
      <c r="H1296" s="47">
        <v>2682</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3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0"/>
        <v>Fraction of Feedstock Shifted</v>
      </c>
      <c r="D1297" s="6" t="s">
        <v>3044</v>
      </c>
      <c r="E1297" s="45" t="s">
        <v>2380</v>
      </c>
      <c r="F1297" t="s">
        <v>3006</v>
      </c>
      <c r="G1297" s="45" t="s">
        <v>2384</v>
      </c>
      <c r="H1297" s="47">
        <v>2683</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3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0"/>
        <v>Fraction of Feedstock Shifted</v>
      </c>
      <c r="D1298" s="6" t="s">
        <v>3044</v>
      </c>
      <c r="E1298" s="45" t="s">
        <v>2381</v>
      </c>
      <c r="F1298" t="s">
        <v>3006</v>
      </c>
      <c r="G1298" s="45" t="s">
        <v>2385</v>
      </c>
      <c r="H1298" s="47">
        <v>2684</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3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0"/>
        <v>Fraction of Feedstock Shifted</v>
      </c>
      <c r="D1299" s="6" t="s">
        <v>3044</v>
      </c>
      <c r="E1299" s="45" t="s">
        <v>2382</v>
      </c>
      <c r="F1299" t="s">
        <v>3006</v>
      </c>
      <c r="G1299" s="45" t="s">
        <v>2388</v>
      </c>
      <c r="H1299" s="47">
        <v>2685</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3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0"/>
        <v>Fraction of Feedstock Shifted</v>
      </c>
      <c r="D1300" s="6" t="s">
        <v>3044</v>
      </c>
      <c r="E1300" s="45" t="s">
        <v>2676</v>
      </c>
      <c r="F1300" t="s">
        <v>3006</v>
      </c>
      <c r="G1300" s="45" t="s">
        <v>2679</v>
      </c>
      <c r="H1300" s="47">
        <v>2686</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3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0"/>
        <v>Fraction of Feedstock Shifted</v>
      </c>
      <c r="D1301" s="6" t="s">
        <v>3044</v>
      </c>
      <c r="E1301" s="45" t="s">
        <v>2677</v>
      </c>
      <c r="F1301" t="s">
        <v>3006</v>
      </c>
      <c r="G1301" s="45" t="s">
        <v>2681</v>
      </c>
      <c r="H1301" s="47">
        <v>2687</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3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0"/>
        <v>Fraction of Feedstock Shifted</v>
      </c>
      <c r="D1302" s="6" t="s">
        <v>3044</v>
      </c>
      <c r="E1302" s="45" t="s">
        <v>2678</v>
      </c>
      <c r="F1302" t="s">
        <v>3006</v>
      </c>
      <c r="G1302" s="45" t="s">
        <v>2682</v>
      </c>
      <c r="H1302" s="47">
        <v>2688</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3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0"/>
        <v>Fraction of Feedstock Shifted</v>
      </c>
      <c r="D1303" s="6" t="s">
        <v>3044</v>
      </c>
      <c r="E1303" s="45" t="s">
        <v>2675</v>
      </c>
      <c r="F1303" t="s">
        <v>3006</v>
      </c>
      <c r="G1303" s="45" t="s">
        <v>2680</v>
      </c>
      <c r="H1303" s="47">
        <v>2689</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3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0"/>
        <v>Fraction of Feedstock Shifted</v>
      </c>
      <c r="D1304" s="6" t="s">
        <v>3045</v>
      </c>
      <c r="E1304" s="45" t="s">
        <v>2377</v>
      </c>
      <c r="F1304" t="s">
        <v>3048</v>
      </c>
      <c r="G1304" s="45" t="s">
        <v>2383</v>
      </c>
      <c r="H1304" s="47">
        <v>2690</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3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0"/>
        <v>Fraction of Feedstock Shifted</v>
      </c>
      <c r="D1305" s="6" t="s">
        <v>3045</v>
      </c>
      <c r="E1305" s="45" t="s">
        <v>2378</v>
      </c>
      <c r="F1305" t="s">
        <v>3048</v>
      </c>
      <c r="G1305" s="45" t="s">
        <v>2386</v>
      </c>
      <c r="H1305" s="47">
        <v>2691</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3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0"/>
        <v>Fraction of Feedstock Shifted</v>
      </c>
      <c r="D1306" s="6" t="s">
        <v>3045</v>
      </c>
      <c r="E1306" s="45" t="s">
        <v>2379</v>
      </c>
      <c r="F1306" t="s">
        <v>3048</v>
      </c>
      <c r="G1306" s="45" t="s">
        <v>2387</v>
      </c>
      <c r="H1306" s="47">
        <v>2692</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3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0"/>
        <v>Fraction of Feedstock Shifted</v>
      </c>
      <c r="D1307" s="6" t="s">
        <v>3045</v>
      </c>
      <c r="E1307" s="45" t="s">
        <v>2380</v>
      </c>
      <c r="F1307" t="s">
        <v>3048</v>
      </c>
      <c r="G1307" s="45" t="s">
        <v>2384</v>
      </c>
      <c r="H1307" s="47">
        <v>2693</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3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0"/>
        <v>Fraction of Feedstock Shifted</v>
      </c>
      <c r="D1308" s="6" t="s">
        <v>3045</v>
      </c>
      <c r="E1308" s="45" t="s">
        <v>2381</v>
      </c>
      <c r="F1308" t="s">
        <v>3048</v>
      </c>
      <c r="G1308" s="45" t="s">
        <v>2385</v>
      </c>
      <c r="H1308" s="47">
        <v>2694</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3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0"/>
        <v>Fraction of Feedstock Shifted</v>
      </c>
      <c r="D1309" s="6" t="s">
        <v>3045</v>
      </c>
      <c r="E1309" s="45" t="s">
        <v>2382</v>
      </c>
      <c r="F1309" t="s">
        <v>3048</v>
      </c>
      <c r="G1309" s="45" t="s">
        <v>2388</v>
      </c>
      <c r="H1309" s="47">
        <v>2695</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3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0"/>
        <v>Fraction of Feedstock Shifted</v>
      </c>
      <c r="D1310" s="6" t="s">
        <v>3045</v>
      </c>
      <c r="E1310" s="45" t="s">
        <v>2676</v>
      </c>
      <c r="F1310" t="s">
        <v>3048</v>
      </c>
      <c r="G1310" s="45" t="s">
        <v>2679</v>
      </c>
      <c r="H1310" s="47">
        <v>2696</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3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0"/>
        <v>Fraction of Feedstock Shifted</v>
      </c>
      <c r="D1311" s="6" t="s">
        <v>3045</v>
      </c>
      <c r="E1311" s="45" t="s">
        <v>2677</v>
      </c>
      <c r="F1311" t="s">
        <v>3048</v>
      </c>
      <c r="G1311" s="45" t="s">
        <v>2681</v>
      </c>
      <c r="H1311" s="47">
        <v>2697</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3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0"/>
        <v>Fraction of Feedstock Shifted</v>
      </c>
      <c r="D1312" s="6" t="s">
        <v>3045</v>
      </c>
      <c r="E1312" s="45" t="s">
        <v>2678</v>
      </c>
      <c r="F1312" t="s">
        <v>3048</v>
      </c>
      <c r="G1312" s="45" t="s">
        <v>2682</v>
      </c>
      <c r="H1312" s="47">
        <v>2698</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3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0"/>
        <v>Fraction of Feedstock Shifted</v>
      </c>
      <c r="D1313" s="6" t="s">
        <v>3045</v>
      </c>
      <c r="E1313" s="45" t="s">
        <v>2675</v>
      </c>
      <c r="F1313" t="s">
        <v>3048</v>
      </c>
      <c r="G1313" s="45" t="s">
        <v>2680</v>
      </c>
      <c r="H1313" s="47">
        <v>2699</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3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0"/>
        <v>Fraction of Feedstock Shifted</v>
      </c>
      <c r="D1314" s="6" t="s">
        <v>3046</v>
      </c>
      <c r="E1314" s="45" t="s">
        <v>2377</v>
      </c>
      <c r="F1314" t="s">
        <v>3007</v>
      </c>
      <c r="G1314" s="45" t="s">
        <v>2383</v>
      </c>
      <c r="H1314" s="47">
        <v>2700</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3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0"/>
        <v>Fraction of Feedstock Shifted</v>
      </c>
      <c r="D1315" s="6" t="s">
        <v>3046</v>
      </c>
      <c r="E1315" s="45" t="s">
        <v>2378</v>
      </c>
      <c r="F1315" t="s">
        <v>3007</v>
      </c>
      <c r="G1315" s="45" t="s">
        <v>2386</v>
      </c>
      <c r="H1315" s="47">
        <v>2701</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3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0"/>
        <v>Fraction of Feedstock Shifted</v>
      </c>
      <c r="D1316" s="6" t="s">
        <v>3046</v>
      </c>
      <c r="E1316" s="45" t="s">
        <v>2379</v>
      </c>
      <c r="F1316" t="s">
        <v>3007</v>
      </c>
      <c r="G1316" s="45" t="s">
        <v>2387</v>
      </c>
      <c r="H1316" s="47">
        <v>2702</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3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0"/>
        <v>Fraction of Feedstock Shifted</v>
      </c>
      <c r="D1317" s="6" t="s">
        <v>3046</v>
      </c>
      <c r="E1317" s="45" t="s">
        <v>2380</v>
      </c>
      <c r="F1317" t="s">
        <v>3007</v>
      </c>
      <c r="G1317" s="45" t="s">
        <v>2384</v>
      </c>
      <c r="H1317" s="47">
        <v>2703</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3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0"/>
        <v>Fraction of Feedstock Shifted</v>
      </c>
      <c r="D1318" s="6" t="s">
        <v>3046</v>
      </c>
      <c r="E1318" s="45" t="s">
        <v>2381</v>
      </c>
      <c r="F1318" t="s">
        <v>3007</v>
      </c>
      <c r="G1318" s="45" t="s">
        <v>2385</v>
      </c>
      <c r="H1318" s="47">
        <v>2704</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3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0"/>
        <v>Fraction of Feedstock Shifted</v>
      </c>
      <c r="D1319" s="6" t="s">
        <v>3046</v>
      </c>
      <c r="E1319" s="45" t="s">
        <v>2382</v>
      </c>
      <c r="F1319" t="s">
        <v>3007</v>
      </c>
      <c r="G1319" s="45" t="s">
        <v>2388</v>
      </c>
      <c r="H1319" s="47">
        <v>2705</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3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0"/>
        <v>Fraction of Feedstock Shifted</v>
      </c>
      <c r="D1320" s="6" t="s">
        <v>3046</v>
      </c>
      <c r="E1320" s="45" t="s">
        <v>2676</v>
      </c>
      <c r="F1320" t="s">
        <v>3007</v>
      </c>
      <c r="G1320" s="45" t="s">
        <v>2679</v>
      </c>
      <c r="H1320" s="47">
        <v>2706</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3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0"/>
        <v>Fraction of Feedstock Shifted</v>
      </c>
      <c r="D1321" s="6" t="s">
        <v>3046</v>
      </c>
      <c r="E1321" s="45" t="s">
        <v>2677</v>
      </c>
      <c r="F1321" t="s">
        <v>3007</v>
      </c>
      <c r="G1321" s="45" t="s">
        <v>2681</v>
      </c>
      <c r="H1321" s="47">
        <v>2707</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3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0"/>
        <v>Fraction of Feedstock Shifted</v>
      </c>
      <c r="D1322" s="6" t="s">
        <v>3046</v>
      </c>
      <c r="E1322" s="45" t="s">
        <v>2678</v>
      </c>
      <c r="F1322" t="s">
        <v>3007</v>
      </c>
      <c r="G1322" s="45" t="s">
        <v>2682</v>
      </c>
      <c r="H1322" s="47">
        <v>2708</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3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0"/>
        <v>Fraction of Feedstock Shifted</v>
      </c>
      <c r="D1323" s="6" t="s">
        <v>3046</v>
      </c>
      <c r="E1323" s="45" t="s">
        <v>2675</v>
      </c>
      <c r="F1323" t="s">
        <v>3007</v>
      </c>
      <c r="G1323" s="45" t="s">
        <v>2680</v>
      </c>
      <c r="H1323" s="47">
        <v>2709</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3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Alternative Fuel Shifting</v>
      </c>
      <c r="C1324" t="s">
        <v>3968</v>
      </c>
      <c r="D1324" s="45" t="s">
        <v>3022</v>
      </c>
      <c r="E1324" s="1" t="s">
        <v>3467</v>
      </c>
      <c r="F1324" t="s">
        <v>3047</v>
      </c>
      <c r="G1324" s="45" t="s">
        <v>3474</v>
      </c>
      <c r="H1324" s="43">
        <v>2034</v>
      </c>
      <c r="I1324" s="324" t="s">
        <v>41</v>
      </c>
      <c r="J1324" s="255" t="str">
        <f>IF(ISBLANK(INDEX('Policy Characteristics'!D:D,MATCH($C1324,'Policy Characteristics'!$C:$C,0))),"",INDEX('Policy Characteristics'!D:D,MATCH($C1324,'Policy Characteristics'!$C:$C,0)))</f>
        <v>Alternate Fuel Shifting</v>
      </c>
      <c r="K1324" s="254" t="str">
        <f>IF(ISBLANK(INDEX('Policy Characteristics'!E:E,MATCH($C1324,'Policy Characteristics'!$C:$C,0))),"",INDEX('Policy Characteristics'!E:E,MATCH($C1324,'Policy Characteristics'!$C:$C,0)))</f>
        <v>indst shift to alt fuel</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fuel shifted</v>
      </c>
      <c r="P1324" s="254" t="str">
        <f>IF(ISBLANK(INDEX('Policy Characteristics'!J:J,MATCH($C1324,'Policy Characteristics'!$C:$C,0))),"",INDEX('Policy Characteristics'!J:J,MATCH($C1324,'Policy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4" t="str">
        <f>IF(ISBLANK(INDEX('Policy Characteristics'!K:K,MATCH($C1324,'Policy Characteristics'!$C:$C,0))),"",INDEX('Policy Characteristics'!K:K,MATCH($C1324,'Policy Characteristics'!$C:$C,0)))</f>
        <v>industry-ag-main.html#fuel-switching</v>
      </c>
      <c r="R1324" s="254" t="str">
        <f>IF(ISBLANK(INDEX('Policy Characteristics'!L:L,MATCH($C1324,'Policy Characteristics'!$C:$C,0))),"",INDEX('Policy Characteristics'!L:L,MATCH($C1324,'Policy Characteristics'!$C:$C,0)))</f>
        <v>industry-elec-and-hydrogen.html</v>
      </c>
    </row>
    <row r="1325" spans="1:18" s="2" customFormat="1" x14ac:dyDescent="0.3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Alternative Fuel Shifting</v>
      </c>
      <c r="C1325" s="254" t="str">
        <f>C$1324</f>
        <v>Fraction of Eligible Industrial Energy Use Shifted to Alternate Fuel</v>
      </c>
      <c r="D1325" s="45" t="s">
        <v>3022</v>
      </c>
      <c r="E1325" s="1" t="s">
        <v>3468</v>
      </c>
      <c r="F1325" t="s">
        <v>3047</v>
      </c>
      <c r="G1325" s="45" t="s">
        <v>3475</v>
      </c>
      <c r="H1325" s="43">
        <v>2035</v>
      </c>
      <c r="I1325" s="324" t="s">
        <v>41</v>
      </c>
      <c r="J1325" s="255" t="str">
        <f>IF(ISBLANK(INDEX('Policy Characteristics'!D:D,MATCH($C1325,'Policy Characteristics'!$C:$C,0))),"",INDEX('Policy Characteristics'!D:D,MATCH($C1325,'Policy Characteristics'!$C:$C,0)))</f>
        <v>Alternate Fuel Shifting</v>
      </c>
      <c r="K1325" s="254" t="str">
        <f>IF(ISBLANK(INDEX('Policy Characteristics'!E:E,MATCH($C1325,'Policy Characteristics'!$C:$C,0))),"",INDEX('Policy Characteristics'!E:E,MATCH($C1325,'Policy Characteristics'!$C:$C,0)))</f>
        <v>indst shift to alt fuel</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fuel shifted</v>
      </c>
      <c r="P1325" s="254" t="str">
        <f>IF(ISBLANK(INDEX('Policy Characteristics'!J:J,MATCH($C1325,'Policy Characteristics'!$C:$C,0))),"",INDEX('Policy Characteristics'!J:J,MATCH($C1325,'Policy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4" t="str">
        <f>IF(ISBLANK(INDEX('Policy Characteristics'!K:K,MATCH($C1325,'Policy Characteristics'!$C:$C,0))),"",INDEX('Policy Characteristics'!K:K,MATCH($C1325,'Policy Characteristics'!$C:$C,0)))</f>
        <v>industry-ag-main.html#fuel-switching</v>
      </c>
      <c r="R1325" s="254" t="str">
        <f>IF(ISBLANK(INDEX('Policy Characteristics'!L:L,MATCH($C1325,'Policy Characteristics'!$C:$C,0))),"",INDEX('Policy Characteristics'!L:L,MATCH($C1325,'Policy Characteristics'!$C:$C,0)))</f>
        <v>industry-elec-and-hydrogen.html</v>
      </c>
    </row>
    <row r="1326" spans="1:18" s="2" customFormat="1" x14ac:dyDescent="0.3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Alternative Fuel Shifting</v>
      </c>
      <c r="C1326" s="254" t="str">
        <f t="shared" ref="C1326:C1389" si="51">C$1324</f>
        <v>Fraction of Eligible Industrial Energy Use Shifted to Alternate Fuel</v>
      </c>
      <c r="D1326" s="45" t="s">
        <v>3022</v>
      </c>
      <c r="E1326" s="1" t="s">
        <v>3469</v>
      </c>
      <c r="F1326" t="s">
        <v>3047</v>
      </c>
      <c r="G1326" s="45" t="s">
        <v>3476</v>
      </c>
      <c r="H1326" s="43">
        <v>2036</v>
      </c>
      <c r="I1326" s="324" t="s">
        <v>41</v>
      </c>
      <c r="J1326" s="255" t="str">
        <f>IF(ISBLANK(INDEX('Policy Characteristics'!D:D,MATCH($C1326,'Policy Characteristics'!$C:$C,0))),"",INDEX('Policy Characteristics'!D:D,MATCH($C1326,'Policy Characteristics'!$C:$C,0)))</f>
        <v>Alternate Fuel Shifting</v>
      </c>
      <c r="K1326" s="254" t="str">
        <f>IF(ISBLANK(INDEX('Policy Characteristics'!E:E,MATCH($C1326,'Policy Characteristics'!$C:$C,0))),"",INDEX('Policy Characteristics'!E:E,MATCH($C1326,'Policy Characteristics'!$C:$C,0)))</f>
        <v>indst shift to alt fuel</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fuel shifted</v>
      </c>
      <c r="P1326" s="254" t="str">
        <f>IF(ISBLANK(INDEX('Policy Characteristics'!J:J,MATCH($C1326,'Policy Characteristics'!$C:$C,0))),"",INDEX('Policy Characteristics'!J:J,MATCH($C1326,'Policy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4" t="str">
        <f>IF(ISBLANK(INDEX('Policy Characteristics'!K:K,MATCH($C1326,'Policy Characteristics'!$C:$C,0))),"",INDEX('Policy Characteristics'!K:K,MATCH($C1326,'Policy Characteristics'!$C:$C,0)))</f>
        <v>industry-ag-main.html#fuel-switching</v>
      </c>
      <c r="R1326" s="254" t="str">
        <f>IF(ISBLANK(INDEX('Policy Characteristics'!L:L,MATCH($C1326,'Policy Characteristics'!$C:$C,0))),"",INDEX('Policy Characteristics'!L:L,MATCH($C1326,'Policy Characteristics'!$C:$C,0)))</f>
        <v>industry-elec-and-hydrogen.html</v>
      </c>
    </row>
    <row r="1327" spans="1:18" s="2" customFormat="1" x14ac:dyDescent="0.3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Alternative Fuel Shifting</v>
      </c>
      <c r="C1327" s="254" t="str">
        <f t="shared" si="51"/>
        <v>Fraction of Eligible Industrial Energy Use Shifted to Alternate Fuel</v>
      </c>
      <c r="D1327" s="45" t="s">
        <v>3022</v>
      </c>
      <c r="E1327" s="1" t="s">
        <v>3470</v>
      </c>
      <c r="F1327" t="s">
        <v>3047</v>
      </c>
      <c r="G1327" s="45" t="s">
        <v>3477</v>
      </c>
      <c r="H1327" s="43">
        <v>2037</v>
      </c>
      <c r="I1327" s="324" t="s">
        <v>40</v>
      </c>
      <c r="J1327" s="255" t="str">
        <f>IF(ISBLANK(INDEX('Policy Characteristics'!D:D,MATCH($C1327,'Policy Characteristics'!$C:$C,0))),"",INDEX('Policy Characteristics'!D:D,MATCH($C1327,'Policy Characteristics'!$C:$C,0)))</f>
        <v>Alternate Fuel Shifting</v>
      </c>
      <c r="K1327" s="254" t="str">
        <f>IF(ISBLANK(INDEX('Policy Characteristics'!E:E,MATCH($C1327,'Policy Characteristics'!$C:$C,0))),"",INDEX('Policy Characteristics'!E:E,MATCH($C1327,'Policy Characteristics'!$C:$C,0)))</f>
        <v>indst shift to alt fuel</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fuel shifted</v>
      </c>
      <c r="P1327" s="254" t="str">
        <f>IF(ISBLANK(INDEX('Policy Characteristics'!J:J,MATCH($C1327,'Policy Characteristics'!$C:$C,0))),"",INDEX('Policy Characteristics'!J:J,MATCH($C1327,'Policy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4" t="str">
        <f>IF(ISBLANK(INDEX('Policy Characteristics'!K:K,MATCH($C1327,'Policy Characteristics'!$C:$C,0))),"",INDEX('Policy Characteristics'!K:K,MATCH($C1327,'Policy Characteristics'!$C:$C,0)))</f>
        <v>industry-ag-main.html#fuel-switching</v>
      </c>
      <c r="R1327" s="254" t="str">
        <f>IF(ISBLANK(INDEX('Policy Characteristics'!L:L,MATCH($C1327,'Policy Characteristics'!$C:$C,0))),"",INDEX('Policy Characteristics'!L:L,MATCH($C1327,'Policy Characteristics'!$C:$C,0)))</f>
        <v>industry-elec-and-hydrogen.html</v>
      </c>
    </row>
    <row r="1328" spans="1:18" s="2" customFormat="1" x14ac:dyDescent="0.3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Alternative Fuel Shifting</v>
      </c>
      <c r="C1328" s="254" t="str">
        <f t="shared" si="51"/>
        <v>Fraction of Eligible Industrial Energy Use Shifted to Alternate Fuel</v>
      </c>
      <c r="D1328" s="45" t="s">
        <v>3022</v>
      </c>
      <c r="E1328" s="1" t="s">
        <v>3471</v>
      </c>
      <c r="F1328" t="s">
        <v>3047</v>
      </c>
      <c r="G1328" s="45" t="s">
        <v>3478</v>
      </c>
      <c r="H1328" s="43">
        <v>2038</v>
      </c>
      <c r="I1328" s="324" t="s">
        <v>41</v>
      </c>
      <c r="J1328" s="255" t="str">
        <f>IF(ISBLANK(INDEX('Policy Characteristics'!D:D,MATCH($C1328,'Policy Characteristics'!$C:$C,0))),"",INDEX('Policy Characteristics'!D:D,MATCH($C1328,'Policy Characteristics'!$C:$C,0)))</f>
        <v>Alternate Fuel Shifting</v>
      </c>
      <c r="K1328" s="254" t="str">
        <f>IF(ISBLANK(INDEX('Policy Characteristics'!E:E,MATCH($C1328,'Policy Characteristics'!$C:$C,0))),"",INDEX('Policy Characteristics'!E:E,MATCH($C1328,'Policy Characteristics'!$C:$C,0)))</f>
        <v>indst shift to alt fuel</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fuel shifted</v>
      </c>
      <c r="P1328" s="254" t="str">
        <f>IF(ISBLANK(INDEX('Policy Characteristics'!J:J,MATCH($C1328,'Policy Characteristics'!$C:$C,0))),"",INDEX('Policy Characteristics'!J:J,MATCH($C1328,'Policy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4" t="str">
        <f>IF(ISBLANK(INDEX('Policy Characteristics'!K:K,MATCH($C1328,'Policy Characteristics'!$C:$C,0))),"",INDEX('Policy Characteristics'!K:K,MATCH($C1328,'Policy Characteristics'!$C:$C,0)))</f>
        <v>industry-ag-main.html#fuel-switching</v>
      </c>
      <c r="R1328" s="254" t="str">
        <f>IF(ISBLANK(INDEX('Policy Characteristics'!L:L,MATCH($C1328,'Policy Characteristics'!$C:$C,0))),"",INDEX('Policy Characteristics'!L:L,MATCH($C1328,'Policy Characteristics'!$C:$C,0)))</f>
        <v>industry-elec-and-hydrogen.html</v>
      </c>
    </row>
    <row r="1329" spans="1:18" s="2" customFormat="1" x14ac:dyDescent="0.3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Alternative Fuel Shifting</v>
      </c>
      <c r="C1329" s="254" t="str">
        <f t="shared" si="51"/>
        <v>Fraction of Eligible Industrial Energy Use Shifted to Alternate Fuel</v>
      </c>
      <c r="D1329" s="45" t="s">
        <v>3022</v>
      </c>
      <c r="E1329" s="1" t="s">
        <v>3472</v>
      </c>
      <c r="F1329" t="s">
        <v>3047</v>
      </c>
      <c r="G1329" s="45" t="s">
        <v>3479</v>
      </c>
      <c r="H1329" s="43">
        <v>2039</v>
      </c>
      <c r="I1329" s="324" t="s">
        <v>41</v>
      </c>
      <c r="J1329" s="255" t="str">
        <f>IF(ISBLANK(INDEX('Policy Characteristics'!D:D,MATCH($C1329,'Policy Characteristics'!$C:$C,0))),"",INDEX('Policy Characteristics'!D:D,MATCH($C1329,'Policy Characteristics'!$C:$C,0)))</f>
        <v>Alternate Fuel Shifting</v>
      </c>
      <c r="K1329" s="254" t="str">
        <f>IF(ISBLANK(INDEX('Policy Characteristics'!E:E,MATCH($C1329,'Policy Characteristics'!$C:$C,0))),"",INDEX('Policy Characteristics'!E:E,MATCH($C1329,'Policy Characteristics'!$C:$C,0)))</f>
        <v>indst shift to alt fuel</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fuel shifted</v>
      </c>
      <c r="P1329" s="254" t="str">
        <f>IF(ISBLANK(INDEX('Policy Characteristics'!J:J,MATCH($C1329,'Policy Characteristics'!$C:$C,0))),"",INDEX('Policy Characteristics'!J:J,MATCH($C1329,'Policy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4" t="str">
        <f>IF(ISBLANK(INDEX('Policy Characteristics'!K:K,MATCH($C1329,'Policy Characteristics'!$C:$C,0))),"",INDEX('Policy Characteristics'!K:K,MATCH($C1329,'Policy Characteristics'!$C:$C,0)))</f>
        <v>industry-ag-main.html#fuel-switching</v>
      </c>
      <c r="R1329" s="254" t="str">
        <f>IF(ISBLANK(INDEX('Policy Characteristics'!L:L,MATCH($C1329,'Policy Characteristics'!$C:$C,0))),"",INDEX('Policy Characteristics'!L:L,MATCH($C1329,'Policy Characteristics'!$C:$C,0)))</f>
        <v>industry-elec-and-hydrogen.html</v>
      </c>
    </row>
    <row r="1330" spans="1:18" s="2" customFormat="1" x14ac:dyDescent="0.3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Alternative Fuel Shifting</v>
      </c>
      <c r="C1330" s="254" t="str">
        <f t="shared" si="51"/>
        <v>Fraction of Eligible Industrial Energy Use Shifted to Alternate Fuel</v>
      </c>
      <c r="D1330" s="45" t="s">
        <v>3022</v>
      </c>
      <c r="E1330" s="1" t="s">
        <v>3473</v>
      </c>
      <c r="F1330" t="s">
        <v>3047</v>
      </c>
      <c r="G1330" s="45" t="s">
        <v>3480</v>
      </c>
      <c r="H1330" s="43">
        <v>2040</v>
      </c>
      <c r="I1330" s="324" t="s">
        <v>41</v>
      </c>
      <c r="J1330" s="255" t="str">
        <f>IF(ISBLANK(INDEX('Policy Characteristics'!D:D,MATCH($C1330,'Policy Characteristics'!$C:$C,0))),"",INDEX('Policy Characteristics'!D:D,MATCH($C1330,'Policy Characteristics'!$C:$C,0)))</f>
        <v>Alternate Fuel Shifting</v>
      </c>
      <c r="K1330" s="254" t="str">
        <f>IF(ISBLANK(INDEX('Policy Characteristics'!E:E,MATCH($C1330,'Policy Characteristics'!$C:$C,0))),"",INDEX('Policy Characteristics'!E:E,MATCH($C1330,'Policy Characteristics'!$C:$C,0)))</f>
        <v>indst shift to alt fuel</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fuel shifted</v>
      </c>
      <c r="P1330" s="254" t="str">
        <f>IF(ISBLANK(INDEX('Policy Characteristics'!J:J,MATCH($C1330,'Policy Characteristics'!$C:$C,0))),"",INDEX('Policy Characteristics'!J:J,MATCH($C1330,'Policy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4" t="str">
        <f>IF(ISBLANK(INDEX('Policy Characteristics'!K:K,MATCH($C1330,'Policy Characteristics'!$C:$C,0))),"",INDEX('Policy Characteristics'!K:K,MATCH($C1330,'Policy Characteristics'!$C:$C,0)))</f>
        <v>industry-ag-main.html#fuel-switching</v>
      </c>
      <c r="R1330" s="254" t="str">
        <f>IF(ISBLANK(INDEX('Policy Characteristics'!L:L,MATCH($C1330,'Policy Characteristics'!$C:$C,0))),"",INDEX('Policy Characteristics'!L:L,MATCH($C1330,'Policy Characteristics'!$C:$C,0)))</f>
        <v>industry-elec-and-hydrogen.html</v>
      </c>
    </row>
    <row r="1331" spans="1:18" s="2" customFormat="1" x14ac:dyDescent="0.3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Alternative Fuel Shifting</v>
      </c>
      <c r="C1331" s="254" t="str">
        <f t="shared" si="51"/>
        <v>Fraction of Eligible Industrial Energy Use Shifted to Alternate Fuel</v>
      </c>
      <c r="D1331" s="45" t="s">
        <v>3022</v>
      </c>
      <c r="E1331" s="1" t="s">
        <v>3612</v>
      </c>
      <c r="F1331" t="s">
        <v>3047</v>
      </c>
      <c r="G1331" s="45" t="s">
        <v>3612</v>
      </c>
      <c r="H1331" s="43">
        <v>2041</v>
      </c>
      <c r="I1331" s="324" t="s">
        <v>41</v>
      </c>
      <c r="J1331" s="255" t="str">
        <f>IF(ISBLANK(INDEX('Policy Characteristics'!D:D,MATCH($C1331,'Policy Characteristics'!$C:$C,0))),"",INDEX('Policy Characteristics'!D:D,MATCH($C1331,'Policy Characteristics'!$C:$C,0)))</f>
        <v>Alternate Fuel Shifting</v>
      </c>
      <c r="K1331" s="254" t="str">
        <f>IF(ISBLANK(INDEX('Policy Characteristics'!E:E,MATCH($C1331,'Policy Characteristics'!$C:$C,0))),"",INDEX('Policy Characteristics'!E:E,MATCH($C1331,'Policy Characteristics'!$C:$C,0)))</f>
        <v>indst shift to alt fuel</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fuel shifted</v>
      </c>
      <c r="P1331" s="254" t="str">
        <f>IF(ISBLANK(INDEX('Policy Characteristics'!J:J,MATCH($C1331,'Policy Characteristics'!$C:$C,0))),"",INDEX('Policy Characteristics'!J:J,MATCH($C1331,'Policy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4" t="str">
        <f>IF(ISBLANK(INDEX('Policy Characteristics'!K:K,MATCH($C1331,'Policy Characteristics'!$C:$C,0))),"",INDEX('Policy Characteristics'!K:K,MATCH($C1331,'Policy Characteristics'!$C:$C,0)))</f>
        <v>industry-ag-main.html#fuel-switching</v>
      </c>
      <c r="R1331" s="254" t="str">
        <f>IF(ISBLANK(INDEX('Policy Characteristics'!L:L,MATCH($C1331,'Policy Characteristics'!$C:$C,0))),"",INDEX('Policy Characteristics'!L:L,MATCH($C1331,'Policy Characteristics'!$C:$C,0)))</f>
        <v>industry-elec-and-hydrogen.html</v>
      </c>
    </row>
    <row r="1332" spans="1:18" s="2" customFormat="1" x14ac:dyDescent="0.3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Alternative Fuel Shifting</v>
      </c>
      <c r="C1332" s="254" t="str">
        <f t="shared" si="51"/>
        <v>Fraction of Eligible Industrial Energy Use Shifted to Alternate Fuel</v>
      </c>
      <c r="D1332" s="6" t="s">
        <v>3023</v>
      </c>
      <c r="E1332" s="1" t="s">
        <v>3467</v>
      </c>
      <c r="F1332" t="s">
        <v>2729</v>
      </c>
      <c r="G1332" s="45" t="s">
        <v>3474</v>
      </c>
      <c r="H1332" s="43">
        <v>2042</v>
      </c>
      <c r="I1332" s="324" t="s">
        <v>41</v>
      </c>
      <c r="J1332" s="255" t="str">
        <f>IF(ISBLANK(INDEX('Policy Characteristics'!D:D,MATCH($C1332,'Policy Characteristics'!$C:$C,0))),"",INDEX('Policy Characteristics'!D:D,MATCH($C1332,'Policy Characteristics'!$C:$C,0)))</f>
        <v>Alternate Fuel Shifting</v>
      </c>
      <c r="K1332" s="254" t="str">
        <f>IF(ISBLANK(INDEX('Policy Characteristics'!E:E,MATCH($C1332,'Policy Characteristics'!$C:$C,0))),"",INDEX('Policy Characteristics'!E:E,MATCH($C1332,'Policy Characteristics'!$C:$C,0)))</f>
        <v>indst shift to alt fuel</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fuel shifted</v>
      </c>
      <c r="P1332" s="254" t="str">
        <f>IF(ISBLANK(INDEX('Policy Characteristics'!J:J,MATCH($C1332,'Policy Characteristics'!$C:$C,0))),"",INDEX('Policy Characteristics'!J:J,MATCH($C1332,'Policy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4" t="str">
        <f>IF(ISBLANK(INDEX('Policy Characteristics'!K:K,MATCH($C1332,'Policy Characteristics'!$C:$C,0))),"",INDEX('Policy Characteristics'!K:K,MATCH($C1332,'Policy Characteristics'!$C:$C,0)))</f>
        <v>industry-ag-main.html#fuel-switching</v>
      </c>
      <c r="R1332" s="254" t="str">
        <f>IF(ISBLANK(INDEX('Policy Characteristics'!L:L,MATCH($C1332,'Policy Characteristics'!$C:$C,0))),"",INDEX('Policy Characteristics'!L:L,MATCH($C1332,'Policy Characteristics'!$C:$C,0)))</f>
        <v>industry-elec-and-hydrogen.html</v>
      </c>
    </row>
    <row r="1333" spans="1:18" s="2" customFormat="1" x14ac:dyDescent="0.3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Alternative Fuel Shifting</v>
      </c>
      <c r="C1333" s="254" t="str">
        <f t="shared" si="51"/>
        <v>Fraction of Eligible Industrial Energy Use Shifted to Alternate Fuel</v>
      </c>
      <c r="D1333" s="6" t="s">
        <v>3023</v>
      </c>
      <c r="E1333" s="1" t="s">
        <v>3468</v>
      </c>
      <c r="F1333" t="s">
        <v>2729</v>
      </c>
      <c r="G1333" s="45" t="s">
        <v>3475</v>
      </c>
      <c r="H1333" s="43">
        <v>2043</v>
      </c>
      <c r="I1333" s="324" t="s">
        <v>41</v>
      </c>
      <c r="J1333" s="255" t="str">
        <f>IF(ISBLANK(INDEX('Policy Characteristics'!D:D,MATCH($C1333,'Policy Characteristics'!$C:$C,0))),"",INDEX('Policy Characteristics'!D:D,MATCH($C1333,'Policy Characteristics'!$C:$C,0)))</f>
        <v>Alternate Fuel Shifting</v>
      </c>
      <c r="K1333" s="254" t="str">
        <f>IF(ISBLANK(INDEX('Policy Characteristics'!E:E,MATCH($C1333,'Policy Characteristics'!$C:$C,0))),"",INDEX('Policy Characteristics'!E:E,MATCH($C1333,'Policy Characteristics'!$C:$C,0)))</f>
        <v>indst shift to alt fuel</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fuel shifted</v>
      </c>
      <c r="P1333" s="254" t="str">
        <f>IF(ISBLANK(INDEX('Policy Characteristics'!J:J,MATCH($C1333,'Policy Characteristics'!$C:$C,0))),"",INDEX('Policy Characteristics'!J:J,MATCH($C1333,'Policy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4" t="str">
        <f>IF(ISBLANK(INDEX('Policy Characteristics'!K:K,MATCH($C1333,'Policy Characteristics'!$C:$C,0))),"",INDEX('Policy Characteristics'!K:K,MATCH($C1333,'Policy Characteristics'!$C:$C,0)))</f>
        <v>industry-ag-main.html#fuel-switching</v>
      </c>
      <c r="R1333" s="254" t="str">
        <f>IF(ISBLANK(INDEX('Policy Characteristics'!L:L,MATCH($C1333,'Policy Characteristics'!$C:$C,0))),"",INDEX('Policy Characteristics'!L:L,MATCH($C1333,'Policy Characteristics'!$C:$C,0)))</f>
        <v>industry-elec-and-hydrogen.html</v>
      </c>
    </row>
    <row r="1334" spans="1:18" s="2" customFormat="1" x14ac:dyDescent="0.3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Alternative Fuel Shifting</v>
      </c>
      <c r="C1334" s="254" t="str">
        <f t="shared" si="51"/>
        <v>Fraction of Eligible Industrial Energy Use Shifted to Alternate Fuel</v>
      </c>
      <c r="D1334" s="6" t="s">
        <v>3023</v>
      </c>
      <c r="E1334" s="1" t="s">
        <v>3469</v>
      </c>
      <c r="F1334" t="s">
        <v>2729</v>
      </c>
      <c r="G1334" s="45" t="s">
        <v>3476</v>
      </c>
      <c r="H1334" s="43">
        <v>2044</v>
      </c>
      <c r="I1334" s="324" t="s">
        <v>41</v>
      </c>
      <c r="J1334" s="255" t="str">
        <f>IF(ISBLANK(INDEX('Policy Characteristics'!D:D,MATCH($C1334,'Policy Characteristics'!$C:$C,0))),"",INDEX('Policy Characteristics'!D:D,MATCH($C1334,'Policy Characteristics'!$C:$C,0)))</f>
        <v>Alternate Fuel Shifting</v>
      </c>
      <c r="K1334" s="254" t="str">
        <f>IF(ISBLANK(INDEX('Policy Characteristics'!E:E,MATCH($C1334,'Policy Characteristics'!$C:$C,0))),"",INDEX('Policy Characteristics'!E:E,MATCH($C1334,'Policy Characteristics'!$C:$C,0)))</f>
        <v>indst shift to alt fuel</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fuel shifted</v>
      </c>
      <c r="P1334" s="254" t="str">
        <f>IF(ISBLANK(INDEX('Policy Characteristics'!J:J,MATCH($C1334,'Policy Characteristics'!$C:$C,0))),"",INDEX('Policy Characteristics'!J:J,MATCH($C1334,'Policy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4" t="str">
        <f>IF(ISBLANK(INDEX('Policy Characteristics'!K:K,MATCH($C1334,'Policy Characteristics'!$C:$C,0))),"",INDEX('Policy Characteristics'!K:K,MATCH($C1334,'Policy Characteristics'!$C:$C,0)))</f>
        <v>industry-ag-main.html#fuel-switching</v>
      </c>
      <c r="R1334" s="254" t="str">
        <f>IF(ISBLANK(INDEX('Policy Characteristics'!L:L,MATCH($C1334,'Policy Characteristics'!$C:$C,0))),"",INDEX('Policy Characteristics'!L:L,MATCH($C1334,'Policy Characteristics'!$C:$C,0)))</f>
        <v>industry-elec-and-hydrogen.html</v>
      </c>
    </row>
    <row r="1335" spans="1:18" s="2" customFormat="1" x14ac:dyDescent="0.3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Alternative Fuel Shifting</v>
      </c>
      <c r="C1335" s="254" t="str">
        <f t="shared" si="51"/>
        <v>Fraction of Eligible Industrial Energy Use Shifted to Alternate Fuel</v>
      </c>
      <c r="D1335" s="6" t="s">
        <v>3023</v>
      </c>
      <c r="E1335" s="1" t="s">
        <v>3470</v>
      </c>
      <c r="F1335" t="s">
        <v>2729</v>
      </c>
      <c r="G1335" s="45" t="s">
        <v>3477</v>
      </c>
      <c r="H1335" s="43">
        <v>2045</v>
      </c>
      <c r="I1335" s="324" t="s">
        <v>40</v>
      </c>
      <c r="J1335" s="255" t="str">
        <f>IF(ISBLANK(INDEX('Policy Characteristics'!D:D,MATCH($C1335,'Policy Characteristics'!$C:$C,0))),"",INDEX('Policy Characteristics'!D:D,MATCH($C1335,'Policy Characteristics'!$C:$C,0)))</f>
        <v>Alternate Fuel Shifting</v>
      </c>
      <c r="K1335" s="254" t="str">
        <f>IF(ISBLANK(INDEX('Policy Characteristics'!E:E,MATCH($C1335,'Policy Characteristics'!$C:$C,0))),"",INDEX('Policy Characteristics'!E:E,MATCH($C1335,'Policy Characteristics'!$C:$C,0)))</f>
        <v>indst shift to alt fuel</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fuel shifted</v>
      </c>
      <c r="P1335" s="254" t="str">
        <f>IF(ISBLANK(INDEX('Policy Characteristics'!J:J,MATCH($C1335,'Policy Characteristics'!$C:$C,0))),"",INDEX('Policy Characteristics'!J:J,MATCH($C1335,'Policy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4" t="str">
        <f>IF(ISBLANK(INDEX('Policy Characteristics'!K:K,MATCH($C1335,'Policy Characteristics'!$C:$C,0))),"",INDEX('Policy Characteristics'!K:K,MATCH($C1335,'Policy Characteristics'!$C:$C,0)))</f>
        <v>industry-ag-main.html#fuel-switching</v>
      </c>
      <c r="R1335" s="254" t="str">
        <f>IF(ISBLANK(INDEX('Policy Characteristics'!L:L,MATCH($C1335,'Policy Characteristics'!$C:$C,0))),"",INDEX('Policy Characteristics'!L:L,MATCH($C1335,'Policy Characteristics'!$C:$C,0)))</f>
        <v>industry-elec-and-hydrogen.html</v>
      </c>
    </row>
    <row r="1336" spans="1:18" s="2" customFormat="1" x14ac:dyDescent="0.3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Alternative Fuel Shifting</v>
      </c>
      <c r="C1336" s="254" t="str">
        <f t="shared" si="51"/>
        <v>Fraction of Eligible Industrial Energy Use Shifted to Alternate Fuel</v>
      </c>
      <c r="D1336" s="6" t="s">
        <v>3023</v>
      </c>
      <c r="E1336" s="1" t="s">
        <v>3471</v>
      </c>
      <c r="F1336" t="s">
        <v>2729</v>
      </c>
      <c r="G1336" s="45" t="s">
        <v>3478</v>
      </c>
      <c r="H1336" s="43">
        <v>2046</v>
      </c>
      <c r="I1336" s="324" t="s">
        <v>41</v>
      </c>
      <c r="J1336" s="255" t="str">
        <f>IF(ISBLANK(INDEX('Policy Characteristics'!D:D,MATCH($C1336,'Policy Characteristics'!$C:$C,0))),"",INDEX('Policy Characteristics'!D:D,MATCH($C1336,'Policy Characteristics'!$C:$C,0)))</f>
        <v>Alternate Fuel Shifting</v>
      </c>
      <c r="K1336" s="254" t="str">
        <f>IF(ISBLANK(INDEX('Policy Characteristics'!E:E,MATCH($C1336,'Policy Characteristics'!$C:$C,0))),"",INDEX('Policy Characteristics'!E:E,MATCH($C1336,'Policy Characteristics'!$C:$C,0)))</f>
        <v>indst shift to alt fuel</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fuel shifted</v>
      </c>
      <c r="P1336" s="254" t="str">
        <f>IF(ISBLANK(INDEX('Policy Characteristics'!J:J,MATCH($C1336,'Policy Characteristics'!$C:$C,0))),"",INDEX('Policy Characteristics'!J:J,MATCH($C1336,'Policy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4" t="str">
        <f>IF(ISBLANK(INDEX('Policy Characteristics'!K:K,MATCH($C1336,'Policy Characteristics'!$C:$C,0))),"",INDEX('Policy Characteristics'!K:K,MATCH($C1336,'Policy Characteristics'!$C:$C,0)))</f>
        <v>industry-ag-main.html#fuel-switching</v>
      </c>
      <c r="R1336" s="254" t="str">
        <f>IF(ISBLANK(INDEX('Policy Characteristics'!L:L,MATCH($C1336,'Policy Characteristics'!$C:$C,0))),"",INDEX('Policy Characteristics'!L:L,MATCH($C1336,'Policy Characteristics'!$C:$C,0)))</f>
        <v>industry-elec-and-hydrogen.html</v>
      </c>
    </row>
    <row r="1337" spans="1:18" s="2" customFormat="1" x14ac:dyDescent="0.3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Alternative Fuel Shifting</v>
      </c>
      <c r="C1337" s="254" t="str">
        <f t="shared" si="51"/>
        <v>Fraction of Eligible Industrial Energy Use Shifted to Alternate Fuel</v>
      </c>
      <c r="D1337" s="6" t="s">
        <v>3023</v>
      </c>
      <c r="E1337" s="1" t="s">
        <v>3472</v>
      </c>
      <c r="F1337" t="s">
        <v>2729</v>
      </c>
      <c r="G1337" s="45" t="s">
        <v>3479</v>
      </c>
      <c r="H1337" s="43">
        <v>2047</v>
      </c>
      <c r="I1337" s="324" t="s">
        <v>41</v>
      </c>
      <c r="J1337" s="255" t="str">
        <f>IF(ISBLANK(INDEX('Policy Characteristics'!D:D,MATCH($C1337,'Policy Characteristics'!$C:$C,0))),"",INDEX('Policy Characteristics'!D:D,MATCH($C1337,'Policy Characteristics'!$C:$C,0)))</f>
        <v>Alternate Fuel Shifting</v>
      </c>
      <c r="K1337" s="254" t="str">
        <f>IF(ISBLANK(INDEX('Policy Characteristics'!E:E,MATCH($C1337,'Policy Characteristics'!$C:$C,0))),"",INDEX('Policy Characteristics'!E:E,MATCH($C1337,'Policy Characteristics'!$C:$C,0)))</f>
        <v>indst shift to alt fuel</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fuel shifted</v>
      </c>
      <c r="P1337" s="254" t="str">
        <f>IF(ISBLANK(INDEX('Policy Characteristics'!J:J,MATCH($C1337,'Policy Characteristics'!$C:$C,0))),"",INDEX('Policy Characteristics'!J:J,MATCH($C1337,'Policy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4" t="str">
        <f>IF(ISBLANK(INDEX('Policy Characteristics'!K:K,MATCH($C1337,'Policy Characteristics'!$C:$C,0))),"",INDEX('Policy Characteristics'!K:K,MATCH($C1337,'Policy Characteristics'!$C:$C,0)))</f>
        <v>industry-ag-main.html#fuel-switching</v>
      </c>
      <c r="R1337" s="254" t="str">
        <f>IF(ISBLANK(INDEX('Policy Characteristics'!L:L,MATCH($C1337,'Policy Characteristics'!$C:$C,0))),"",INDEX('Policy Characteristics'!L:L,MATCH($C1337,'Policy Characteristics'!$C:$C,0)))</f>
        <v>industry-elec-and-hydrogen.html</v>
      </c>
    </row>
    <row r="1338" spans="1:18" s="2" customFormat="1" x14ac:dyDescent="0.3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Alternative Fuel Shifting</v>
      </c>
      <c r="C1338" s="254" t="str">
        <f t="shared" si="51"/>
        <v>Fraction of Eligible Industrial Energy Use Shifted to Alternate Fuel</v>
      </c>
      <c r="D1338" s="6" t="s">
        <v>3023</v>
      </c>
      <c r="E1338" s="1" t="s">
        <v>3473</v>
      </c>
      <c r="F1338" t="s">
        <v>2729</v>
      </c>
      <c r="G1338" s="45" t="s">
        <v>3480</v>
      </c>
      <c r="H1338" s="43">
        <v>2048</v>
      </c>
      <c r="I1338" s="324" t="s">
        <v>41</v>
      </c>
      <c r="J1338" s="255" t="str">
        <f>IF(ISBLANK(INDEX('Policy Characteristics'!D:D,MATCH($C1338,'Policy Characteristics'!$C:$C,0))),"",INDEX('Policy Characteristics'!D:D,MATCH($C1338,'Policy Characteristics'!$C:$C,0)))</f>
        <v>Alternate Fuel Shifting</v>
      </c>
      <c r="K1338" s="254" t="str">
        <f>IF(ISBLANK(INDEX('Policy Characteristics'!E:E,MATCH($C1338,'Policy Characteristics'!$C:$C,0))),"",INDEX('Policy Characteristics'!E:E,MATCH($C1338,'Policy Characteristics'!$C:$C,0)))</f>
        <v>indst shift to alt fuel</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fuel shifted</v>
      </c>
      <c r="P1338" s="254" t="str">
        <f>IF(ISBLANK(INDEX('Policy Characteristics'!J:J,MATCH($C1338,'Policy Characteristics'!$C:$C,0))),"",INDEX('Policy Characteristics'!J:J,MATCH($C1338,'Policy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4" t="str">
        <f>IF(ISBLANK(INDEX('Policy Characteristics'!K:K,MATCH($C1338,'Policy Characteristics'!$C:$C,0))),"",INDEX('Policy Characteristics'!K:K,MATCH($C1338,'Policy Characteristics'!$C:$C,0)))</f>
        <v>industry-ag-main.html#fuel-switching</v>
      </c>
      <c r="R1338" s="254" t="str">
        <f>IF(ISBLANK(INDEX('Policy Characteristics'!L:L,MATCH($C1338,'Policy Characteristics'!$C:$C,0))),"",INDEX('Policy Characteristics'!L:L,MATCH($C1338,'Policy Characteristics'!$C:$C,0)))</f>
        <v>industry-elec-and-hydrogen.html</v>
      </c>
    </row>
    <row r="1339" spans="1:18" s="2" customFormat="1" x14ac:dyDescent="0.3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Alternative Fuel Shifting</v>
      </c>
      <c r="C1339" s="254" t="str">
        <f t="shared" si="51"/>
        <v>Fraction of Eligible Industrial Energy Use Shifted to Alternate Fuel</v>
      </c>
      <c r="D1339" s="6" t="s">
        <v>3023</v>
      </c>
      <c r="E1339" s="1" t="s">
        <v>3612</v>
      </c>
      <c r="F1339" t="s">
        <v>2729</v>
      </c>
      <c r="G1339" s="45" t="s">
        <v>3612</v>
      </c>
      <c r="H1339" s="43">
        <v>2049</v>
      </c>
      <c r="I1339" s="324" t="s">
        <v>41</v>
      </c>
      <c r="J1339" s="255" t="str">
        <f>IF(ISBLANK(INDEX('Policy Characteristics'!D:D,MATCH($C1339,'Policy Characteristics'!$C:$C,0))),"",INDEX('Policy Characteristics'!D:D,MATCH($C1339,'Policy Characteristics'!$C:$C,0)))</f>
        <v>Alternate Fuel Shifting</v>
      </c>
      <c r="K1339" s="254" t="str">
        <f>IF(ISBLANK(INDEX('Policy Characteristics'!E:E,MATCH($C1339,'Policy Characteristics'!$C:$C,0))),"",INDEX('Policy Characteristics'!E:E,MATCH($C1339,'Policy Characteristics'!$C:$C,0)))</f>
        <v>indst shift to alt fuel</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fuel shifted</v>
      </c>
      <c r="P1339" s="254" t="str">
        <f>IF(ISBLANK(INDEX('Policy Characteristics'!J:J,MATCH($C1339,'Policy Characteristics'!$C:$C,0))),"",INDEX('Policy Characteristics'!J:J,MATCH($C1339,'Policy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9" s="254" t="str">
        <f>IF(ISBLANK(INDEX('Policy Characteristics'!K:K,MATCH($C1339,'Policy Characteristics'!$C:$C,0))),"",INDEX('Policy Characteristics'!K:K,MATCH($C1339,'Policy Characteristics'!$C:$C,0)))</f>
        <v>industry-ag-main.html#fuel-switching</v>
      </c>
      <c r="R1339" s="254" t="str">
        <f>IF(ISBLANK(INDEX('Policy Characteristics'!L:L,MATCH($C1339,'Policy Characteristics'!$C:$C,0))),"",INDEX('Policy Characteristics'!L:L,MATCH($C1339,'Policy Characteristics'!$C:$C,0)))</f>
        <v>industry-elec-and-hydrogen.html</v>
      </c>
    </row>
    <row r="1340" spans="1:18" s="2" customFormat="1" x14ac:dyDescent="0.3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Alternative Fuel Shifting</v>
      </c>
      <c r="C1340" s="254" t="str">
        <f t="shared" si="51"/>
        <v>Fraction of Eligible Industrial Energy Use Shifted to Alternate Fuel</v>
      </c>
      <c r="D1340" s="6" t="s">
        <v>3024</v>
      </c>
      <c r="E1340" s="1" t="s">
        <v>3467</v>
      </c>
      <c r="F1340" t="s">
        <v>2988</v>
      </c>
      <c r="G1340" s="45" t="s">
        <v>3474</v>
      </c>
      <c r="H1340" s="43">
        <v>2050</v>
      </c>
      <c r="I1340" s="324" t="s">
        <v>41</v>
      </c>
      <c r="J1340" s="255" t="str">
        <f>IF(ISBLANK(INDEX('Policy Characteristics'!D:D,MATCH($C1340,'Policy Characteristics'!$C:$C,0))),"",INDEX('Policy Characteristics'!D:D,MATCH($C1340,'Policy Characteristics'!$C:$C,0)))</f>
        <v>Alternate Fuel Shifting</v>
      </c>
      <c r="K1340" s="254" t="str">
        <f>IF(ISBLANK(INDEX('Policy Characteristics'!E:E,MATCH($C1340,'Policy Characteristics'!$C:$C,0))),"",INDEX('Policy Characteristics'!E:E,MATCH($C1340,'Policy Characteristics'!$C:$C,0)))</f>
        <v>indst shift to alt fuel</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fuel shifted</v>
      </c>
      <c r="P1340" s="254" t="str">
        <f>IF(ISBLANK(INDEX('Policy Characteristics'!J:J,MATCH($C1340,'Policy Characteristics'!$C:$C,0))),"",INDEX('Policy Characteristics'!J:J,MATCH($C1340,'Policy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0" s="254" t="str">
        <f>IF(ISBLANK(INDEX('Policy Characteristics'!K:K,MATCH($C1340,'Policy Characteristics'!$C:$C,0))),"",INDEX('Policy Characteristics'!K:K,MATCH($C1340,'Policy Characteristics'!$C:$C,0)))</f>
        <v>industry-ag-main.html#fuel-switching</v>
      </c>
      <c r="R1340" s="254" t="str">
        <f>IF(ISBLANK(INDEX('Policy Characteristics'!L:L,MATCH($C1340,'Policy Characteristics'!$C:$C,0))),"",INDEX('Policy Characteristics'!L:L,MATCH($C1340,'Policy Characteristics'!$C:$C,0)))</f>
        <v>industry-elec-and-hydrogen.html</v>
      </c>
    </row>
    <row r="1341" spans="1:18" s="2" customFormat="1" x14ac:dyDescent="0.3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Alternative Fuel Shifting</v>
      </c>
      <c r="C1341" s="254" t="str">
        <f t="shared" si="51"/>
        <v>Fraction of Eligible Industrial Energy Use Shifted to Alternate Fuel</v>
      </c>
      <c r="D1341" s="6" t="s">
        <v>3024</v>
      </c>
      <c r="E1341" s="1" t="s">
        <v>3468</v>
      </c>
      <c r="F1341" t="s">
        <v>2988</v>
      </c>
      <c r="G1341" s="45" t="s">
        <v>3475</v>
      </c>
      <c r="H1341" s="43">
        <v>2051</v>
      </c>
      <c r="I1341" s="324" t="s">
        <v>41</v>
      </c>
      <c r="J1341" s="255" t="str">
        <f>IF(ISBLANK(INDEX('Policy Characteristics'!D:D,MATCH($C1341,'Policy Characteristics'!$C:$C,0))),"",INDEX('Policy Characteristics'!D:D,MATCH($C1341,'Policy Characteristics'!$C:$C,0)))</f>
        <v>Alternate Fuel Shifting</v>
      </c>
      <c r="K1341" s="254" t="str">
        <f>IF(ISBLANK(INDEX('Policy Characteristics'!E:E,MATCH($C1341,'Policy Characteristics'!$C:$C,0))),"",INDEX('Policy Characteristics'!E:E,MATCH($C1341,'Policy Characteristics'!$C:$C,0)))</f>
        <v>indst shift to alt fuel</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fuel shifted</v>
      </c>
      <c r="P1341" s="254" t="str">
        <f>IF(ISBLANK(INDEX('Policy Characteristics'!J:J,MATCH($C1341,'Policy Characteristics'!$C:$C,0))),"",INDEX('Policy Characteristics'!J:J,MATCH($C1341,'Policy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1" s="254" t="str">
        <f>IF(ISBLANK(INDEX('Policy Characteristics'!K:K,MATCH($C1341,'Policy Characteristics'!$C:$C,0))),"",INDEX('Policy Characteristics'!K:K,MATCH($C1341,'Policy Characteristics'!$C:$C,0)))</f>
        <v>industry-ag-main.html#fuel-switching</v>
      </c>
      <c r="R1341" s="254" t="str">
        <f>IF(ISBLANK(INDEX('Policy Characteristics'!L:L,MATCH($C1341,'Policy Characteristics'!$C:$C,0))),"",INDEX('Policy Characteristics'!L:L,MATCH($C1341,'Policy Characteristics'!$C:$C,0)))</f>
        <v>industry-elec-and-hydrogen.html</v>
      </c>
    </row>
    <row r="1342" spans="1:18" s="2" customFormat="1" x14ac:dyDescent="0.3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Alternative Fuel Shifting</v>
      </c>
      <c r="C1342" s="254" t="str">
        <f t="shared" si="51"/>
        <v>Fraction of Eligible Industrial Energy Use Shifted to Alternate Fuel</v>
      </c>
      <c r="D1342" s="6" t="s">
        <v>3024</v>
      </c>
      <c r="E1342" s="1" t="s">
        <v>3469</v>
      </c>
      <c r="F1342" t="s">
        <v>2988</v>
      </c>
      <c r="G1342" s="45" t="s">
        <v>3476</v>
      </c>
      <c r="H1342" s="43">
        <v>2052</v>
      </c>
      <c r="I1342" s="324" t="s">
        <v>41</v>
      </c>
      <c r="J1342" s="255" t="str">
        <f>IF(ISBLANK(INDEX('Policy Characteristics'!D:D,MATCH($C1342,'Policy Characteristics'!$C:$C,0))),"",INDEX('Policy Characteristics'!D:D,MATCH($C1342,'Policy Characteristics'!$C:$C,0)))</f>
        <v>Alternate Fuel Shifting</v>
      </c>
      <c r="K1342" s="254" t="str">
        <f>IF(ISBLANK(INDEX('Policy Characteristics'!E:E,MATCH($C1342,'Policy Characteristics'!$C:$C,0))),"",INDEX('Policy Characteristics'!E:E,MATCH($C1342,'Policy Characteristics'!$C:$C,0)))</f>
        <v>indst shift to alt fuel</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fuel shifted</v>
      </c>
      <c r="P1342" s="254" t="str">
        <f>IF(ISBLANK(INDEX('Policy Characteristics'!J:J,MATCH($C1342,'Policy Characteristics'!$C:$C,0))),"",INDEX('Policy Characteristics'!J:J,MATCH($C1342,'Policy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2" s="254" t="str">
        <f>IF(ISBLANK(INDEX('Policy Characteristics'!K:K,MATCH($C1342,'Policy Characteristics'!$C:$C,0))),"",INDEX('Policy Characteristics'!K:K,MATCH($C1342,'Policy Characteristics'!$C:$C,0)))</f>
        <v>industry-ag-main.html#fuel-switching</v>
      </c>
      <c r="R1342" s="254" t="str">
        <f>IF(ISBLANK(INDEX('Policy Characteristics'!L:L,MATCH($C1342,'Policy Characteristics'!$C:$C,0))),"",INDEX('Policy Characteristics'!L:L,MATCH($C1342,'Policy Characteristics'!$C:$C,0)))</f>
        <v>industry-elec-and-hydrogen.html</v>
      </c>
    </row>
    <row r="1343" spans="1:18" s="2" customFormat="1" x14ac:dyDescent="0.3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Alternative Fuel Shifting</v>
      </c>
      <c r="C1343" s="254" t="str">
        <f t="shared" si="51"/>
        <v>Fraction of Eligible Industrial Energy Use Shifted to Alternate Fuel</v>
      </c>
      <c r="D1343" s="6" t="s">
        <v>3024</v>
      </c>
      <c r="E1343" s="1" t="s">
        <v>3470</v>
      </c>
      <c r="F1343" t="s">
        <v>2988</v>
      </c>
      <c r="G1343" s="45" t="s">
        <v>3477</v>
      </c>
      <c r="H1343" s="43">
        <v>2053</v>
      </c>
      <c r="I1343" s="324" t="s">
        <v>40</v>
      </c>
      <c r="J1343" s="255" t="str">
        <f>IF(ISBLANK(INDEX('Policy Characteristics'!D:D,MATCH($C1343,'Policy Characteristics'!$C:$C,0))),"",INDEX('Policy Characteristics'!D:D,MATCH($C1343,'Policy Characteristics'!$C:$C,0)))</f>
        <v>Alternate Fuel Shifting</v>
      </c>
      <c r="K1343" s="254" t="str">
        <f>IF(ISBLANK(INDEX('Policy Characteristics'!E:E,MATCH($C1343,'Policy Characteristics'!$C:$C,0))),"",INDEX('Policy Characteristics'!E:E,MATCH($C1343,'Policy Characteristics'!$C:$C,0)))</f>
        <v>indst shift to alt fuel</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fuel shifted</v>
      </c>
      <c r="P1343" s="254" t="str">
        <f>IF(ISBLANK(INDEX('Policy Characteristics'!J:J,MATCH($C1343,'Policy Characteristics'!$C:$C,0))),"",INDEX('Policy Characteristics'!J:J,MATCH($C1343,'Policy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3" s="254" t="str">
        <f>IF(ISBLANK(INDEX('Policy Characteristics'!K:K,MATCH($C1343,'Policy Characteristics'!$C:$C,0))),"",INDEX('Policy Characteristics'!K:K,MATCH($C1343,'Policy Characteristics'!$C:$C,0)))</f>
        <v>industry-ag-main.html#fuel-switching</v>
      </c>
      <c r="R1343" s="254" t="str">
        <f>IF(ISBLANK(INDEX('Policy Characteristics'!L:L,MATCH($C1343,'Policy Characteristics'!$C:$C,0))),"",INDEX('Policy Characteristics'!L:L,MATCH($C1343,'Policy Characteristics'!$C:$C,0)))</f>
        <v>industry-elec-and-hydrogen.html</v>
      </c>
    </row>
    <row r="1344" spans="1:18" s="2" customFormat="1" x14ac:dyDescent="0.3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Alternative Fuel Shifting</v>
      </c>
      <c r="C1344" s="254" t="str">
        <f t="shared" si="51"/>
        <v>Fraction of Eligible Industrial Energy Use Shifted to Alternate Fuel</v>
      </c>
      <c r="D1344" s="6" t="s">
        <v>3024</v>
      </c>
      <c r="E1344" s="1" t="s">
        <v>3471</v>
      </c>
      <c r="F1344" t="s">
        <v>2988</v>
      </c>
      <c r="G1344" s="45" t="s">
        <v>3478</v>
      </c>
      <c r="H1344" s="43">
        <v>2054</v>
      </c>
      <c r="I1344" s="324" t="s">
        <v>41</v>
      </c>
      <c r="J1344" s="255" t="str">
        <f>IF(ISBLANK(INDEX('Policy Characteristics'!D:D,MATCH($C1344,'Policy Characteristics'!$C:$C,0))),"",INDEX('Policy Characteristics'!D:D,MATCH($C1344,'Policy Characteristics'!$C:$C,0)))</f>
        <v>Alternate Fuel Shifting</v>
      </c>
      <c r="K1344" s="254" t="str">
        <f>IF(ISBLANK(INDEX('Policy Characteristics'!E:E,MATCH($C1344,'Policy Characteristics'!$C:$C,0))),"",INDEX('Policy Characteristics'!E:E,MATCH($C1344,'Policy Characteristics'!$C:$C,0)))</f>
        <v>indst shift to alt fuel</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fuel shifted</v>
      </c>
      <c r="P1344" s="254" t="str">
        <f>IF(ISBLANK(INDEX('Policy Characteristics'!J:J,MATCH($C1344,'Policy Characteristics'!$C:$C,0))),"",INDEX('Policy Characteristics'!J:J,MATCH($C1344,'Policy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4" s="254" t="str">
        <f>IF(ISBLANK(INDEX('Policy Characteristics'!K:K,MATCH($C1344,'Policy Characteristics'!$C:$C,0))),"",INDEX('Policy Characteristics'!K:K,MATCH($C1344,'Policy Characteristics'!$C:$C,0)))</f>
        <v>industry-ag-main.html#fuel-switching</v>
      </c>
      <c r="R1344" s="254" t="str">
        <f>IF(ISBLANK(INDEX('Policy Characteristics'!L:L,MATCH($C1344,'Policy Characteristics'!$C:$C,0))),"",INDEX('Policy Characteristics'!L:L,MATCH($C1344,'Policy Characteristics'!$C:$C,0)))</f>
        <v>industry-elec-and-hydrogen.html</v>
      </c>
    </row>
    <row r="1345" spans="1:18" s="2" customFormat="1" x14ac:dyDescent="0.3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Alternative Fuel Shifting</v>
      </c>
      <c r="C1345" s="254" t="str">
        <f t="shared" si="51"/>
        <v>Fraction of Eligible Industrial Energy Use Shifted to Alternate Fuel</v>
      </c>
      <c r="D1345" s="6" t="s">
        <v>3024</v>
      </c>
      <c r="E1345" s="1" t="s">
        <v>3472</v>
      </c>
      <c r="F1345" t="s">
        <v>2988</v>
      </c>
      <c r="G1345" s="45" t="s">
        <v>3479</v>
      </c>
      <c r="H1345" s="43">
        <v>2055</v>
      </c>
      <c r="I1345" s="324" t="s">
        <v>41</v>
      </c>
      <c r="J1345" s="255" t="str">
        <f>IF(ISBLANK(INDEX('Policy Characteristics'!D:D,MATCH($C1345,'Policy Characteristics'!$C:$C,0))),"",INDEX('Policy Characteristics'!D:D,MATCH($C1345,'Policy Characteristics'!$C:$C,0)))</f>
        <v>Alternate Fuel Shifting</v>
      </c>
      <c r="K1345" s="254" t="str">
        <f>IF(ISBLANK(INDEX('Policy Characteristics'!E:E,MATCH($C1345,'Policy Characteristics'!$C:$C,0))),"",INDEX('Policy Characteristics'!E:E,MATCH($C1345,'Policy Characteristics'!$C:$C,0)))</f>
        <v>indst shift to alt fuel</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fuel shifted</v>
      </c>
      <c r="P1345" s="254" t="str">
        <f>IF(ISBLANK(INDEX('Policy Characteristics'!J:J,MATCH($C1345,'Policy Characteristics'!$C:$C,0))),"",INDEX('Policy Characteristics'!J:J,MATCH($C1345,'Policy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5" s="254" t="str">
        <f>IF(ISBLANK(INDEX('Policy Characteristics'!K:K,MATCH($C1345,'Policy Characteristics'!$C:$C,0))),"",INDEX('Policy Characteristics'!K:K,MATCH($C1345,'Policy Characteristics'!$C:$C,0)))</f>
        <v>industry-ag-main.html#fuel-switching</v>
      </c>
      <c r="R1345" s="254" t="str">
        <f>IF(ISBLANK(INDEX('Policy Characteristics'!L:L,MATCH($C1345,'Policy Characteristics'!$C:$C,0))),"",INDEX('Policy Characteristics'!L:L,MATCH($C1345,'Policy Characteristics'!$C:$C,0)))</f>
        <v>industry-elec-and-hydrogen.html</v>
      </c>
    </row>
    <row r="1346" spans="1:18" s="2" customFormat="1" x14ac:dyDescent="0.3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Alternative Fuel Shifting</v>
      </c>
      <c r="C1346" s="254" t="str">
        <f t="shared" si="51"/>
        <v>Fraction of Eligible Industrial Energy Use Shifted to Alternate Fuel</v>
      </c>
      <c r="D1346" s="6" t="s">
        <v>3024</v>
      </c>
      <c r="E1346" s="1" t="s">
        <v>3473</v>
      </c>
      <c r="F1346" t="s">
        <v>2988</v>
      </c>
      <c r="G1346" s="45" t="s">
        <v>3480</v>
      </c>
      <c r="H1346" s="43">
        <v>2056</v>
      </c>
      <c r="I1346" s="324" t="s">
        <v>41</v>
      </c>
      <c r="J1346" s="255" t="str">
        <f>IF(ISBLANK(INDEX('Policy Characteristics'!D:D,MATCH($C1346,'Policy Characteristics'!$C:$C,0))),"",INDEX('Policy Characteristics'!D:D,MATCH($C1346,'Policy Characteristics'!$C:$C,0)))</f>
        <v>Alternate Fuel Shifting</v>
      </c>
      <c r="K1346" s="254" t="str">
        <f>IF(ISBLANK(INDEX('Policy Characteristics'!E:E,MATCH($C1346,'Policy Characteristics'!$C:$C,0))),"",INDEX('Policy Characteristics'!E:E,MATCH($C1346,'Policy Characteristics'!$C:$C,0)))</f>
        <v>indst shift to alt fuel</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fuel shifted</v>
      </c>
      <c r="P1346" s="254" t="str">
        <f>IF(ISBLANK(INDEX('Policy Characteristics'!J:J,MATCH($C1346,'Policy Characteristics'!$C:$C,0))),"",INDEX('Policy Characteristics'!J:J,MATCH($C1346,'Policy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6" s="254" t="str">
        <f>IF(ISBLANK(INDEX('Policy Characteristics'!K:K,MATCH($C1346,'Policy Characteristics'!$C:$C,0))),"",INDEX('Policy Characteristics'!K:K,MATCH($C1346,'Policy Characteristics'!$C:$C,0)))</f>
        <v>industry-ag-main.html#fuel-switching</v>
      </c>
      <c r="R1346" s="254" t="str">
        <f>IF(ISBLANK(INDEX('Policy Characteristics'!L:L,MATCH($C1346,'Policy Characteristics'!$C:$C,0))),"",INDEX('Policy Characteristics'!L:L,MATCH($C1346,'Policy Characteristics'!$C:$C,0)))</f>
        <v>industry-elec-and-hydrogen.html</v>
      </c>
    </row>
    <row r="1347" spans="1:18" s="2" customFormat="1" x14ac:dyDescent="0.3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Alternative Fuel Shifting</v>
      </c>
      <c r="C1347" s="254" t="str">
        <f t="shared" si="51"/>
        <v>Fraction of Eligible Industrial Energy Use Shifted to Alternate Fuel</v>
      </c>
      <c r="D1347" s="6" t="s">
        <v>3024</v>
      </c>
      <c r="E1347" s="1" t="s">
        <v>3612</v>
      </c>
      <c r="F1347" t="s">
        <v>2988</v>
      </c>
      <c r="G1347" s="45" t="s">
        <v>3612</v>
      </c>
      <c r="H1347" s="43">
        <v>2057</v>
      </c>
      <c r="I1347" s="324" t="s">
        <v>41</v>
      </c>
      <c r="J1347" s="255" t="str">
        <f>IF(ISBLANK(INDEX('Policy Characteristics'!D:D,MATCH($C1347,'Policy Characteristics'!$C:$C,0))),"",INDEX('Policy Characteristics'!D:D,MATCH($C1347,'Policy Characteristics'!$C:$C,0)))</f>
        <v>Alternate Fuel Shifting</v>
      </c>
      <c r="K1347" s="254" t="str">
        <f>IF(ISBLANK(INDEX('Policy Characteristics'!E:E,MATCH($C1347,'Policy Characteristics'!$C:$C,0))),"",INDEX('Policy Characteristics'!E:E,MATCH($C1347,'Policy Characteristics'!$C:$C,0)))</f>
        <v>indst shift to alt fuel</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fuel shifted</v>
      </c>
      <c r="P1347" s="254" t="str">
        <f>IF(ISBLANK(INDEX('Policy Characteristics'!J:J,MATCH($C1347,'Policy Characteristics'!$C:$C,0))),"",INDEX('Policy Characteristics'!J:J,MATCH($C1347,'Policy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7" s="254" t="str">
        <f>IF(ISBLANK(INDEX('Policy Characteristics'!K:K,MATCH($C1347,'Policy Characteristics'!$C:$C,0))),"",INDEX('Policy Characteristics'!K:K,MATCH($C1347,'Policy Characteristics'!$C:$C,0)))</f>
        <v>industry-ag-main.html#fuel-switching</v>
      </c>
      <c r="R1347" s="254" t="str">
        <f>IF(ISBLANK(INDEX('Policy Characteristics'!L:L,MATCH($C1347,'Policy Characteristics'!$C:$C,0))),"",INDEX('Policy Characteristics'!L:L,MATCH($C1347,'Policy Characteristics'!$C:$C,0)))</f>
        <v>industry-elec-and-hydrogen.html</v>
      </c>
    </row>
    <row r="1348" spans="1:18" s="2" customFormat="1" x14ac:dyDescent="0.3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Alternative Fuel Shifting</v>
      </c>
      <c r="C1348" s="254" t="str">
        <f t="shared" si="51"/>
        <v>Fraction of Eligible Industrial Energy Use Shifted to Alternate Fuel</v>
      </c>
      <c r="D1348" s="6" t="s">
        <v>3025</v>
      </c>
      <c r="E1348" s="1" t="s">
        <v>3467</v>
      </c>
      <c r="F1348" t="s">
        <v>2989</v>
      </c>
      <c r="G1348" s="45" t="s">
        <v>3474</v>
      </c>
      <c r="H1348" s="43">
        <v>2058</v>
      </c>
      <c r="I1348" s="324" t="s">
        <v>41</v>
      </c>
      <c r="J1348" s="255" t="str">
        <f>IF(ISBLANK(INDEX('Policy Characteristics'!D:D,MATCH($C1348,'Policy Characteristics'!$C:$C,0))),"",INDEX('Policy Characteristics'!D:D,MATCH($C1348,'Policy Characteristics'!$C:$C,0)))</f>
        <v>Alternate Fuel Shifting</v>
      </c>
      <c r="K1348" s="254" t="str">
        <f>IF(ISBLANK(INDEX('Policy Characteristics'!E:E,MATCH($C1348,'Policy Characteristics'!$C:$C,0))),"",INDEX('Policy Characteristics'!E:E,MATCH($C1348,'Policy Characteristics'!$C:$C,0)))</f>
        <v>indst shift to alt fuel</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fuel shifted</v>
      </c>
      <c r="P1348" s="254" t="str">
        <f>IF(ISBLANK(INDEX('Policy Characteristics'!J:J,MATCH($C1348,'Policy Characteristics'!$C:$C,0))),"",INDEX('Policy Characteristics'!J:J,MATCH($C1348,'Policy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8" s="254" t="str">
        <f>IF(ISBLANK(INDEX('Policy Characteristics'!K:K,MATCH($C1348,'Policy Characteristics'!$C:$C,0))),"",INDEX('Policy Characteristics'!K:K,MATCH($C1348,'Policy Characteristics'!$C:$C,0)))</f>
        <v>industry-ag-main.html#fuel-switching</v>
      </c>
      <c r="R1348" s="254" t="str">
        <f>IF(ISBLANK(INDEX('Policy Characteristics'!L:L,MATCH($C1348,'Policy Characteristics'!$C:$C,0))),"",INDEX('Policy Characteristics'!L:L,MATCH($C1348,'Policy Characteristics'!$C:$C,0)))</f>
        <v>industry-elec-and-hydrogen.html</v>
      </c>
    </row>
    <row r="1349" spans="1:18" s="2" customFormat="1" x14ac:dyDescent="0.3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Alternative Fuel Shifting</v>
      </c>
      <c r="C1349" s="254" t="str">
        <f t="shared" si="51"/>
        <v>Fraction of Eligible Industrial Energy Use Shifted to Alternate Fuel</v>
      </c>
      <c r="D1349" s="6" t="s">
        <v>3025</v>
      </c>
      <c r="E1349" s="1" t="s">
        <v>3468</v>
      </c>
      <c r="F1349" t="s">
        <v>2989</v>
      </c>
      <c r="G1349" s="45" t="s">
        <v>3475</v>
      </c>
      <c r="H1349" s="43">
        <v>2059</v>
      </c>
      <c r="I1349" s="324" t="s">
        <v>41</v>
      </c>
      <c r="J1349" s="255" t="str">
        <f>IF(ISBLANK(INDEX('Policy Characteristics'!D:D,MATCH($C1349,'Policy Characteristics'!$C:$C,0))),"",INDEX('Policy Characteristics'!D:D,MATCH($C1349,'Policy Characteristics'!$C:$C,0)))</f>
        <v>Alternate Fuel Shifting</v>
      </c>
      <c r="K1349" s="254" t="str">
        <f>IF(ISBLANK(INDEX('Policy Characteristics'!E:E,MATCH($C1349,'Policy Characteristics'!$C:$C,0))),"",INDEX('Policy Characteristics'!E:E,MATCH($C1349,'Policy Characteristics'!$C:$C,0)))</f>
        <v>indst shift to alt fuel</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3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Alternative Fuel Shifting</v>
      </c>
      <c r="C1350" s="254" t="str">
        <f t="shared" si="51"/>
        <v>Fraction of Eligible Industrial Energy Use Shifted to Alternate Fuel</v>
      </c>
      <c r="D1350" s="6" t="s">
        <v>3025</v>
      </c>
      <c r="E1350" s="1" t="s">
        <v>3469</v>
      </c>
      <c r="F1350" t="s">
        <v>2989</v>
      </c>
      <c r="G1350" s="45" t="s">
        <v>3476</v>
      </c>
      <c r="H1350" s="43">
        <v>2060</v>
      </c>
      <c r="I1350" s="324" t="s">
        <v>41</v>
      </c>
      <c r="J1350" s="255" t="str">
        <f>IF(ISBLANK(INDEX('Policy Characteristics'!D:D,MATCH($C1350,'Policy Characteristics'!$C:$C,0))),"",INDEX('Policy Characteristics'!D:D,MATCH($C1350,'Policy Characteristics'!$C:$C,0)))</f>
        <v>Alternate Fuel Shifting</v>
      </c>
      <c r="K1350" s="254" t="str">
        <f>IF(ISBLANK(INDEX('Policy Characteristics'!E:E,MATCH($C1350,'Policy Characteristics'!$C:$C,0))),"",INDEX('Policy Characteristics'!E:E,MATCH($C1350,'Policy Characteristics'!$C:$C,0)))</f>
        <v>indst shift to alt fuel</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3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Alternative Fuel Shifting</v>
      </c>
      <c r="C1351" s="254" t="str">
        <f t="shared" si="51"/>
        <v>Fraction of Eligible Industrial Energy Use Shifted to Alternate Fuel</v>
      </c>
      <c r="D1351" s="6" t="s">
        <v>3025</v>
      </c>
      <c r="E1351" s="1" t="s">
        <v>3470</v>
      </c>
      <c r="F1351" t="s">
        <v>2989</v>
      </c>
      <c r="G1351" s="45" t="s">
        <v>3477</v>
      </c>
      <c r="H1351" s="43">
        <v>2061</v>
      </c>
      <c r="I1351" s="324" t="s">
        <v>40</v>
      </c>
      <c r="J1351" s="255" t="str">
        <f>IF(ISBLANK(INDEX('Policy Characteristics'!D:D,MATCH($C1351,'Policy Characteristics'!$C:$C,0))),"",INDEX('Policy Characteristics'!D:D,MATCH($C1351,'Policy Characteristics'!$C:$C,0)))</f>
        <v>Alternate Fuel Shifting</v>
      </c>
      <c r="K1351" s="254" t="str">
        <f>IF(ISBLANK(INDEX('Policy Characteristics'!E:E,MATCH($C1351,'Policy Characteristics'!$C:$C,0))),"",INDEX('Policy Characteristics'!E:E,MATCH($C1351,'Policy Characteristics'!$C:$C,0)))</f>
        <v>indst shift to alt fuel</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3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Alternative Fuel Shifting</v>
      </c>
      <c r="C1352" s="254" t="str">
        <f t="shared" si="51"/>
        <v>Fraction of Eligible Industrial Energy Use Shifted to Alternate Fuel</v>
      </c>
      <c r="D1352" s="6" t="s">
        <v>3025</v>
      </c>
      <c r="E1352" s="1" t="s">
        <v>3471</v>
      </c>
      <c r="F1352" t="s">
        <v>2989</v>
      </c>
      <c r="G1352" s="45" t="s">
        <v>3478</v>
      </c>
      <c r="H1352" s="43">
        <v>2062</v>
      </c>
      <c r="I1352" s="324" t="s">
        <v>41</v>
      </c>
      <c r="J1352" s="255" t="str">
        <f>IF(ISBLANK(INDEX('Policy Characteristics'!D:D,MATCH($C1352,'Policy Characteristics'!$C:$C,0))),"",INDEX('Policy Characteristics'!D:D,MATCH($C1352,'Policy Characteristics'!$C:$C,0)))</f>
        <v>Alternate Fuel Shifting</v>
      </c>
      <c r="K1352" s="254" t="str">
        <f>IF(ISBLANK(INDEX('Policy Characteristics'!E:E,MATCH($C1352,'Policy Characteristics'!$C:$C,0))),"",INDEX('Policy Characteristics'!E:E,MATCH($C1352,'Policy Characteristics'!$C:$C,0)))</f>
        <v>indst shift to alt fuel</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3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Alternative Fuel Shifting</v>
      </c>
      <c r="C1353" s="254" t="str">
        <f t="shared" si="51"/>
        <v>Fraction of Eligible Industrial Energy Use Shifted to Alternate Fuel</v>
      </c>
      <c r="D1353" s="6" t="s">
        <v>3025</v>
      </c>
      <c r="E1353" s="1" t="s">
        <v>3472</v>
      </c>
      <c r="F1353" t="s">
        <v>2989</v>
      </c>
      <c r="G1353" s="45" t="s">
        <v>3479</v>
      </c>
      <c r="H1353" s="43">
        <v>2063</v>
      </c>
      <c r="I1353" s="324" t="s">
        <v>41</v>
      </c>
      <c r="J1353" s="255" t="str">
        <f>IF(ISBLANK(INDEX('Policy Characteristics'!D:D,MATCH($C1353,'Policy Characteristics'!$C:$C,0))),"",INDEX('Policy Characteristics'!D:D,MATCH($C1353,'Policy Characteristics'!$C:$C,0)))</f>
        <v>Alternate Fuel Shifting</v>
      </c>
      <c r="K1353" s="254" t="str">
        <f>IF(ISBLANK(INDEX('Policy Characteristics'!E:E,MATCH($C1353,'Policy Characteristics'!$C:$C,0))),"",INDEX('Policy Characteristics'!E:E,MATCH($C1353,'Policy Characteristics'!$C:$C,0)))</f>
        <v>indst shift to alt fuel</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3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Alternative Fuel Shifting</v>
      </c>
      <c r="C1354" s="254" t="str">
        <f t="shared" si="51"/>
        <v>Fraction of Eligible Industrial Energy Use Shifted to Alternate Fuel</v>
      </c>
      <c r="D1354" s="6" t="s">
        <v>3025</v>
      </c>
      <c r="E1354" s="1" t="s">
        <v>3473</v>
      </c>
      <c r="F1354" t="s">
        <v>2989</v>
      </c>
      <c r="G1354" s="45" t="s">
        <v>3480</v>
      </c>
      <c r="H1354" s="43">
        <v>2064</v>
      </c>
      <c r="I1354" s="324" t="s">
        <v>41</v>
      </c>
      <c r="J1354" s="255" t="str">
        <f>IF(ISBLANK(INDEX('Policy Characteristics'!D:D,MATCH($C1354,'Policy Characteristics'!$C:$C,0))),"",INDEX('Policy Characteristics'!D:D,MATCH($C1354,'Policy Characteristics'!$C:$C,0)))</f>
        <v>Alternate Fuel Shifting</v>
      </c>
      <c r="K1354" s="254" t="str">
        <f>IF(ISBLANK(INDEX('Policy Characteristics'!E:E,MATCH($C1354,'Policy Characteristics'!$C:$C,0))),"",INDEX('Policy Characteristics'!E:E,MATCH($C1354,'Policy Characteristics'!$C:$C,0)))</f>
        <v>indst shift to alt fuel</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3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Alternative Fuel Shifting</v>
      </c>
      <c r="C1355" s="254" t="str">
        <f t="shared" si="51"/>
        <v>Fraction of Eligible Industrial Energy Use Shifted to Alternate Fuel</v>
      </c>
      <c r="D1355" s="6" t="s">
        <v>3025</v>
      </c>
      <c r="E1355" s="1" t="s">
        <v>3612</v>
      </c>
      <c r="F1355" t="s">
        <v>2989</v>
      </c>
      <c r="G1355" s="45" t="s">
        <v>3612</v>
      </c>
      <c r="H1355" s="43">
        <v>2065</v>
      </c>
      <c r="I1355" s="324" t="s">
        <v>41</v>
      </c>
      <c r="J1355" s="255" t="str">
        <f>IF(ISBLANK(INDEX('Policy Characteristics'!D:D,MATCH($C1355,'Policy Characteristics'!$C:$C,0))),"",INDEX('Policy Characteristics'!D:D,MATCH($C1355,'Policy Characteristics'!$C:$C,0)))</f>
        <v>Alternate Fuel Shifting</v>
      </c>
      <c r="K1355" s="254" t="str">
        <f>IF(ISBLANK(INDEX('Policy Characteristics'!E:E,MATCH($C1355,'Policy Characteristics'!$C:$C,0))),"",INDEX('Policy Characteristics'!E:E,MATCH($C1355,'Policy Characteristics'!$C:$C,0)))</f>
        <v>indst shift to alt fuel</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3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Alternative Fuel Shifting</v>
      </c>
      <c r="C1356" s="254" t="str">
        <f t="shared" si="51"/>
        <v>Fraction of Eligible Industrial Energy Use Shifted to Alternate Fuel</v>
      </c>
      <c r="D1356" s="6" t="s">
        <v>3026</v>
      </c>
      <c r="E1356" s="1" t="s">
        <v>3467</v>
      </c>
      <c r="F1356" t="s">
        <v>2990</v>
      </c>
      <c r="G1356" s="45" t="s">
        <v>3474</v>
      </c>
      <c r="H1356" s="43">
        <v>2066</v>
      </c>
      <c r="I1356" s="324" t="s">
        <v>41</v>
      </c>
      <c r="J1356" s="255" t="str">
        <f>IF(ISBLANK(INDEX('Policy Characteristics'!D:D,MATCH($C1356,'Policy Characteristics'!$C:$C,0))),"",INDEX('Policy Characteristics'!D:D,MATCH($C1356,'Policy Characteristics'!$C:$C,0)))</f>
        <v>Alternate Fuel Shifting</v>
      </c>
      <c r="K1356" s="254" t="str">
        <f>IF(ISBLANK(INDEX('Policy Characteristics'!E:E,MATCH($C1356,'Policy Characteristics'!$C:$C,0))),"",INDEX('Policy Characteristics'!E:E,MATCH($C1356,'Policy Characteristics'!$C:$C,0)))</f>
        <v>indst shift to alt fuel</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3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Alternative Fuel Shifting</v>
      </c>
      <c r="C1357" s="254" t="str">
        <f t="shared" si="51"/>
        <v>Fraction of Eligible Industrial Energy Use Shifted to Alternate Fuel</v>
      </c>
      <c r="D1357" s="6" t="s">
        <v>3026</v>
      </c>
      <c r="E1357" s="1" t="s">
        <v>3468</v>
      </c>
      <c r="F1357" t="s">
        <v>2990</v>
      </c>
      <c r="G1357" s="45" t="s">
        <v>3475</v>
      </c>
      <c r="H1357" s="43">
        <v>2067</v>
      </c>
      <c r="I1357" s="324" t="s">
        <v>41</v>
      </c>
      <c r="J1357" s="255" t="str">
        <f>IF(ISBLANK(INDEX('Policy Characteristics'!D:D,MATCH($C1357,'Policy Characteristics'!$C:$C,0))),"",INDEX('Policy Characteristics'!D:D,MATCH($C1357,'Policy Characteristics'!$C:$C,0)))</f>
        <v>Alternate Fuel Shifting</v>
      </c>
      <c r="K1357" s="254" t="str">
        <f>IF(ISBLANK(INDEX('Policy Characteristics'!E:E,MATCH($C1357,'Policy Characteristics'!$C:$C,0))),"",INDEX('Policy Characteristics'!E:E,MATCH($C1357,'Policy Characteristics'!$C:$C,0)))</f>
        <v>indst shift to alt fuel</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3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Alternative Fuel Shifting</v>
      </c>
      <c r="C1358" s="254" t="str">
        <f t="shared" si="51"/>
        <v>Fraction of Eligible Industrial Energy Use Shifted to Alternate Fuel</v>
      </c>
      <c r="D1358" s="6" t="s">
        <v>3026</v>
      </c>
      <c r="E1358" s="1" t="s">
        <v>3469</v>
      </c>
      <c r="F1358" t="s">
        <v>2990</v>
      </c>
      <c r="G1358" s="45" t="s">
        <v>3476</v>
      </c>
      <c r="H1358" s="43">
        <v>2068</v>
      </c>
      <c r="I1358" s="324" t="s">
        <v>41</v>
      </c>
      <c r="J1358" s="255" t="str">
        <f>IF(ISBLANK(INDEX('Policy Characteristics'!D:D,MATCH($C1358,'Policy Characteristics'!$C:$C,0))),"",INDEX('Policy Characteristics'!D:D,MATCH($C1358,'Policy Characteristics'!$C:$C,0)))</f>
        <v>Alternate Fuel Shifting</v>
      </c>
      <c r="K1358" s="254" t="str">
        <f>IF(ISBLANK(INDEX('Policy Characteristics'!E:E,MATCH($C1358,'Policy Characteristics'!$C:$C,0))),"",INDEX('Policy Characteristics'!E:E,MATCH($C1358,'Policy Characteristics'!$C:$C,0)))</f>
        <v>indst shift to alt fuel</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3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Alternative Fuel Shifting</v>
      </c>
      <c r="C1359" s="254" t="str">
        <f t="shared" si="51"/>
        <v>Fraction of Eligible Industrial Energy Use Shifted to Alternate Fuel</v>
      </c>
      <c r="D1359" s="6" t="s">
        <v>3026</v>
      </c>
      <c r="E1359" s="1" t="s">
        <v>3470</v>
      </c>
      <c r="F1359" t="s">
        <v>2990</v>
      </c>
      <c r="G1359" s="45" t="s">
        <v>3477</v>
      </c>
      <c r="H1359" s="43">
        <v>2069</v>
      </c>
      <c r="I1359" s="324" t="s">
        <v>40</v>
      </c>
      <c r="J1359" s="255" t="str">
        <f>IF(ISBLANK(INDEX('Policy Characteristics'!D:D,MATCH($C1359,'Policy Characteristics'!$C:$C,0))),"",INDEX('Policy Characteristics'!D:D,MATCH($C1359,'Policy Characteristics'!$C:$C,0)))</f>
        <v>Alternate Fuel Shifting</v>
      </c>
      <c r="K1359" s="254" t="str">
        <f>IF(ISBLANK(INDEX('Policy Characteristics'!E:E,MATCH($C1359,'Policy Characteristics'!$C:$C,0))),"",INDEX('Policy Characteristics'!E:E,MATCH($C1359,'Policy Characteristics'!$C:$C,0)))</f>
        <v>indst shift to alt fuel</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3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Alternative Fuel Shifting</v>
      </c>
      <c r="C1360" s="254" t="str">
        <f t="shared" si="51"/>
        <v>Fraction of Eligible Industrial Energy Use Shifted to Alternate Fuel</v>
      </c>
      <c r="D1360" s="6" t="s">
        <v>3026</v>
      </c>
      <c r="E1360" s="1" t="s">
        <v>3471</v>
      </c>
      <c r="F1360" t="s">
        <v>2990</v>
      </c>
      <c r="G1360" s="45" t="s">
        <v>3478</v>
      </c>
      <c r="H1360" s="43">
        <v>2070</v>
      </c>
      <c r="I1360" s="324" t="s">
        <v>41</v>
      </c>
      <c r="J1360" s="255" t="str">
        <f>IF(ISBLANK(INDEX('Policy Characteristics'!D:D,MATCH($C1360,'Policy Characteristics'!$C:$C,0))),"",INDEX('Policy Characteristics'!D:D,MATCH($C1360,'Policy Characteristics'!$C:$C,0)))</f>
        <v>Alternate Fuel Shifting</v>
      </c>
      <c r="K1360" s="254" t="str">
        <f>IF(ISBLANK(INDEX('Policy Characteristics'!E:E,MATCH($C1360,'Policy Characteristics'!$C:$C,0))),"",INDEX('Policy Characteristics'!E:E,MATCH($C1360,'Policy Characteristics'!$C:$C,0)))</f>
        <v>indst shift to alt fuel</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3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Alternative Fuel Shifting</v>
      </c>
      <c r="C1361" s="254" t="str">
        <f t="shared" si="51"/>
        <v>Fraction of Eligible Industrial Energy Use Shifted to Alternate Fuel</v>
      </c>
      <c r="D1361" s="6" t="s">
        <v>3026</v>
      </c>
      <c r="E1361" s="1" t="s">
        <v>3472</v>
      </c>
      <c r="F1361" t="s">
        <v>2990</v>
      </c>
      <c r="G1361" s="45" t="s">
        <v>3479</v>
      </c>
      <c r="H1361" s="43">
        <v>2071</v>
      </c>
      <c r="I1361" s="324" t="s">
        <v>41</v>
      </c>
      <c r="J1361" s="255" t="str">
        <f>IF(ISBLANK(INDEX('Policy Characteristics'!D:D,MATCH($C1361,'Policy Characteristics'!$C:$C,0))),"",INDEX('Policy Characteristics'!D:D,MATCH($C1361,'Policy Characteristics'!$C:$C,0)))</f>
        <v>Alternate Fuel Shifting</v>
      </c>
      <c r="K1361" s="254" t="str">
        <f>IF(ISBLANK(INDEX('Policy Characteristics'!E:E,MATCH($C1361,'Policy Characteristics'!$C:$C,0))),"",INDEX('Policy Characteristics'!E:E,MATCH($C1361,'Policy Characteristics'!$C:$C,0)))</f>
        <v>indst shift to alt fuel</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3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Alternative Fuel Shifting</v>
      </c>
      <c r="C1362" s="254" t="str">
        <f t="shared" si="51"/>
        <v>Fraction of Eligible Industrial Energy Use Shifted to Alternate Fuel</v>
      </c>
      <c r="D1362" s="6" t="s">
        <v>3026</v>
      </c>
      <c r="E1362" s="1" t="s">
        <v>3473</v>
      </c>
      <c r="F1362" t="s">
        <v>2990</v>
      </c>
      <c r="G1362" s="45" t="s">
        <v>3480</v>
      </c>
      <c r="H1362" s="43">
        <v>2072</v>
      </c>
      <c r="I1362" s="324" t="s">
        <v>41</v>
      </c>
      <c r="J1362" s="255" t="str">
        <f>IF(ISBLANK(INDEX('Policy Characteristics'!D:D,MATCH($C1362,'Policy Characteristics'!$C:$C,0))),"",INDEX('Policy Characteristics'!D:D,MATCH($C1362,'Policy Characteristics'!$C:$C,0)))</f>
        <v>Alternate Fuel Shifting</v>
      </c>
      <c r="K1362" s="254" t="str">
        <f>IF(ISBLANK(INDEX('Policy Characteristics'!E:E,MATCH($C1362,'Policy Characteristics'!$C:$C,0))),"",INDEX('Policy Characteristics'!E:E,MATCH($C1362,'Policy Characteristics'!$C:$C,0)))</f>
        <v>indst shift to alt fuel</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3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Alternative Fuel Shifting</v>
      </c>
      <c r="C1363" s="254" t="str">
        <f t="shared" si="51"/>
        <v>Fraction of Eligible Industrial Energy Use Shifted to Alternate Fuel</v>
      </c>
      <c r="D1363" s="6" t="s">
        <v>3026</v>
      </c>
      <c r="E1363" s="1" t="s">
        <v>3612</v>
      </c>
      <c r="F1363" t="s">
        <v>2990</v>
      </c>
      <c r="G1363" s="45" t="s">
        <v>3612</v>
      </c>
      <c r="H1363" s="43">
        <v>2073</v>
      </c>
      <c r="I1363" s="324" t="s">
        <v>41</v>
      </c>
      <c r="J1363" s="255" t="str">
        <f>IF(ISBLANK(INDEX('Policy Characteristics'!D:D,MATCH($C1363,'Policy Characteristics'!$C:$C,0))),"",INDEX('Policy Characteristics'!D:D,MATCH($C1363,'Policy Characteristics'!$C:$C,0)))</f>
        <v>Alternate Fuel Shifting</v>
      </c>
      <c r="K1363" s="254" t="str">
        <f>IF(ISBLANK(INDEX('Policy Characteristics'!E:E,MATCH($C1363,'Policy Characteristics'!$C:$C,0))),"",INDEX('Policy Characteristics'!E:E,MATCH($C1363,'Policy Characteristics'!$C:$C,0)))</f>
        <v>indst shift to alt fuel</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3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Alternative Fuel Shifting</v>
      </c>
      <c r="C1364" s="254" t="str">
        <f t="shared" si="51"/>
        <v>Fraction of Eligible Industrial Energy Use Shifted to Alternate Fuel</v>
      </c>
      <c r="D1364" s="6" t="s">
        <v>3027</v>
      </c>
      <c r="E1364" s="1" t="s">
        <v>3467</v>
      </c>
      <c r="F1364" t="s">
        <v>2991</v>
      </c>
      <c r="G1364" s="45" t="s">
        <v>3474</v>
      </c>
      <c r="H1364" s="43">
        <v>2074</v>
      </c>
      <c r="I1364" s="324" t="s">
        <v>41</v>
      </c>
      <c r="J1364" s="255" t="str">
        <f>IF(ISBLANK(INDEX('Policy Characteristics'!D:D,MATCH($C1364,'Policy Characteristics'!$C:$C,0))),"",INDEX('Policy Characteristics'!D:D,MATCH($C1364,'Policy Characteristics'!$C:$C,0)))</f>
        <v>Alternate Fuel Shifting</v>
      </c>
      <c r="K1364" s="254" t="str">
        <f>IF(ISBLANK(INDEX('Policy Characteristics'!E:E,MATCH($C1364,'Policy Characteristics'!$C:$C,0))),"",INDEX('Policy Characteristics'!E:E,MATCH($C1364,'Policy Characteristics'!$C:$C,0)))</f>
        <v>indst shift to alt fuel</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3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Alternative Fuel Shifting</v>
      </c>
      <c r="C1365" s="254" t="str">
        <f t="shared" si="51"/>
        <v>Fraction of Eligible Industrial Energy Use Shifted to Alternate Fuel</v>
      </c>
      <c r="D1365" s="6" t="s">
        <v>3027</v>
      </c>
      <c r="E1365" s="1" t="s">
        <v>3468</v>
      </c>
      <c r="F1365" t="s">
        <v>2991</v>
      </c>
      <c r="G1365" s="45" t="s">
        <v>3475</v>
      </c>
      <c r="H1365" s="43">
        <v>2075</v>
      </c>
      <c r="I1365" s="324" t="s">
        <v>41</v>
      </c>
      <c r="J1365" s="255" t="str">
        <f>IF(ISBLANK(INDEX('Policy Characteristics'!D:D,MATCH($C1365,'Policy Characteristics'!$C:$C,0))),"",INDEX('Policy Characteristics'!D:D,MATCH($C1365,'Policy Characteristics'!$C:$C,0)))</f>
        <v>Alternate Fuel Shifting</v>
      </c>
      <c r="K1365" s="254" t="str">
        <f>IF(ISBLANK(INDEX('Policy Characteristics'!E:E,MATCH($C1365,'Policy Characteristics'!$C:$C,0))),"",INDEX('Policy Characteristics'!E:E,MATCH($C1365,'Policy Characteristics'!$C:$C,0)))</f>
        <v>indst shift to alt fuel</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3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Alternative Fuel Shifting</v>
      </c>
      <c r="C1366" s="254" t="str">
        <f t="shared" si="51"/>
        <v>Fraction of Eligible Industrial Energy Use Shifted to Alternate Fuel</v>
      </c>
      <c r="D1366" s="6" t="s">
        <v>3027</v>
      </c>
      <c r="E1366" s="1" t="s">
        <v>3469</v>
      </c>
      <c r="F1366" t="s">
        <v>2991</v>
      </c>
      <c r="G1366" s="45" t="s">
        <v>3476</v>
      </c>
      <c r="H1366" s="43">
        <v>2076</v>
      </c>
      <c r="I1366" s="324" t="s">
        <v>41</v>
      </c>
      <c r="J1366" s="255" t="str">
        <f>IF(ISBLANK(INDEX('Policy Characteristics'!D:D,MATCH($C1366,'Policy Characteristics'!$C:$C,0))),"",INDEX('Policy Characteristics'!D:D,MATCH($C1366,'Policy Characteristics'!$C:$C,0)))</f>
        <v>Alternate Fuel Shifting</v>
      </c>
      <c r="K1366" s="254" t="str">
        <f>IF(ISBLANK(INDEX('Policy Characteristics'!E:E,MATCH($C1366,'Policy Characteristics'!$C:$C,0))),"",INDEX('Policy Characteristics'!E:E,MATCH($C1366,'Policy Characteristics'!$C:$C,0)))</f>
        <v>indst shift to alt fuel</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3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Alternative Fuel Shifting</v>
      </c>
      <c r="C1367" s="254" t="str">
        <f t="shared" si="51"/>
        <v>Fraction of Eligible Industrial Energy Use Shifted to Alternate Fuel</v>
      </c>
      <c r="D1367" s="6" t="s">
        <v>3027</v>
      </c>
      <c r="E1367" s="1" t="s">
        <v>3470</v>
      </c>
      <c r="F1367" t="s">
        <v>2991</v>
      </c>
      <c r="G1367" s="45" t="s">
        <v>3477</v>
      </c>
      <c r="H1367" s="43">
        <v>2077</v>
      </c>
      <c r="I1367" s="324" t="s">
        <v>40</v>
      </c>
      <c r="J1367" s="255" t="str">
        <f>IF(ISBLANK(INDEX('Policy Characteristics'!D:D,MATCH($C1367,'Policy Characteristics'!$C:$C,0))),"",INDEX('Policy Characteristics'!D:D,MATCH($C1367,'Policy Characteristics'!$C:$C,0)))</f>
        <v>Alternate Fuel Shifting</v>
      </c>
      <c r="K1367" s="254" t="str">
        <f>IF(ISBLANK(INDEX('Policy Characteristics'!E:E,MATCH($C1367,'Policy Characteristics'!$C:$C,0))),"",INDEX('Policy Characteristics'!E:E,MATCH($C1367,'Policy Characteristics'!$C:$C,0)))</f>
        <v>indst shift to alt fuel</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3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Alternative Fuel Shifting</v>
      </c>
      <c r="C1368" s="254" t="str">
        <f t="shared" si="51"/>
        <v>Fraction of Eligible Industrial Energy Use Shifted to Alternate Fuel</v>
      </c>
      <c r="D1368" s="6" t="s">
        <v>3027</v>
      </c>
      <c r="E1368" s="1" t="s">
        <v>3471</v>
      </c>
      <c r="F1368" t="s">
        <v>2991</v>
      </c>
      <c r="G1368" s="45" t="s">
        <v>3478</v>
      </c>
      <c r="H1368" s="43">
        <v>2078</v>
      </c>
      <c r="I1368" s="324" t="s">
        <v>41</v>
      </c>
      <c r="J1368" s="255" t="str">
        <f>IF(ISBLANK(INDEX('Policy Characteristics'!D:D,MATCH($C1368,'Policy Characteristics'!$C:$C,0))),"",INDEX('Policy Characteristics'!D:D,MATCH($C1368,'Policy Characteristics'!$C:$C,0)))</f>
        <v>Alternate Fuel Shifting</v>
      </c>
      <c r="K1368" s="254" t="str">
        <f>IF(ISBLANK(INDEX('Policy Characteristics'!E:E,MATCH($C1368,'Policy Characteristics'!$C:$C,0))),"",INDEX('Policy Characteristics'!E:E,MATCH($C1368,'Policy Characteristics'!$C:$C,0)))</f>
        <v>indst shift to alt fuel</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3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Alternative Fuel Shifting</v>
      </c>
      <c r="C1369" s="254" t="str">
        <f t="shared" si="51"/>
        <v>Fraction of Eligible Industrial Energy Use Shifted to Alternate Fuel</v>
      </c>
      <c r="D1369" s="6" t="s">
        <v>3027</v>
      </c>
      <c r="E1369" s="1" t="s">
        <v>3472</v>
      </c>
      <c r="F1369" t="s">
        <v>2991</v>
      </c>
      <c r="G1369" s="45" t="s">
        <v>3479</v>
      </c>
      <c r="H1369" s="43">
        <v>2079</v>
      </c>
      <c r="I1369" s="324" t="s">
        <v>41</v>
      </c>
      <c r="J1369" s="255" t="str">
        <f>IF(ISBLANK(INDEX('Policy Characteristics'!D:D,MATCH($C1369,'Policy Characteristics'!$C:$C,0))),"",INDEX('Policy Characteristics'!D:D,MATCH($C1369,'Policy Characteristics'!$C:$C,0)))</f>
        <v>Alternate Fuel Shifting</v>
      </c>
      <c r="K1369" s="254" t="str">
        <f>IF(ISBLANK(INDEX('Policy Characteristics'!E:E,MATCH($C1369,'Policy Characteristics'!$C:$C,0))),"",INDEX('Policy Characteristics'!E:E,MATCH($C1369,'Policy Characteristics'!$C:$C,0)))</f>
        <v>indst shift to alt fuel</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3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Alternative Fuel Shifting</v>
      </c>
      <c r="C1370" s="254" t="str">
        <f t="shared" si="51"/>
        <v>Fraction of Eligible Industrial Energy Use Shifted to Alternate Fuel</v>
      </c>
      <c r="D1370" s="6" t="s">
        <v>3027</v>
      </c>
      <c r="E1370" s="1" t="s">
        <v>3473</v>
      </c>
      <c r="F1370" t="s">
        <v>2991</v>
      </c>
      <c r="G1370" s="45" t="s">
        <v>3480</v>
      </c>
      <c r="H1370" s="43">
        <v>2080</v>
      </c>
      <c r="I1370" s="324" t="s">
        <v>41</v>
      </c>
      <c r="J1370" s="255" t="str">
        <f>IF(ISBLANK(INDEX('Policy Characteristics'!D:D,MATCH($C1370,'Policy Characteristics'!$C:$C,0))),"",INDEX('Policy Characteristics'!D:D,MATCH($C1370,'Policy Characteristics'!$C:$C,0)))</f>
        <v>Alternate Fuel Shifting</v>
      </c>
      <c r="K1370" s="254" t="str">
        <f>IF(ISBLANK(INDEX('Policy Characteristics'!E:E,MATCH($C1370,'Policy Characteristics'!$C:$C,0))),"",INDEX('Policy Characteristics'!E:E,MATCH($C1370,'Policy Characteristics'!$C:$C,0)))</f>
        <v>indst shift to alt fuel</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3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Alternative Fuel Shifting</v>
      </c>
      <c r="C1371" s="254" t="str">
        <f t="shared" si="51"/>
        <v>Fraction of Eligible Industrial Energy Use Shifted to Alternate Fuel</v>
      </c>
      <c r="D1371" s="6" t="s">
        <v>3027</v>
      </c>
      <c r="E1371" s="1" t="s">
        <v>3612</v>
      </c>
      <c r="F1371" t="s">
        <v>2991</v>
      </c>
      <c r="G1371" s="45" t="s">
        <v>3612</v>
      </c>
      <c r="H1371" s="43">
        <v>2081</v>
      </c>
      <c r="I1371" s="324" t="s">
        <v>41</v>
      </c>
      <c r="J1371" s="255" t="str">
        <f>IF(ISBLANK(INDEX('Policy Characteristics'!D:D,MATCH($C1371,'Policy Characteristics'!$C:$C,0))),"",INDEX('Policy Characteristics'!D:D,MATCH($C1371,'Policy Characteristics'!$C:$C,0)))</f>
        <v>Alternate Fuel Shifting</v>
      </c>
      <c r="K1371" s="254" t="str">
        <f>IF(ISBLANK(INDEX('Policy Characteristics'!E:E,MATCH($C1371,'Policy Characteristics'!$C:$C,0))),"",INDEX('Policy Characteristics'!E:E,MATCH($C1371,'Policy Characteristics'!$C:$C,0)))</f>
        <v>indst shift to alt fuel</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3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Alternative Fuel Shifting</v>
      </c>
      <c r="C1372" s="254" t="str">
        <f t="shared" si="51"/>
        <v>Fraction of Eligible Industrial Energy Use Shifted to Alternate Fuel</v>
      </c>
      <c r="D1372" s="6" t="s">
        <v>3028</v>
      </c>
      <c r="E1372" s="1" t="s">
        <v>3467</v>
      </c>
      <c r="F1372" t="s">
        <v>2992</v>
      </c>
      <c r="G1372" s="45" t="s">
        <v>3474</v>
      </c>
      <c r="H1372" s="43">
        <v>2082</v>
      </c>
      <c r="I1372" s="324" t="s">
        <v>41</v>
      </c>
      <c r="J1372" s="255" t="str">
        <f>IF(ISBLANK(INDEX('Policy Characteristics'!D:D,MATCH($C1372,'Policy Characteristics'!$C:$C,0))),"",INDEX('Policy Characteristics'!D:D,MATCH($C1372,'Policy Characteristics'!$C:$C,0)))</f>
        <v>Alternate Fuel Shifting</v>
      </c>
      <c r="K1372" s="254" t="str">
        <f>IF(ISBLANK(INDEX('Policy Characteristics'!E:E,MATCH($C1372,'Policy Characteristics'!$C:$C,0))),"",INDEX('Policy Characteristics'!E:E,MATCH($C1372,'Policy Characteristics'!$C:$C,0)))</f>
        <v>indst shift to alt fuel</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3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Alternative Fuel Shifting</v>
      </c>
      <c r="C1373" s="254" t="str">
        <f t="shared" si="51"/>
        <v>Fraction of Eligible Industrial Energy Use Shifted to Alternate Fuel</v>
      </c>
      <c r="D1373" s="6" t="s">
        <v>3028</v>
      </c>
      <c r="E1373" s="1" t="s">
        <v>3468</v>
      </c>
      <c r="F1373" t="s">
        <v>2992</v>
      </c>
      <c r="G1373" s="45" t="s">
        <v>3475</v>
      </c>
      <c r="H1373" s="43">
        <v>2083</v>
      </c>
      <c r="I1373" s="324" t="s">
        <v>41</v>
      </c>
      <c r="J1373" s="255" t="str">
        <f>IF(ISBLANK(INDEX('Policy Characteristics'!D:D,MATCH($C1373,'Policy Characteristics'!$C:$C,0))),"",INDEX('Policy Characteristics'!D:D,MATCH($C1373,'Policy Characteristics'!$C:$C,0)))</f>
        <v>Alternate Fuel Shifting</v>
      </c>
      <c r="K1373" s="254" t="str">
        <f>IF(ISBLANK(INDEX('Policy Characteristics'!E:E,MATCH($C1373,'Policy Characteristics'!$C:$C,0))),"",INDEX('Policy Characteristics'!E:E,MATCH($C1373,'Policy Characteristics'!$C:$C,0)))</f>
        <v>indst shift to alt fuel</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3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Alternative Fuel Shifting</v>
      </c>
      <c r="C1374" s="254" t="str">
        <f t="shared" si="51"/>
        <v>Fraction of Eligible Industrial Energy Use Shifted to Alternate Fuel</v>
      </c>
      <c r="D1374" s="6" t="s">
        <v>3028</v>
      </c>
      <c r="E1374" s="1" t="s">
        <v>3469</v>
      </c>
      <c r="F1374" t="s">
        <v>2992</v>
      </c>
      <c r="G1374" s="45" t="s">
        <v>3476</v>
      </c>
      <c r="H1374" s="43">
        <v>2084</v>
      </c>
      <c r="I1374" s="324" t="s">
        <v>41</v>
      </c>
      <c r="J1374" s="255" t="str">
        <f>IF(ISBLANK(INDEX('Policy Characteristics'!D:D,MATCH($C1374,'Policy Characteristics'!$C:$C,0))),"",INDEX('Policy Characteristics'!D:D,MATCH($C1374,'Policy Characteristics'!$C:$C,0)))</f>
        <v>Alternate Fuel Shifting</v>
      </c>
      <c r="K1374" s="254" t="str">
        <f>IF(ISBLANK(INDEX('Policy Characteristics'!E:E,MATCH($C1374,'Policy Characteristics'!$C:$C,0))),"",INDEX('Policy Characteristics'!E:E,MATCH($C1374,'Policy Characteristics'!$C:$C,0)))</f>
        <v>indst shift to alt fuel</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3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Alternative Fuel Shifting</v>
      </c>
      <c r="C1375" s="254" t="str">
        <f t="shared" si="51"/>
        <v>Fraction of Eligible Industrial Energy Use Shifted to Alternate Fuel</v>
      </c>
      <c r="D1375" s="6" t="s">
        <v>3028</v>
      </c>
      <c r="E1375" s="1" t="s">
        <v>3470</v>
      </c>
      <c r="F1375" t="s">
        <v>2992</v>
      </c>
      <c r="G1375" s="45" t="s">
        <v>3477</v>
      </c>
      <c r="H1375" s="43">
        <v>2085</v>
      </c>
      <c r="I1375" s="324" t="s">
        <v>40</v>
      </c>
      <c r="J1375" s="255" t="str">
        <f>IF(ISBLANK(INDEX('Policy Characteristics'!D:D,MATCH($C1375,'Policy Characteristics'!$C:$C,0))),"",INDEX('Policy Characteristics'!D:D,MATCH($C1375,'Policy Characteristics'!$C:$C,0)))</f>
        <v>Alternate Fuel Shifting</v>
      </c>
      <c r="K1375" s="254" t="str">
        <f>IF(ISBLANK(INDEX('Policy Characteristics'!E:E,MATCH($C1375,'Policy Characteristics'!$C:$C,0))),"",INDEX('Policy Characteristics'!E:E,MATCH($C1375,'Policy Characteristics'!$C:$C,0)))</f>
        <v>indst shift to alt fuel</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3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Alternative Fuel Shifting</v>
      </c>
      <c r="C1376" s="254" t="str">
        <f t="shared" si="51"/>
        <v>Fraction of Eligible Industrial Energy Use Shifted to Alternate Fuel</v>
      </c>
      <c r="D1376" s="6" t="s">
        <v>3028</v>
      </c>
      <c r="E1376" s="1" t="s">
        <v>3471</v>
      </c>
      <c r="F1376" t="s">
        <v>2992</v>
      </c>
      <c r="G1376" s="45" t="s">
        <v>3478</v>
      </c>
      <c r="H1376" s="43">
        <v>2086</v>
      </c>
      <c r="I1376" s="324" t="s">
        <v>41</v>
      </c>
      <c r="J1376" s="255" t="str">
        <f>IF(ISBLANK(INDEX('Policy Characteristics'!D:D,MATCH($C1376,'Policy Characteristics'!$C:$C,0))),"",INDEX('Policy Characteristics'!D:D,MATCH($C1376,'Policy Characteristics'!$C:$C,0)))</f>
        <v>Alternate Fuel Shifting</v>
      </c>
      <c r="K1376" s="254" t="str">
        <f>IF(ISBLANK(INDEX('Policy Characteristics'!E:E,MATCH($C1376,'Policy Characteristics'!$C:$C,0))),"",INDEX('Policy Characteristics'!E:E,MATCH($C1376,'Policy Characteristics'!$C:$C,0)))</f>
        <v>indst shift to alt fuel</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3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Alternative Fuel Shifting</v>
      </c>
      <c r="C1377" s="254" t="str">
        <f t="shared" si="51"/>
        <v>Fraction of Eligible Industrial Energy Use Shifted to Alternate Fuel</v>
      </c>
      <c r="D1377" s="6" t="s">
        <v>3028</v>
      </c>
      <c r="E1377" s="1" t="s">
        <v>3472</v>
      </c>
      <c r="F1377" t="s">
        <v>2992</v>
      </c>
      <c r="G1377" s="45" t="s">
        <v>3479</v>
      </c>
      <c r="H1377" s="43">
        <v>2087</v>
      </c>
      <c r="I1377" s="324" t="s">
        <v>41</v>
      </c>
      <c r="J1377" s="255" t="str">
        <f>IF(ISBLANK(INDEX('Policy Characteristics'!D:D,MATCH($C1377,'Policy Characteristics'!$C:$C,0))),"",INDEX('Policy Characteristics'!D:D,MATCH($C1377,'Policy Characteristics'!$C:$C,0)))</f>
        <v>Alternate Fuel Shifting</v>
      </c>
      <c r="K1377" s="254" t="str">
        <f>IF(ISBLANK(INDEX('Policy Characteristics'!E:E,MATCH($C1377,'Policy Characteristics'!$C:$C,0))),"",INDEX('Policy Characteristics'!E:E,MATCH($C1377,'Policy Characteristics'!$C:$C,0)))</f>
        <v>indst shift to alt fuel</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3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Alternative Fuel Shifting</v>
      </c>
      <c r="C1378" s="254" t="str">
        <f t="shared" si="51"/>
        <v>Fraction of Eligible Industrial Energy Use Shifted to Alternate Fuel</v>
      </c>
      <c r="D1378" s="6" t="s">
        <v>3028</v>
      </c>
      <c r="E1378" s="1" t="s">
        <v>3473</v>
      </c>
      <c r="F1378" t="s">
        <v>2992</v>
      </c>
      <c r="G1378" s="45" t="s">
        <v>3480</v>
      </c>
      <c r="H1378" s="43">
        <v>2088</v>
      </c>
      <c r="I1378" s="324" t="s">
        <v>41</v>
      </c>
      <c r="J1378" s="255" t="str">
        <f>IF(ISBLANK(INDEX('Policy Characteristics'!D:D,MATCH($C1378,'Policy Characteristics'!$C:$C,0))),"",INDEX('Policy Characteristics'!D:D,MATCH($C1378,'Policy Characteristics'!$C:$C,0)))</f>
        <v>Alternate Fuel Shifting</v>
      </c>
      <c r="K1378" s="254" t="str">
        <f>IF(ISBLANK(INDEX('Policy Characteristics'!E:E,MATCH($C1378,'Policy Characteristics'!$C:$C,0))),"",INDEX('Policy Characteristics'!E:E,MATCH($C1378,'Policy Characteristics'!$C:$C,0)))</f>
        <v>indst shift to alt fuel</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3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Alternative Fuel Shifting</v>
      </c>
      <c r="C1379" s="254" t="str">
        <f t="shared" si="51"/>
        <v>Fraction of Eligible Industrial Energy Use Shifted to Alternate Fuel</v>
      </c>
      <c r="D1379" s="6" t="s">
        <v>3028</v>
      </c>
      <c r="E1379" s="1" t="s">
        <v>3612</v>
      </c>
      <c r="F1379" t="s">
        <v>2992</v>
      </c>
      <c r="G1379" s="45" t="s">
        <v>3612</v>
      </c>
      <c r="H1379" s="43">
        <v>2089</v>
      </c>
      <c r="I1379" s="324" t="s">
        <v>41</v>
      </c>
      <c r="J1379" s="255" t="str">
        <f>IF(ISBLANK(INDEX('Policy Characteristics'!D:D,MATCH($C1379,'Policy Characteristics'!$C:$C,0))),"",INDEX('Policy Characteristics'!D:D,MATCH($C1379,'Policy Characteristics'!$C:$C,0)))</f>
        <v>Alternate Fuel Shifting</v>
      </c>
      <c r="K1379" s="254" t="str">
        <f>IF(ISBLANK(INDEX('Policy Characteristics'!E:E,MATCH($C1379,'Policy Characteristics'!$C:$C,0))),"",INDEX('Policy Characteristics'!E:E,MATCH($C1379,'Policy Characteristics'!$C:$C,0)))</f>
        <v>indst shift to alt fuel</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3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Alternative Fuel Shifting</v>
      </c>
      <c r="C1380" s="254" t="str">
        <f t="shared" si="51"/>
        <v>Fraction of Eligible Industrial Energy Use Shifted to Alternate Fuel</v>
      </c>
      <c r="D1380" s="6" t="s">
        <v>3029</v>
      </c>
      <c r="E1380" s="1" t="s">
        <v>3467</v>
      </c>
      <c r="F1380" t="s">
        <v>2993</v>
      </c>
      <c r="G1380" s="45" t="s">
        <v>3474</v>
      </c>
      <c r="H1380" s="43">
        <v>2090</v>
      </c>
      <c r="I1380" s="324" t="s">
        <v>41</v>
      </c>
      <c r="J1380" s="255" t="str">
        <f>IF(ISBLANK(INDEX('Policy Characteristics'!D:D,MATCH($C1380,'Policy Characteristics'!$C:$C,0))),"",INDEX('Policy Characteristics'!D:D,MATCH($C1380,'Policy Characteristics'!$C:$C,0)))</f>
        <v>Alternate Fuel Shifting</v>
      </c>
      <c r="K1380" s="254" t="str">
        <f>IF(ISBLANK(INDEX('Policy Characteristics'!E:E,MATCH($C1380,'Policy Characteristics'!$C:$C,0))),"",INDEX('Policy Characteristics'!E:E,MATCH($C1380,'Policy Characteristics'!$C:$C,0)))</f>
        <v>indst shift to alt fuel</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3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Alternative Fuel Shifting</v>
      </c>
      <c r="C1381" s="254" t="str">
        <f t="shared" si="51"/>
        <v>Fraction of Eligible Industrial Energy Use Shifted to Alternate Fuel</v>
      </c>
      <c r="D1381" s="6" t="s">
        <v>3029</v>
      </c>
      <c r="E1381" s="1" t="s">
        <v>3468</v>
      </c>
      <c r="F1381" t="s">
        <v>2993</v>
      </c>
      <c r="G1381" s="45" t="s">
        <v>3475</v>
      </c>
      <c r="H1381" s="43">
        <v>2091</v>
      </c>
      <c r="I1381" s="324" t="s">
        <v>41</v>
      </c>
      <c r="J1381" s="255" t="str">
        <f>IF(ISBLANK(INDEX('Policy Characteristics'!D:D,MATCH($C1381,'Policy Characteristics'!$C:$C,0))),"",INDEX('Policy Characteristics'!D:D,MATCH($C1381,'Policy Characteristics'!$C:$C,0)))</f>
        <v>Alternate Fuel Shifting</v>
      </c>
      <c r="K1381" s="254" t="str">
        <f>IF(ISBLANK(INDEX('Policy Characteristics'!E:E,MATCH($C1381,'Policy Characteristics'!$C:$C,0))),"",INDEX('Policy Characteristics'!E:E,MATCH($C1381,'Policy Characteristics'!$C:$C,0)))</f>
        <v>indst shift to alt fuel</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3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Alternative Fuel Shifting</v>
      </c>
      <c r="C1382" s="254" t="str">
        <f t="shared" si="51"/>
        <v>Fraction of Eligible Industrial Energy Use Shifted to Alternate Fuel</v>
      </c>
      <c r="D1382" s="6" t="s">
        <v>3029</v>
      </c>
      <c r="E1382" s="1" t="s">
        <v>3469</v>
      </c>
      <c r="F1382" t="s">
        <v>2993</v>
      </c>
      <c r="G1382" s="45" t="s">
        <v>3476</v>
      </c>
      <c r="H1382" s="43">
        <v>2092</v>
      </c>
      <c r="I1382" s="324" t="s">
        <v>41</v>
      </c>
      <c r="J1382" s="255" t="str">
        <f>IF(ISBLANK(INDEX('Policy Characteristics'!D:D,MATCH($C1382,'Policy Characteristics'!$C:$C,0))),"",INDEX('Policy Characteristics'!D:D,MATCH($C1382,'Policy Characteristics'!$C:$C,0)))</f>
        <v>Alternate Fuel Shifting</v>
      </c>
      <c r="K1382" s="254" t="str">
        <f>IF(ISBLANK(INDEX('Policy Characteristics'!E:E,MATCH($C1382,'Policy Characteristics'!$C:$C,0))),"",INDEX('Policy Characteristics'!E:E,MATCH($C1382,'Policy Characteristics'!$C:$C,0)))</f>
        <v>indst shift to alt fuel</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3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Alternative Fuel Shifting</v>
      </c>
      <c r="C1383" s="254" t="str">
        <f t="shared" si="51"/>
        <v>Fraction of Eligible Industrial Energy Use Shifted to Alternate Fuel</v>
      </c>
      <c r="D1383" s="6" t="s">
        <v>3029</v>
      </c>
      <c r="E1383" s="1" t="s">
        <v>3470</v>
      </c>
      <c r="F1383" t="s">
        <v>2993</v>
      </c>
      <c r="G1383" s="45" t="s">
        <v>3477</v>
      </c>
      <c r="H1383" s="43">
        <v>2093</v>
      </c>
      <c r="I1383" s="324" t="s">
        <v>40</v>
      </c>
      <c r="J1383" s="255" t="str">
        <f>IF(ISBLANK(INDEX('Policy Characteristics'!D:D,MATCH($C1383,'Policy Characteristics'!$C:$C,0))),"",INDEX('Policy Characteristics'!D:D,MATCH($C1383,'Policy Characteristics'!$C:$C,0)))</f>
        <v>Alternate Fuel Shifting</v>
      </c>
      <c r="K1383" s="254" t="str">
        <f>IF(ISBLANK(INDEX('Policy Characteristics'!E:E,MATCH($C1383,'Policy Characteristics'!$C:$C,0))),"",INDEX('Policy Characteristics'!E:E,MATCH($C1383,'Policy Characteristics'!$C:$C,0)))</f>
        <v>indst shift to alt fuel</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3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Alternative Fuel Shifting</v>
      </c>
      <c r="C1384" s="254" t="str">
        <f t="shared" si="51"/>
        <v>Fraction of Eligible Industrial Energy Use Shifted to Alternate Fuel</v>
      </c>
      <c r="D1384" s="6" t="s">
        <v>3029</v>
      </c>
      <c r="E1384" s="1" t="s">
        <v>3471</v>
      </c>
      <c r="F1384" t="s">
        <v>2993</v>
      </c>
      <c r="G1384" s="45" t="s">
        <v>3478</v>
      </c>
      <c r="H1384" s="43">
        <v>2094</v>
      </c>
      <c r="I1384" s="324" t="s">
        <v>41</v>
      </c>
      <c r="J1384" s="255" t="str">
        <f>IF(ISBLANK(INDEX('Policy Characteristics'!D:D,MATCH($C1384,'Policy Characteristics'!$C:$C,0))),"",INDEX('Policy Characteristics'!D:D,MATCH($C1384,'Policy Characteristics'!$C:$C,0)))</f>
        <v>Alternate Fuel Shifting</v>
      </c>
      <c r="K1384" s="254" t="str">
        <f>IF(ISBLANK(INDEX('Policy Characteristics'!E:E,MATCH($C1384,'Policy Characteristics'!$C:$C,0))),"",INDEX('Policy Characteristics'!E:E,MATCH($C1384,'Policy Characteristics'!$C:$C,0)))</f>
        <v>indst shift to alt fuel</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3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Alternative Fuel Shifting</v>
      </c>
      <c r="C1385" s="254" t="str">
        <f t="shared" si="51"/>
        <v>Fraction of Eligible Industrial Energy Use Shifted to Alternate Fuel</v>
      </c>
      <c r="D1385" s="6" t="s">
        <v>3029</v>
      </c>
      <c r="E1385" s="1" t="s">
        <v>3472</v>
      </c>
      <c r="F1385" t="s">
        <v>2993</v>
      </c>
      <c r="G1385" s="45" t="s">
        <v>3479</v>
      </c>
      <c r="H1385" s="43">
        <v>2095</v>
      </c>
      <c r="I1385" s="324" t="s">
        <v>41</v>
      </c>
      <c r="J1385" s="255" t="str">
        <f>IF(ISBLANK(INDEX('Policy Characteristics'!D:D,MATCH($C1385,'Policy Characteristics'!$C:$C,0))),"",INDEX('Policy Characteristics'!D:D,MATCH($C1385,'Policy Characteristics'!$C:$C,0)))</f>
        <v>Alternate Fuel Shifting</v>
      </c>
      <c r="K1385" s="254" t="str">
        <f>IF(ISBLANK(INDEX('Policy Characteristics'!E:E,MATCH($C1385,'Policy Characteristics'!$C:$C,0))),"",INDEX('Policy Characteristics'!E:E,MATCH($C1385,'Policy Characteristics'!$C:$C,0)))</f>
        <v>indst shift to alt fuel</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3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Alternative Fuel Shifting</v>
      </c>
      <c r="C1386" s="254" t="str">
        <f t="shared" si="51"/>
        <v>Fraction of Eligible Industrial Energy Use Shifted to Alternate Fuel</v>
      </c>
      <c r="D1386" s="6" t="s">
        <v>3029</v>
      </c>
      <c r="E1386" s="1" t="s">
        <v>3473</v>
      </c>
      <c r="F1386" t="s">
        <v>2993</v>
      </c>
      <c r="G1386" s="45" t="s">
        <v>3480</v>
      </c>
      <c r="H1386" s="43">
        <v>2096</v>
      </c>
      <c r="I1386" s="324" t="s">
        <v>41</v>
      </c>
      <c r="J1386" s="255" t="str">
        <f>IF(ISBLANK(INDEX('Policy Characteristics'!D:D,MATCH($C1386,'Policy Characteristics'!$C:$C,0))),"",INDEX('Policy Characteristics'!D:D,MATCH($C1386,'Policy Characteristics'!$C:$C,0)))</f>
        <v>Alternate Fuel Shifting</v>
      </c>
      <c r="K1386" s="254" t="str">
        <f>IF(ISBLANK(INDEX('Policy Characteristics'!E:E,MATCH($C1386,'Policy Characteristics'!$C:$C,0))),"",INDEX('Policy Characteristics'!E:E,MATCH($C1386,'Policy Characteristics'!$C:$C,0)))</f>
        <v>indst shift to alt fuel</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3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Alternative Fuel Shifting</v>
      </c>
      <c r="C1387" s="254" t="str">
        <f t="shared" si="51"/>
        <v>Fraction of Eligible Industrial Energy Use Shifted to Alternate Fuel</v>
      </c>
      <c r="D1387" s="6" t="s">
        <v>3029</v>
      </c>
      <c r="E1387" s="1" t="s">
        <v>3612</v>
      </c>
      <c r="F1387" t="s">
        <v>2993</v>
      </c>
      <c r="G1387" s="45" t="s">
        <v>3612</v>
      </c>
      <c r="H1387" s="43">
        <v>2097</v>
      </c>
      <c r="I1387" s="324" t="s">
        <v>41</v>
      </c>
      <c r="J1387" s="255" t="str">
        <f>IF(ISBLANK(INDEX('Policy Characteristics'!D:D,MATCH($C1387,'Policy Characteristics'!$C:$C,0))),"",INDEX('Policy Characteristics'!D:D,MATCH($C1387,'Policy Characteristics'!$C:$C,0)))</f>
        <v>Alternate Fuel Shifting</v>
      </c>
      <c r="K1387" s="254" t="str">
        <f>IF(ISBLANK(INDEX('Policy Characteristics'!E:E,MATCH($C1387,'Policy Characteristics'!$C:$C,0))),"",INDEX('Policy Characteristics'!E:E,MATCH($C1387,'Policy Characteristics'!$C:$C,0)))</f>
        <v>indst shift to alt fuel</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3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Alternative Fuel Shifting</v>
      </c>
      <c r="C1388" s="254" t="str">
        <f t="shared" si="51"/>
        <v>Fraction of Eligible Industrial Energy Use Shifted to Alternate Fuel</v>
      </c>
      <c r="D1388" s="6" t="s">
        <v>3030</v>
      </c>
      <c r="E1388" s="1" t="s">
        <v>3467</v>
      </c>
      <c r="F1388" t="s">
        <v>2994</v>
      </c>
      <c r="G1388" s="45" t="s">
        <v>3474</v>
      </c>
      <c r="H1388" s="43">
        <v>2098</v>
      </c>
      <c r="I1388" s="324" t="s">
        <v>41</v>
      </c>
      <c r="J1388" s="255" t="str">
        <f>IF(ISBLANK(INDEX('Policy Characteristics'!D:D,MATCH($C1388,'Policy Characteristics'!$C:$C,0))),"",INDEX('Policy Characteristics'!D:D,MATCH($C1388,'Policy Characteristics'!$C:$C,0)))</f>
        <v>Alternate Fuel Shifting</v>
      </c>
      <c r="K1388" s="254" t="str">
        <f>IF(ISBLANK(INDEX('Policy Characteristics'!E:E,MATCH($C1388,'Policy Characteristics'!$C:$C,0))),"",INDEX('Policy Characteristics'!E:E,MATCH($C1388,'Policy Characteristics'!$C:$C,0)))</f>
        <v>indst shift to alt fuel</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3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Alternative Fuel Shifting</v>
      </c>
      <c r="C1389" s="254" t="str">
        <f t="shared" si="51"/>
        <v>Fraction of Eligible Industrial Energy Use Shifted to Alternate Fuel</v>
      </c>
      <c r="D1389" s="6" t="s">
        <v>3030</v>
      </c>
      <c r="E1389" s="1" t="s">
        <v>3468</v>
      </c>
      <c r="F1389" t="s">
        <v>2994</v>
      </c>
      <c r="G1389" s="45" t="s">
        <v>3475</v>
      </c>
      <c r="H1389" s="43">
        <v>2099</v>
      </c>
      <c r="I1389" s="324" t="s">
        <v>41</v>
      </c>
      <c r="J1389" s="255" t="str">
        <f>IF(ISBLANK(INDEX('Policy Characteristics'!D:D,MATCH($C1389,'Policy Characteristics'!$C:$C,0))),"",INDEX('Policy Characteristics'!D:D,MATCH($C1389,'Policy Characteristics'!$C:$C,0)))</f>
        <v>Alternate Fuel Shifting</v>
      </c>
      <c r="K1389" s="254" t="str">
        <f>IF(ISBLANK(INDEX('Policy Characteristics'!E:E,MATCH($C1389,'Policy Characteristics'!$C:$C,0))),"",INDEX('Policy Characteristics'!E:E,MATCH($C1389,'Policy Characteristics'!$C:$C,0)))</f>
        <v>indst shift to alt fuel</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3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Alternative Fuel Shifting</v>
      </c>
      <c r="C1390" s="254" t="str">
        <f t="shared" ref="C1390:C1453" si="52">C$1324</f>
        <v>Fraction of Eligible Industrial Energy Use Shifted to Alternate Fuel</v>
      </c>
      <c r="D1390" s="6" t="s">
        <v>3030</v>
      </c>
      <c r="E1390" s="1" t="s">
        <v>3469</v>
      </c>
      <c r="F1390" t="s">
        <v>2994</v>
      </c>
      <c r="G1390" s="45" t="s">
        <v>3476</v>
      </c>
      <c r="H1390" s="43">
        <v>2100</v>
      </c>
      <c r="I1390" s="324" t="s">
        <v>41</v>
      </c>
      <c r="J1390" s="255" t="str">
        <f>IF(ISBLANK(INDEX('Policy Characteristics'!D:D,MATCH($C1390,'Policy Characteristics'!$C:$C,0))),"",INDEX('Policy Characteristics'!D:D,MATCH($C1390,'Policy Characteristics'!$C:$C,0)))</f>
        <v>Alternate Fuel Shifting</v>
      </c>
      <c r="K1390" s="254" t="str">
        <f>IF(ISBLANK(INDEX('Policy Characteristics'!E:E,MATCH($C1390,'Policy Characteristics'!$C:$C,0))),"",INDEX('Policy Characteristics'!E:E,MATCH($C1390,'Policy Characteristics'!$C:$C,0)))</f>
        <v>indst shift to alt fuel</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3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Alternative Fuel Shifting</v>
      </c>
      <c r="C1391" s="254" t="str">
        <f t="shared" si="52"/>
        <v>Fraction of Eligible Industrial Energy Use Shifted to Alternate Fuel</v>
      </c>
      <c r="D1391" s="6" t="s">
        <v>3030</v>
      </c>
      <c r="E1391" s="1" t="s">
        <v>3470</v>
      </c>
      <c r="F1391" t="s">
        <v>2994</v>
      </c>
      <c r="G1391" s="45" t="s">
        <v>3477</v>
      </c>
      <c r="H1391" s="43">
        <v>2101</v>
      </c>
      <c r="I1391" s="324" t="s">
        <v>40</v>
      </c>
      <c r="J1391" s="255" t="str">
        <f>IF(ISBLANK(INDEX('Policy Characteristics'!D:D,MATCH($C1391,'Policy Characteristics'!$C:$C,0))),"",INDEX('Policy Characteristics'!D:D,MATCH($C1391,'Policy Characteristics'!$C:$C,0)))</f>
        <v>Alternate Fuel Shifting</v>
      </c>
      <c r="K1391" s="254" t="str">
        <f>IF(ISBLANK(INDEX('Policy Characteristics'!E:E,MATCH($C1391,'Policy Characteristics'!$C:$C,0))),"",INDEX('Policy Characteristics'!E:E,MATCH($C1391,'Policy Characteristics'!$C:$C,0)))</f>
        <v>indst shift to alt fuel</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3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Alternative Fuel Shifting</v>
      </c>
      <c r="C1392" s="254" t="str">
        <f t="shared" si="52"/>
        <v>Fraction of Eligible Industrial Energy Use Shifted to Alternate Fuel</v>
      </c>
      <c r="D1392" s="6" t="s">
        <v>3030</v>
      </c>
      <c r="E1392" s="1" t="s">
        <v>3471</v>
      </c>
      <c r="F1392" t="s">
        <v>2994</v>
      </c>
      <c r="G1392" s="45" t="s">
        <v>3478</v>
      </c>
      <c r="H1392" s="43">
        <v>2102</v>
      </c>
      <c r="I1392" s="324" t="s">
        <v>41</v>
      </c>
      <c r="J1392" s="255" t="str">
        <f>IF(ISBLANK(INDEX('Policy Characteristics'!D:D,MATCH($C1392,'Policy Characteristics'!$C:$C,0))),"",INDEX('Policy Characteristics'!D:D,MATCH($C1392,'Policy Characteristics'!$C:$C,0)))</f>
        <v>Alternate Fuel Shifting</v>
      </c>
      <c r="K1392" s="254" t="str">
        <f>IF(ISBLANK(INDEX('Policy Characteristics'!E:E,MATCH($C1392,'Policy Characteristics'!$C:$C,0))),"",INDEX('Policy Characteristics'!E:E,MATCH($C1392,'Policy Characteristics'!$C:$C,0)))</f>
        <v>indst shift to alt fuel</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3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Alternative Fuel Shifting</v>
      </c>
      <c r="C1393" s="254" t="str">
        <f t="shared" si="52"/>
        <v>Fraction of Eligible Industrial Energy Use Shifted to Alternate Fuel</v>
      </c>
      <c r="D1393" s="6" t="s">
        <v>3030</v>
      </c>
      <c r="E1393" s="1" t="s">
        <v>3472</v>
      </c>
      <c r="F1393" t="s">
        <v>2994</v>
      </c>
      <c r="G1393" s="45" t="s">
        <v>3479</v>
      </c>
      <c r="H1393" s="43">
        <v>2103</v>
      </c>
      <c r="I1393" s="324" t="s">
        <v>41</v>
      </c>
      <c r="J1393" s="255" t="str">
        <f>IF(ISBLANK(INDEX('Policy Characteristics'!D:D,MATCH($C1393,'Policy Characteristics'!$C:$C,0))),"",INDEX('Policy Characteristics'!D:D,MATCH($C1393,'Policy Characteristics'!$C:$C,0)))</f>
        <v>Alternate Fuel Shifting</v>
      </c>
      <c r="K1393" s="254" t="str">
        <f>IF(ISBLANK(INDEX('Policy Characteristics'!E:E,MATCH($C1393,'Policy Characteristics'!$C:$C,0))),"",INDEX('Policy Characteristics'!E:E,MATCH($C1393,'Policy Characteristics'!$C:$C,0)))</f>
        <v>indst shift to alt fuel</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3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Alternative Fuel Shifting</v>
      </c>
      <c r="C1394" s="254" t="str">
        <f t="shared" si="52"/>
        <v>Fraction of Eligible Industrial Energy Use Shifted to Alternate Fuel</v>
      </c>
      <c r="D1394" s="6" t="s">
        <v>3030</v>
      </c>
      <c r="E1394" s="1" t="s">
        <v>3473</v>
      </c>
      <c r="F1394" t="s">
        <v>2994</v>
      </c>
      <c r="G1394" s="45" t="s">
        <v>3480</v>
      </c>
      <c r="H1394" s="43">
        <v>2104</v>
      </c>
      <c r="I1394" s="324" t="s">
        <v>41</v>
      </c>
      <c r="J1394" s="255" t="str">
        <f>IF(ISBLANK(INDEX('Policy Characteristics'!D:D,MATCH($C1394,'Policy Characteristics'!$C:$C,0))),"",INDEX('Policy Characteristics'!D:D,MATCH($C1394,'Policy Characteristics'!$C:$C,0)))</f>
        <v>Alternate Fuel Shifting</v>
      </c>
      <c r="K1394" s="254" t="str">
        <f>IF(ISBLANK(INDEX('Policy Characteristics'!E:E,MATCH($C1394,'Policy Characteristics'!$C:$C,0))),"",INDEX('Policy Characteristics'!E:E,MATCH($C1394,'Policy Characteristics'!$C:$C,0)))</f>
        <v>indst shift to alt fuel</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3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Alternative Fuel Shifting</v>
      </c>
      <c r="C1395" s="254" t="str">
        <f t="shared" si="52"/>
        <v>Fraction of Eligible Industrial Energy Use Shifted to Alternate Fuel</v>
      </c>
      <c r="D1395" s="6" t="s">
        <v>3030</v>
      </c>
      <c r="E1395" s="1" t="s">
        <v>3612</v>
      </c>
      <c r="F1395" t="s">
        <v>2994</v>
      </c>
      <c r="G1395" s="45" t="s">
        <v>3612</v>
      </c>
      <c r="H1395" s="43">
        <v>2105</v>
      </c>
      <c r="I1395" s="324" t="s">
        <v>41</v>
      </c>
      <c r="J1395" s="255" t="str">
        <f>IF(ISBLANK(INDEX('Policy Characteristics'!D:D,MATCH($C1395,'Policy Characteristics'!$C:$C,0))),"",INDEX('Policy Characteristics'!D:D,MATCH($C1395,'Policy Characteristics'!$C:$C,0)))</f>
        <v>Alternate Fuel Shifting</v>
      </c>
      <c r="K1395" s="254" t="str">
        <f>IF(ISBLANK(INDEX('Policy Characteristics'!E:E,MATCH($C1395,'Policy Characteristics'!$C:$C,0))),"",INDEX('Policy Characteristics'!E:E,MATCH($C1395,'Policy Characteristics'!$C:$C,0)))</f>
        <v>indst shift to alt fuel</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3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Alternative Fuel Shifting</v>
      </c>
      <c r="C1396" s="254" t="str">
        <f t="shared" si="52"/>
        <v>Fraction of Eligible Industrial Energy Use Shifted to Alternate Fuel</v>
      </c>
      <c r="D1396" s="6" t="s">
        <v>3031</v>
      </c>
      <c r="E1396" s="1" t="s">
        <v>3467</v>
      </c>
      <c r="F1396" t="s">
        <v>2549</v>
      </c>
      <c r="G1396" s="45" t="s">
        <v>3474</v>
      </c>
      <c r="H1396" s="43">
        <v>2106</v>
      </c>
      <c r="I1396" s="324" t="s">
        <v>41</v>
      </c>
      <c r="J1396" s="255" t="str">
        <f>IF(ISBLANK(INDEX('Policy Characteristics'!D:D,MATCH($C1396,'Policy Characteristics'!$C:$C,0))),"",INDEX('Policy Characteristics'!D:D,MATCH($C1396,'Policy Characteristics'!$C:$C,0)))</f>
        <v>Alternate Fuel Shifting</v>
      </c>
      <c r="K1396" s="254" t="str">
        <f>IF(ISBLANK(INDEX('Policy Characteristics'!E:E,MATCH($C1396,'Policy Characteristics'!$C:$C,0))),"",INDEX('Policy Characteristics'!E:E,MATCH($C1396,'Policy Characteristics'!$C:$C,0)))</f>
        <v>indst shift to alt fuel</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3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Alternative Fuel Shifting</v>
      </c>
      <c r="C1397" s="254" t="str">
        <f t="shared" si="52"/>
        <v>Fraction of Eligible Industrial Energy Use Shifted to Alternate Fuel</v>
      </c>
      <c r="D1397" s="6" t="s">
        <v>3031</v>
      </c>
      <c r="E1397" s="1" t="s">
        <v>3468</v>
      </c>
      <c r="F1397" t="s">
        <v>2549</v>
      </c>
      <c r="G1397" s="45" t="s">
        <v>3475</v>
      </c>
      <c r="H1397" s="43">
        <v>2107</v>
      </c>
      <c r="I1397" s="324" t="s">
        <v>41</v>
      </c>
      <c r="J1397" s="255" t="str">
        <f>IF(ISBLANK(INDEX('Policy Characteristics'!D:D,MATCH($C1397,'Policy Characteristics'!$C:$C,0))),"",INDEX('Policy Characteristics'!D:D,MATCH($C1397,'Policy Characteristics'!$C:$C,0)))</f>
        <v>Alternate Fuel Shifting</v>
      </c>
      <c r="K1397" s="254" t="str">
        <f>IF(ISBLANK(INDEX('Policy Characteristics'!E:E,MATCH($C1397,'Policy Characteristics'!$C:$C,0))),"",INDEX('Policy Characteristics'!E:E,MATCH($C1397,'Policy Characteristics'!$C:$C,0)))</f>
        <v>indst shift to alt fuel</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3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Alternative Fuel Shifting</v>
      </c>
      <c r="C1398" s="254" t="str">
        <f t="shared" si="52"/>
        <v>Fraction of Eligible Industrial Energy Use Shifted to Alternate Fuel</v>
      </c>
      <c r="D1398" s="6" t="s">
        <v>3031</v>
      </c>
      <c r="E1398" s="1" t="s">
        <v>3469</v>
      </c>
      <c r="F1398" t="s">
        <v>2549</v>
      </c>
      <c r="G1398" s="45" t="s">
        <v>3476</v>
      </c>
      <c r="H1398" s="43">
        <v>2108</v>
      </c>
      <c r="I1398" s="324" t="s">
        <v>41</v>
      </c>
      <c r="J1398" s="255" t="str">
        <f>IF(ISBLANK(INDEX('Policy Characteristics'!D:D,MATCH($C1398,'Policy Characteristics'!$C:$C,0))),"",INDEX('Policy Characteristics'!D:D,MATCH($C1398,'Policy Characteristics'!$C:$C,0)))</f>
        <v>Alternate Fuel Shifting</v>
      </c>
      <c r="K1398" s="254" t="str">
        <f>IF(ISBLANK(INDEX('Policy Characteristics'!E:E,MATCH($C1398,'Policy Characteristics'!$C:$C,0))),"",INDEX('Policy Characteristics'!E:E,MATCH($C1398,'Policy Characteristics'!$C:$C,0)))</f>
        <v>indst shift to alt fuel</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3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Alternative Fuel Shifting</v>
      </c>
      <c r="C1399" s="254" t="str">
        <f t="shared" si="52"/>
        <v>Fraction of Eligible Industrial Energy Use Shifted to Alternate Fuel</v>
      </c>
      <c r="D1399" s="6" t="s">
        <v>3031</v>
      </c>
      <c r="E1399" s="1" t="s">
        <v>3470</v>
      </c>
      <c r="F1399" t="s">
        <v>2549</v>
      </c>
      <c r="G1399" s="45" t="s">
        <v>3477</v>
      </c>
      <c r="H1399" s="43">
        <v>2109</v>
      </c>
      <c r="I1399" s="324" t="s">
        <v>40</v>
      </c>
      <c r="J1399" s="255" t="str">
        <f>IF(ISBLANK(INDEX('Policy Characteristics'!D:D,MATCH($C1399,'Policy Characteristics'!$C:$C,0))),"",INDEX('Policy Characteristics'!D:D,MATCH($C1399,'Policy Characteristics'!$C:$C,0)))</f>
        <v>Alternate Fuel Shifting</v>
      </c>
      <c r="K1399" s="254" t="str">
        <f>IF(ISBLANK(INDEX('Policy Characteristics'!E:E,MATCH($C1399,'Policy Characteristics'!$C:$C,0))),"",INDEX('Policy Characteristics'!E:E,MATCH($C1399,'Policy Characteristics'!$C:$C,0)))</f>
        <v>indst shift to alt fuel</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3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Alternative Fuel Shifting</v>
      </c>
      <c r="C1400" s="254" t="str">
        <f t="shared" si="52"/>
        <v>Fraction of Eligible Industrial Energy Use Shifted to Alternate Fuel</v>
      </c>
      <c r="D1400" s="6" t="s">
        <v>3031</v>
      </c>
      <c r="E1400" s="1" t="s">
        <v>3471</v>
      </c>
      <c r="F1400" t="s">
        <v>2549</v>
      </c>
      <c r="G1400" s="45" t="s">
        <v>3478</v>
      </c>
      <c r="H1400" s="43">
        <v>2110</v>
      </c>
      <c r="I1400" s="324" t="s">
        <v>41</v>
      </c>
      <c r="J1400" s="255" t="str">
        <f>IF(ISBLANK(INDEX('Policy Characteristics'!D:D,MATCH($C1400,'Policy Characteristics'!$C:$C,0))),"",INDEX('Policy Characteristics'!D:D,MATCH($C1400,'Policy Characteristics'!$C:$C,0)))</f>
        <v>Alternate Fuel Shifting</v>
      </c>
      <c r="K1400" s="254" t="str">
        <f>IF(ISBLANK(INDEX('Policy Characteristics'!E:E,MATCH($C1400,'Policy Characteristics'!$C:$C,0))),"",INDEX('Policy Characteristics'!E:E,MATCH($C1400,'Policy Characteristics'!$C:$C,0)))</f>
        <v>indst shift to alt fuel</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3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Alternative Fuel Shifting</v>
      </c>
      <c r="C1401" s="254" t="str">
        <f t="shared" si="52"/>
        <v>Fraction of Eligible Industrial Energy Use Shifted to Alternate Fuel</v>
      </c>
      <c r="D1401" s="6" t="s">
        <v>3031</v>
      </c>
      <c r="E1401" s="1" t="s">
        <v>3472</v>
      </c>
      <c r="F1401" t="s">
        <v>2549</v>
      </c>
      <c r="G1401" s="45" t="s">
        <v>3479</v>
      </c>
      <c r="H1401" s="43">
        <v>2111</v>
      </c>
      <c r="I1401" s="324" t="s">
        <v>41</v>
      </c>
      <c r="J1401" s="255" t="str">
        <f>IF(ISBLANK(INDEX('Policy Characteristics'!D:D,MATCH($C1401,'Policy Characteristics'!$C:$C,0))),"",INDEX('Policy Characteristics'!D:D,MATCH($C1401,'Policy Characteristics'!$C:$C,0)))</f>
        <v>Alternate Fuel Shifting</v>
      </c>
      <c r="K1401" s="254" t="str">
        <f>IF(ISBLANK(INDEX('Policy Characteristics'!E:E,MATCH($C1401,'Policy Characteristics'!$C:$C,0))),"",INDEX('Policy Characteristics'!E:E,MATCH($C1401,'Policy Characteristics'!$C:$C,0)))</f>
        <v>indst shift to alt fuel</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3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Alternative Fuel Shifting</v>
      </c>
      <c r="C1402" s="254" t="str">
        <f t="shared" si="52"/>
        <v>Fraction of Eligible Industrial Energy Use Shifted to Alternate Fuel</v>
      </c>
      <c r="D1402" s="6" t="s">
        <v>3031</v>
      </c>
      <c r="E1402" s="1" t="s">
        <v>3473</v>
      </c>
      <c r="F1402" t="s">
        <v>2549</v>
      </c>
      <c r="G1402" s="45" t="s">
        <v>3480</v>
      </c>
      <c r="H1402" s="43">
        <v>2112</v>
      </c>
      <c r="I1402" s="324" t="s">
        <v>41</v>
      </c>
      <c r="J1402" s="255" t="str">
        <f>IF(ISBLANK(INDEX('Policy Characteristics'!D:D,MATCH($C1402,'Policy Characteristics'!$C:$C,0))),"",INDEX('Policy Characteristics'!D:D,MATCH($C1402,'Policy Characteristics'!$C:$C,0)))</f>
        <v>Alternate Fuel Shifting</v>
      </c>
      <c r="K1402" s="254" t="str">
        <f>IF(ISBLANK(INDEX('Policy Characteristics'!E:E,MATCH($C1402,'Policy Characteristics'!$C:$C,0))),"",INDEX('Policy Characteristics'!E:E,MATCH($C1402,'Policy Characteristics'!$C:$C,0)))</f>
        <v>indst shift to alt fuel</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3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Alternative Fuel Shifting</v>
      </c>
      <c r="C1403" s="254" t="str">
        <f t="shared" si="52"/>
        <v>Fraction of Eligible Industrial Energy Use Shifted to Alternate Fuel</v>
      </c>
      <c r="D1403" s="6" t="s">
        <v>3031</v>
      </c>
      <c r="E1403" s="1" t="s">
        <v>3612</v>
      </c>
      <c r="F1403" t="s">
        <v>2549</v>
      </c>
      <c r="G1403" s="45" t="s">
        <v>3612</v>
      </c>
      <c r="H1403" s="43">
        <v>2113</v>
      </c>
      <c r="I1403" s="324" t="s">
        <v>41</v>
      </c>
      <c r="J1403" s="255" t="str">
        <f>IF(ISBLANK(INDEX('Policy Characteristics'!D:D,MATCH($C1403,'Policy Characteristics'!$C:$C,0))),"",INDEX('Policy Characteristics'!D:D,MATCH($C1403,'Policy Characteristics'!$C:$C,0)))</f>
        <v>Alternate Fuel Shifting</v>
      </c>
      <c r="K1403" s="254" t="str">
        <f>IF(ISBLANK(INDEX('Policy Characteristics'!E:E,MATCH($C1403,'Policy Characteristics'!$C:$C,0))),"",INDEX('Policy Characteristics'!E:E,MATCH($C1403,'Policy Characteristics'!$C:$C,0)))</f>
        <v>indst shift to alt fuel</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3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Alternative Fuel Shifting</v>
      </c>
      <c r="C1404" s="254" t="str">
        <f t="shared" si="52"/>
        <v>Fraction of Eligible Industrial Energy Use Shifted to Alternate Fuel</v>
      </c>
      <c r="D1404" s="6" t="s">
        <v>3032</v>
      </c>
      <c r="E1404" s="1" t="s">
        <v>3467</v>
      </c>
      <c r="F1404" t="s">
        <v>2995</v>
      </c>
      <c r="G1404" s="45" t="s">
        <v>3474</v>
      </c>
      <c r="H1404" s="43">
        <v>2114</v>
      </c>
      <c r="I1404" s="324" t="s">
        <v>41</v>
      </c>
      <c r="J1404" s="255" t="str">
        <f>IF(ISBLANK(INDEX('Policy Characteristics'!D:D,MATCH($C1404,'Policy Characteristics'!$C:$C,0))),"",INDEX('Policy Characteristics'!D:D,MATCH($C1404,'Policy Characteristics'!$C:$C,0)))</f>
        <v>Alternate Fuel Shifting</v>
      </c>
      <c r="K1404" s="254" t="str">
        <f>IF(ISBLANK(INDEX('Policy Characteristics'!E:E,MATCH($C1404,'Policy Characteristics'!$C:$C,0))),"",INDEX('Policy Characteristics'!E:E,MATCH($C1404,'Policy Characteristics'!$C:$C,0)))</f>
        <v>indst shift to alt fuel</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3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Alternative Fuel Shifting</v>
      </c>
      <c r="C1405" s="254" t="str">
        <f t="shared" si="52"/>
        <v>Fraction of Eligible Industrial Energy Use Shifted to Alternate Fuel</v>
      </c>
      <c r="D1405" s="6" t="s">
        <v>3032</v>
      </c>
      <c r="E1405" s="1" t="s">
        <v>3468</v>
      </c>
      <c r="F1405" t="s">
        <v>2995</v>
      </c>
      <c r="G1405" s="45" t="s">
        <v>3475</v>
      </c>
      <c r="H1405" s="43">
        <v>2115</v>
      </c>
      <c r="I1405" s="324" t="s">
        <v>41</v>
      </c>
      <c r="J1405" s="255" t="str">
        <f>IF(ISBLANK(INDEX('Policy Characteristics'!D:D,MATCH($C1405,'Policy Characteristics'!$C:$C,0))),"",INDEX('Policy Characteristics'!D:D,MATCH($C1405,'Policy Characteristics'!$C:$C,0)))</f>
        <v>Alternate Fuel Shifting</v>
      </c>
      <c r="K1405" s="254" t="str">
        <f>IF(ISBLANK(INDEX('Policy Characteristics'!E:E,MATCH($C1405,'Policy Characteristics'!$C:$C,0))),"",INDEX('Policy Characteristics'!E:E,MATCH($C1405,'Policy Characteristics'!$C:$C,0)))</f>
        <v>indst shift to alt fuel</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3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Alternative Fuel Shifting</v>
      </c>
      <c r="C1406" s="254" t="str">
        <f t="shared" si="52"/>
        <v>Fraction of Eligible Industrial Energy Use Shifted to Alternate Fuel</v>
      </c>
      <c r="D1406" s="6" t="s">
        <v>3032</v>
      </c>
      <c r="E1406" s="1" t="s">
        <v>3469</v>
      </c>
      <c r="F1406" t="s">
        <v>2995</v>
      </c>
      <c r="G1406" s="45" t="s">
        <v>3476</v>
      </c>
      <c r="H1406" s="43">
        <v>2116</v>
      </c>
      <c r="I1406" s="324" t="s">
        <v>41</v>
      </c>
      <c r="J1406" s="255" t="str">
        <f>IF(ISBLANK(INDEX('Policy Characteristics'!D:D,MATCH($C1406,'Policy Characteristics'!$C:$C,0))),"",INDEX('Policy Characteristics'!D:D,MATCH($C1406,'Policy Characteristics'!$C:$C,0)))</f>
        <v>Alternate Fuel Shifting</v>
      </c>
      <c r="K1406" s="254" t="str">
        <f>IF(ISBLANK(INDEX('Policy Characteristics'!E:E,MATCH($C1406,'Policy Characteristics'!$C:$C,0))),"",INDEX('Policy Characteristics'!E:E,MATCH($C1406,'Policy Characteristics'!$C:$C,0)))</f>
        <v>indst shift to alt fuel</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3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Alternative Fuel Shifting</v>
      </c>
      <c r="C1407" s="254" t="str">
        <f t="shared" si="52"/>
        <v>Fraction of Eligible Industrial Energy Use Shifted to Alternate Fuel</v>
      </c>
      <c r="D1407" s="6" t="s">
        <v>3032</v>
      </c>
      <c r="E1407" s="1" t="s">
        <v>3470</v>
      </c>
      <c r="F1407" t="s">
        <v>2995</v>
      </c>
      <c r="G1407" s="45" t="s">
        <v>3477</v>
      </c>
      <c r="H1407" s="43">
        <v>2117</v>
      </c>
      <c r="I1407" s="324" t="s">
        <v>40</v>
      </c>
      <c r="J1407" s="255" t="str">
        <f>IF(ISBLANK(INDEX('Policy Characteristics'!D:D,MATCH($C1407,'Policy Characteristics'!$C:$C,0))),"",INDEX('Policy Characteristics'!D:D,MATCH($C1407,'Policy Characteristics'!$C:$C,0)))</f>
        <v>Alternate Fuel Shifting</v>
      </c>
      <c r="K1407" s="254" t="str">
        <f>IF(ISBLANK(INDEX('Policy Characteristics'!E:E,MATCH($C1407,'Policy Characteristics'!$C:$C,0))),"",INDEX('Policy Characteristics'!E:E,MATCH($C1407,'Policy Characteristics'!$C:$C,0)))</f>
        <v>indst shift to alt fuel</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3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Alternative Fuel Shifting</v>
      </c>
      <c r="C1408" s="254" t="str">
        <f t="shared" si="52"/>
        <v>Fraction of Eligible Industrial Energy Use Shifted to Alternate Fuel</v>
      </c>
      <c r="D1408" s="6" t="s">
        <v>3032</v>
      </c>
      <c r="E1408" s="1" t="s">
        <v>3471</v>
      </c>
      <c r="F1408" t="s">
        <v>2995</v>
      </c>
      <c r="G1408" s="45" t="s">
        <v>3478</v>
      </c>
      <c r="H1408" s="43">
        <v>2118</v>
      </c>
      <c r="I1408" s="324" t="s">
        <v>41</v>
      </c>
      <c r="J1408" s="255" t="str">
        <f>IF(ISBLANK(INDEX('Policy Characteristics'!D:D,MATCH($C1408,'Policy Characteristics'!$C:$C,0))),"",INDEX('Policy Characteristics'!D:D,MATCH($C1408,'Policy Characteristics'!$C:$C,0)))</f>
        <v>Alternate Fuel Shifting</v>
      </c>
      <c r="K1408" s="254" t="str">
        <f>IF(ISBLANK(INDEX('Policy Characteristics'!E:E,MATCH($C1408,'Policy Characteristics'!$C:$C,0))),"",INDEX('Policy Characteristics'!E:E,MATCH($C1408,'Policy Characteristics'!$C:$C,0)))</f>
        <v>indst shift to alt fuel</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3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Alternative Fuel Shifting</v>
      </c>
      <c r="C1409" s="254" t="str">
        <f t="shared" si="52"/>
        <v>Fraction of Eligible Industrial Energy Use Shifted to Alternate Fuel</v>
      </c>
      <c r="D1409" s="6" t="s">
        <v>3032</v>
      </c>
      <c r="E1409" s="1" t="s">
        <v>3472</v>
      </c>
      <c r="F1409" t="s">
        <v>2995</v>
      </c>
      <c r="G1409" s="45" t="s">
        <v>3479</v>
      </c>
      <c r="H1409" s="43">
        <v>2119</v>
      </c>
      <c r="I1409" s="324" t="s">
        <v>41</v>
      </c>
      <c r="J1409" s="255" t="str">
        <f>IF(ISBLANK(INDEX('Policy Characteristics'!D:D,MATCH($C1409,'Policy Characteristics'!$C:$C,0))),"",INDEX('Policy Characteristics'!D:D,MATCH($C1409,'Policy Characteristics'!$C:$C,0)))</f>
        <v>Alternate Fuel Shifting</v>
      </c>
      <c r="K1409" s="254" t="str">
        <f>IF(ISBLANK(INDEX('Policy Characteristics'!E:E,MATCH($C1409,'Policy Characteristics'!$C:$C,0))),"",INDEX('Policy Characteristics'!E:E,MATCH($C1409,'Policy Characteristics'!$C:$C,0)))</f>
        <v>indst shift to alt fuel</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3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Alternative Fuel Shifting</v>
      </c>
      <c r="C1410" s="254" t="str">
        <f t="shared" si="52"/>
        <v>Fraction of Eligible Industrial Energy Use Shifted to Alternate Fuel</v>
      </c>
      <c r="D1410" s="6" t="s">
        <v>3032</v>
      </c>
      <c r="E1410" s="1" t="s">
        <v>3473</v>
      </c>
      <c r="F1410" t="s">
        <v>2995</v>
      </c>
      <c r="G1410" s="45" t="s">
        <v>3480</v>
      </c>
      <c r="H1410" s="43">
        <v>2120</v>
      </c>
      <c r="I1410" s="324" t="s">
        <v>41</v>
      </c>
      <c r="J1410" s="255" t="str">
        <f>IF(ISBLANK(INDEX('Policy Characteristics'!D:D,MATCH($C1410,'Policy Characteristics'!$C:$C,0))),"",INDEX('Policy Characteristics'!D:D,MATCH($C1410,'Policy Characteristics'!$C:$C,0)))</f>
        <v>Alternate Fuel Shifting</v>
      </c>
      <c r="K1410" s="254" t="str">
        <f>IF(ISBLANK(INDEX('Policy Characteristics'!E:E,MATCH($C1410,'Policy Characteristics'!$C:$C,0))),"",INDEX('Policy Characteristics'!E:E,MATCH($C1410,'Policy Characteristics'!$C:$C,0)))</f>
        <v>indst shift to alt fuel</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3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Alternative Fuel Shifting</v>
      </c>
      <c r="C1411" s="254" t="str">
        <f t="shared" si="52"/>
        <v>Fraction of Eligible Industrial Energy Use Shifted to Alternate Fuel</v>
      </c>
      <c r="D1411" s="6" t="s">
        <v>3032</v>
      </c>
      <c r="E1411" s="1" t="s">
        <v>3612</v>
      </c>
      <c r="F1411" t="s">
        <v>2995</v>
      </c>
      <c r="G1411" s="45" t="s">
        <v>3612</v>
      </c>
      <c r="H1411" s="43">
        <v>2121</v>
      </c>
      <c r="I1411" s="324" t="s">
        <v>41</v>
      </c>
      <c r="J1411" s="255" t="str">
        <f>IF(ISBLANK(INDEX('Policy Characteristics'!D:D,MATCH($C1411,'Policy Characteristics'!$C:$C,0))),"",INDEX('Policy Characteristics'!D:D,MATCH($C1411,'Policy Characteristics'!$C:$C,0)))</f>
        <v>Alternate Fuel Shifting</v>
      </c>
      <c r="K1411" s="254" t="str">
        <f>IF(ISBLANK(INDEX('Policy Characteristics'!E:E,MATCH($C1411,'Policy Characteristics'!$C:$C,0))),"",INDEX('Policy Characteristics'!E:E,MATCH($C1411,'Policy Characteristics'!$C:$C,0)))</f>
        <v>indst shift to alt fuel</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3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Alternative Fuel Shifting</v>
      </c>
      <c r="C1412" s="254" t="str">
        <f t="shared" si="52"/>
        <v>Fraction of Eligible Industrial Energy Use Shifted to Alternate Fuel</v>
      </c>
      <c r="D1412" s="6" t="s">
        <v>3033</v>
      </c>
      <c r="E1412" s="1" t="s">
        <v>3467</v>
      </c>
      <c r="F1412" t="s">
        <v>2996</v>
      </c>
      <c r="G1412" s="45" t="s">
        <v>3474</v>
      </c>
      <c r="H1412" s="43">
        <v>2122</v>
      </c>
      <c r="I1412" s="324" t="s">
        <v>41</v>
      </c>
      <c r="J1412" s="255" t="str">
        <f>IF(ISBLANK(INDEX('Policy Characteristics'!D:D,MATCH($C1412,'Policy Characteristics'!$C:$C,0))),"",INDEX('Policy Characteristics'!D:D,MATCH($C1412,'Policy Characteristics'!$C:$C,0)))</f>
        <v>Alternate Fuel Shifting</v>
      </c>
      <c r="K1412" s="254" t="str">
        <f>IF(ISBLANK(INDEX('Policy Characteristics'!E:E,MATCH($C1412,'Policy Characteristics'!$C:$C,0))),"",INDEX('Policy Characteristics'!E:E,MATCH($C1412,'Policy Characteristics'!$C:$C,0)))</f>
        <v>indst shift to alt fuel</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3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Alternative Fuel Shifting</v>
      </c>
      <c r="C1413" s="254" t="str">
        <f t="shared" si="52"/>
        <v>Fraction of Eligible Industrial Energy Use Shifted to Alternate Fuel</v>
      </c>
      <c r="D1413" s="6" t="s">
        <v>3033</v>
      </c>
      <c r="E1413" s="1" t="s">
        <v>3468</v>
      </c>
      <c r="F1413" t="s">
        <v>2996</v>
      </c>
      <c r="G1413" s="45" t="s">
        <v>3475</v>
      </c>
      <c r="H1413" s="43">
        <v>2123</v>
      </c>
      <c r="I1413" s="324" t="s">
        <v>41</v>
      </c>
      <c r="J1413" s="255" t="str">
        <f>IF(ISBLANK(INDEX('Policy Characteristics'!D:D,MATCH($C1413,'Policy Characteristics'!$C:$C,0))),"",INDEX('Policy Characteristics'!D:D,MATCH($C1413,'Policy Characteristics'!$C:$C,0)))</f>
        <v>Alternate Fuel Shifting</v>
      </c>
      <c r="K1413" s="254" t="str">
        <f>IF(ISBLANK(INDEX('Policy Characteristics'!E:E,MATCH($C1413,'Policy Characteristics'!$C:$C,0))),"",INDEX('Policy Characteristics'!E:E,MATCH($C1413,'Policy Characteristics'!$C:$C,0)))</f>
        <v>indst shift to alt fuel</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3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Alternative Fuel Shifting</v>
      </c>
      <c r="C1414" s="254" t="str">
        <f t="shared" si="52"/>
        <v>Fraction of Eligible Industrial Energy Use Shifted to Alternate Fuel</v>
      </c>
      <c r="D1414" s="6" t="s">
        <v>3033</v>
      </c>
      <c r="E1414" s="1" t="s">
        <v>3469</v>
      </c>
      <c r="F1414" t="s">
        <v>2996</v>
      </c>
      <c r="G1414" s="45" t="s">
        <v>3476</v>
      </c>
      <c r="H1414" s="43">
        <v>2124</v>
      </c>
      <c r="I1414" s="324" t="s">
        <v>41</v>
      </c>
      <c r="J1414" s="255" t="str">
        <f>IF(ISBLANK(INDEX('Policy Characteristics'!D:D,MATCH($C1414,'Policy Characteristics'!$C:$C,0))),"",INDEX('Policy Characteristics'!D:D,MATCH($C1414,'Policy Characteristics'!$C:$C,0)))</f>
        <v>Alternate Fuel Shifting</v>
      </c>
      <c r="K1414" s="254" t="str">
        <f>IF(ISBLANK(INDEX('Policy Characteristics'!E:E,MATCH($C1414,'Policy Characteristics'!$C:$C,0))),"",INDEX('Policy Characteristics'!E:E,MATCH($C1414,'Policy Characteristics'!$C:$C,0)))</f>
        <v>indst shift to alt fuel</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3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Alternative Fuel Shifting</v>
      </c>
      <c r="C1415" s="254" t="str">
        <f t="shared" si="52"/>
        <v>Fraction of Eligible Industrial Energy Use Shifted to Alternate Fuel</v>
      </c>
      <c r="D1415" s="6" t="s">
        <v>3033</v>
      </c>
      <c r="E1415" s="1" t="s">
        <v>3470</v>
      </c>
      <c r="F1415" t="s">
        <v>2996</v>
      </c>
      <c r="G1415" s="45" t="s">
        <v>3477</v>
      </c>
      <c r="H1415" s="43">
        <v>2125</v>
      </c>
      <c r="I1415" s="324" t="s">
        <v>40</v>
      </c>
      <c r="J1415" s="255" t="str">
        <f>IF(ISBLANK(INDEX('Policy Characteristics'!D:D,MATCH($C1415,'Policy Characteristics'!$C:$C,0))),"",INDEX('Policy Characteristics'!D:D,MATCH($C1415,'Policy Characteristics'!$C:$C,0)))</f>
        <v>Alternate Fuel Shifting</v>
      </c>
      <c r="K1415" s="254" t="str">
        <f>IF(ISBLANK(INDEX('Policy Characteristics'!E:E,MATCH($C1415,'Policy Characteristics'!$C:$C,0))),"",INDEX('Policy Characteristics'!E:E,MATCH($C1415,'Policy Characteristics'!$C:$C,0)))</f>
        <v>indst shift to alt fuel</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3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Alternative Fuel Shifting</v>
      </c>
      <c r="C1416" s="254" t="str">
        <f t="shared" si="52"/>
        <v>Fraction of Eligible Industrial Energy Use Shifted to Alternate Fuel</v>
      </c>
      <c r="D1416" s="6" t="s">
        <v>3033</v>
      </c>
      <c r="E1416" s="1" t="s">
        <v>3471</v>
      </c>
      <c r="F1416" t="s">
        <v>2996</v>
      </c>
      <c r="G1416" s="45" t="s">
        <v>3478</v>
      </c>
      <c r="H1416" s="43">
        <v>2126</v>
      </c>
      <c r="I1416" s="324" t="s">
        <v>41</v>
      </c>
      <c r="J1416" s="255" t="str">
        <f>IF(ISBLANK(INDEX('Policy Characteristics'!D:D,MATCH($C1416,'Policy Characteristics'!$C:$C,0))),"",INDEX('Policy Characteristics'!D:D,MATCH($C1416,'Policy Characteristics'!$C:$C,0)))</f>
        <v>Alternate Fuel Shifting</v>
      </c>
      <c r="K1416" s="254" t="str">
        <f>IF(ISBLANK(INDEX('Policy Characteristics'!E:E,MATCH($C1416,'Policy Characteristics'!$C:$C,0))),"",INDEX('Policy Characteristics'!E:E,MATCH($C1416,'Policy Characteristics'!$C:$C,0)))</f>
        <v>indst shift to alt fuel</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3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Alternative Fuel Shifting</v>
      </c>
      <c r="C1417" s="254" t="str">
        <f t="shared" si="52"/>
        <v>Fraction of Eligible Industrial Energy Use Shifted to Alternate Fuel</v>
      </c>
      <c r="D1417" s="6" t="s">
        <v>3033</v>
      </c>
      <c r="E1417" s="1" t="s">
        <v>3472</v>
      </c>
      <c r="F1417" t="s">
        <v>2996</v>
      </c>
      <c r="G1417" s="45" t="s">
        <v>3479</v>
      </c>
      <c r="H1417" s="43">
        <v>2127</v>
      </c>
      <c r="I1417" s="324" t="s">
        <v>41</v>
      </c>
      <c r="J1417" s="255" t="str">
        <f>IF(ISBLANK(INDEX('Policy Characteristics'!D:D,MATCH($C1417,'Policy Characteristics'!$C:$C,0))),"",INDEX('Policy Characteristics'!D:D,MATCH($C1417,'Policy Characteristics'!$C:$C,0)))</f>
        <v>Alternate Fuel Shifting</v>
      </c>
      <c r="K1417" s="254" t="str">
        <f>IF(ISBLANK(INDEX('Policy Characteristics'!E:E,MATCH($C1417,'Policy Characteristics'!$C:$C,0))),"",INDEX('Policy Characteristics'!E:E,MATCH($C1417,'Policy Characteristics'!$C:$C,0)))</f>
        <v>indst shift to alt fuel</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3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Alternative Fuel Shifting</v>
      </c>
      <c r="C1418" s="254" t="str">
        <f t="shared" si="52"/>
        <v>Fraction of Eligible Industrial Energy Use Shifted to Alternate Fuel</v>
      </c>
      <c r="D1418" s="6" t="s">
        <v>3033</v>
      </c>
      <c r="E1418" s="1" t="s">
        <v>3473</v>
      </c>
      <c r="F1418" t="s">
        <v>2996</v>
      </c>
      <c r="G1418" s="45" t="s">
        <v>3480</v>
      </c>
      <c r="H1418" s="43">
        <v>2128</v>
      </c>
      <c r="I1418" s="324" t="s">
        <v>41</v>
      </c>
      <c r="J1418" s="255" t="str">
        <f>IF(ISBLANK(INDEX('Policy Characteristics'!D:D,MATCH($C1418,'Policy Characteristics'!$C:$C,0))),"",INDEX('Policy Characteristics'!D:D,MATCH($C1418,'Policy Characteristics'!$C:$C,0)))</f>
        <v>Alternate Fuel Shifting</v>
      </c>
      <c r="K1418" s="254" t="str">
        <f>IF(ISBLANK(INDEX('Policy Characteristics'!E:E,MATCH($C1418,'Policy Characteristics'!$C:$C,0))),"",INDEX('Policy Characteristics'!E:E,MATCH($C1418,'Policy Characteristics'!$C:$C,0)))</f>
        <v>indst shift to alt fuel</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3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Alternative Fuel Shifting</v>
      </c>
      <c r="C1419" s="254" t="str">
        <f t="shared" si="52"/>
        <v>Fraction of Eligible Industrial Energy Use Shifted to Alternate Fuel</v>
      </c>
      <c r="D1419" s="6" t="s">
        <v>3033</v>
      </c>
      <c r="E1419" s="1" t="s">
        <v>3612</v>
      </c>
      <c r="F1419" t="s">
        <v>2996</v>
      </c>
      <c r="G1419" s="45" t="s">
        <v>3612</v>
      </c>
      <c r="H1419" s="43">
        <v>2129</v>
      </c>
      <c r="I1419" s="324" t="s">
        <v>41</v>
      </c>
      <c r="J1419" s="255" t="str">
        <f>IF(ISBLANK(INDEX('Policy Characteristics'!D:D,MATCH($C1419,'Policy Characteristics'!$C:$C,0))),"",INDEX('Policy Characteristics'!D:D,MATCH($C1419,'Policy Characteristics'!$C:$C,0)))</f>
        <v>Alternate Fuel Shifting</v>
      </c>
      <c r="K1419" s="254" t="str">
        <f>IF(ISBLANK(INDEX('Policy Characteristics'!E:E,MATCH($C1419,'Policy Characteristics'!$C:$C,0))),"",INDEX('Policy Characteristics'!E:E,MATCH($C1419,'Policy Characteristics'!$C:$C,0)))</f>
        <v>indst shift to alt fuel</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3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Alternative Fuel Shifting</v>
      </c>
      <c r="C1420" s="254" t="str">
        <f t="shared" si="52"/>
        <v>Fraction of Eligible Industrial Energy Use Shifted to Alternate Fuel</v>
      </c>
      <c r="D1420" s="6" t="s">
        <v>3034</v>
      </c>
      <c r="E1420" s="1" t="s">
        <v>3467</v>
      </c>
      <c r="F1420" t="s">
        <v>2997</v>
      </c>
      <c r="G1420" s="45" t="s">
        <v>3474</v>
      </c>
      <c r="H1420" s="43">
        <v>2130</v>
      </c>
      <c r="I1420" s="324" t="s">
        <v>41</v>
      </c>
      <c r="J1420" s="255" t="str">
        <f>IF(ISBLANK(INDEX('Policy Characteristics'!D:D,MATCH($C1420,'Policy Characteristics'!$C:$C,0))),"",INDEX('Policy Characteristics'!D:D,MATCH($C1420,'Policy Characteristics'!$C:$C,0)))</f>
        <v>Alternate Fuel Shifting</v>
      </c>
      <c r="K1420" s="254" t="str">
        <f>IF(ISBLANK(INDEX('Policy Characteristics'!E:E,MATCH($C1420,'Policy Characteristics'!$C:$C,0))),"",INDEX('Policy Characteristics'!E:E,MATCH($C1420,'Policy Characteristics'!$C:$C,0)))</f>
        <v>indst shift to alt fuel</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3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Alternative Fuel Shifting</v>
      </c>
      <c r="C1421" s="254" t="str">
        <f t="shared" si="52"/>
        <v>Fraction of Eligible Industrial Energy Use Shifted to Alternate Fuel</v>
      </c>
      <c r="D1421" s="6" t="s">
        <v>3034</v>
      </c>
      <c r="E1421" s="1" t="s">
        <v>3468</v>
      </c>
      <c r="F1421" t="s">
        <v>2997</v>
      </c>
      <c r="G1421" s="45" t="s">
        <v>3475</v>
      </c>
      <c r="H1421" s="43">
        <v>2131</v>
      </c>
      <c r="I1421" s="324" t="s">
        <v>41</v>
      </c>
      <c r="J1421" s="255" t="str">
        <f>IF(ISBLANK(INDEX('Policy Characteristics'!D:D,MATCH($C1421,'Policy Characteristics'!$C:$C,0))),"",INDEX('Policy Characteristics'!D:D,MATCH($C1421,'Policy Characteristics'!$C:$C,0)))</f>
        <v>Alternate Fuel Shifting</v>
      </c>
      <c r="K1421" s="254" t="str">
        <f>IF(ISBLANK(INDEX('Policy Characteristics'!E:E,MATCH($C1421,'Policy Characteristics'!$C:$C,0))),"",INDEX('Policy Characteristics'!E:E,MATCH($C1421,'Policy Characteristics'!$C:$C,0)))</f>
        <v>indst shift to alt fuel</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3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Alternative Fuel Shifting</v>
      </c>
      <c r="C1422" s="254" t="str">
        <f t="shared" si="52"/>
        <v>Fraction of Eligible Industrial Energy Use Shifted to Alternate Fuel</v>
      </c>
      <c r="D1422" s="6" t="s">
        <v>3034</v>
      </c>
      <c r="E1422" s="1" t="s">
        <v>3469</v>
      </c>
      <c r="F1422" t="s">
        <v>2997</v>
      </c>
      <c r="G1422" s="45" t="s">
        <v>3476</v>
      </c>
      <c r="H1422" s="43">
        <v>2132</v>
      </c>
      <c r="I1422" s="324" t="s">
        <v>41</v>
      </c>
      <c r="J1422" s="255" t="str">
        <f>IF(ISBLANK(INDEX('Policy Characteristics'!D:D,MATCH($C1422,'Policy Characteristics'!$C:$C,0))),"",INDEX('Policy Characteristics'!D:D,MATCH($C1422,'Policy Characteristics'!$C:$C,0)))</f>
        <v>Alternate Fuel Shifting</v>
      </c>
      <c r="K1422" s="254" t="str">
        <f>IF(ISBLANK(INDEX('Policy Characteristics'!E:E,MATCH($C1422,'Policy Characteristics'!$C:$C,0))),"",INDEX('Policy Characteristics'!E:E,MATCH($C1422,'Policy Characteristics'!$C:$C,0)))</f>
        <v>indst shift to alt fuel</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3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Alternative Fuel Shifting</v>
      </c>
      <c r="C1423" s="254" t="str">
        <f t="shared" si="52"/>
        <v>Fraction of Eligible Industrial Energy Use Shifted to Alternate Fuel</v>
      </c>
      <c r="D1423" s="6" t="s">
        <v>3034</v>
      </c>
      <c r="E1423" s="1" t="s">
        <v>3470</v>
      </c>
      <c r="F1423" t="s">
        <v>2997</v>
      </c>
      <c r="G1423" s="45" t="s">
        <v>3477</v>
      </c>
      <c r="H1423" s="43">
        <v>2133</v>
      </c>
      <c r="I1423" s="324" t="s">
        <v>40</v>
      </c>
      <c r="J1423" s="255" t="str">
        <f>IF(ISBLANK(INDEX('Policy Characteristics'!D:D,MATCH($C1423,'Policy Characteristics'!$C:$C,0))),"",INDEX('Policy Characteristics'!D:D,MATCH($C1423,'Policy Characteristics'!$C:$C,0)))</f>
        <v>Alternate Fuel Shifting</v>
      </c>
      <c r="K1423" s="254" t="str">
        <f>IF(ISBLANK(INDEX('Policy Characteristics'!E:E,MATCH($C1423,'Policy Characteristics'!$C:$C,0))),"",INDEX('Policy Characteristics'!E:E,MATCH($C1423,'Policy Characteristics'!$C:$C,0)))</f>
        <v>indst shift to alt fuel</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3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Alternative Fuel Shifting</v>
      </c>
      <c r="C1424" s="254" t="str">
        <f t="shared" si="52"/>
        <v>Fraction of Eligible Industrial Energy Use Shifted to Alternate Fuel</v>
      </c>
      <c r="D1424" s="6" t="s">
        <v>3034</v>
      </c>
      <c r="E1424" s="1" t="s">
        <v>3471</v>
      </c>
      <c r="F1424" t="s">
        <v>2997</v>
      </c>
      <c r="G1424" s="45" t="s">
        <v>3478</v>
      </c>
      <c r="H1424" s="43">
        <v>2134</v>
      </c>
      <c r="I1424" s="324" t="s">
        <v>41</v>
      </c>
      <c r="J1424" s="255" t="str">
        <f>IF(ISBLANK(INDEX('Policy Characteristics'!D:D,MATCH($C1424,'Policy Characteristics'!$C:$C,0))),"",INDEX('Policy Characteristics'!D:D,MATCH($C1424,'Policy Characteristics'!$C:$C,0)))</f>
        <v>Alternate Fuel Shifting</v>
      </c>
      <c r="K1424" s="254" t="str">
        <f>IF(ISBLANK(INDEX('Policy Characteristics'!E:E,MATCH($C1424,'Policy Characteristics'!$C:$C,0))),"",INDEX('Policy Characteristics'!E:E,MATCH($C1424,'Policy Characteristics'!$C:$C,0)))</f>
        <v>indst shift to alt fuel</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3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Alternative Fuel Shifting</v>
      </c>
      <c r="C1425" s="254" t="str">
        <f t="shared" si="52"/>
        <v>Fraction of Eligible Industrial Energy Use Shifted to Alternate Fuel</v>
      </c>
      <c r="D1425" s="6" t="s">
        <v>3034</v>
      </c>
      <c r="E1425" s="1" t="s">
        <v>3472</v>
      </c>
      <c r="F1425" t="s">
        <v>2997</v>
      </c>
      <c r="G1425" s="45" t="s">
        <v>3479</v>
      </c>
      <c r="H1425" s="43">
        <v>2135</v>
      </c>
      <c r="I1425" s="324" t="s">
        <v>41</v>
      </c>
      <c r="J1425" s="255" t="str">
        <f>IF(ISBLANK(INDEX('Policy Characteristics'!D:D,MATCH($C1425,'Policy Characteristics'!$C:$C,0))),"",INDEX('Policy Characteristics'!D:D,MATCH($C1425,'Policy Characteristics'!$C:$C,0)))</f>
        <v>Alternate Fuel Shifting</v>
      </c>
      <c r="K1425" s="254" t="str">
        <f>IF(ISBLANK(INDEX('Policy Characteristics'!E:E,MATCH($C1425,'Policy Characteristics'!$C:$C,0))),"",INDEX('Policy Characteristics'!E:E,MATCH($C1425,'Policy Characteristics'!$C:$C,0)))</f>
        <v>indst shift to alt fuel</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3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Alternative Fuel Shifting</v>
      </c>
      <c r="C1426" s="254" t="str">
        <f t="shared" si="52"/>
        <v>Fraction of Eligible Industrial Energy Use Shifted to Alternate Fuel</v>
      </c>
      <c r="D1426" s="6" t="s">
        <v>3034</v>
      </c>
      <c r="E1426" s="1" t="s">
        <v>3473</v>
      </c>
      <c r="F1426" t="s">
        <v>2997</v>
      </c>
      <c r="G1426" s="45" t="s">
        <v>3480</v>
      </c>
      <c r="H1426" s="43">
        <v>2136</v>
      </c>
      <c r="I1426" s="324" t="s">
        <v>41</v>
      </c>
      <c r="J1426" s="255" t="str">
        <f>IF(ISBLANK(INDEX('Policy Characteristics'!D:D,MATCH($C1426,'Policy Characteristics'!$C:$C,0))),"",INDEX('Policy Characteristics'!D:D,MATCH($C1426,'Policy Characteristics'!$C:$C,0)))</f>
        <v>Alternate Fuel Shifting</v>
      </c>
      <c r="K1426" s="254" t="str">
        <f>IF(ISBLANK(INDEX('Policy Characteristics'!E:E,MATCH($C1426,'Policy Characteristics'!$C:$C,0))),"",INDEX('Policy Characteristics'!E:E,MATCH($C1426,'Policy Characteristics'!$C:$C,0)))</f>
        <v>indst shift to alt fuel</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3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Alternative Fuel Shifting</v>
      </c>
      <c r="C1427" s="254" t="str">
        <f t="shared" si="52"/>
        <v>Fraction of Eligible Industrial Energy Use Shifted to Alternate Fuel</v>
      </c>
      <c r="D1427" s="6" t="s">
        <v>3034</v>
      </c>
      <c r="E1427" s="1" t="s">
        <v>3612</v>
      </c>
      <c r="F1427" t="s">
        <v>2997</v>
      </c>
      <c r="G1427" s="45" t="s">
        <v>3612</v>
      </c>
      <c r="H1427" s="43">
        <v>2137</v>
      </c>
      <c r="I1427" s="324" t="s">
        <v>41</v>
      </c>
      <c r="J1427" s="255" t="str">
        <f>IF(ISBLANK(INDEX('Policy Characteristics'!D:D,MATCH($C1427,'Policy Characteristics'!$C:$C,0))),"",INDEX('Policy Characteristics'!D:D,MATCH($C1427,'Policy Characteristics'!$C:$C,0)))</f>
        <v>Alternate Fuel Shifting</v>
      </c>
      <c r="K1427" s="254" t="str">
        <f>IF(ISBLANK(INDEX('Policy Characteristics'!E:E,MATCH($C1427,'Policy Characteristics'!$C:$C,0))),"",INDEX('Policy Characteristics'!E:E,MATCH($C1427,'Policy Characteristics'!$C:$C,0)))</f>
        <v>indst shift to alt fuel</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3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Alternative Fuel Shifting</v>
      </c>
      <c r="C1428" s="254" t="str">
        <f t="shared" si="52"/>
        <v>Fraction of Eligible Industrial Energy Use Shifted to Alternate Fuel</v>
      </c>
      <c r="D1428" s="6" t="s">
        <v>3035</v>
      </c>
      <c r="E1428" s="1" t="s">
        <v>3467</v>
      </c>
      <c r="F1428" t="s">
        <v>2550</v>
      </c>
      <c r="G1428" s="45" t="s">
        <v>3474</v>
      </c>
      <c r="H1428" s="43">
        <v>2138</v>
      </c>
      <c r="I1428" s="324" t="s">
        <v>41</v>
      </c>
      <c r="J1428" s="255" t="str">
        <f>IF(ISBLANK(INDEX('Policy Characteristics'!D:D,MATCH($C1428,'Policy Characteristics'!$C:$C,0))),"",INDEX('Policy Characteristics'!D:D,MATCH($C1428,'Policy Characteristics'!$C:$C,0)))</f>
        <v>Alternate Fuel Shifting</v>
      </c>
      <c r="K1428" s="254" t="str">
        <f>IF(ISBLANK(INDEX('Policy Characteristics'!E:E,MATCH($C1428,'Policy Characteristics'!$C:$C,0))),"",INDEX('Policy Characteristics'!E:E,MATCH($C1428,'Policy Characteristics'!$C:$C,0)))</f>
        <v>indst shift to alt fuel</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3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Alternative Fuel Shifting</v>
      </c>
      <c r="C1429" s="254" t="str">
        <f t="shared" si="52"/>
        <v>Fraction of Eligible Industrial Energy Use Shifted to Alternate Fuel</v>
      </c>
      <c r="D1429" s="6" t="s">
        <v>3035</v>
      </c>
      <c r="E1429" s="1" t="s">
        <v>3468</v>
      </c>
      <c r="F1429" t="s">
        <v>2550</v>
      </c>
      <c r="G1429" s="45" t="s">
        <v>3475</v>
      </c>
      <c r="H1429" s="43">
        <v>2139</v>
      </c>
      <c r="I1429" s="324" t="s">
        <v>41</v>
      </c>
      <c r="J1429" s="255" t="str">
        <f>IF(ISBLANK(INDEX('Policy Characteristics'!D:D,MATCH($C1429,'Policy Characteristics'!$C:$C,0))),"",INDEX('Policy Characteristics'!D:D,MATCH($C1429,'Policy Characteristics'!$C:$C,0)))</f>
        <v>Alternate Fuel Shifting</v>
      </c>
      <c r="K1429" s="254" t="str">
        <f>IF(ISBLANK(INDEX('Policy Characteristics'!E:E,MATCH($C1429,'Policy Characteristics'!$C:$C,0))),"",INDEX('Policy Characteristics'!E:E,MATCH($C1429,'Policy Characteristics'!$C:$C,0)))</f>
        <v>indst shift to alt fuel</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3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Alternative Fuel Shifting</v>
      </c>
      <c r="C1430" s="254" t="str">
        <f t="shared" si="52"/>
        <v>Fraction of Eligible Industrial Energy Use Shifted to Alternate Fuel</v>
      </c>
      <c r="D1430" s="6" t="s">
        <v>3035</v>
      </c>
      <c r="E1430" s="1" t="s">
        <v>3469</v>
      </c>
      <c r="F1430" t="s">
        <v>2550</v>
      </c>
      <c r="G1430" s="45" t="s">
        <v>3476</v>
      </c>
      <c r="H1430" s="43">
        <v>2140</v>
      </c>
      <c r="I1430" s="324" t="s">
        <v>41</v>
      </c>
      <c r="J1430" s="255" t="str">
        <f>IF(ISBLANK(INDEX('Policy Characteristics'!D:D,MATCH($C1430,'Policy Characteristics'!$C:$C,0))),"",INDEX('Policy Characteristics'!D:D,MATCH($C1430,'Policy Characteristics'!$C:$C,0)))</f>
        <v>Alternate Fuel Shifting</v>
      </c>
      <c r="K1430" s="254" t="str">
        <f>IF(ISBLANK(INDEX('Policy Characteristics'!E:E,MATCH($C1430,'Policy Characteristics'!$C:$C,0))),"",INDEX('Policy Characteristics'!E:E,MATCH($C1430,'Policy Characteristics'!$C:$C,0)))</f>
        <v>indst shift to alt fuel</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3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Alternative Fuel Shifting</v>
      </c>
      <c r="C1431" s="254" t="str">
        <f t="shared" si="52"/>
        <v>Fraction of Eligible Industrial Energy Use Shifted to Alternate Fuel</v>
      </c>
      <c r="D1431" s="6" t="s">
        <v>3035</v>
      </c>
      <c r="E1431" s="1" t="s">
        <v>3470</v>
      </c>
      <c r="F1431" t="s">
        <v>2550</v>
      </c>
      <c r="G1431" s="45" t="s">
        <v>3477</v>
      </c>
      <c r="H1431" s="43">
        <v>2141</v>
      </c>
      <c r="I1431" s="324" t="s">
        <v>40</v>
      </c>
      <c r="J1431" s="255" t="str">
        <f>IF(ISBLANK(INDEX('Policy Characteristics'!D:D,MATCH($C1431,'Policy Characteristics'!$C:$C,0))),"",INDEX('Policy Characteristics'!D:D,MATCH($C1431,'Policy Characteristics'!$C:$C,0)))</f>
        <v>Alternate Fuel Shifting</v>
      </c>
      <c r="K1431" s="254" t="str">
        <f>IF(ISBLANK(INDEX('Policy Characteristics'!E:E,MATCH($C1431,'Policy Characteristics'!$C:$C,0))),"",INDEX('Policy Characteristics'!E:E,MATCH($C1431,'Policy Characteristics'!$C:$C,0)))</f>
        <v>indst shift to alt fuel</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3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Alternative Fuel Shifting</v>
      </c>
      <c r="C1432" s="254" t="str">
        <f t="shared" si="52"/>
        <v>Fraction of Eligible Industrial Energy Use Shifted to Alternate Fuel</v>
      </c>
      <c r="D1432" s="6" t="s">
        <v>3035</v>
      </c>
      <c r="E1432" s="1" t="s">
        <v>3471</v>
      </c>
      <c r="F1432" t="s">
        <v>2550</v>
      </c>
      <c r="G1432" s="45" t="s">
        <v>3478</v>
      </c>
      <c r="H1432" s="43">
        <v>2142</v>
      </c>
      <c r="I1432" s="324" t="s">
        <v>41</v>
      </c>
      <c r="J1432" s="255" t="str">
        <f>IF(ISBLANK(INDEX('Policy Characteristics'!D:D,MATCH($C1432,'Policy Characteristics'!$C:$C,0))),"",INDEX('Policy Characteristics'!D:D,MATCH($C1432,'Policy Characteristics'!$C:$C,0)))</f>
        <v>Alternate Fuel Shifting</v>
      </c>
      <c r="K1432" s="254" t="str">
        <f>IF(ISBLANK(INDEX('Policy Characteristics'!E:E,MATCH($C1432,'Policy Characteristics'!$C:$C,0))),"",INDEX('Policy Characteristics'!E:E,MATCH($C1432,'Policy Characteristics'!$C:$C,0)))</f>
        <v>indst shift to alt fuel</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3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Alternative Fuel Shifting</v>
      </c>
      <c r="C1433" s="254" t="str">
        <f t="shared" si="52"/>
        <v>Fraction of Eligible Industrial Energy Use Shifted to Alternate Fuel</v>
      </c>
      <c r="D1433" s="6" t="s">
        <v>3035</v>
      </c>
      <c r="E1433" s="1" t="s">
        <v>3472</v>
      </c>
      <c r="F1433" t="s">
        <v>2550</v>
      </c>
      <c r="G1433" s="45" t="s">
        <v>3479</v>
      </c>
      <c r="H1433" s="43">
        <v>2143</v>
      </c>
      <c r="I1433" s="324" t="s">
        <v>41</v>
      </c>
      <c r="J1433" s="255" t="str">
        <f>IF(ISBLANK(INDEX('Policy Characteristics'!D:D,MATCH($C1433,'Policy Characteristics'!$C:$C,0))),"",INDEX('Policy Characteristics'!D:D,MATCH($C1433,'Policy Characteristics'!$C:$C,0)))</f>
        <v>Alternate Fuel Shifting</v>
      </c>
      <c r="K1433" s="254" t="str">
        <f>IF(ISBLANK(INDEX('Policy Characteristics'!E:E,MATCH($C1433,'Policy Characteristics'!$C:$C,0))),"",INDEX('Policy Characteristics'!E:E,MATCH($C1433,'Policy Characteristics'!$C:$C,0)))</f>
        <v>indst shift to alt fuel</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3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Alternative Fuel Shifting</v>
      </c>
      <c r="C1434" s="254" t="str">
        <f t="shared" si="52"/>
        <v>Fraction of Eligible Industrial Energy Use Shifted to Alternate Fuel</v>
      </c>
      <c r="D1434" s="6" t="s">
        <v>3035</v>
      </c>
      <c r="E1434" s="1" t="s">
        <v>3473</v>
      </c>
      <c r="F1434" t="s">
        <v>2550</v>
      </c>
      <c r="G1434" s="45" t="s">
        <v>3480</v>
      </c>
      <c r="H1434" s="43">
        <v>2144</v>
      </c>
      <c r="I1434" s="324" t="s">
        <v>41</v>
      </c>
      <c r="J1434" s="255" t="str">
        <f>IF(ISBLANK(INDEX('Policy Characteristics'!D:D,MATCH($C1434,'Policy Characteristics'!$C:$C,0))),"",INDEX('Policy Characteristics'!D:D,MATCH($C1434,'Policy Characteristics'!$C:$C,0)))</f>
        <v>Alternate Fuel Shifting</v>
      </c>
      <c r="K1434" s="254" t="str">
        <f>IF(ISBLANK(INDEX('Policy Characteristics'!E:E,MATCH($C1434,'Policy Characteristics'!$C:$C,0))),"",INDEX('Policy Characteristics'!E:E,MATCH($C1434,'Policy Characteristics'!$C:$C,0)))</f>
        <v>indst shift to alt fuel</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3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Alternative Fuel Shifting</v>
      </c>
      <c r="C1435" s="254" t="str">
        <f t="shared" si="52"/>
        <v>Fraction of Eligible Industrial Energy Use Shifted to Alternate Fuel</v>
      </c>
      <c r="D1435" s="6" t="s">
        <v>3035</v>
      </c>
      <c r="E1435" s="1" t="s">
        <v>3612</v>
      </c>
      <c r="F1435" t="s">
        <v>2550</v>
      </c>
      <c r="G1435" s="45" t="s">
        <v>3612</v>
      </c>
      <c r="H1435" s="43">
        <v>2145</v>
      </c>
      <c r="I1435" s="324" t="s">
        <v>41</v>
      </c>
      <c r="J1435" s="255" t="str">
        <f>IF(ISBLANK(INDEX('Policy Characteristics'!D:D,MATCH($C1435,'Policy Characteristics'!$C:$C,0))),"",INDEX('Policy Characteristics'!D:D,MATCH($C1435,'Policy Characteristics'!$C:$C,0)))</f>
        <v>Alternate Fuel Shifting</v>
      </c>
      <c r="K1435" s="254" t="str">
        <f>IF(ISBLANK(INDEX('Policy Characteristics'!E:E,MATCH($C1435,'Policy Characteristics'!$C:$C,0))),"",INDEX('Policy Characteristics'!E:E,MATCH($C1435,'Policy Characteristics'!$C:$C,0)))</f>
        <v>indst shift to alt fuel</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3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Alternative Fuel Shifting</v>
      </c>
      <c r="C1436" s="254" t="str">
        <f t="shared" si="52"/>
        <v>Fraction of Eligible Industrial Energy Use Shifted to Alternate Fuel</v>
      </c>
      <c r="D1436" s="6" t="s">
        <v>3036</v>
      </c>
      <c r="E1436" s="1" t="s">
        <v>3467</v>
      </c>
      <c r="F1436" t="s">
        <v>2998</v>
      </c>
      <c r="G1436" s="45" t="s">
        <v>3474</v>
      </c>
      <c r="H1436" s="43">
        <v>2146</v>
      </c>
      <c r="I1436" s="324" t="s">
        <v>41</v>
      </c>
      <c r="J1436" s="255" t="str">
        <f>IF(ISBLANK(INDEX('Policy Characteristics'!D:D,MATCH($C1436,'Policy Characteristics'!$C:$C,0))),"",INDEX('Policy Characteristics'!D:D,MATCH($C1436,'Policy Characteristics'!$C:$C,0)))</f>
        <v>Alternate Fuel Shifting</v>
      </c>
      <c r="K1436" s="254" t="str">
        <f>IF(ISBLANK(INDEX('Policy Characteristics'!E:E,MATCH($C1436,'Policy Characteristics'!$C:$C,0))),"",INDEX('Policy Characteristics'!E:E,MATCH($C1436,'Policy Characteristics'!$C:$C,0)))</f>
        <v>indst shift to alt fuel</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3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Alternative Fuel Shifting</v>
      </c>
      <c r="C1437" s="254" t="str">
        <f t="shared" si="52"/>
        <v>Fraction of Eligible Industrial Energy Use Shifted to Alternate Fuel</v>
      </c>
      <c r="D1437" s="6" t="s">
        <v>3036</v>
      </c>
      <c r="E1437" s="1" t="s">
        <v>3468</v>
      </c>
      <c r="F1437" t="s">
        <v>2998</v>
      </c>
      <c r="G1437" s="45" t="s">
        <v>3475</v>
      </c>
      <c r="H1437" s="43">
        <v>2147</v>
      </c>
      <c r="I1437" s="324" t="s">
        <v>41</v>
      </c>
      <c r="J1437" s="255" t="str">
        <f>IF(ISBLANK(INDEX('Policy Characteristics'!D:D,MATCH($C1437,'Policy Characteristics'!$C:$C,0))),"",INDEX('Policy Characteristics'!D:D,MATCH($C1437,'Policy Characteristics'!$C:$C,0)))</f>
        <v>Alternate Fuel Shifting</v>
      </c>
      <c r="K1437" s="254" t="str">
        <f>IF(ISBLANK(INDEX('Policy Characteristics'!E:E,MATCH($C1437,'Policy Characteristics'!$C:$C,0))),"",INDEX('Policy Characteristics'!E:E,MATCH($C1437,'Policy Characteristics'!$C:$C,0)))</f>
        <v>indst shift to alt fuel</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3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Alternative Fuel Shifting</v>
      </c>
      <c r="C1438" s="254" t="str">
        <f t="shared" si="52"/>
        <v>Fraction of Eligible Industrial Energy Use Shifted to Alternate Fuel</v>
      </c>
      <c r="D1438" s="6" t="s">
        <v>3036</v>
      </c>
      <c r="E1438" s="1" t="s">
        <v>3469</v>
      </c>
      <c r="F1438" t="s">
        <v>2998</v>
      </c>
      <c r="G1438" s="45" t="s">
        <v>3476</v>
      </c>
      <c r="H1438" s="43">
        <v>2148</v>
      </c>
      <c r="I1438" s="324" t="s">
        <v>41</v>
      </c>
      <c r="J1438" s="255" t="str">
        <f>IF(ISBLANK(INDEX('Policy Characteristics'!D:D,MATCH($C1438,'Policy Characteristics'!$C:$C,0))),"",INDEX('Policy Characteristics'!D:D,MATCH($C1438,'Policy Characteristics'!$C:$C,0)))</f>
        <v>Alternate Fuel Shifting</v>
      </c>
      <c r="K1438" s="254" t="str">
        <f>IF(ISBLANK(INDEX('Policy Characteristics'!E:E,MATCH($C1438,'Policy Characteristics'!$C:$C,0))),"",INDEX('Policy Characteristics'!E:E,MATCH($C1438,'Policy Characteristics'!$C:$C,0)))</f>
        <v>indst shift to alt fuel</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3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Alternative Fuel Shifting</v>
      </c>
      <c r="C1439" s="254" t="str">
        <f t="shared" si="52"/>
        <v>Fraction of Eligible Industrial Energy Use Shifted to Alternate Fuel</v>
      </c>
      <c r="D1439" s="6" t="s">
        <v>3036</v>
      </c>
      <c r="E1439" s="1" t="s">
        <v>3470</v>
      </c>
      <c r="F1439" t="s">
        <v>2998</v>
      </c>
      <c r="G1439" s="45" t="s">
        <v>3477</v>
      </c>
      <c r="H1439" s="43">
        <v>2149</v>
      </c>
      <c r="I1439" s="324" t="s">
        <v>40</v>
      </c>
      <c r="J1439" s="255" t="str">
        <f>IF(ISBLANK(INDEX('Policy Characteristics'!D:D,MATCH($C1439,'Policy Characteristics'!$C:$C,0))),"",INDEX('Policy Characteristics'!D:D,MATCH($C1439,'Policy Characteristics'!$C:$C,0)))</f>
        <v>Alternate Fuel Shifting</v>
      </c>
      <c r="K1439" s="254" t="str">
        <f>IF(ISBLANK(INDEX('Policy Characteristics'!E:E,MATCH($C1439,'Policy Characteristics'!$C:$C,0))),"",INDEX('Policy Characteristics'!E:E,MATCH($C1439,'Policy Characteristics'!$C:$C,0)))</f>
        <v>indst shift to alt fuel</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3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Alternative Fuel Shifting</v>
      </c>
      <c r="C1440" s="254" t="str">
        <f t="shared" si="52"/>
        <v>Fraction of Eligible Industrial Energy Use Shifted to Alternate Fuel</v>
      </c>
      <c r="D1440" s="6" t="s">
        <v>3036</v>
      </c>
      <c r="E1440" s="1" t="s">
        <v>3471</v>
      </c>
      <c r="F1440" t="s">
        <v>2998</v>
      </c>
      <c r="G1440" s="45" t="s">
        <v>3478</v>
      </c>
      <c r="H1440" s="43">
        <v>2150</v>
      </c>
      <c r="I1440" s="324" t="s">
        <v>41</v>
      </c>
      <c r="J1440" s="255" t="str">
        <f>IF(ISBLANK(INDEX('Policy Characteristics'!D:D,MATCH($C1440,'Policy Characteristics'!$C:$C,0))),"",INDEX('Policy Characteristics'!D:D,MATCH($C1440,'Policy Characteristics'!$C:$C,0)))</f>
        <v>Alternate Fuel Shifting</v>
      </c>
      <c r="K1440" s="254" t="str">
        <f>IF(ISBLANK(INDEX('Policy Characteristics'!E:E,MATCH($C1440,'Policy Characteristics'!$C:$C,0))),"",INDEX('Policy Characteristics'!E:E,MATCH($C1440,'Policy Characteristics'!$C:$C,0)))</f>
        <v>indst shift to alt fuel</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3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Alternative Fuel Shifting</v>
      </c>
      <c r="C1441" s="254" t="str">
        <f t="shared" si="52"/>
        <v>Fraction of Eligible Industrial Energy Use Shifted to Alternate Fuel</v>
      </c>
      <c r="D1441" s="6" t="s">
        <v>3036</v>
      </c>
      <c r="E1441" s="1" t="s">
        <v>3472</v>
      </c>
      <c r="F1441" t="s">
        <v>2998</v>
      </c>
      <c r="G1441" s="45" t="s">
        <v>3479</v>
      </c>
      <c r="H1441" s="43">
        <v>2151</v>
      </c>
      <c r="I1441" s="324" t="s">
        <v>41</v>
      </c>
      <c r="J1441" s="255" t="str">
        <f>IF(ISBLANK(INDEX('Policy Characteristics'!D:D,MATCH($C1441,'Policy Characteristics'!$C:$C,0))),"",INDEX('Policy Characteristics'!D:D,MATCH($C1441,'Policy Characteristics'!$C:$C,0)))</f>
        <v>Alternate Fuel Shifting</v>
      </c>
      <c r="K1441" s="254" t="str">
        <f>IF(ISBLANK(INDEX('Policy Characteristics'!E:E,MATCH($C1441,'Policy Characteristics'!$C:$C,0))),"",INDEX('Policy Characteristics'!E:E,MATCH($C1441,'Policy Characteristics'!$C:$C,0)))</f>
        <v>indst shift to alt fuel</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3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Alternative Fuel Shifting</v>
      </c>
      <c r="C1442" s="254" t="str">
        <f t="shared" si="52"/>
        <v>Fraction of Eligible Industrial Energy Use Shifted to Alternate Fuel</v>
      </c>
      <c r="D1442" s="6" t="s">
        <v>3036</v>
      </c>
      <c r="E1442" s="1" t="s">
        <v>3473</v>
      </c>
      <c r="F1442" t="s">
        <v>2998</v>
      </c>
      <c r="G1442" s="45" t="s">
        <v>3480</v>
      </c>
      <c r="H1442" s="43">
        <v>2152</v>
      </c>
      <c r="I1442" s="324" t="s">
        <v>41</v>
      </c>
      <c r="J1442" s="255" t="str">
        <f>IF(ISBLANK(INDEX('Policy Characteristics'!D:D,MATCH($C1442,'Policy Characteristics'!$C:$C,0))),"",INDEX('Policy Characteristics'!D:D,MATCH($C1442,'Policy Characteristics'!$C:$C,0)))</f>
        <v>Alternate Fuel Shifting</v>
      </c>
      <c r="K1442" s="254" t="str">
        <f>IF(ISBLANK(INDEX('Policy Characteristics'!E:E,MATCH($C1442,'Policy Characteristics'!$C:$C,0))),"",INDEX('Policy Characteristics'!E:E,MATCH($C1442,'Policy Characteristics'!$C:$C,0)))</f>
        <v>indst shift to alt fuel</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3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Alternative Fuel Shifting</v>
      </c>
      <c r="C1443" s="254" t="str">
        <f t="shared" si="52"/>
        <v>Fraction of Eligible Industrial Energy Use Shifted to Alternate Fuel</v>
      </c>
      <c r="D1443" s="6" t="s">
        <v>3036</v>
      </c>
      <c r="E1443" s="1" t="s">
        <v>3612</v>
      </c>
      <c r="F1443" t="s">
        <v>2998</v>
      </c>
      <c r="G1443" s="45" t="s">
        <v>3612</v>
      </c>
      <c r="H1443" s="43">
        <v>2153</v>
      </c>
      <c r="I1443" s="324" t="s">
        <v>41</v>
      </c>
      <c r="J1443" s="255" t="str">
        <f>IF(ISBLANK(INDEX('Policy Characteristics'!D:D,MATCH($C1443,'Policy Characteristics'!$C:$C,0))),"",INDEX('Policy Characteristics'!D:D,MATCH($C1443,'Policy Characteristics'!$C:$C,0)))</f>
        <v>Alternate Fuel Shifting</v>
      </c>
      <c r="K1443" s="254" t="str">
        <f>IF(ISBLANK(INDEX('Policy Characteristics'!E:E,MATCH($C1443,'Policy Characteristics'!$C:$C,0))),"",INDEX('Policy Characteristics'!E:E,MATCH($C1443,'Policy Characteristics'!$C:$C,0)))</f>
        <v>indst shift to alt fuel</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3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Alternative Fuel Shifting</v>
      </c>
      <c r="C1444" s="254" t="str">
        <f t="shared" si="52"/>
        <v>Fraction of Eligible Industrial Energy Use Shifted to Alternate Fuel</v>
      </c>
      <c r="D1444" s="6" t="s">
        <v>3037</v>
      </c>
      <c r="E1444" s="1" t="s">
        <v>3467</v>
      </c>
      <c r="F1444" t="s">
        <v>2999</v>
      </c>
      <c r="G1444" s="45" t="s">
        <v>3474</v>
      </c>
      <c r="H1444" s="43">
        <v>2154</v>
      </c>
      <c r="I1444" s="324" t="s">
        <v>41</v>
      </c>
      <c r="J1444" s="255" t="str">
        <f>IF(ISBLANK(INDEX('Policy Characteristics'!D:D,MATCH($C1444,'Policy Characteristics'!$C:$C,0))),"",INDEX('Policy Characteristics'!D:D,MATCH($C1444,'Policy Characteristics'!$C:$C,0)))</f>
        <v>Alternate Fuel Shifting</v>
      </c>
      <c r="K1444" s="254" t="str">
        <f>IF(ISBLANK(INDEX('Policy Characteristics'!E:E,MATCH($C1444,'Policy Characteristics'!$C:$C,0))),"",INDEX('Policy Characteristics'!E:E,MATCH($C1444,'Policy Characteristics'!$C:$C,0)))</f>
        <v>indst shift to alt fuel</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3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Alternative Fuel Shifting</v>
      </c>
      <c r="C1445" s="254" t="str">
        <f t="shared" si="52"/>
        <v>Fraction of Eligible Industrial Energy Use Shifted to Alternate Fuel</v>
      </c>
      <c r="D1445" s="6" t="s">
        <v>3037</v>
      </c>
      <c r="E1445" s="1" t="s">
        <v>3468</v>
      </c>
      <c r="F1445" t="s">
        <v>2999</v>
      </c>
      <c r="G1445" s="45" t="s">
        <v>3475</v>
      </c>
      <c r="H1445" s="43">
        <v>2155</v>
      </c>
      <c r="I1445" s="324" t="s">
        <v>41</v>
      </c>
      <c r="J1445" s="255" t="str">
        <f>IF(ISBLANK(INDEX('Policy Characteristics'!D:D,MATCH($C1445,'Policy Characteristics'!$C:$C,0))),"",INDEX('Policy Characteristics'!D:D,MATCH($C1445,'Policy Characteristics'!$C:$C,0)))</f>
        <v>Alternate Fuel Shifting</v>
      </c>
      <c r="K1445" s="254" t="str">
        <f>IF(ISBLANK(INDEX('Policy Characteristics'!E:E,MATCH($C1445,'Policy Characteristics'!$C:$C,0))),"",INDEX('Policy Characteristics'!E:E,MATCH($C1445,'Policy Characteristics'!$C:$C,0)))</f>
        <v>indst shift to alt fuel</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3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Alternative Fuel Shifting</v>
      </c>
      <c r="C1446" s="254" t="str">
        <f t="shared" si="52"/>
        <v>Fraction of Eligible Industrial Energy Use Shifted to Alternate Fuel</v>
      </c>
      <c r="D1446" s="6" t="s">
        <v>3037</v>
      </c>
      <c r="E1446" s="1" t="s">
        <v>3469</v>
      </c>
      <c r="F1446" t="s">
        <v>2999</v>
      </c>
      <c r="G1446" s="45" t="s">
        <v>3476</v>
      </c>
      <c r="H1446" s="43">
        <v>2156</v>
      </c>
      <c r="I1446" s="324" t="s">
        <v>41</v>
      </c>
      <c r="J1446" s="255" t="str">
        <f>IF(ISBLANK(INDEX('Policy Characteristics'!D:D,MATCH($C1446,'Policy Characteristics'!$C:$C,0))),"",INDEX('Policy Characteristics'!D:D,MATCH($C1446,'Policy Characteristics'!$C:$C,0)))</f>
        <v>Alternate Fuel Shifting</v>
      </c>
      <c r="K1446" s="254" t="str">
        <f>IF(ISBLANK(INDEX('Policy Characteristics'!E:E,MATCH($C1446,'Policy Characteristics'!$C:$C,0))),"",INDEX('Policy Characteristics'!E:E,MATCH($C1446,'Policy Characteristics'!$C:$C,0)))</f>
        <v>indst shift to alt fuel</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3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Alternative Fuel Shifting</v>
      </c>
      <c r="C1447" s="254" t="str">
        <f t="shared" si="52"/>
        <v>Fraction of Eligible Industrial Energy Use Shifted to Alternate Fuel</v>
      </c>
      <c r="D1447" s="6" t="s">
        <v>3037</v>
      </c>
      <c r="E1447" s="1" t="s">
        <v>3470</v>
      </c>
      <c r="F1447" t="s">
        <v>2999</v>
      </c>
      <c r="G1447" s="45" t="s">
        <v>3477</v>
      </c>
      <c r="H1447" s="43">
        <v>2157</v>
      </c>
      <c r="I1447" s="324" t="s">
        <v>40</v>
      </c>
      <c r="J1447" s="255" t="str">
        <f>IF(ISBLANK(INDEX('Policy Characteristics'!D:D,MATCH($C1447,'Policy Characteristics'!$C:$C,0))),"",INDEX('Policy Characteristics'!D:D,MATCH($C1447,'Policy Characteristics'!$C:$C,0)))</f>
        <v>Alternate Fuel Shifting</v>
      </c>
      <c r="K1447" s="254" t="str">
        <f>IF(ISBLANK(INDEX('Policy Characteristics'!E:E,MATCH($C1447,'Policy Characteristics'!$C:$C,0))),"",INDEX('Policy Characteristics'!E:E,MATCH($C1447,'Policy Characteristics'!$C:$C,0)))</f>
        <v>indst shift to alt fuel</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3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Alternative Fuel Shifting</v>
      </c>
      <c r="C1448" s="254" t="str">
        <f t="shared" si="52"/>
        <v>Fraction of Eligible Industrial Energy Use Shifted to Alternate Fuel</v>
      </c>
      <c r="D1448" s="6" t="s">
        <v>3037</v>
      </c>
      <c r="E1448" s="1" t="s">
        <v>3471</v>
      </c>
      <c r="F1448" t="s">
        <v>2999</v>
      </c>
      <c r="G1448" s="45" t="s">
        <v>3478</v>
      </c>
      <c r="H1448" s="43">
        <v>2158</v>
      </c>
      <c r="I1448" s="324" t="s">
        <v>41</v>
      </c>
      <c r="J1448" s="255" t="str">
        <f>IF(ISBLANK(INDEX('Policy Characteristics'!D:D,MATCH($C1448,'Policy Characteristics'!$C:$C,0))),"",INDEX('Policy Characteristics'!D:D,MATCH($C1448,'Policy Characteristics'!$C:$C,0)))</f>
        <v>Alternate Fuel Shifting</v>
      </c>
      <c r="K1448" s="254" t="str">
        <f>IF(ISBLANK(INDEX('Policy Characteristics'!E:E,MATCH($C1448,'Policy Characteristics'!$C:$C,0))),"",INDEX('Policy Characteristics'!E:E,MATCH($C1448,'Policy Characteristics'!$C:$C,0)))</f>
        <v>indst shift to alt fuel</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3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s="254" t="str">
        <f t="shared" si="52"/>
        <v>Fraction of Eligible Industrial Energy Use Shifted to Alternate Fuel</v>
      </c>
      <c r="D1449" s="6" t="s">
        <v>3037</v>
      </c>
      <c r="E1449" s="1" t="s">
        <v>3472</v>
      </c>
      <c r="F1449" t="s">
        <v>2999</v>
      </c>
      <c r="G1449" s="45" t="s">
        <v>3479</v>
      </c>
      <c r="H1449" s="43">
        <v>2159</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3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 t="shared" si="52"/>
        <v>Fraction of Eligible Industrial Energy Use Shifted to Alternate Fuel</v>
      </c>
      <c r="D1450" s="6" t="s">
        <v>3037</v>
      </c>
      <c r="E1450" s="1" t="s">
        <v>3473</v>
      </c>
      <c r="F1450" t="s">
        <v>2999</v>
      </c>
      <c r="G1450" s="45" t="s">
        <v>3480</v>
      </c>
      <c r="H1450" s="43">
        <v>2160</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3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Alternative Fuel Shifting</v>
      </c>
      <c r="C1451" s="254" t="str">
        <f t="shared" si="52"/>
        <v>Fraction of Eligible Industrial Energy Use Shifted to Alternate Fuel</v>
      </c>
      <c r="D1451" s="6" t="s">
        <v>3037</v>
      </c>
      <c r="E1451" s="1" t="s">
        <v>3612</v>
      </c>
      <c r="F1451" t="s">
        <v>2999</v>
      </c>
      <c r="G1451" s="45" t="s">
        <v>3612</v>
      </c>
      <c r="H1451" s="43">
        <v>2161</v>
      </c>
      <c r="I1451" s="324" t="s">
        <v>41</v>
      </c>
      <c r="J1451" s="255" t="str">
        <f>IF(ISBLANK(INDEX('Policy Characteristics'!D:D,MATCH($C1451,'Policy Characteristics'!$C:$C,0))),"",INDEX('Policy Characteristics'!D:D,MATCH($C1451,'Policy Characteristics'!$C:$C,0)))</f>
        <v>Alternate Fuel Shifting</v>
      </c>
      <c r="K1451" s="254" t="str">
        <f>IF(ISBLANK(INDEX('Policy Characteristics'!E:E,MATCH($C1451,'Policy Characteristics'!$C:$C,0))),"",INDEX('Policy Characteristics'!E:E,MATCH($C1451,'Policy Characteristics'!$C:$C,0)))</f>
        <v>indst shift to alt fuel</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3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Alternative Fuel Shifting</v>
      </c>
      <c r="C1452" s="254" t="str">
        <f t="shared" si="52"/>
        <v>Fraction of Eligible Industrial Energy Use Shifted to Alternate Fuel</v>
      </c>
      <c r="D1452" s="6" t="s">
        <v>3038</v>
      </c>
      <c r="E1452" s="1" t="s">
        <v>3467</v>
      </c>
      <c r="F1452" t="s">
        <v>3000</v>
      </c>
      <c r="G1452" s="45" t="s">
        <v>3474</v>
      </c>
      <c r="H1452" s="43">
        <v>2162</v>
      </c>
      <c r="I1452" s="324" t="s">
        <v>41</v>
      </c>
      <c r="J1452" s="255" t="str">
        <f>IF(ISBLANK(INDEX('Policy Characteristics'!D:D,MATCH($C1452,'Policy Characteristics'!$C:$C,0))),"",INDEX('Policy Characteristics'!D:D,MATCH($C1452,'Policy Characteristics'!$C:$C,0)))</f>
        <v>Alternate Fuel Shifting</v>
      </c>
      <c r="K1452" s="254" t="str">
        <f>IF(ISBLANK(INDEX('Policy Characteristics'!E:E,MATCH($C1452,'Policy Characteristics'!$C:$C,0))),"",INDEX('Policy Characteristics'!E:E,MATCH($C1452,'Policy Characteristics'!$C:$C,0)))</f>
        <v>indst shift to alt fuel</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3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Alternative Fuel Shifting</v>
      </c>
      <c r="C1453" s="254" t="str">
        <f t="shared" si="52"/>
        <v>Fraction of Eligible Industrial Energy Use Shifted to Alternate Fuel</v>
      </c>
      <c r="D1453" s="6" t="s">
        <v>3038</v>
      </c>
      <c r="E1453" s="1" t="s">
        <v>3468</v>
      </c>
      <c r="F1453" t="s">
        <v>3000</v>
      </c>
      <c r="G1453" s="45" t="s">
        <v>3475</v>
      </c>
      <c r="H1453" s="43">
        <v>2163</v>
      </c>
      <c r="I1453" s="324" t="s">
        <v>41</v>
      </c>
      <c r="J1453" s="255" t="str">
        <f>IF(ISBLANK(INDEX('Policy Characteristics'!D:D,MATCH($C1453,'Policy Characteristics'!$C:$C,0))),"",INDEX('Policy Characteristics'!D:D,MATCH($C1453,'Policy Characteristics'!$C:$C,0)))</f>
        <v>Alternate Fuel Shifting</v>
      </c>
      <c r="K1453" s="254" t="str">
        <f>IF(ISBLANK(INDEX('Policy Characteristics'!E:E,MATCH($C1453,'Policy Characteristics'!$C:$C,0))),"",INDEX('Policy Characteristics'!E:E,MATCH($C1453,'Policy Characteristics'!$C:$C,0)))</f>
        <v>indst shift to alt fuel</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3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Alternative Fuel Shifting</v>
      </c>
      <c r="C1454" s="254" t="str">
        <f t="shared" ref="C1454:C1517" si="53">C$1324</f>
        <v>Fraction of Eligible Industrial Energy Use Shifted to Alternate Fuel</v>
      </c>
      <c r="D1454" s="6" t="s">
        <v>3038</v>
      </c>
      <c r="E1454" s="1" t="s">
        <v>3469</v>
      </c>
      <c r="F1454" t="s">
        <v>3000</v>
      </c>
      <c r="G1454" s="45" t="s">
        <v>3476</v>
      </c>
      <c r="H1454" s="43">
        <v>2164</v>
      </c>
      <c r="I1454" s="324" t="s">
        <v>41</v>
      </c>
      <c r="J1454" s="255" t="str">
        <f>IF(ISBLANK(INDEX('Policy Characteristics'!D:D,MATCH($C1454,'Policy Characteristics'!$C:$C,0))),"",INDEX('Policy Characteristics'!D:D,MATCH($C1454,'Policy Characteristics'!$C:$C,0)))</f>
        <v>Alternate Fuel Shifting</v>
      </c>
      <c r="K1454" s="254" t="str">
        <f>IF(ISBLANK(INDEX('Policy Characteristics'!E:E,MATCH($C1454,'Policy Characteristics'!$C:$C,0))),"",INDEX('Policy Characteristics'!E:E,MATCH($C1454,'Policy Characteristics'!$C:$C,0)))</f>
        <v>indst shift to alt fuel</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3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Alternative Fuel Shifting</v>
      </c>
      <c r="C1455" s="254" t="str">
        <f t="shared" si="53"/>
        <v>Fraction of Eligible Industrial Energy Use Shifted to Alternate Fuel</v>
      </c>
      <c r="D1455" s="6" t="s">
        <v>3038</v>
      </c>
      <c r="E1455" s="1" t="s">
        <v>3470</v>
      </c>
      <c r="F1455" t="s">
        <v>3000</v>
      </c>
      <c r="G1455" s="45" t="s">
        <v>3477</v>
      </c>
      <c r="H1455" s="43">
        <v>2165</v>
      </c>
      <c r="I1455" s="324" t="s">
        <v>40</v>
      </c>
      <c r="J1455" s="255" t="str">
        <f>IF(ISBLANK(INDEX('Policy Characteristics'!D:D,MATCH($C1455,'Policy Characteristics'!$C:$C,0))),"",INDEX('Policy Characteristics'!D:D,MATCH($C1455,'Policy Characteristics'!$C:$C,0)))</f>
        <v>Alternate Fuel Shifting</v>
      </c>
      <c r="K1455" s="254" t="str">
        <f>IF(ISBLANK(INDEX('Policy Characteristics'!E:E,MATCH($C1455,'Policy Characteristics'!$C:$C,0))),"",INDEX('Policy Characteristics'!E:E,MATCH($C1455,'Policy Characteristics'!$C:$C,0)))</f>
        <v>indst shift to alt fuel</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3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Alternative Fuel Shifting</v>
      </c>
      <c r="C1456" s="254" t="str">
        <f t="shared" si="53"/>
        <v>Fraction of Eligible Industrial Energy Use Shifted to Alternate Fuel</v>
      </c>
      <c r="D1456" s="6" t="s">
        <v>3038</v>
      </c>
      <c r="E1456" s="1" t="s">
        <v>3471</v>
      </c>
      <c r="F1456" t="s">
        <v>3000</v>
      </c>
      <c r="G1456" s="45" t="s">
        <v>3478</v>
      </c>
      <c r="H1456" s="43">
        <v>2166</v>
      </c>
      <c r="I1456" s="324" t="s">
        <v>41</v>
      </c>
      <c r="J1456" s="255" t="str">
        <f>IF(ISBLANK(INDEX('Policy Characteristics'!D:D,MATCH($C1456,'Policy Characteristics'!$C:$C,0))),"",INDEX('Policy Characteristics'!D:D,MATCH($C1456,'Policy Characteristics'!$C:$C,0)))</f>
        <v>Alternate Fuel Shifting</v>
      </c>
      <c r="K1456" s="254" t="str">
        <f>IF(ISBLANK(INDEX('Policy Characteristics'!E:E,MATCH($C1456,'Policy Characteristics'!$C:$C,0))),"",INDEX('Policy Characteristics'!E:E,MATCH($C1456,'Policy Characteristics'!$C:$C,0)))</f>
        <v>indst shift to alt fuel</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3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Alternative Fuel Shifting</v>
      </c>
      <c r="C1457" s="254" t="str">
        <f t="shared" si="53"/>
        <v>Fraction of Eligible Industrial Energy Use Shifted to Alternate Fuel</v>
      </c>
      <c r="D1457" s="6" t="s">
        <v>3038</v>
      </c>
      <c r="E1457" s="1" t="s">
        <v>3472</v>
      </c>
      <c r="F1457" t="s">
        <v>3000</v>
      </c>
      <c r="G1457" s="45" t="s">
        <v>3479</v>
      </c>
      <c r="H1457" s="43">
        <v>2167</v>
      </c>
      <c r="I1457" s="324" t="s">
        <v>41</v>
      </c>
      <c r="J1457" s="255" t="str">
        <f>IF(ISBLANK(INDEX('Policy Characteristics'!D:D,MATCH($C1457,'Policy Characteristics'!$C:$C,0))),"",INDEX('Policy Characteristics'!D:D,MATCH($C1457,'Policy Characteristics'!$C:$C,0)))</f>
        <v>Alternate Fuel Shifting</v>
      </c>
      <c r="K1457" s="254" t="str">
        <f>IF(ISBLANK(INDEX('Policy Characteristics'!E:E,MATCH($C1457,'Policy Characteristics'!$C:$C,0))),"",INDEX('Policy Characteristics'!E:E,MATCH($C1457,'Policy Characteristics'!$C:$C,0)))</f>
        <v>indst shift to alt fuel</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3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Alternative Fuel Shifting</v>
      </c>
      <c r="C1458" s="254" t="str">
        <f t="shared" si="53"/>
        <v>Fraction of Eligible Industrial Energy Use Shifted to Alternate Fuel</v>
      </c>
      <c r="D1458" s="6" t="s">
        <v>3038</v>
      </c>
      <c r="E1458" s="1" t="s">
        <v>3473</v>
      </c>
      <c r="F1458" t="s">
        <v>3000</v>
      </c>
      <c r="G1458" s="45" t="s">
        <v>3480</v>
      </c>
      <c r="H1458" s="43">
        <v>2168</v>
      </c>
      <c r="I1458" s="324" t="s">
        <v>41</v>
      </c>
      <c r="J1458" s="255" t="str">
        <f>IF(ISBLANK(INDEX('Policy Characteristics'!D:D,MATCH($C1458,'Policy Characteristics'!$C:$C,0))),"",INDEX('Policy Characteristics'!D:D,MATCH($C1458,'Policy Characteristics'!$C:$C,0)))</f>
        <v>Alternate Fuel Shifting</v>
      </c>
      <c r="K1458" s="254" t="str">
        <f>IF(ISBLANK(INDEX('Policy Characteristics'!E:E,MATCH($C1458,'Policy Characteristics'!$C:$C,0))),"",INDEX('Policy Characteristics'!E:E,MATCH($C1458,'Policy Characteristics'!$C:$C,0)))</f>
        <v>indst shift to alt fuel</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3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Alternative Fuel Shifting</v>
      </c>
      <c r="C1459" s="254" t="str">
        <f t="shared" si="53"/>
        <v>Fraction of Eligible Industrial Energy Use Shifted to Alternate Fuel</v>
      </c>
      <c r="D1459" s="6" t="s">
        <v>3038</v>
      </c>
      <c r="E1459" s="1" t="s">
        <v>3612</v>
      </c>
      <c r="F1459" t="s">
        <v>3000</v>
      </c>
      <c r="G1459" s="45" t="s">
        <v>3612</v>
      </c>
      <c r="H1459" s="43">
        <v>2169</v>
      </c>
      <c r="I1459" s="324" t="s">
        <v>41</v>
      </c>
      <c r="J1459" s="255" t="str">
        <f>IF(ISBLANK(INDEX('Policy Characteristics'!D:D,MATCH($C1459,'Policy Characteristics'!$C:$C,0))),"",INDEX('Policy Characteristics'!D:D,MATCH($C1459,'Policy Characteristics'!$C:$C,0)))</f>
        <v>Alternate Fuel Shifting</v>
      </c>
      <c r="K1459" s="254" t="str">
        <f>IF(ISBLANK(INDEX('Policy Characteristics'!E:E,MATCH($C1459,'Policy Characteristics'!$C:$C,0))),"",INDEX('Policy Characteristics'!E:E,MATCH($C1459,'Policy Characteristics'!$C:$C,0)))</f>
        <v>indst shift to alt fuel</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3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Alternative Fuel Shifting</v>
      </c>
      <c r="C1460" s="254" t="str">
        <f t="shared" si="53"/>
        <v>Fraction of Eligible Industrial Energy Use Shifted to Alternate Fuel</v>
      </c>
      <c r="D1460" s="6" t="s">
        <v>3039</v>
      </c>
      <c r="E1460" s="1" t="s">
        <v>3467</v>
      </c>
      <c r="F1460" t="s">
        <v>3001</v>
      </c>
      <c r="G1460" s="45" t="s">
        <v>3474</v>
      </c>
      <c r="H1460" s="43">
        <v>2170</v>
      </c>
      <c r="I1460" s="324" t="s">
        <v>41</v>
      </c>
      <c r="J1460" s="255" t="str">
        <f>IF(ISBLANK(INDEX('Policy Characteristics'!D:D,MATCH($C1460,'Policy Characteristics'!$C:$C,0))),"",INDEX('Policy Characteristics'!D:D,MATCH($C1460,'Policy Characteristics'!$C:$C,0)))</f>
        <v>Alternate Fuel Shifting</v>
      </c>
      <c r="K1460" s="254" t="str">
        <f>IF(ISBLANK(INDEX('Policy Characteristics'!E:E,MATCH($C1460,'Policy Characteristics'!$C:$C,0))),"",INDEX('Policy Characteristics'!E:E,MATCH($C1460,'Policy Characteristics'!$C:$C,0)))</f>
        <v>indst shift to alt fuel</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3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Alternative Fuel Shifting</v>
      </c>
      <c r="C1461" s="254" t="str">
        <f t="shared" si="53"/>
        <v>Fraction of Eligible Industrial Energy Use Shifted to Alternate Fuel</v>
      </c>
      <c r="D1461" s="6" t="s">
        <v>3039</v>
      </c>
      <c r="E1461" s="1" t="s">
        <v>3468</v>
      </c>
      <c r="F1461" t="s">
        <v>3001</v>
      </c>
      <c r="G1461" s="45" t="s">
        <v>3475</v>
      </c>
      <c r="H1461" s="43">
        <v>2171</v>
      </c>
      <c r="I1461" s="324" t="s">
        <v>41</v>
      </c>
      <c r="J1461" s="255" t="str">
        <f>IF(ISBLANK(INDEX('Policy Characteristics'!D:D,MATCH($C1461,'Policy Characteristics'!$C:$C,0))),"",INDEX('Policy Characteristics'!D:D,MATCH($C1461,'Policy Characteristics'!$C:$C,0)))</f>
        <v>Alternate Fuel Shifting</v>
      </c>
      <c r="K1461" s="254" t="str">
        <f>IF(ISBLANK(INDEX('Policy Characteristics'!E:E,MATCH($C1461,'Policy Characteristics'!$C:$C,0))),"",INDEX('Policy Characteristics'!E:E,MATCH($C1461,'Policy Characteristics'!$C:$C,0)))</f>
        <v>indst shift to alt fuel</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3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Alternative Fuel Shifting</v>
      </c>
      <c r="C1462" s="254" t="str">
        <f t="shared" si="53"/>
        <v>Fraction of Eligible Industrial Energy Use Shifted to Alternate Fuel</v>
      </c>
      <c r="D1462" s="6" t="s">
        <v>3039</v>
      </c>
      <c r="E1462" s="1" t="s">
        <v>3469</v>
      </c>
      <c r="F1462" t="s">
        <v>3001</v>
      </c>
      <c r="G1462" s="45" t="s">
        <v>3476</v>
      </c>
      <c r="H1462" s="43">
        <v>2172</v>
      </c>
      <c r="I1462" s="324" t="s">
        <v>41</v>
      </c>
      <c r="J1462" s="255" t="str">
        <f>IF(ISBLANK(INDEX('Policy Characteristics'!D:D,MATCH($C1462,'Policy Characteristics'!$C:$C,0))),"",INDEX('Policy Characteristics'!D:D,MATCH($C1462,'Policy Characteristics'!$C:$C,0)))</f>
        <v>Alternate Fuel Shifting</v>
      </c>
      <c r="K1462" s="254" t="str">
        <f>IF(ISBLANK(INDEX('Policy Characteristics'!E:E,MATCH($C1462,'Policy Characteristics'!$C:$C,0))),"",INDEX('Policy Characteristics'!E:E,MATCH($C1462,'Policy Characteristics'!$C:$C,0)))</f>
        <v>indst shift to alt fuel</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3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Alternative Fuel Shifting</v>
      </c>
      <c r="C1463" s="254" t="str">
        <f t="shared" si="53"/>
        <v>Fraction of Eligible Industrial Energy Use Shifted to Alternate Fuel</v>
      </c>
      <c r="D1463" s="6" t="s">
        <v>3039</v>
      </c>
      <c r="E1463" s="1" t="s">
        <v>3470</v>
      </c>
      <c r="F1463" t="s">
        <v>3001</v>
      </c>
      <c r="G1463" s="45" t="s">
        <v>3477</v>
      </c>
      <c r="H1463" s="43">
        <v>2173</v>
      </c>
      <c r="I1463" s="324" t="s">
        <v>40</v>
      </c>
      <c r="J1463" s="255" t="str">
        <f>IF(ISBLANK(INDEX('Policy Characteristics'!D:D,MATCH($C1463,'Policy Characteristics'!$C:$C,0))),"",INDEX('Policy Characteristics'!D:D,MATCH($C1463,'Policy Characteristics'!$C:$C,0)))</f>
        <v>Alternate Fuel Shifting</v>
      </c>
      <c r="K1463" s="254" t="str">
        <f>IF(ISBLANK(INDEX('Policy Characteristics'!E:E,MATCH($C1463,'Policy Characteristics'!$C:$C,0))),"",INDEX('Policy Characteristics'!E:E,MATCH($C1463,'Policy Characteristics'!$C:$C,0)))</f>
        <v>indst shift to alt fuel</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3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Alternative Fuel Shifting</v>
      </c>
      <c r="C1464" s="254" t="str">
        <f t="shared" si="53"/>
        <v>Fraction of Eligible Industrial Energy Use Shifted to Alternate Fuel</v>
      </c>
      <c r="D1464" s="6" t="s">
        <v>3039</v>
      </c>
      <c r="E1464" s="1" t="s">
        <v>3471</v>
      </c>
      <c r="F1464" t="s">
        <v>3001</v>
      </c>
      <c r="G1464" s="45" t="s">
        <v>3478</v>
      </c>
      <c r="H1464" s="43">
        <v>2174</v>
      </c>
      <c r="I1464" s="324" t="s">
        <v>41</v>
      </c>
      <c r="J1464" s="255" t="str">
        <f>IF(ISBLANK(INDEX('Policy Characteristics'!D:D,MATCH($C1464,'Policy Characteristics'!$C:$C,0))),"",INDEX('Policy Characteristics'!D:D,MATCH($C1464,'Policy Characteristics'!$C:$C,0)))</f>
        <v>Alternate Fuel Shifting</v>
      </c>
      <c r="K1464" s="254" t="str">
        <f>IF(ISBLANK(INDEX('Policy Characteristics'!E:E,MATCH($C1464,'Policy Characteristics'!$C:$C,0))),"",INDEX('Policy Characteristics'!E:E,MATCH($C1464,'Policy Characteristics'!$C:$C,0)))</f>
        <v>indst shift to alt fuel</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3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Alternative Fuel Shifting</v>
      </c>
      <c r="C1465" s="254" t="str">
        <f t="shared" si="53"/>
        <v>Fraction of Eligible Industrial Energy Use Shifted to Alternate Fuel</v>
      </c>
      <c r="D1465" s="6" t="s">
        <v>3039</v>
      </c>
      <c r="E1465" s="1" t="s">
        <v>3472</v>
      </c>
      <c r="F1465" t="s">
        <v>3001</v>
      </c>
      <c r="G1465" s="45" t="s">
        <v>3479</v>
      </c>
      <c r="H1465" s="43">
        <v>2175</v>
      </c>
      <c r="I1465" s="324" t="s">
        <v>41</v>
      </c>
      <c r="J1465" s="255" t="str">
        <f>IF(ISBLANK(INDEX('Policy Characteristics'!D:D,MATCH($C1465,'Policy Characteristics'!$C:$C,0))),"",INDEX('Policy Characteristics'!D:D,MATCH($C1465,'Policy Characteristics'!$C:$C,0)))</f>
        <v>Alternate Fuel Shifting</v>
      </c>
      <c r="K1465" s="254" t="str">
        <f>IF(ISBLANK(INDEX('Policy Characteristics'!E:E,MATCH($C1465,'Policy Characteristics'!$C:$C,0))),"",INDEX('Policy Characteristics'!E:E,MATCH($C1465,'Policy Characteristics'!$C:$C,0)))</f>
        <v>indst shift to alt fuel</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3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Alternative Fuel Shifting</v>
      </c>
      <c r="C1466" s="254" t="str">
        <f t="shared" si="53"/>
        <v>Fraction of Eligible Industrial Energy Use Shifted to Alternate Fuel</v>
      </c>
      <c r="D1466" s="6" t="s">
        <v>3039</v>
      </c>
      <c r="E1466" s="1" t="s">
        <v>3473</v>
      </c>
      <c r="F1466" t="s">
        <v>3001</v>
      </c>
      <c r="G1466" s="45" t="s">
        <v>3480</v>
      </c>
      <c r="H1466" s="43">
        <v>2176</v>
      </c>
      <c r="I1466" s="324" t="s">
        <v>41</v>
      </c>
      <c r="J1466" s="255" t="str">
        <f>IF(ISBLANK(INDEX('Policy Characteristics'!D:D,MATCH($C1466,'Policy Characteristics'!$C:$C,0))),"",INDEX('Policy Characteristics'!D:D,MATCH($C1466,'Policy Characteristics'!$C:$C,0)))</f>
        <v>Alternate Fuel Shifting</v>
      </c>
      <c r="K1466" s="254" t="str">
        <f>IF(ISBLANK(INDEX('Policy Characteristics'!E:E,MATCH($C1466,'Policy Characteristics'!$C:$C,0))),"",INDEX('Policy Characteristics'!E:E,MATCH($C1466,'Policy Characteristics'!$C:$C,0)))</f>
        <v>indst shift to alt fuel</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3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Alternative Fuel Shifting</v>
      </c>
      <c r="C1467" s="254" t="str">
        <f t="shared" si="53"/>
        <v>Fraction of Eligible Industrial Energy Use Shifted to Alternate Fuel</v>
      </c>
      <c r="D1467" s="6" t="s">
        <v>3039</v>
      </c>
      <c r="E1467" s="1" t="s">
        <v>3612</v>
      </c>
      <c r="F1467" t="s">
        <v>3001</v>
      </c>
      <c r="G1467" s="45" t="s">
        <v>3612</v>
      </c>
      <c r="H1467" s="43">
        <v>2177</v>
      </c>
      <c r="I1467" s="324" t="s">
        <v>41</v>
      </c>
      <c r="J1467" s="255" t="str">
        <f>IF(ISBLANK(INDEX('Policy Characteristics'!D:D,MATCH($C1467,'Policy Characteristics'!$C:$C,0))),"",INDEX('Policy Characteristics'!D:D,MATCH($C1467,'Policy Characteristics'!$C:$C,0)))</f>
        <v>Alternate Fuel Shifting</v>
      </c>
      <c r="K1467" s="254" t="str">
        <f>IF(ISBLANK(INDEX('Policy Characteristics'!E:E,MATCH($C1467,'Policy Characteristics'!$C:$C,0))),"",INDEX('Policy Characteristics'!E:E,MATCH($C1467,'Policy Characteristics'!$C:$C,0)))</f>
        <v>indst shift to alt fuel</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3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Alternative Fuel Shifting</v>
      </c>
      <c r="C1468" s="254" t="str">
        <f t="shared" si="53"/>
        <v>Fraction of Eligible Industrial Energy Use Shifted to Alternate Fuel</v>
      </c>
      <c r="D1468" s="6" t="s">
        <v>3040</v>
      </c>
      <c r="E1468" s="1" t="s">
        <v>3467</v>
      </c>
      <c r="F1468" t="s">
        <v>3002</v>
      </c>
      <c r="G1468" s="45" t="s">
        <v>3474</v>
      </c>
      <c r="H1468" s="43">
        <v>2178</v>
      </c>
      <c r="I1468" s="324" t="s">
        <v>41</v>
      </c>
      <c r="J1468" s="255" t="str">
        <f>IF(ISBLANK(INDEX('Policy Characteristics'!D:D,MATCH($C1468,'Policy Characteristics'!$C:$C,0))),"",INDEX('Policy Characteristics'!D:D,MATCH($C1468,'Policy Characteristics'!$C:$C,0)))</f>
        <v>Alternate Fuel Shifting</v>
      </c>
      <c r="K1468" s="254" t="str">
        <f>IF(ISBLANK(INDEX('Policy Characteristics'!E:E,MATCH($C1468,'Policy Characteristics'!$C:$C,0))),"",INDEX('Policy Characteristics'!E:E,MATCH($C1468,'Policy Characteristics'!$C:$C,0)))</f>
        <v>indst shift to alt fuel</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3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Alternative Fuel Shifting</v>
      </c>
      <c r="C1469" s="254" t="str">
        <f t="shared" si="53"/>
        <v>Fraction of Eligible Industrial Energy Use Shifted to Alternate Fuel</v>
      </c>
      <c r="D1469" s="6" t="s">
        <v>3040</v>
      </c>
      <c r="E1469" s="1" t="s">
        <v>3468</v>
      </c>
      <c r="F1469" t="s">
        <v>3002</v>
      </c>
      <c r="G1469" s="45" t="s">
        <v>3475</v>
      </c>
      <c r="H1469" s="43">
        <v>2179</v>
      </c>
      <c r="I1469" s="324" t="s">
        <v>41</v>
      </c>
      <c r="J1469" s="255" t="str">
        <f>IF(ISBLANK(INDEX('Policy Characteristics'!D:D,MATCH($C1469,'Policy Characteristics'!$C:$C,0))),"",INDEX('Policy Characteristics'!D:D,MATCH($C1469,'Policy Characteristics'!$C:$C,0)))</f>
        <v>Alternate Fuel Shifting</v>
      </c>
      <c r="K1469" s="254" t="str">
        <f>IF(ISBLANK(INDEX('Policy Characteristics'!E:E,MATCH($C1469,'Policy Characteristics'!$C:$C,0))),"",INDEX('Policy Characteristics'!E:E,MATCH($C1469,'Policy Characteristics'!$C:$C,0)))</f>
        <v>indst shift to alt fuel</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3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Alternative Fuel Shifting</v>
      </c>
      <c r="C1470" s="254" t="str">
        <f t="shared" si="53"/>
        <v>Fraction of Eligible Industrial Energy Use Shifted to Alternate Fuel</v>
      </c>
      <c r="D1470" s="6" t="s">
        <v>3040</v>
      </c>
      <c r="E1470" s="1" t="s">
        <v>3469</v>
      </c>
      <c r="F1470" t="s">
        <v>3002</v>
      </c>
      <c r="G1470" s="45" t="s">
        <v>3476</v>
      </c>
      <c r="H1470" s="43">
        <v>2180</v>
      </c>
      <c r="I1470" s="324" t="s">
        <v>41</v>
      </c>
      <c r="J1470" s="255" t="str">
        <f>IF(ISBLANK(INDEX('Policy Characteristics'!D:D,MATCH($C1470,'Policy Characteristics'!$C:$C,0))),"",INDEX('Policy Characteristics'!D:D,MATCH($C1470,'Policy Characteristics'!$C:$C,0)))</f>
        <v>Alternate Fuel Shifting</v>
      </c>
      <c r="K1470" s="254" t="str">
        <f>IF(ISBLANK(INDEX('Policy Characteristics'!E:E,MATCH($C1470,'Policy Characteristics'!$C:$C,0))),"",INDEX('Policy Characteristics'!E:E,MATCH($C1470,'Policy Characteristics'!$C:$C,0)))</f>
        <v>indst shift to alt fuel</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3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Alternative Fuel Shifting</v>
      </c>
      <c r="C1471" s="254" t="str">
        <f t="shared" si="53"/>
        <v>Fraction of Eligible Industrial Energy Use Shifted to Alternate Fuel</v>
      </c>
      <c r="D1471" s="6" t="s">
        <v>3040</v>
      </c>
      <c r="E1471" s="1" t="s">
        <v>3470</v>
      </c>
      <c r="F1471" t="s">
        <v>3002</v>
      </c>
      <c r="G1471" s="45" t="s">
        <v>3477</v>
      </c>
      <c r="H1471" s="43">
        <v>2181</v>
      </c>
      <c r="I1471" s="324" t="s">
        <v>40</v>
      </c>
      <c r="J1471" s="255" t="str">
        <f>IF(ISBLANK(INDEX('Policy Characteristics'!D:D,MATCH($C1471,'Policy Characteristics'!$C:$C,0))),"",INDEX('Policy Characteristics'!D:D,MATCH($C1471,'Policy Characteristics'!$C:$C,0)))</f>
        <v>Alternate Fuel Shifting</v>
      </c>
      <c r="K1471" s="254" t="str">
        <f>IF(ISBLANK(INDEX('Policy Characteristics'!E:E,MATCH($C1471,'Policy Characteristics'!$C:$C,0))),"",INDEX('Policy Characteristics'!E:E,MATCH($C1471,'Policy Characteristics'!$C:$C,0)))</f>
        <v>indst shift to alt fuel</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3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Alternative Fuel Shifting</v>
      </c>
      <c r="C1472" s="254" t="str">
        <f t="shared" si="53"/>
        <v>Fraction of Eligible Industrial Energy Use Shifted to Alternate Fuel</v>
      </c>
      <c r="D1472" s="6" t="s">
        <v>3040</v>
      </c>
      <c r="E1472" s="1" t="s">
        <v>3471</v>
      </c>
      <c r="F1472" t="s">
        <v>3002</v>
      </c>
      <c r="G1472" s="45" t="s">
        <v>3478</v>
      </c>
      <c r="H1472" s="43">
        <v>2182</v>
      </c>
      <c r="I1472" s="324" t="s">
        <v>41</v>
      </c>
      <c r="J1472" s="255" t="str">
        <f>IF(ISBLANK(INDEX('Policy Characteristics'!D:D,MATCH($C1472,'Policy Characteristics'!$C:$C,0))),"",INDEX('Policy Characteristics'!D:D,MATCH($C1472,'Policy Characteristics'!$C:$C,0)))</f>
        <v>Alternate Fuel Shifting</v>
      </c>
      <c r="K1472" s="254" t="str">
        <f>IF(ISBLANK(INDEX('Policy Characteristics'!E:E,MATCH($C1472,'Policy Characteristics'!$C:$C,0))),"",INDEX('Policy Characteristics'!E:E,MATCH($C1472,'Policy Characteristics'!$C:$C,0)))</f>
        <v>indst shift to alt fuel</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3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Alternative Fuel Shifting</v>
      </c>
      <c r="C1473" s="254" t="str">
        <f t="shared" si="53"/>
        <v>Fraction of Eligible Industrial Energy Use Shifted to Alternate Fuel</v>
      </c>
      <c r="D1473" s="6" t="s">
        <v>3040</v>
      </c>
      <c r="E1473" s="1" t="s">
        <v>3472</v>
      </c>
      <c r="F1473" t="s">
        <v>3002</v>
      </c>
      <c r="G1473" s="45" t="s">
        <v>3479</v>
      </c>
      <c r="H1473" s="43">
        <v>2183</v>
      </c>
      <c r="I1473" s="324" t="s">
        <v>41</v>
      </c>
      <c r="J1473" s="255" t="str">
        <f>IF(ISBLANK(INDEX('Policy Characteristics'!D:D,MATCH($C1473,'Policy Characteristics'!$C:$C,0))),"",INDEX('Policy Characteristics'!D:D,MATCH($C1473,'Policy Characteristics'!$C:$C,0)))</f>
        <v>Alternate Fuel Shifting</v>
      </c>
      <c r="K1473" s="254" t="str">
        <f>IF(ISBLANK(INDEX('Policy Characteristics'!E:E,MATCH($C1473,'Policy Characteristics'!$C:$C,0))),"",INDEX('Policy Characteristics'!E:E,MATCH($C1473,'Policy Characteristics'!$C:$C,0)))</f>
        <v>indst shift to alt fuel</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3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Alternative Fuel Shifting</v>
      </c>
      <c r="C1474" s="254" t="str">
        <f t="shared" si="53"/>
        <v>Fraction of Eligible Industrial Energy Use Shifted to Alternate Fuel</v>
      </c>
      <c r="D1474" s="6" t="s">
        <v>3040</v>
      </c>
      <c r="E1474" s="1" t="s">
        <v>3473</v>
      </c>
      <c r="F1474" t="s">
        <v>3002</v>
      </c>
      <c r="G1474" s="45" t="s">
        <v>3480</v>
      </c>
      <c r="H1474" s="43">
        <v>2184</v>
      </c>
      <c r="I1474" s="324" t="s">
        <v>41</v>
      </c>
      <c r="J1474" s="255" t="str">
        <f>IF(ISBLANK(INDEX('Policy Characteristics'!D:D,MATCH($C1474,'Policy Characteristics'!$C:$C,0))),"",INDEX('Policy Characteristics'!D:D,MATCH($C1474,'Policy Characteristics'!$C:$C,0)))</f>
        <v>Alternate Fuel Shifting</v>
      </c>
      <c r="K1474" s="254" t="str">
        <f>IF(ISBLANK(INDEX('Policy Characteristics'!E:E,MATCH($C1474,'Policy Characteristics'!$C:$C,0))),"",INDEX('Policy Characteristics'!E:E,MATCH($C1474,'Policy Characteristics'!$C:$C,0)))</f>
        <v>indst shift to alt fuel</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3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Alternative Fuel Shifting</v>
      </c>
      <c r="C1475" s="254" t="str">
        <f t="shared" si="53"/>
        <v>Fraction of Eligible Industrial Energy Use Shifted to Alternate Fuel</v>
      </c>
      <c r="D1475" s="6" t="s">
        <v>3040</v>
      </c>
      <c r="E1475" s="1" t="s">
        <v>3612</v>
      </c>
      <c r="F1475" t="s">
        <v>3002</v>
      </c>
      <c r="G1475" s="45" t="s">
        <v>3612</v>
      </c>
      <c r="H1475" s="43">
        <v>2185</v>
      </c>
      <c r="I1475" s="324" t="s">
        <v>41</v>
      </c>
      <c r="J1475" s="255" t="str">
        <f>IF(ISBLANK(INDEX('Policy Characteristics'!D:D,MATCH($C1475,'Policy Characteristics'!$C:$C,0))),"",INDEX('Policy Characteristics'!D:D,MATCH($C1475,'Policy Characteristics'!$C:$C,0)))</f>
        <v>Alternate Fuel Shifting</v>
      </c>
      <c r="K1475" s="254" t="str">
        <f>IF(ISBLANK(INDEX('Policy Characteristics'!E:E,MATCH($C1475,'Policy Characteristics'!$C:$C,0))),"",INDEX('Policy Characteristics'!E:E,MATCH($C1475,'Policy Characteristics'!$C:$C,0)))</f>
        <v>indst shift to alt fuel</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3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Alternative Fuel Shifting</v>
      </c>
      <c r="C1476" s="254" t="str">
        <f t="shared" si="53"/>
        <v>Fraction of Eligible Industrial Energy Use Shifted to Alternate Fuel</v>
      </c>
      <c r="D1476" s="6" t="s">
        <v>3041</v>
      </c>
      <c r="E1476" s="1" t="s">
        <v>3467</v>
      </c>
      <c r="F1476" t="s">
        <v>3003</v>
      </c>
      <c r="G1476" s="45" t="s">
        <v>3474</v>
      </c>
      <c r="H1476" s="43">
        <v>2186</v>
      </c>
      <c r="I1476" s="324" t="s">
        <v>41</v>
      </c>
      <c r="J1476" s="255" t="str">
        <f>IF(ISBLANK(INDEX('Policy Characteristics'!D:D,MATCH($C1476,'Policy Characteristics'!$C:$C,0))),"",INDEX('Policy Characteristics'!D:D,MATCH($C1476,'Policy Characteristics'!$C:$C,0)))</f>
        <v>Alternate Fuel Shifting</v>
      </c>
      <c r="K1476" s="254" t="str">
        <f>IF(ISBLANK(INDEX('Policy Characteristics'!E:E,MATCH($C1476,'Policy Characteristics'!$C:$C,0))),"",INDEX('Policy Characteristics'!E:E,MATCH($C1476,'Policy Characteristics'!$C:$C,0)))</f>
        <v>indst shift to alt fuel</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3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Alternative Fuel Shifting</v>
      </c>
      <c r="C1477" s="254" t="str">
        <f t="shared" si="53"/>
        <v>Fraction of Eligible Industrial Energy Use Shifted to Alternate Fuel</v>
      </c>
      <c r="D1477" s="6" t="s">
        <v>3041</v>
      </c>
      <c r="E1477" s="1" t="s">
        <v>3468</v>
      </c>
      <c r="F1477" t="s">
        <v>3003</v>
      </c>
      <c r="G1477" s="45" t="s">
        <v>3475</v>
      </c>
      <c r="H1477" s="43">
        <v>2187</v>
      </c>
      <c r="I1477" s="324" t="s">
        <v>41</v>
      </c>
      <c r="J1477" s="255" t="str">
        <f>IF(ISBLANK(INDEX('Policy Characteristics'!D:D,MATCH($C1477,'Policy Characteristics'!$C:$C,0))),"",INDEX('Policy Characteristics'!D:D,MATCH($C1477,'Policy Characteristics'!$C:$C,0)))</f>
        <v>Alternate Fuel Shifting</v>
      </c>
      <c r="K1477" s="254" t="str">
        <f>IF(ISBLANK(INDEX('Policy Characteristics'!E:E,MATCH($C1477,'Policy Characteristics'!$C:$C,0))),"",INDEX('Policy Characteristics'!E:E,MATCH($C1477,'Policy Characteristics'!$C:$C,0)))</f>
        <v>indst shift to alt fuel</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3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Alternative Fuel Shifting</v>
      </c>
      <c r="C1478" s="254" t="str">
        <f t="shared" si="53"/>
        <v>Fraction of Eligible Industrial Energy Use Shifted to Alternate Fuel</v>
      </c>
      <c r="D1478" s="6" t="s">
        <v>3041</v>
      </c>
      <c r="E1478" s="1" t="s">
        <v>3469</v>
      </c>
      <c r="F1478" t="s">
        <v>3003</v>
      </c>
      <c r="G1478" s="45" t="s">
        <v>3476</v>
      </c>
      <c r="H1478" s="43">
        <v>2188</v>
      </c>
      <c r="I1478" s="324" t="s">
        <v>41</v>
      </c>
      <c r="J1478" s="255" t="str">
        <f>IF(ISBLANK(INDEX('Policy Characteristics'!D:D,MATCH($C1478,'Policy Characteristics'!$C:$C,0))),"",INDEX('Policy Characteristics'!D:D,MATCH($C1478,'Policy Characteristics'!$C:$C,0)))</f>
        <v>Alternate Fuel Shifting</v>
      </c>
      <c r="K1478" s="254" t="str">
        <f>IF(ISBLANK(INDEX('Policy Characteristics'!E:E,MATCH($C1478,'Policy Characteristics'!$C:$C,0))),"",INDEX('Policy Characteristics'!E:E,MATCH($C1478,'Policy Characteristics'!$C:$C,0)))</f>
        <v>indst shift to alt fuel</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3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Alternative Fuel Shifting</v>
      </c>
      <c r="C1479" s="254" t="str">
        <f t="shared" si="53"/>
        <v>Fraction of Eligible Industrial Energy Use Shifted to Alternate Fuel</v>
      </c>
      <c r="D1479" s="6" t="s">
        <v>3041</v>
      </c>
      <c r="E1479" s="1" t="s">
        <v>3470</v>
      </c>
      <c r="F1479" t="s">
        <v>3003</v>
      </c>
      <c r="G1479" s="45" t="s">
        <v>3477</v>
      </c>
      <c r="H1479" s="43">
        <v>2189</v>
      </c>
      <c r="I1479" s="324" t="s">
        <v>40</v>
      </c>
      <c r="J1479" s="255" t="str">
        <f>IF(ISBLANK(INDEX('Policy Characteristics'!D:D,MATCH($C1479,'Policy Characteristics'!$C:$C,0))),"",INDEX('Policy Characteristics'!D:D,MATCH($C1479,'Policy Characteristics'!$C:$C,0)))</f>
        <v>Alternate Fuel Shifting</v>
      </c>
      <c r="K1479" s="254" t="str">
        <f>IF(ISBLANK(INDEX('Policy Characteristics'!E:E,MATCH($C1479,'Policy Characteristics'!$C:$C,0))),"",INDEX('Policy Characteristics'!E:E,MATCH($C1479,'Policy Characteristics'!$C:$C,0)))</f>
        <v>indst shift to alt fuel</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3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Alternative Fuel Shifting</v>
      </c>
      <c r="C1480" s="254" t="str">
        <f t="shared" si="53"/>
        <v>Fraction of Eligible Industrial Energy Use Shifted to Alternate Fuel</v>
      </c>
      <c r="D1480" s="6" t="s">
        <v>3041</v>
      </c>
      <c r="E1480" s="1" t="s">
        <v>3471</v>
      </c>
      <c r="F1480" t="s">
        <v>3003</v>
      </c>
      <c r="G1480" s="45" t="s">
        <v>3478</v>
      </c>
      <c r="H1480" s="43">
        <v>2190</v>
      </c>
      <c r="I1480" s="324" t="s">
        <v>41</v>
      </c>
      <c r="J1480" s="255" t="str">
        <f>IF(ISBLANK(INDEX('Policy Characteristics'!D:D,MATCH($C1480,'Policy Characteristics'!$C:$C,0))),"",INDEX('Policy Characteristics'!D:D,MATCH($C1480,'Policy Characteristics'!$C:$C,0)))</f>
        <v>Alternate Fuel Shifting</v>
      </c>
      <c r="K1480" s="254" t="str">
        <f>IF(ISBLANK(INDEX('Policy Characteristics'!E:E,MATCH($C1480,'Policy Characteristics'!$C:$C,0))),"",INDEX('Policy Characteristics'!E:E,MATCH($C1480,'Policy Characteristics'!$C:$C,0)))</f>
        <v>indst shift to alt fuel</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3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Alternative Fuel Shifting</v>
      </c>
      <c r="C1481" s="254" t="str">
        <f t="shared" si="53"/>
        <v>Fraction of Eligible Industrial Energy Use Shifted to Alternate Fuel</v>
      </c>
      <c r="D1481" s="6" t="s">
        <v>3041</v>
      </c>
      <c r="E1481" s="1" t="s">
        <v>3472</v>
      </c>
      <c r="F1481" t="s">
        <v>3003</v>
      </c>
      <c r="G1481" s="45" t="s">
        <v>3479</v>
      </c>
      <c r="H1481" s="43">
        <v>2191</v>
      </c>
      <c r="I1481" s="324" t="s">
        <v>41</v>
      </c>
      <c r="J1481" s="255" t="str">
        <f>IF(ISBLANK(INDEX('Policy Characteristics'!D:D,MATCH($C1481,'Policy Characteristics'!$C:$C,0))),"",INDEX('Policy Characteristics'!D:D,MATCH($C1481,'Policy Characteristics'!$C:$C,0)))</f>
        <v>Alternate Fuel Shifting</v>
      </c>
      <c r="K1481" s="254" t="str">
        <f>IF(ISBLANK(INDEX('Policy Characteristics'!E:E,MATCH($C1481,'Policy Characteristics'!$C:$C,0))),"",INDEX('Policy Characteristics'!E:E,MATCH($C1481,'Policy Characteristics'!$C:$C,0)))</f>
        <v>indst shift to alt fuel</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3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Alternative Fuel Shifting</v>
      </c>
      <c r="C1482" s="254" t="str">
        <f t="shared" si="53"/>
        <v>Fraction of Eligible Industrial Energy Use Shifted to Alternate Fuel</v>
      </c>
      <c r="D1482" s="6" t="s">
        <v>3041</v>
      </c>
      <c r="E1482" s="1" t="s">
        <v>3473</v>
      </c>
      <c r="F1482" t="s">
        <v>3003</v>
      </c>
      <c r="G1482" s="45" t="s">
        <v>3480</v>
      </c>
      <c r="H1482" s="43">
        <v>2192</v>
      </c>
      <c r="I1482" s="324" t="s">
        <v>41</v>
      </c>
      <c r="J1482" s="255" t="str">
        <f>IF(ISBLANK(INDEX('Policy Characteristics'!D:D,MATCH($C1482,'Policy Characteristics'!$C:$C,0))),"",INDEX('Policy Characteristics'!D:D,MATCH($C1482,'Policy Characteristics'!$C:$C,0)))</f>
        <v>Alternate Fuel Shifting</v>
      </c>
      <c r="K1482" s="254" t="str">
        <f>IF(ISBLANK(INDEX('Policy Characteristics'!E:E,MATCH($C1482,'Policy Characteristics'!$C:$C,0))),"",INDEX('Policy Characteristics'!E:E,MATCH($C1482,'Policy Characteristics'!$C:$C,0)))</f>
        <v>indst shift to alt fuel</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3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Alternative Fuel Shifting</v>
      </c>
      <c r="C1483" s="254" t="str">
        <f t="shared" si="53"/>
        <v>Fraction of Eligible Industrial Energy Use Shifted to Alternate Fuel</v>
      </c>
      <c r="D1483" s="6" t="s">
        <v>3041</v>
      </c>
      <c r="E1483" s="1" t="s">
        <v>3612</v>
      </c>
      <c r="F1483" t="s">
        <v>3003</v>
      </c>
      <c r="G1483" s="45" t="s">
        <v>3612</v>
      </c>
      <c r="H1483" s="43">
        <v>2193</v>
      </c>
      <c r="I1483" s="324" t="s">
        <v>41</v>
      </c>
      <c r="J1483" s="255" t="str">
        <f>IF(ISBLANK(INDEX('Policy Characteristics'!D:D,MATCH($C1483,'Policy Characteristics'!$C:$C,0))),"",INDEX('Policy Characteristics'!D:D,MATCH($C1483,'Policy Characteristics'!$C:$C,0)))</f>
        <v>Alternate Fuel Shifting</v>
      </c>
      <c r="K1483" s="254" t="str">
        <f>IF(ISBLANK(INDEX('Policy Characteristics'!E:E,MATCH($C1483,'Policy Characteristics'!$C:$C,0))),"",INDEX('Policy Characteristics'!E:E,MATCH($C1483,'Policy Characteristics'!$C:$C,0)))</f>
        <v>indst shift to alt fuel</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3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Alternative Fuel Shifting</v>
      </c>
      <c r="C1484" s="254" t="str">
        <f t="shared" si="53"/>
        <v>Fraction of Eligible Industrial Energy Use Shifted to Alternate Fuel</v>
      </c>
      <c r="D1484" s="6" t="s">
        <v>3042</v>
      </c>
      <c r="E1484" s="1" t="s">
        <v>3467</v>
      </c>
      <c r="F1484" t="s">
        <v>3004</v>
      </c>
      <c r="G1484" s="45" t="s">
        <v>3474</v>
      </c>
      <c r="H1484" s="43">
        <v>2194</v>
      </c>
      <c r="I1484" s="324" t="s">
        <v>41</v>
      </c>
      <c r="J1484" s="255" t="str">
        <f>IF(ISBLANK(INDEX('Policy Characteristics'!D:D,MATCH($C1484,'Policy Characteristics'!$C:$C,0))),"",INDEX('Policy Characteristics'!D:D,MATCH($C1484,'Policy Characteristics'!$C:$C,0)))</f>
        <v>Alternate Fuel Shifting</v>
      </c>
      <c r="K1484" s="254" t="str">
        <f>IF(ISBLANK(INDEX('Policy Characteristics'!E:E,MATCH($C1484,'Policy Characteristics'!$C:$C,0))),"",INDEX('Policy Characteristics'!E:E,MATCH($C1484,'Policy Characteristics'!$C:$C,0)))</f>
        <v>indst shift to alt fuel</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3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Alternative Fuel Shifting</v>
      </c>
      <c r="C1485" s="254" t="str">
        <f t="shared" si="53"/>
        <v>Fraction of Eligible Industrial Energy Use Shifted to Alternate Fuel</v>
      </c>
      <c r="D1485" s="6" t="s">
        <v>3042</v>
      </c>
      <c r="E1485" s="1" t="s">
        <v>3468</v>
      </c>
      <c r="F1485" t="s">
        <v>3004</v>
      </c>
      <c r="G1485" s="45" t="s">
        <v>3475</v>
      </c>
      <c r="H1485" s="43">
        <v>2195</v>
      </c>
      <c r="I1485" s="324" t="s">
        <v>41</v>
      </c>
      <c r="J1485" s="255" t="str">
        <f>IF(ISBLANK(INDEX('Policy Characteristics'!D:D,MATCH($C1485,'Policy Characteristics'!$C:$C,0))),"",INDEX('Policy Characteristics'!D:D,MATCH($C1485,'Policy Characteristics'!$C:$C,0)))</f>
        <v>Alternate Fuel Shifting</v>
      </c>
      <c r="K1485" s="254" t="str">
        <f>IF(ISBLANK(INDEX('Policy Characteristics'!E:E,MATCH($C1485,'Policy Characteristics'!$C:$C,0))),"",INDEX('Policy Characteristics'!E:E,MATCH($C1485,'Policy Characteristics'!$C:$C,0)))</f>
        <v>indst shift to alt fuel</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3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Alternative Fuel Shifting</v>
      </c>
      <c r="C1486" s="254" t="str">
        <f t="shared" si="53"/>
        <v>Fraction of Eligible Industrial Energy Use Shifted to Alternate Fuel</v>
      </c>
      <c r="D1486" s="6" t="s">
        <v>3042</v>
      </c>
      <c r="E1486" s="1" t="s">
        <v>3469</v>
      </c>
      <c r="F1486" t="s">
        <v>3004</v>
      </c>
      <c r="G1486" s="45" t="s">
        <v>3476</v>
      </c>
      <c r="H1486" s="43">
        <v>2196</v>
      </c>
      <c r="I1486" s="324" t="s">
        <v>41</v>
      </c>
      <c r="J1486" s="255" t="str">
        <f>IF(ISBLANK(INDEX('Policy Characteristics'!D:D,MATCH($C1486,'Policy Characteristics'!$C:$C,0))),"",INDEX('Policy Characteristics'!D:D,MATCH($C1486,'Policy Characteristics'!$C:$C,0)))</f>
        <v>Alternate Fuel Shifting</v>
      </c>
      <c r="K1486" s="254" t="str">
        <f>IF(ISBLANK(INDEX('Policy Characteristics'!E:E,MATCH($C1486,'Policy Characteristics'!$C:$C,0))),"",INDEX('Policy Characteristics'!E:E,MATCH($C1486,'Policy Characteristics'!$C:$C,0)))</f>
        <v>indst shift to alt fuel</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3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Alternative Fuel Shifting</v>
      </c>
      <c r="C1487" s="254" t="str">
        <f t="shared" si="53"/>
        <v>Fraction of Eligible Industrial Energy Use Shifted to Alternate Fuel</v>
      </c>
      <c r="D1487" s="6" t="s">
        <v>3042</v>
      </c>
      <c r="E1487" s="1" t="s">
        <v>3470</v>
      </c>
      <c r="F1487" t="s">
        <v>3004</v>
      </c>
      <c r="G1487" s="45" t="s">
        <v>3477</v>
      </c>
      <c r="H1487" s="43">
        <v>2197</v>
      </c>
      <c r="I1487" s="324" t="s">
        <v>40</v>
      </c>
      <c r="J1487" s="255" t="str">
        <f>IF(ISBLANK(INDEX('Policy Characteristics'!D:D,MATCH($C1487,'Policy Characteristics'!$C:$C,0))),"",INDEX('Policy Characteristics'!D:D,MATCH($C1487,'Policy Characteristics'!$C:$C,0)))</f>
        <v>Alternate Fuel Shifting</v>
      </c>
      <c r="K1487" s="254" t="str">
        <f>IF(ISBLANK(INDEX('Policy Characteristics'!E:E,MATCH($C1487,'Policy Characteristics'!$C:$C,0))),"",INDEX('Policy Characteristics'!E:E,MATCH($C1487,'Policy Characteristics'!$C:$C,0)))</f>
        <v>indst shift to alt fuel</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3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Alternative Fuel Shifting</v>
      </c>
      <c r="C1488" s="254" t="str">
        <f t="shared" si="53"/>
        <v>Fraction of Eligible Industrial Energy Use Shifted to Alternate Fuel</v>
      </c>
      <c r="D1488" s="6" t="s">
        <v>3042</v>
      </c>
      <c r="E1488" s="1" t="s">
        <v>3471</v>
      </c>
      <c r="F1488" t="s">
        <v>3004</v>
      </c>
      <c r="G1488" s="45" t="s">
        <v>3478</v>
      </c>
      <c r="H1488" s="43">
        <v>2198</v>
      </c>
      <c r="I1488" s="324" t="s">
        <v>41</v>
      </c>
      <c r="J1488" s="255" t="str">
        <f>IF(ISBLANK(INDEX('Policy Characteristics'!D:D,MATCH($C1488,'Policy Characteristics'!$C:$C,0))),"",INDEX('Policy Characteristics'!D:D,MATCH($C1488,'Policy Characteristics'!$C:$C,0)))</f>
        <v>Alternate Fuel Shifting</v>
      </c>
      <c r="K1488" s="254" t="str">
        <f>IF(ISBLANK(INDEX('Policy Characteristics'!E:E,MATCH($C1488,'Policy Characteristics'!$C:$C,0))),"",INDEX('Policy Characteristics'!E:E,MATCH($C1488,'Policy Characteristics'!$C:$C,0)))</f>
        <v>indst shift to alt fuel</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3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Alternative Fuel Shifting</v>
      </c>
      <c r="C1489" s="254" t="str">
        <f t="shared" si="53"/>
        <v>Fraction of Eligible Industrial Energy Use Shifted to Alternate Fuel</v>
      </c>
      <c r="D1489" s="6" t="s">
        <v>3042</v>
      </c>
      <c r="E1489" s="1" t="s">
        <v>3472</v>
      </c>
      <c r="F1489" t="s">
        <v>3004</v>
      </c>
      <c r="G1489" s="45" t="s">
        <v>3479</v>
      </c>
      <c r="H1489" s="43">
        <v>2199</v>
      </c>
      <c r="I1489" s="324" t="s">
        <v>41</v>
      </c>
      <c r="J1489" s="255" t="str">
        <f>IF(ISBLANK(INDEX('Policy Characteristics'!D:D,MATCH($C1489,'Policy Characteristics'!$C:$C,0))),"",INDEX('Policy Characteristics'!D:D,MATCH($C1489,'Policy Characteristics'!$C:$C,0)))</f>
        <v>Alternate Fuel Shifting</v>
      </c>
      <c r="K1489" s="254" t="str">
        <f>IF(ISBLANK(INDEX('Policy Characteristics'!E:E,MATCH($C1489,'Policy Characteristics'!$C:$C,0))),"",INDEX('Policy Characteristics'!E:E,MATCH($C1489,'Policy Characteristics'!$C:$C,0)))</f>
        <v>indst shift to alt fuel</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3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Alternative Fuel Shifting</v>
      </c>
      <c r="C1490" s="254" t="str">
        <f t="shared" si="53"/>
        <v>Fraction of Eligible Industrial Energy Use Shifted to Alternate Fuel</v>
      </c>
      <c r="D1490" s="6" t="s">
        <v>3042</v>
      </c>
      <c r="E1490" s="1" t="s">
        <v>3473</v>
      </c>
      <c r="F1490" t="s">
        <v>3004</v>
      </c>
      <c r="G1490" s="45" t="s">
        <v>3480</v>
      </c>
      <c r="H1490" s="43">
        <v>2200</v>
      </c>
      <c r="I1490" s="324" t="s">
        <v>41</v>
      </c>
      <c r="J1490" s="255" t="str">
        <f>IF(ISBLANK(INDEX('Policy Characteristics'!D:D,MATCH($C1490,'Policy Characteristics'!$C:$C,0))),"",INDEX('Policy Characteristics'!D:D,MATCH($C1490,'Policy Characteristics'!$C:$C,0)))</f>
        <v>Alternate Fuel Shifting</v>
      </c>
      <c r="K1490" s="254" t="str">
        <f>IF(ISBLANK(INDEX('Policy Characteristics'!E:E,MATCH($C1490,'Policy Characteristics'!$C:$C,0))),"",INDEX('Policy Characteristics'!E:E,MATCH($C1490,'Policy Characteristics'!$C:$C,0)))</f>
        <v>indst shift to alt fuel</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3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Alternative Fuel Shifting</v>
      </c>
      <c r="C1491" s="254" t="str">
        <f t="shared" si="53"/>
        <v>Fraction of Eligible Industrial Energy Use Shifted to Alternate Fuel</v>
      </c>
      <c r="D1491" s="6" t="s">
        <v>3042</v>
      </c>
      <c r="E1491" s="1" t="s">
        <v>3612</v>
      </c>
      <c r="F1491" t="s">
        <v>3004</v>
      </c>
      <c r="G1491" s="45" t="s">
        <v>3612</v>
      </c>
      <c r="H1491" s="43">
        <v>2201</v>
      </c>
      <c r="I1491" s="324" t="s">
        <v>41</v>
      </c>
      <c r="J1491" s="255" t="str">
        <f>IF(ISBLANK(INDEX('Policy Characteristics'!D:D,MATCH($C1491,'Policy Characteristics'!$C:$C,0))),"",INDEX('Policy Characteristics'!D:D,MATCH($C1491,'Policy Characteristics'!$C:$C,0)))</f>
        <v>Alternate Fuel Shifting</v>
      </c>
      <c r="K1491" s="254" t="str">
        <f>IF(ISBLANK(INDEX('Policy Characteristics'!E:E,MATCH($C1491,'Policy Characteristics'!$C:$C,0))),"",INDEX('Policy Characteristics'!E:E,MATCH($C1491,'Policy Characteristics'!$C:$C,0)))</f>
        <v>indst shift to alt fuel</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3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Alternative Fuel Shifting</v>
      </c>
      <c r="C1492" s="254" t="str">
        <f t="shared" si="53"/>
        <v>Fraction of Eligible Industrial Energy Use Shifted to Alternate Fuel</v>
      </c>
      <c r="D1492" s="6" t="s">
        <v>3043</v>
      </c>
      <c r="E1492" s="1" t="s">
        <v>3467</v>
      </c>
      <c r="F1492" t="s">
        <v>3005</v>
      </c>
      <c r="G1492" s="45" t="s">
        <v>3474</v>
      </c>
      <c r="H1492" s="43">
        <v>2202</v>
      </c>
      <c r="I1492" s="324" t="s">
        <v>41</v>
      </c>
      <c r="J1492" s="255" t="str">
        <f>IF(ISBLANK(INDEX('Policy Characteristics'!D:D,MATCH($C1492,'Policy Characteristics'!$C:$C,0))),"",INDEX('Policy Characteristics'!D:D,MATCH($C1492,'Policy Characteristics'!$C:$C,0)))</f>
        <v>Alternate Fuel Shifting</v>
      </c>
      <c r="K1492" s="254" t="str">
        <f>IF(ISBLANK(INDEX('Policy Characteristics'!E:E,MATCH($C1492,'Policy Characteristics'!$C:$C,0))),"",INDEX('Policy Characteristics'!E:E,MATCH($C1492,'Policy Characteristics'!$C:$C,0)))</f>
        <v>indst shift to alt fuel</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3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Alternative Fuel Shifting</v>
      </c>
      <c r="C1493" s="254" t="str">
        <f t="shared" si="53"/>
        <v>Fraction of Eligible Industrial Energy Use Shifted to Alternate Fuel</v>
      </c>
      <c r="D1493" s="6" t="s">
        <v>3043</v>
      </c>
      <c r="E1493" s="1" t="s">
        <v>3468</v>
      </c>
      <c r="F1493" t="s">
        <v>3005</v>
      </c>
      <c r="G1493" s="45" t="s">
        <v>3475</v>
      </c>
      <c r="H1493" s="43">
        <v>2203</v>
      </c>
      <c r="I1493" s="324" t="s">
        <v>41</v>
      </c>
      <c r="J1493" s="255" t="str">
        <f>IF(ISBLANK(INDEX('Policy Characteristics'!D:D,MATCH($C1493,'Policy Characteristics'!$C:$C,0))),"",INDEX('Policy Characteristics'!D:D,MATCH($C1493,'Policy Characteristics'!$C:$C,0)))</f>
        <v>Alternate Fuel Shifting</v>
      </c>
      <c r="K1493" s="254" t="str">
        <f>IF(ISBLANK(INDEX('Policy Characteristics'!E:E,MATCH($C1493,'Policy Characteristics'!$C:$C,0))),"",INDEX('Policy Characteristics'!E:E,MATCH($C1493,'Policy Characteristics'!$C:$C,0)))</f>
        <v>indst shift to alt fuel</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3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Alternative Fuel Shifting</v>
      </c>
      <c r="C1494" s="254" t="str">
        <f t="shared" si="53"/>
        <v>Fraction of Eligible Industrial Energy Use Shifted to Alternate Fuel</v>
      </c>
      <c r="D1494" s="6" t="s">
        <v>3043</v>
      </c>
      <c r="E1494" s="1" t="s">
        <v>3469</v>
      </c>
      <c r="F1494" t="s">
        <v>3005</v>
      </c>
      <c r="G1494" s="45" t="s">
        <v>3476</v>
      </c>
      <c r="H1494" s="43">
        <v>2204</v>
      </c>
      <c r="I1494" s="324" t="s">
        <v>41</v>
      </c>
      <c r="J1494" s="255" t="str">
        <f>IF(ISBLANK(INDEX('Policy Characteristics'!D:D,MATCH($C1494,'Policy Characteristics'!$C:$C,0))),"",INDEX('Policy Characteristics'!D:D,MATCH($C1494,'Policy Characteristics'!$C:$C,0)))</f>
        <v>Alternate Fuel Shifting</v>
      </c>
      <c r="K1494" s="254" t="str">
        <f>IF(ISBLANK(INDEX('Policy Characteristics'!E:E,MATCH($C1494,'Policy Characteristics'!$C:$C,0))),"",INDEX('Policy Characteristics'!E:E,MATCH($C1494,'Policy Characteristics'!$C:$C,0)))</f>
        <v>indst shift to alt fuel</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3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Alternative Fuel Shifting</v>
      </c>
      <c r="C1495" s="254" t="str">
        <f t="shared" si="53"/>
        <v>Fraction of Eligible Industrial Energy Use Shifted to Alternate Fuel</v>
      </c>
      <c r="D1495" s="6" t="s">
        <v>3043</v>
      </c>
      <c r="E1495" s="1" t="s">
        <v>3470</v>
      </c>
      <c r="F1495" t="s">
        <v>3005</v>
      </c>
      <c r="G1495" s="45" t="s">
        <v>3477</v>
      </c>
      <c r="H1495" s="43">
        <v>2205</v>
      </c>
      <c r="I1495" s="324" t="s">
        <v>40</v>
      </c>
      <c r="J1495" s="255" t="str">
        <f>IF(ISBLANK(INDEX('Policy Characteristics'!D:D,MATCH($C1495,'Policy Characteristics'!$C:$C,0))),"",INDEX('Policy Characteristics'!D:D,MATCH($C1495,'Policy Characteristics'!$C:$C,0)))</f>
        <v>Alternate Fuel Shifting</v>
      </c>
      <c r="K1495" s="254" t="str">
        <f>IF(ISBLANK(INDEX('Policy Characteristics'!E:E,MATCH($C1495,'Policy Characteristics'!$C:$C,0))),"",INDEX('Policy Characteristics'!E:E,MATCH($C1495,'Policy Characteristics'!$C:$C,0)))</f>
        <v>indst shift to alt fuel</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3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Alternative Fuel Shifting</v>
      </c>
      <c r="C1496" s="254" t="str">
        <f t="shared" si="53"/>
        <v>Fraction of Eligible Industrial Energy Use Shifted to Alternate Fuel</v>
      </c>
      <c r="D1496" s="6" t="s">
        <v>3043</v>
      </c>
      <c r="E1496" s="1" t="s">
        <v>3471</v>
      </c>
      <c r="F1496" t="s">
        <v>3005</v>
      </c>
      <c r="G1496" s="45" t="s">
        <v>3478</v>
      </c>
      <c r="H1496" s="43">
        <v>2206</v>
      </c>
      <c r="I1496" s="324" t="s">
        <v>41</v>
      </c>
      <c r="J1496" s="255" t="str">
        <f>IF(ISBLANK(INDEX('Policy Characteristics'!D:D,MATCH($C1496,'Policy Characteristics'!$C:$C,0))),"",INDEX('Policy Characteristics'!D:D,MATCH($C1496,'Policy Characteristics'!$C:$C,0)))</f>
        <v>Alternate Fuel Shifting</v>
      </c>
      <c r="K1496" s="254" t="str">
        <f>IF(ISBLANK(INDEX('Policy Characteristics'!E:E,MATCH($C1496,'Policy Characteristics'!$C:$C,0))),"",INDEX('Policy Characteristics'!E:E,MATCH($C1496,'Policy Characteristics'!$C:$C,0)))</f>
        <v>indst shift to alt fuel</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3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Alternative Fuel Shifting</v>
      </c>
      <c r="C1497" s="254" t="str">
        <f t="shared" si="53"/>
        <v>Fraction of Eligible Industrial Energy Use Shifted to Alternate Fuel</v>
      </c>
      <c r="D1497" s="6" t="s">
        <v>3043</v>
      </c>
      <c r="E1497" s="1" t="s">
        <v>3472</v>
      </c>
      <c r="F1497" t="s">
        <v>3005</v>
      </c>
      <c r="G1497" s="45" t="s">
        <v>3479</v>
      </c>
      <c r="H1497" s="43">
        <v>2207</v>
      </c>
      <c r="I1497" s="324" t="s">
        <v>41</v>
      </c>
      <c r="J1497" s="255" t="str">
        <f>IF(ISBLANK(INDEX('Policy Characteristics'!D:D,MATCH($C1497,'Policy Characteristics'!$C:$C,0))),"",INDEX('Policy Characteristics'!D:D,MATCH($C1497,'Policy Characteristics'!$C:$C,0)))</f>
        <v>Alternate Fuel Shifting</v>
      </c>
      <c r="K1497" s="254" t="str">
        <f>IF(ISBLANK(INDEX('Policy Characteristics'!E:E,MATCH($C1497,'Policy Characteristics'!$C:$C,0))),"",INDEX('Policy Characteristics'!E:E,MATCH($C1497,'Policy Characteristics'!$C:$C,0)))</f>
        <v>indst shift to alt fuel</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3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Alternative Fuel Shifting</v>
      </c>
      <c r="C1498" s="254" t="str">
        <f t="shared" si="53"/>
        <v>Fraction of Eligible Industrial Energy Use Shifted to Alternate Fuel</v>
      </c>
      <c r="D1498" s="6" t="s">
        <v>3043</v>
      </c>
      <c r="E1498" s="1" t="s">
        <v>3473</v>
      </c>
      <c r="F1498" t="s">
        <v>3005</v>
      </c>
      <c r="G1498" s="45" t="s">
        <v>3480</v>
      </c>
      <c r="H1498" s="43">
        <v>2208</v>
      </c>
      <c r="I1498" s="324" t="s">
        <v>41</v>
      </c>
      <c r="J1498" s="255" t="str">
        <f>IF(ISBLANK(INDEX('Policy Characteristics'!D:D,MATCH($C1498,'Policy Characteristics'!$C:$C,0))),"",INDEX('Policy Characteristics'!D:D,MATCH($C1498,'Policy Characteristics'!$C:$C,0)))</f>
        <v>Alternate Fuel Shifting</v>
      </c>
      <c r="K1498" s="254" t="str">
        <f>IF(ISBLANK(INDEX('Policy Characteristics'!E:E,MATCH($C1498,'Policy Characteristics'!$C:$C,0))),"",INDEX('Policy Characteristics'!E:E,MATCH($C1498,'Policy Characteristics'!$C:$C,0)))</f>
        <v>indst shift to alt fuel</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3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Alternative Fuel Shifting</v>
      </c>
      <c r="C1499" s="254" t="str">
        <f t="shared" si="53"/>
        <v>Fraction of Eligible Industrial Energy Use Shifted to Alternate Fuel</v>
      </c>
      <c r="D1499" s="6" t="s">
        <v>3043</v>
      </c>
      <c r="E1499" s="1" t="s">
        <v>3612</v>
      </c>
      <c r="F1499" t="s">
        <v>3005</v>
      </c>
      <c r="G1499" s="45" t="s">
        <v>3612</v>
      </c>
      <c r="H1499" s="43">
        <v>2209</v>
      </c>
      <c r="I1499" s="324" t="s">
        <v>41</v>
      </c>
      <c r="J1499" s="255" t="str">
        <f>IF(ISBLANK(INDEX('Policy Characteristics'!D:D,MATCH($C1499,'Policy Characteristics'!$C:$C,0))),"",INDEX('Policy Characteristics'!D:D,MATCH($C1499,'Policy Characteristics'!$C:$C,0)))</f>
        <v>Alternate Fuel Shifting</v>
      </c>
      <c r="K1499" s="254" t="str">
        <f>IF(ISBLANK(INDEX('Policy Characteristics'!E:E,MATCH($C1499,'Policy Characteristics'!$C:$C,0))),"",INDEX('Policy Characteristics'!E:E,MATCH($C1499,'Policy Characteristics'!$C:$C,0)))</f>
        <v>indst shift to alt fuel</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3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Alternative Fuel Shifting</v>
      </c>
      <c r="C1500" s="254" t="str">
        <f t="shared" si="53"/>
        <v>Fraction of Eligible Industrial Energy Use Shifted to Alternate Fuel</v>
      </c>
      <c r="D1500" s="6" t="s">
        <v>3044</v>
      </c>
      <c r="E1500" s="1" t="s">
        <v>3467</v>
      </c>
      <c r="F1500" t="s">
        <v>3006</v>
      </c>
      <c r="G1500" s="45" t="s">
        <v>3474</v>
      </c>
      <c r="H1500" s="43">
        <v>2210</v>
      </c>
      <c r="I1500" s="324" t="s">
        <v>41</v>
      </c>
      <c r="J1500" s="255" t="str">
        <f>IF(ISBLANK(INDEX('Policy Characteristics'!D:D,MATCH($C1500,'Policy Characteristics'!$C:$C,0))),"",INDEX('Policy Characteristics'!D:D,MATCH($C1500,'Policy Characteristics'!$C:$C,0)))</f>
        <v>Alternate Fuel Shifting</v>
      </c>
      <c r="K1500" s="254" t="str">
        <f>IF(ISBLANK(INDEX('Policy Characteristics'!E:E,MATCH($C1500,'Policy Characteristics'!$C:$C,0))),"",INDEX('Policy Characteristics'!E:E,MATCH($C1500,'Policy Characteristics'!$C:$C,0)))</f>
        <v>indst shift to alt fuel</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3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Alternative Fuel Shifting</v>
      </c>
      <c r="C1501" s="254" t="str">
        <f t="shared" si="53"/>
        <v>Fraction of Eligible Industrial Energy Use Shifted to Alternate Fuel</v>
      </c>
      <c r="D1501" s="6" t="s">
        <v>3044</v>
      </c>
      <c r="E1501" s="1" t="s">
        <v>3468</v>
      </c>
      <c r="F1501" t="s">
        <v>3006</v>
      </c>
      <c r="G1501" s="45" t="s">
        <v>3475</v>
      </c>
      <c r="H1501" s="43">
        <v>2211</v>
      </c>
      <c r="I1501" s="324" t="s">
        <v>41</v>
      </c>
      <c r="J1501" s="255" t="str">
        <f>IF(ISBLANK(INDEX('Policy Characteristics'!D:D,MATCH($C1501,'Policy Characteristics'!$C:$C,0))),"",INDEX('Policy Characteristics'!D:D,MATCH($C1501,'Policy Characteristics'!$C:$C,0)))</f>
        <v>Alternate Fuel Shifting</v>
      </c>
      <c r="K1501" s="254" t="str">
        <f>IF(ISBLANK(INDEX('Policy Characteristics'!E:E,MATCH($C1501,'Policy Characteristics'!$C:$C,0))),"",INDEX('Policy Characteristics'!E:E,MATCH($C1501,'Policy Characteristics'!$C:$C,0)))</f>
        <v>indst shift to alt fuel</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3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Alternative Fuel Shifting</v>
      </c>
      <c r="C1502" s="254" t="str">
        <f t="shared" si="53"/>
        <v>Fraction of Eligible Industrial Energy Use Shifted to Alternate Fuel</v>
      </c>
      <c r="D1502" s="6" t="s">
        <v>3044</v>
      </c>
      <c r="E1502" s="1" t="s">
        <v>3469</v>
      </c>
      <c r="F1502" t="s">
        <v>3006</v>
      </c>
      <c r="G1502" s="45" t="s">
        <v>3476</v>
      </c>
      <c r="H1502" s="43">
        <v>2212</v>
      </c>
      <c r="I1502" s="324" t="s">
        <v>41</v>
      </c>
      <c r="J1502" s="255" t="str">
        <f>IF(ISBLANK(INDEX('Policy Characteristics'!D:D,MATCH($C1502,'Policy Characteristics'!$C:$C,0))),"",INDEX('Policy Characteristics'!D:D,MATCH($C1502,'Policy Characteristics'!$C:$C,0)))</f>
        <v>Alternate Fuel Shifting</v>
      </c>
      <c r="K1502" s="254" t="str">
        <f>IF(ISBLANK(INDEX('Policy Characteristics'!E:E,MATCH($C1502,'Policy Characteristics'!$C:$C,0))),"",INDEX('Policy Characteristics'!E:E,MATCH($C1502,'Policy Characteristics'!$C:$C,0)))</f>
        <v>indst shift to alt fuel</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3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Alternative Fuel Shifting</v>
      </c>
      <c r="C1503" s="254" t="str">
        <f t="shared" si="53"/>
        <v>Fraction of Eligible Industrial Energy Use Shifted to Alternate Fuel</v>
      </c>
      <c r="D1503" s="6" t="s">
        <v>3044</v>
      </c>
      <c r="E1503" s="1" t="s">
        <v>3470</v>
      </c>
      <c r="F1503" t="s">
        <v>3006</v>
      </c>
      <c r="G1503" s="45" t="s">
        <v>3477</v>
      </c>
      <c r="H1503" s="43">
        <v>2213</v>
      </c>
      <c r="I1503" s="324" t="s">
        <v>40</v>
      </c>
      <c r="J1503" s="255" t="str">
        <f>IF(ISBLANK(INDEX('Policy Characteristics'!D:D,MATCH($C1503,'Policy Characteristics'!$C:$C,0))),"",INDEX('Policy Characteristics'!D:D,MATCH($C1503,'Policy Characteristics'!$C:$C,0)))</f>
        <v>Alternate Fuel Shifting</v>
      </c>
      <c r="K1503" s="254" t="str">
        <f>IF(ISBLANK(INDEX('Policy Characteristics'!E:E,MATCH($C1503,'Policy Characteristics'!$C:$C,0))),"",INDEX('Policy Characteristics'!E:E,MATCH($C1503,'Policy Characteristics'!$C:$C,0)))</f>
        <v>indst shift to alt fuel</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3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Alternative Fuel Shifting</v>
      </c>
      <c r="C1504" s="254" t="str">
        <f t="shared" si="53"/>
        <v>Fraction of Eligible Industrial Energy Use Shifted to Alternate Fuel</v>
      </c>
      <c r="D1504" s="6" t="s">
        <v>3044</v>
      </c>
      <c r="E1504" s="1" t="s">
        <v>3471</v>
      </c>
      <c r="F1504" t="s">
        <v>3006</v>
      </c>
      <c r="G1504" s="45" t="s">
        <v>3478</v>
      </c>
      <c r="H1504" s="43">
        <v>2214</v>
      </c>
      <c r="I1504" s="324" t="s">
        <v>41</v>
      </c>
      <c r="J1504" s="255" t="str">
        <f>IF(ISBLANK(INDEX('Policy Characteristics'!D:D,MATCH($C1504,'Policy Characteristics'!$C:$C,0))),"",INDEX('Policy Characteristics'!D:D,MATCH($C1504,'Policy Characteristics'!$C:$C,0)))</f>
        <v>Alternate Fuel Shifting</v>
      </c>
      <c r="K1504" s="254" t="str">
        <f>IF(ISBLANK(INDEX('Policy Characteristics'!E:E,MATCH($C1504,'Policy Characteristics'!$C:$C,0))),"",INDEX('Policy Characteristics'!E:E,MATCH($C1504,'Policy Characteristics'!$C:$C,0)))</f>
        <v>indst shift to alt fuel</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3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Alternative Fuel Shifting</v>
      </c>
      <c r="C1505" s="254" t="str">
        <f t="shared" si="53"/>
        <v>Fraction of Eligible Industrial Energy Use Shifted to Alternate Fuel</v>
      </c>
      <c r="D1505" s="6" t="s">
        <v>3044</v>
      </c>
      <c r="E1505" s="1" t="s">
        <v>3472</v>
      </c>
      <c r="F1505" t="s">
        <v>3006</v>
      </c>
      <c r="G1505" s="45" t="s">
        <v>3479</v>
      </c>
      <c r="H1505" s="43">
        <v>2215</v>
      </c>
      <c r="I1505" s="324" t="s">
        <v>41</v>
      </c>
      <c r="J1505" s="255" t="str">
        <f>IF(ISBLANK(INDEX('Policy Characteristics'!D:D,MATCH($C1505,'Policy Characteristics'!$C:$C,0))),"",INDEX('Policy Characteristics'!D:D,MATCH($C1505,'Policy Characteristics'!$C:$C,0)))</f>
        <v>Alternate Fuel Shifting</v>
      </c>
      <c r="K1505" s="254" t="str">
        <f>IF(ISBLANK(INDEX('Policy Characteristics'!E:E,MATCH($C1505,'Policy Characteristics'!$C:$C,0))),"",INDEX('Policy Characteristics'!E:E,MATCH($C1505,'Policy Characteristics'!$C:$C,0)))</f>
        <v>indst shift to alt fuel</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3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Alternative Fuel Shifting</v>
      </c>
      <c r="C1506" s="254" t="str">
        <f t="shared" si="53"/>
        <v>Fraction of Eligible Industrial Energy Use Shifted to Alternate Fuel</v>
      </c>
      <c r="D1506" s="6" t="s">
        <v>3044</v>
      </c>
      <c r="E1506" s="1" t="s">
        <v>3473</v>
      </c>
      <c r="F1506" t="s">
        <v>3006</v>
      </c>
      <c r="G1506" s="45" t="s">
        <v>3480</v>
      </c>
      <c r="H1506" s="43">
        <v>2216</v>
      </c>
      <c r="I1506" s="324" t="s">
        <v>41</v>
      </c>
      <c r="J1506" s="255" t="str">
        <f>IF(ISBLANK(INDEX('Policy Characteristics'!D:D,MATCH($C1506,'Policy Characteristics'!$C:$C,0))),"",INDEX('Policy Characteristics'!D:D,MATCH($C1506,'Policy Characteristics'!$C:$C,0)))</f>
        <v>Alternate Fuel Shifting</v>
      </c>
      <c r="K1506" s="254" t="str">
        <f>IF(ISBLANK(INDEX('Policy Characteristics'!E:E,MATCH($C1506,'Policy Characteristics'!$C:$C,0))),"",INDEX('Policy Characteristics'!E:E,MATCH($C1506,'Policy Characteristics'!$C:$C,0)))</f>
        <v>indst shift to alt fuel</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3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Alternative Fuel Shifting</v>
      </c>
      <c r="C1507" s="254" t="str">
        <f t="shared" si="53"/>
        <v>Fraction of Eligible Industrial Energy Use Shifted to Alternate Fuel</v>
      </c>
      <c r="D1507" s="6" t="s">
        <v>3044</v>
      </c>
      <c r="E1507" s="1" t="s">
        <v>3612</v>
      </c>
      <c r="F1507" t="s">
        <v>3006</v>
      </c>
      <c r="G1507" s="45" t="s">
        <v>3612</v>
      </c>
      <c r="H1507" s="43">
        <v>2217</v>
      </c>
      <c r="I1507" s="324" t="s">
        <v>41</v>
      </c>
      <c r="J1507" s="255" t="str">
        <f>IF(ISBLANK(INDEX('Policy Characteristics'!D:D,MATCH($C1507,'Policy Characteristics'!$C:$C,0))),"",INDEX('Policy Characteristics'!D:D,MATCH($C1507,'Policy Characteristics'!$C:$C,0)))</f>
        <v>Alternate Fuel Shifting</v>
      </c>
      <c r="K1507" s="254" t="str">
        <f>IF(ISBLANK(INDEX('Policy Characteristics'!E:E,MATCH($C1507,'Policy Characteristics'!$C:$C,0))),"",INDEX('Policy Characteristics'!E:E,MATCH($C1507,'Policy Characteristics'!$C:$C,0)))</f>
        <v>indst shift to alt fuel</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3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Alternative Fuel Shifting</v>
      </c>
      <c r="C1508" s="254" t="str">
        <f t="shared" si="53"/>
        <v>Fraction of Eligible Industrial Energy Use Shifted to Alternate Fuel</v>
      </c>
      <c r="D1508" s="6" t="s">
        <v>3045</v>
      </c>
      <c r="E1508" s="1" t="s">
        <v>3467</v>
      </c>
      <c r="F1508" t="s">
        <v>3048</v>
      </c>
      <c r="G1508" s="45" t="s">
        <v>3474</v>
      </c>
      <c r="H1508" s="43">
        <v>2218</v>
      </c>
      <c r="I1508" s="324" t="s">
        <v>41</v>
      </c>
      <c r="J1508" s="255" t="str">
        <f>IF(ISBLANK(INDEX('Policy Characteristics'!D:D,MATCH($C1508,'Policy Characteristics'!$C:$C,0))),"",INDEX('Policy Characteristics'!D:D,MATCH($C1508,'Policy Characteristics'!$C:$C,0)))</f>
        <v>Alternate Fuel Shifting</v>
      </c>
      <c r="K1508" s="254" t="str">
        <f>IF(ISBLANK(INDEX('Policy Characteristics'!E:E,MATCH($C1508,'Policy Characteristics'!$C:$C,0))),"",INDEX('Policy Characteristics'!E:E,MATCH($C1508,'Policy Characteristics'!$C:$C,0)))</f>
        <v>indst shift to alt fuel</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3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Alternative Fuel Shifting</v>
      </c>
      <c r="C1509" s="254" t="str">
        <f t="shared" si="53"/>
        <v>Fraction of Eligible Industrial Energy Use Shifted to Alternate Fuel</v>
      </c>
      <c r="D1509" s="6" t="s">
        <v>3045</v>
      </c>
      <c r="E1509" s="1" t="s">
        <v>3468</v>
      </c>
      <c r="F1509" t="s">
        <v>3048</v>
      </c>
      <c r="G1509" s="45" t="s">
        <v>3475</v>
      </c>
      <c r="H1509" s="43">
        <v>2219</v>
      </c>
      <c r="I1509" s="324" t="s">
        <v>41</v>
      </c>
      <c r="J1509" s="255" t="str">
        <f>IF(ISBLANK(INDEX('Policy Characteristics'!D:D,MATCH($C1509,'Policy Characteristics'!$C:$C,0))),"",INDEX('Policy Characteristics'!D:D,MATCH($C1509,'Policy Characteristics'!$C:$C,0)))</f>
        <v>Alternate Fuel Shifting</v>
      </c>
      <c r="K1509" s="254" t="str">
        <f>IF(ISBLANK(INDEX('Policy Characteristics'!E:E,MATCH($C1509,'Policy Characteristics'!$C:$C,0))),"",INDEX('Policy Characteristics'!E:E,MATCH($C1509,'Policy Characteristics'!$C:$C,0)))</f>
        <v>indst shift to alt fuel</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3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Alternative Fuel Shifting</v>
      </c>
      <c r="C1510" s="254" t="str">
        <f t="shared" si="53"/>
        <v>Fraction of Eligible Industrial Energy Use Shifted to Alternate Fuel</v>
      </c>
      <c r="D1510" s="6" t="s">
        <v>3045</v>
      </c>
      <c r="E1510" s="1" t="s">
        <v>3469</v>
      </c>
      <c r="F1510" t="s">
        <v>3048</v>
      </c>
      <c r="G1510" s="45" t="s">
        <v>3476</v>
      </c>
      <c r="H1510" s="43">
        <v>2220</v>
      </c>
      <c r="I1510" s="324" t="s">
        <v>41</v>
      </c>
      <c r="J1510" s="255" t="str">
        <f>IF(ISBLANK(INDEX('Policy Characteristics'!D:D,MATCH($C1510,'Policy Characteristics'!$C:$C,0))),"",INDEX('Policy Characteristics'!D:D,MATCH($C1510,'Policy Characteristics'!$C:$C,0)))</f>
        <v>Alternate Fuel Shifting</v>
      </c>
      <c r="K1510" s="254" t="str">
        <f>IF(ISBLANK(INDEX('Policy Characteristics'!E:E,MATCH($C1510,'Policy Characteristics'!$C:$C,0))),"",INDEX('Policy Characteristics'!E:E,MATCH($C1510,'Policy Characteristics'!$C:$C,0)))</f>
        <v>indst shift to alt fuel</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3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Alternative Fuel Shifting</v>
      </c>
      <c r="C1511" s="254" t="str">
        <f t="shared" si="53"/>
        <v>Fraction of Eligible Industrial Energy Use Shifted to Alternate Fuel</v>
      </c>
      <c r="D1511" s="6" t="s">
        <v>3045</v>
      </c>
      <c r="E1511" s="1" t="s">
        <v>3470</v>
      </c>
      <c r="F1511" t="s">
        <v>3048</v>
      </c>
      <c r="G1511" s="45" t="s">
        <v>3477</v>
      </c>
      <c r="H1511" s="43">
        <v>2221</v>
      </c>
      <c r="I1511" s="324" t="s">
        <v>40</v>
      </c>
      <c r="J1511" s="255" t="str">
        <f>IF(ISBLANK(INDEX('Policy Characteristics'!D:D,MATCH($C1511,'Policy Characteristics'!$C:$C,0))),"",INDEX('Policy Characteristics'!D:D,MATCH($C1511,'Policy Characteristics'!$C:$C,0)))</f>
        <v>Alternate Fuel Shifting</v>
      </c>
      <c r="K1511" s="254" t="str">
        <f>IF(ISBLANK(INDEX('Policy Characteristics'!E:E,MATCH($C1511,'Policy Characteristics'!$C:$C,0))),"",INDEX('Policy Characteristics'!E:E,MATCH($C1511,'Policy Characteristics'!$C:$C,0)))</f>
        <v>indst shift to alt fuel</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3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Alternative Fuel Shifting</v>
      </c>
      <c r="C1512" s="254" t="str">
        <f t="shared" si="53"/>
        <v>Fraction of Eligible Industrial Energy Use Shifted to Alternate Fuel</v>
      </c>
      <c r="D1512" s="6" t="s">
        <v>3045</v>
      </c>
      <c r="E1512" s="1" t="s">
        <v>3471</v>
      </c>
      <c r="F1512" t="s">
        <v>3048</v>
      </c>
      <c r="G1512" s="45" t="s">
        <v>3478</v>
      </c>
      <c r="H1512" s="43">
        <v>2222</v>
      </c>
      <c r="I1512" s="324" t="s">
        <v>41</v>
      </c>
      <c r="J1512" s="255" t="str">
        <f>IF(ISBLANK(INDEX('Policy Characteristics'!D:D,MATCH($C1512,'Policy Characteristics'!$C:$C,0))),"",INDEX('Policy Characteristics'!D:D,MATCH($C1512,'Policy Characteristics'!$C:$C,0)))</f>
        <v>Alternate Fuel Shifting</v>
      </c>
      <c r="K1512" s="254" t="str">
        <f>IF(ISBLANK(INDEX('Policy Characteristics'!E:E,MATCH($C1512,'Policy Characteristics'!$C:$C,0))),"",INDEX('Policy Characteristics'!E:E,MATCH($C1512,'Policy Characteristics'!$C:$C,0)))</f>
        <v>indst shift to alt fuel</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3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Alternative Fuel Shifting</v>
      </c>
      <c r="C1513" s="254" t="str">
        <f t="shared" si="53"/>
        <v>Fraction of Eligible Industrial Energy Use Shifted to Alternate Fuel</v>
      </c>
      <c r="D1513" s="6" t="s">
        <v>3045</v>
      </c>
      <c r="E1513" s="1" t="s">
        <v>3472</v>
      </c>
      <c r="F1513" t="s">
        <v>3048</v>
      </c>
      <c r="G1513" s="45" t="s">
        <v>3479</v>
      </c>
      <c r="H1513" s="43">
        <v>2223</v>
      </c>
      <c r="I1513" s="324" t="s">
        <v>41</v>
      </c>
      <c r="J1513" s="255" t="str">
        <f>IF(ISBLANK(INDEX('Policy Characteristics'!D:D,MATCH($C1513,'Policy Characteristics'!$C:$C,0))),"",INDEX('Policy Characteristics'!D:D,MATCH($C1513,'Policy Characteristics'!$C:$C,0)))</f>
        <v>Alternate Fuel Shifting</v>
      </c>
      <c r="K1513" s="254" t="str">
        <f>IF(ISBLANK(INDEX('Policy Characteristics'!E:E,MATCH($C1513,'Policy Characteristics'!$C:$C,0))),"",INDEX('Policy Characteristics'!E:E,MATCH($C1513,'Policy Characteristics'!$C:$C,0)))</f>
        <v>indst shift to alt fuel</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3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Alternative Fuel Shifting</v>
      </c>
      <c r="C1514" s="254" t="str">
        <f t="shared" si="53"/>
        <v>Fraction of Eligible Industrial Energy Use Shifted to Alternate Fuel</v>
      </c>
      <c r="D1514" s="6" t="s">
        <v>3045</v>
      </c>
      <c r="E1514" s="1" t="s">
        <v>3473</v>
      </c>
      <c r="F1514" t="s">
        <v>3048</v>
      </c>
      <c r="G1514" s="45" t="s">
        <v>3480</v>
      </c>
      <c r="H1514" s="43">
        <v>2224</v>
      </c>
      <c r="I1514" s="324" t="s">
        <v>41</v>
      </c>
      <c r="J1514" s="255" t="str">
        <f>IF(ISBLANK(INDEX('Policy Characteristics'!D:D,MATCH($C1514,'Policy Characteristics'!$C:$C,0))),"",INDEX('Policy Characteristics'!D:D,MATCH($C1514,'Policy Characteristics'!$C:$C,0)))</f>
        <v>Alternate Fuel Shifting</v>
      </c>
      <c r="K1514" s="254" t="str">
        <f>IF(ISBLANK(INDEX('Policy Characteristics'!E:E,MATCH($C1514,'Policy Characteristics'!$C:$C,0))),"",INDEX('Policy Characteristics'!E:E,MATCH($C1514,'Policy Characteristics'!$C:$C,0)))</f>
        <v>indst shift to alt fuel</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3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Alternative Fuel Shifting</v>
      </c>
      <c r="C1515" s="254" t="str">
        <f t="shared" si="53"/>
        <v>Fraction of Eligible Industrial Energy Use Shifted to Alternate Fuel</v>
      </c>
      <c r="D1515" s="6" t="s">
        <v>3045</v>
      </c>
      <c r="E1515" s="1" t="s">
        <v>3612</v>
      </c>
      <c r="F1515" t="s">
        <v>3048</v>
      </c>
      <c r="G1515" s="45" t="s">
        <v>3612</v>
      </c>
      <c r="H1515" s="43">
        <v>2225</v>
      </c>
      <c r="I1515" s="324" t="s">
        <v>41</v>
      </c>
      <c r="J1515" s="255" t="str">
        <f>IF(ISBLANK(INDEX('Policy Characteristics'!D:D,MATCH($C1515,'Policy Characteristics'!$C:$C,0))),"",INDEX('Policy Characteristics'!D:D,MATCH($C1515,'Policy Characteristics'!$C:$C,0)))</f>
        <v>Alternate Fuel Shifting</v>
      </c>
      <c r="K1515" s="254" t="str">
        <f>IF(ISBLANK(INDEX('Policy Characteristics'!E:E,MATCH($C1515,'Policy Characteristics'!$C:$C,0))),"",INDEX('Policy Characteristics'!E:E,MATCH($C1515,'Policy Characteristics'!$C:$C,0)))</f>
        <v>indst shift to alt fuel</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3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Alternative Fuel Shifting</v>
      </c>
      <c r="C1516" s="254" t="str">
        <f t="shared" si="53"/>
        <v>Fraction of Eligible Industrial Energy Use Shifted to Alternate Fuel</v>
      </c>
      <c r="D1516" s="6" t="s">
        <v>3046</v>
      </c>
      <c r="E1516" s="1" t="s">
        <v>3467</v>
      </c>
      <c r="F1516" t="s">
        <v>3007</v>
      </c>
      <c r="G1516" s="45" t="s">
        <v>3474</v>
      </c>
      <c r="H1516" s="43">
        <v>2226</v>
      </c>
      <c r="I1516" s="324" t="s">
        <v>41</v>
      </c>
      <c r="J1516" s="255" t="str">
        <f>IF(ISBLANK(INDEX('Policy Characteristics'!D:D,MATCH($C1516,'Policy Characteristics'!$C:$C,0))),"",INDEX('Policy Characteristics'!D:D,MATCH($C1516,'Policy Characteristics'!$C:$C,0)))</f>
        <v>Alternate Fuel Shifting</v>
      </c>
      <c r="K1516" s="254" t="str">
        <f>IF(ISBLANK(INDEX('Policy Characteristics'!E:E,MATCH($C1516,'Policy Characteristics'!$C:$C,0))),"",INDEX('Policy Characteristics'!E:E,MATCH($C1516,'Policy Characteristics'!$C:$C,0)))</f>
        <v>indst shift to alt fuel</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3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Alternative Fuel Shifting</v>
      </c>
      <c r="C1517" s="254" t="str">
        <f t="shared" si="53"/>
        <v>Fraction of Eligible Industrial Energy Use Shifted to Alternate Fuel</v>
      </c>
      <c r="D1517" s="6" t="s">
        <v>3046</v>
      </c>
      <c r="E1517" s="1" t="s">
        <v>3468</v>
      </c>
      <c r="F1517" t="s">
        <v>3007</v>
      </c>
      <c r="G1517" s="45" t="s">
        <v>3475</v>
      </c>
      <c r="H1517" s="43">
        <v>2227</v>
      </c>
      <c r="I1517" s="324" t="s">
        <v>41</v>
      </c>
      <c r="J1517" s="255" t="str">
        <f>IF(ISBLANK(INDEX('Policy Characteristics'!D:D,MATCH($C1517,'Policy Characteristics'!$C:$C,0))),"",INDEX('Policy Characteristics'!D:D,MATCH($C1517,'Policy Characteristics'!$C:$C,0)))</f>
        <v>Alternate Fuel Shifting</v>
      </c>
      <c r="K1517" s="254" t="str">
        <f>IF(ISBLANK(INDEX('Policy Characteristics'!E:E,MATCH($C1517,'Policy Characteristics'!$C:$C,0))),"",INDEX('Policy Characteristics'!E:E,MATCH($C1517,'Policy Characteristics'!$C:$C,0)))</f>
        <v>indst shift to alt fuel</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3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Alternative Fuel Shifting</v>
      </c>
      <c r="C1518" s="254" t="str">
        <f t="shared" ref="C1518:C1523" si="54">C$1324</f>
        <v>Fraction of Eligible Industrial Energy Use Shifted to Alternate Fuel</v>
      </c>
      <c r="D1518" s="6" t="s">
        <v>3046</v>
      </c>
      <c r="E1518" s="1" t="s">
        <v>3469</v>
      </c>
      <c r="F1518" t="s">
        <v>3007</v>
      </c>
      <c r="G1518" s="45" t="s">
        <v>3476</v>
      </c>
      <c r="H1518" s="43">
        <v>2228</v>
      </c>
      <c r="I1518" s="324" t="s">
        <v>41</v>
      </c>
      <c r="J1518" s="255" t="str">
        <f>IF(ISBLANK(INDEX('Policy Characteristics'!D:D,MATCH($C1518,'Policy Characteristics'!$C:$C,0))),"",INDEX('Policy Characteristics'!D:D,MATCH($C1518,'Policy Characteristics'!$C:$C,0)))</f>
        <v>Alternate Fuel Shifting</v>
      </c>
      <c r="K1518" s="254" t="str">
        <f>IF(ISBLANK(INDEX('Policy Characteristics'!E:E,MATCH($C1518,'Policy Characteristics'!$C:$C,0))),"",INDEX('Policy Characteristics'!E:E,MATCH($C1518,'Policy Characteristics'!$C:$C,0)))</f>
        <v>indst shift to alt fuel</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3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Alternative Fuel Shifting</v>
      </c>
      <c r="C1519" s="254" t="str">
        <f t="shared" si="54"/>
        <v>Fraction of Eligible Industrial Energy Use Shifted to Alternate Fuel</v>
      </c>
      <c r="D1519" s="6" t="s">
        <v>3046</v>
      </c>
      <c r="E1519" s="1" t="s">
        <v>3470</v>
      </c>
      <c r="F1519" t="s">
        <v>3007</v>
      </c>
      <c r="G1519" s="45" t="s">
        <v>3477</v>
      </c>
      <c r="H1519" s="43">
        <v>2229</v>
      </c>
      <c r="I1519" s="324" t="s">
        <v>40</v>
      </c>
      <c r="J1519" s="255" t="str">
        <f>IF(ISBLANK(INDEX('Policy Characteristics'!D:D,MATCH($C1519,'Policy Characteristics'!$C:$C,0))),"",INDEX('Policy Characteristics'!D:D,MATCH($C1519,'Policy Characteristics'!$C:$C,0)))</f>
        <v>Alternate Fuel Shifting</v>
      </c>
      <c r="K1519" s="254" t="str">
        <f>IF(ISBLANK(INDEX('Policy Characteristics'!E:E,MATCH($C1519,'Policy Characteristics'!$C:$C,0))),"",INDEX('Policy Characteristics'!E:E,MATCH($C1519,'Policy Characteristics'!$C:$C,0)))</f>
        <v>indst shift to alt fuel</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3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Alternative Fuel Shifting</v>
      </c>
      <c r="C1520" s="254" t="str">
        <f t="shared" si="54"/>
        <v>Fraction of Eligible Industrial Energy Use Shifted to Alternate Fuel</v>
      </c>
      <c r="D1520" s="6" t="s">
        <v>3046</v>
      </c>
      <c r="E1520" s="1" t="s">
        <v>3471</v>
      </c>
      <c r="F1520" t="s">
        <v>3007</v>
      </c>
      <c r="G1520" s="45" t="s">
        <v>3478</v>
      </c>
      <c r="H1520" s="43">
        <v>2230</v>
      </c>
      <c r="I1520" s="324" t="s">
        <v>41</v>
      </c>
      <c r="J1520" s="255" t="str">
        <f>IF(ISBLANK(INDEX('Policy Characteristics'!D:D,MATCH($C1520,'Policy Characteristics'!$C:$C,0))),"",INDEX('Policy Characteristics'!D:D,MATCH($C1520,'Policy Characteristics'!$C:$C,0)))</f>
        <v>Alternate Fuel Shifting</v>
      </c>
      <c r="K1520" s="254" t="str">
        <f>IF(ISBLANK(INDEX('Policy Characteristics'!E:E,MATCH($C1520,'Policy Characteristics'!$C:$C,0))),"",INDEX('Policy Characteristics'!E:E,MATCH($C1520,'Policy Characteristics'!$C:$C,0)))</f>
        <v>indst shift to alt fuel</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3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Alternative Fuel Shifting</v>
      </c>
      <c r="C1521" s="254" t="str">
        <f t="shared" si="54"/>
        <v>Fraction of Eligible Industrial Energy Use Shifted to Alternate Fuel</v>
      </c>
      <c r="D1521" s="6" t="s">
        <v>3046</v>
      </c>
      <c r="E1521" s="1" t="s">
        <v>3472</v>
      </c>
      <c r="F1521" t="s">
        <v>3007</v>
      </c>
      <c r="G1521" s="45" t="s">
        <v>3479</v>
      </c>
      <c r="H1521" s="43">
        <v>2231</v>
      </c>
      <c r="I1521" s="324" t="s">
        <v>41</v>
      </c>
      <c r="J1521" s="255" t="str">
        <f>IF(ISBLANK(INDEX('Policy Characteristics'!D:D,MATCH($C1521,'Policy Characteristics'!$C:$C,0))),"",INDEX('Policy Characteristics'!D:D,MATCH($C1521,'Policy Characteristics'!$C:$C,0)))</f>
        <v>Alternate Fuel Shifting</v>
      </c>
      <c r="K1521" s="254" t="str">
        <f>IF(ISBLANK(INDEX('Policy Characteristics'!E:E,MATCH($C1521,'Policy Characteristics'!$C:$C,0))),"",INDEX('Policy Characteristics'!E:E,MATCH($C1521,'Policy Characteristics'!$C:$C,0)))</f>
        <v>indst shift to alt fuel</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3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Alternative Fuel Shifting</v>
      </c>
      <c r="C1522" s="254" t="str">
        <f t="shared" si="54"/>
        <v>Fraction of Eligible Industrial Energy Use Shifted to Alternate Fuel</v>
      </c>
      <c r="D1522" s="6" t="s">
        <v>3046</v>
      </c>
      <c r="E1522" s="1" t="s">
        <v>3473</v>
      </c>
      <c r="F1522" t="s">
        <v>3007</v>
      </c>
      <c r="G1522" s="45" t="s">
        <v>3480</v>
      </c>
      <c r="H1522" s="43">
        <v>2232</v>
      </c>
      <c r="I1522" s="324" t="s">
        <v>41</v>
      </c>
      <c r="J1522" s="255" t="str">
        <f>IF(ISBLANK(INDEX('Policy Characteristics'!D:D,MATCH($C1522,'Policy Characteristics'!$C:$C,0))),"",INDEX('Policy Characteristics'!D:D,MATCH($C1522,'Policy Characteristics'!$C:$C,0)))</f>
        <v>Alternate Fuel Shifting</v>
      </c>
      <c r="K1522" s="254" t="str">
        <f>IF(ISBLANK(INDEX('Policy Characteristics'!E:E,MATCH($C1522,'Policy Characteristics'!$C:$C,0))),"",INDEX('Policy Characteristics'!E:E,MATCH($C1522,'Policy Characteristics'!$C:$C,0)))</f>
        <v>indst shift to alt fuel</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3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Alternative Fuel Shifting</v>
      </c>
      <c r="C1523" s="254" t="str">
        <f t="shared" si="54"/>
        <v>Fraction of Eligible Industrial Energy Use Shifted to Alternate Fuel</v>
      </c>
      <c r="D1523" s="6" t="s">
        <v>3046</v>
      </c>
      <c r="E1523" s="1" t="s">
        <v>3612</v>
      </c>
      <c r="F1523" t="s">
        <v>3007</v>
      </c>
      <c r="G1523" s="45" t="s">
        <v>3612</v>
      </c>
      <c r="H1523" s="43">
        <v>2233</v>
      </c>
      <c r="I1523" s="324" t="s">
        <v>41</v>
      </c>
      <c r="J1523" s="255" t="str">
        <f>IF(ISBLANK(INDEX('Policy Characteristics'!D:D,MATCH($C1523,'Policy Characteristics'!$C:$C,0))),"",INDEX('Policy Characteristics'!D:D,MATCH($C1523,'Policy Characteristics'!$C:$C,0)))</f>
        <v>Alternate Fuel Shifting</v>
      </c>
      <c r="K1523" s="254" t="str">
        <f>IF(ISBLANK(INDEX('Policy Characteristics'!E:E,MATCH($C1523,'Policy Characteristics'!$C:$C,0))),"",INDEX('Policy Characteristics'!E:E,MATCH($C1523,'Policy Characteristics'!$C:$C,0)))</f>
        <v>indst shift to alt fuel</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3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Early Retirement of Equipment</v>
      </c>
      <c r="C1524" t="s">
        <v>3930</v>
      </c>
      <c r="D1524" s="6" t="s">
        <v>3022</v>
      </c>
      <c r="E1524" s="1" t="s">
        <v>3467</v>
      </c>
      <c r="F1524" t="s">
        <v>3047</v>
      </c>
      <c r="G1524" s="45" t="s">
        <v>3474</v>
      </c>
      <c r="H1524" s="43">
        <v>3563</v>
      </c>
      <c r="I1524" s="324" t="s">
        <v>40</v>
      </c>
      <c r="J1524" s="255" t="str">
        <f>IF(ISBLANK(INDEX('Policy Characteristics'!D:D,MATCH($C1524,'Policy Characteristics'!$C:$C,0))),"",INDEX('Policy Characteristics'!D:D,MATCH($C1524,'Policy Characteristics'!$C:$C,0)))</f>
        <v>Equipment Early Retirement</v>
      </c>
      <c r="K1524" s="254" t="str">
        <f>IF(ISBLANK(INDEX('Policy Characteristics'!E:E,MATCH($C1524,'Policy Characteristics'!$C:$C,0))),"",INDEX('Policy Characteristics'!E:E,MATCH($C1524,'Policy Characteristics'!$C:$C,0)))</f>
        <v>indst eqpt early retirement</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start year equipment</v>
      </c>
      <c r="P1524" s="254" t="str">
        <f>IF(ISBLANK(INDEX('Policy Characteristics'!J:J,MATCH($C1524,'Policy Characteristics'!$C:$C,0))),"",INDEX('Policy Characteristics'!J:J,MATCH($C1524,'Policy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2" customFormat="1" x14ac:dyDescent="0.3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Early Retirement of Equipment</v>
      </c>
      <c r="C1525" s="254" t="str">
        <f>$C$1524</f>
        <v>Minimum Share of Start Year Industrial Equipment Retired</v>
      </c>
      <c r="D1525" s="6" t="s">
        <v>3022</v>
      </c>
      <c r="E1525" s="1" t="s">
        <v>3468</v>
      </c>
      <c r="F1525" t="s">
        <v>3047</v>
      </c>
      <c r="G1525" s="45" t="s">
        <v>3475</v>
      </c>
      <c r="H1525" s="43">
        <v>3564</v>
      </c>
      <c r="I1525" s="324" t="s">
        <v>40</v>
      </c>
      <c r="J1525" s="255" t="str">
        <f>IF(ISBLANK(INDEX('Policy Characteristics'!D:D,MATCH($C1525,'Policy Characteristics'!$C:$C,0))),"",INDEX('Policy Characteristics'!D:D,MATCH($C1525,'Policy Characteristics'!$C:$C,0)))</f>
        <v>Equipment Early Retirement</v>
      </c>
      <c r="K1525" s="254" t="str">
        <f>IF(ISBLANK(INDEX('Policy Characteristics'!E:E,MATCH($C1525,'Policy Characteristics'!$C:$C,0))),"",INDEX('Policy Characteristics'!E:E,MATCH($C1525,'Policy Characteristics'!$C:$C,0)))</f>
        <v>indst eqpt early retirement</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start year equipment</v>
      </c>
      <c r="P1525" s="254" t="str">
        <f>IF(ISBLANK(INDEX('Policy Characteristics'!J:J,MATCH($C1525,'Policy Characteristics'!$C:$C,0))),"",INDEX('Policy Characteristics'!J:J,MATCH($C1525,'Policy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2" customFormat="1" x14ac:dyDescent="0.3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Early Retirement of Equipment</v>
      </c>
      <c r="C1526" s="254" t="str">
        <f t="shared" ref="C1526:C1589" si="55">$C$1524</f>
        <v>Minimum Share of Start Year Industrial Equipment Retired</v>
      </c>
      <c r="D1526" s="6" t="s">
        <v>3022</v>
      </c>
      <c r="E1526" s="1" t="s">
        <v>3469</v>
      </c>
      <c r="F1526" t="s">
        <v>3047</v>
      </c>
      <c r="G1526" s="45" t="s">
        <v>3476</v>
      </c>
      <c r="H1526" s="43">
        <v>3565</v>
      </c>
      <c r="I1526" s="324" t="s">
        <v>40</v>
      </c>
      <c r="J1526" s="255" t="str">
        <f>IF(ISBLANK(INDEX('Policy Characteristics'!D:D,MATCH($C1526,'Policy Characteristics'!$C:$C,0))),"",INDEX('Policy Characteristics'!D:D,MATCH($C1526,'Policy Characteristics'!$C:$C,0)))</f>
        <v>Equipment Early Retirement</v>
      </c>
      <c r="K1526" s="254" t="str">
        <f>IF(ISBLANK(INDEX('Policy Characteristics'!E:E,MATCH($C1526,'Policy Characteristics'!$C:$C,0))),"",INDEX('Policy Characteristics'!E:E,MATCH($C1526,'Policy Characteristics'!$C:$C,0)))</f>
        <v>indst eqpt early retirement</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start year equipment</v>
      </c>
      <c r="P1526" s="254" t="str">
        <f>IF(ISBLANK(INDEX('Policy Characteristics'!J:J,MATCH($C1526,'Policy Characteristics'!$C:$C,0))),"",INDEX('Policy Characteristics'!J:J,MATCH($C1526,'Policy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2" customFormat="1" x14ac:dyDescent="0.3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Early Retirement of Equipment</v>
      </c>
      <c r="C1527" s="254" t="str">
        <f t="shared" si="55"/>
        <v>Minimum Share of Start Year Industrial Equipment Retired</v>
      </c>
      <c r="D1527" s="6" t="s">
        <v>3022</v>
      </c>
      <c r="E1527" s="1" t="s">
        <v>3470</v>
      </c>
      <c r="F1527" t="s">
        <v>3047</v>
      </c>
      <c r="G1527" s="45" t="s">
        <v>3477</v>
      </c>
      <c r="H1527" s="43">
        <v>3566</v>
      </c>
      <c r="I1527" s="324" t="s">
        <v>40</v>
      </c>
      <c r="J1527" s="255" t="str">
        <f>IF(ISBLANK(INDEX('Policy Characteristics'!D:D,MATCH($C1527,'Policy Characteristics'!$C:$C,0))),"",INDEX('Policy Characteristics'!D:D,MATCH($C1527,'Policy Characteristics'!$C:$C,0)))</f>
        <v>Equipment Early Retirement</v>
      </c>
      <c r="K1527" s="254" t="str">
        <f>IF(ISBLANK(INDEX('Policy Characteristics'!E:E,MATCH($C1527,'Policy Characteristics'!$C:$C,0))),"",INDEX('Policy Characteristics'!E:E,MATCH($C1527,'Policy Characteristics'!$C:$C,0)))</f>
        <v>indst eqpt early retirement</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start year equipment</v>
      </c>
      <c r="P1527" s="254" t="str">
        <f>IF(ISBLANK(INDEX('Policy Characteristics'!J:J,MATCH($C1527,'Policy Characteristics'!$C:$C,0))),"",INDEX('Policy Characteristics'!J:J,MATCH($C1527,'Policy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2" customFormat="1" x14ac:dyDescent="0.3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Early Retirement of Equipment</v>
      </c>
      <c r="C1528" s="254" t="str">
        <f t="shared" si="55"/>
        <v>Minimum Share of Start Year Industrial Equipment Retired</v>
      </c>
      <c r="D1528" s="6" t="s">
        <v>3022</v>
      </c>
      <c r="E1528" s="1" t="s">
        <v>3471</v>
      </c>
      <c r="F1528" t="s">
        <v>3047</v>
      </c>
      <c r="G1528" s="45" t="s">
        <v>3478</v>
      </c>
      <c r="H1528" s="43">
        <v>3567</v>
      </c>
      <c r="I1528" s="324" t="s">
        <v>40</v>
      </c>
      <c r="J1528" s="255" t="str">
        <f>IF(ISBLANK(INDEX('Policy Characteristics'!D:D,MATCH($C1528,'Policy Characteristics'!$C:$C,0))),"",INDEX('Policy Characteristics'!D:D,MATCH($C1528,'Policy Characteristics'!$C:$C,0)))</f>
        <v>Equipment Early Retirement</v>
      </c>
      <c r="K1528" s="254" t="str">
        <f>IF(ISBLANK(INDEX('Policy Characteristics'!E:E,MATCH($C1528,'Policy Characteristics'!$C:$C,0))),"",INDEX('Policy Characteristics'!E:E,MATCH($C1528,'Policy Characteristics'!$C:$C,0)))</f>
        <v>indst eqpt early retirement</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start year equipment</v>
      </c>
      <c r="P1528" s="254" t="str">
        <f>IF(ISBLANK(INDEX('Policy Characteristics'!J:J,MATCH($C1528,'Policy Characteristics'!$C:$C,0))),"",INDEX('Policy Characteristics'!J:J,MATCH($C1528,'Policy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2" customFormat="1" x14ac:dyDescent="0.3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Early Retirement of Equipment</v>
      </c>
      <c r="C1529" s="254" t="str">
        <f t="shared" si="55"/>
        <v>Minimum Share of Start Year Industrial Equipment Retired</v>
      </c>
      <c r="D1529" s="6" t="s">
        <v>3022</v>
      </c>
      <c r="E1529" s="1" t="s">
        <v>3472</v>
      </c>
      <c r="F1529" t="s">
        <v>3047</v>
      </c>
      <c r="G1529" s="45" t="s">
        <v>3479</v>
      </c>
      <c r="H1529" s="43">
        <v>3568</v>
      </c>
      <c r="I1529" s="324" t="s">
        <v>40</v>
      </c>
      <c r="J1529" s="255" t="str">
        <f>IF(ISBLANK(INDEX('Policy Characteristics'!D:D,MATCH($C1529,'Policy Characteristics'!$C:$C,0))),"",INDEX('Policy Characteristics'!D:D,MATCH($C1529,'Policy Characteristics'!$C:$C,0)))</f>
        <v>Equipment Early Retirement</v>
      </c>
      <c r="K1529" s="254" t="str">
        <f>IF(ISBLANK(INDEX('Policy Characteristics'!E:E,MATCH($C1529,'Policy Characteristics'!$C:$C,0))),"",INDEX('Policy Characteristics'!E:E,MATCH($C1529,'Policy Characteristics'!$C:$C,0)))</f>
        <v>indst eqpt early retirement</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start year equipment</v>
      </c>
      <c r="P1529" s="254" t="str">
        <f>IF(ISBLANK(INDEX('Policy Characteristics'!J:J,MATCH($C1529,'Policy Characteristics'!$C:$C,0))),"",INDEX('Policy Characteristics'!J:J,MATCH($C1529,'Policy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2" customFormat="1" x14ac:dyDescent="0.3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Early Retirement of Equipment</v>
      </c>
      <c r="C1530" s="254" t="str">
        <f t="shared" si="55"/>
        <v>Minimum Share of Start Year Industrial Equipment Retired</v>
      </c>
      <c r="D1530" s="6" t="s">
        <v>3022</v>
      </c>
      <c r="E1530" s="1" t="s">
        <v>3473</v>
      </c>
      <c r="F1530" t="s">
        <v>3047</v>
      </c>
      <c r="G1530" s="45" t="s">
        <v>3480</v>
      </c>
      <c r="H1530" s="43">
        <v>3569</v>
      </c>
      <c r="I1530" s="324" t="s">
        <v>40</v>
      </c>
      <c r="J1530" s="255" t="str">
        <f>IF(ISBLANK(INDEX('Policy Characteristics'!D:D,MATCH($C1530,'Policy Characteristics'!$C:$C,0))),"",INDEX('Policy Characteristics'!D:D,MATCH($C1530,'Policy Characteristics'!$C:$C,0)))</f>
        <v>Equipment Early Retirement</v>
      </c>
      <c r="K1530" s="254" t="str">
        <f>IF(ISBLANK(INDEX('Policy Characteristics'!E:E,MATCH($C1530,'Policy Characteristics'!$C:$C,0))),"",INDEX('Policy Characteristics'!E:E,MATCH($C1530,'Policy Characteristics'!$C:$C,0)))</f>
        <v>indst eqpt early retirement</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start year equipment</v>
      </c>
      <c r="P1530" s="254" t="str">
        <f>IF(ISBLANK(INDEX('Policy Characteristics'!J:J,MATCH($C1530,'Policy Characteristics'!$C:$C,0))),"",INDEX('Policy Characteristics'!J:J,MATCH($C1530,'Policy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2" customFormat="1" x14ac:dyDescent="0.3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Early Retirement of Equipment</v>
      </c>
      <c r="C1531" s="254" t="str">
        <f t="shared" si="55"/>
        <v>Minimum Share of Start Year Industrial Equipment Retired</v>
      </c>
      <c r="D1531" s="6" t="s">
        <v>3022</v>
      </c>
      <c r="E1531" s="1" t="s">
        <v>3612</v>
      </c>
      <c r="F1531" t="s">
        <v>3047</v>
      </c>
      <c r="G1531" s="45" t="s">
        <v>3612</v>
      </c>
      <c r="H1531" s="43">
        <v>3570</v>
      </c>
      <c r="I1531" s="324" t="s">
        <v>40</v>
      </c>
      <c r="J1531" s="255" t="str">
        <f>IF(ISBLANK(INDEX('Policy Characteristics'!D:D,MATCH($C1531,'Policy Characteristics'!$C:$C,0))),"",INDEX('Policy Characteristics'!D:D,MATCH($C1531,'Policy Characteristics'!$C:$C,0)))</f>
        <v>Equipment Early Retirement</v>
      </c>
      <c r="K1531" s="254" t="str">
        <f>IF(ISBLANK(INDEX('Policy Characteristics'!E:E,MATCH($C1531,'Policy Characteristics'!$C:$C,0))),"",INDEX('Policy Characteristics'!E:E,MATCH($C1531,'Policy Characteristics'!$C:$C,0)))</f>
        <v>indst eqpt early retirement</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start year equipment</v>
      </c>
      <c r="P1531" s="254" t="str">
        <f>IF(ISBLANK(INDEX('Policy Characteristics'!J:J,MATCH($C1531,'Policy Characteristics'!$C:$C,0))),"",INDEX('Policy Characteristics'!J:J,MATCH($C1531,'Policy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2" customFormat="1" x14ac:dyDescent="0.3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Early Retirement of Equipment</v>
      </c>
      <c r="C1532" s="254" t="str">
        <f t="shared" si="55"/>
        <v>Minimum Share of Start Year Industrial Equipment Retired</v>
      </c>
      <c r="D1532" s="6" t="s">
        <v>3023</v>
      </c>
      <c r="E1532" s="1" t="s">
        <v>3467</v>
      </c>
      <c r="F1532" t="s">
        <v>2729</v>
      </c>
      <c r="G1532" s="45" t="s">
        <v>3474</v>
      </c>
      <c r="H1532" s="43">
        <v>3571</v>
      </c>
      <c r="I1532" s="324" t="s">
        <v>40</v>
      </c>
      <c r="J1532" s="255" t="str">
        <f>IF(ISBLANK(INDEX('Policy Characteristics'!D:D,MATCH($C1532,'Policy Characteristics'!$C:$C,0))),"",INDEX('Policy Characteristics'!D:D,MATCH($C1532,'Policy Characteristics'!$C:$C,0)))</f>
        <v>Equipment Early Retirement</v>
      </c>
      <c r="K1532" s="254" t="str">
        <f>IF(ISBLANK(INDEX('Policy Characteristics'!E:E,MATCH($C1532,'Policy Characteristics'!$C:$C,0))),"",INDEX('Policy Characteristics'!E:E,MATCH($C1532,'Policy Characteristics'!$C:$C,0)))</f>
        <v>indst eqpt early retirement</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start year equipment</v>
      </c>
      <c r="P1532" s="254" t="str">
        <f>IF(ISBLANK(INDEX('Policy Characteristics'!J:J,MATCH($C1532,'Policy Characteristics'!$C:$C,0))),"",INDEX('Policy Characteristics'!J:J,MATCH($C1532,'Policy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2" customFormat="1" x14ac:dyDescent="0.3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Early Retirement of Equipment</v>
      </c>
      <c r="C1533" s="254" t="str">
        <f t="shared" si="55"/>
        <v>Minimum Share of Start Year Industrial Equipment Retired</v>
      </c>
      <c r="D1533" s="6" t="s">
        <v>3023</v>
      </c>
      <c r="E1533" s="1" t="s">
        <v>3468</v>
      </c>
      <c r="F1533" t="s">
        <v>2729</v>
      </c>
      <c r="G1533" s="45" t="s">
        <v>3475</v>
      </c>
      <c r="H1533" s="43">
        <v>3572</v>
      </c>
      <c r="I1533" s="324" t="s">
        <v>40</v>
      </c>
      <c r="J1533" s="255" t="str">
        <f>IF(ISBLANK(INDEX('Policy Characteristics'!D:D,MATCH($C1533,'Policy Characteristics'!$C:$C,0))),"",INDEX('Policy Characteristics'!D:D,MATCH($C1533,'Policy Characteristics'!$C:$C,0)))</f>
        <v>Equipment Early Retirement</v>
      </c>
      <c r="K1533" s="254" t="str">
        <f>IF(ISBLANK(INDEX('Policy Characteristics'!E:E,MATCH($C1533,'Policy Characteristics'!$C:$C,0))),"",INDEX('Policy Characteristics'!E:E,MATCH($C1533,'Policy Characteristics'!$C:$C,0)))</f>
        <v>indst eqpt early retirement</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start year equipment</v>
      </c>
      <c r="P1533" s="254" t="str">
        <f>IF(ISBLANK(INDEX('Policy Characteristics'!J:J,MATCH($C1533,'Policy Characteristics'!$C:$C,0))),"",INDEX('Policy Characteristics'!J:J,MATCH($C1533,'Policy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2" customFormat="1" x14ac:dyDescent="0.3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Early Retirement of Equipment</v>
      </c>
      <c r="C1534" s="254" t="str">
        <f t="shared" si="55"/>
        <v>Minimum Share of Start Year Industrial Equipment Retired</v>
      </c>
      <c r="D1534" s="6" t="s">
        <v>3023</v>
      </c>
      <c r="E1534" s="1" t="s">
        <v>3469</v>
      </c>
      <c r="F1534" t="s">
        <v>2729</v>
      </c>
      <c r="G1534" s="45" t="s">
        <v>3476</v>
      </c>
      <c r="H1534" s="43">
        <v>3573</v>
      </c>
      <c r="I1534" s="324" t="s">
        <v>40</v>
      </c>
      <c r="J1534" s="255" t="str">
        <f>IF(ISBLANK(INDEX('Policy Characteristics'!D:D,MATCH($C1534,'Policy Characteristics'!$C:$C,0))),"",INDEX('Policy Characteristics'!D:D,MATCH($C1534,'Policy Characteristics'!$C:$C,0)))</f>
        <v>Equipment Early Retirement</v>
      </c>
      <c r="K1534" s="254" t="str">
        <f>IF(ISBLANK(INDEX('Policy Characteristics'!E:E,MATCH($C1534,'Policy Characteristics'!$C:$C,0))),"",INDEX('Policy Characteristics'!E:E,MATCH($C1534,'Policy Characteristics'!$C:$C,0)))</f>
        <v>indst eqpt early retirement</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start year equipment</v>
      </c>
      <c r="P1534" s="254" t="str">
        <f>IF(ISBLANK(INDEX('Policy Characteristics'!J:J,MATCH($C1534,'Policy Characteristics'!$C:$C,0))),"",INDEX('Policy Characteristics'!J:J,MATCH($C1534,'Policy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2" customFormat="1" x14ac:dyDescent="0.3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Early Retirement of Equipment</v>
      </c>
      <c r="C1535" s="254" t="str">
        <f t="shared" si="55"/>
        <v>Minimum Share of Start Year Industrial Equipment Retired</v>
      </c>
      <c r="D1535" s="6" t="s">
        <v>3023</v>
      </c>
      <c r="E1535" s="1" t="s">
        <v>3470</v>
      </c>
      <c r="F1535" t="s">
        <v>2729</v>
      </c>
      <c r="G1535" s="45" t="s">
        <v>3477</v>
      </c>
      <c r="H1535" s="43">
        <v>3574</v>
      </c>
      <c r="I1535" s="324" t="s">
        <v>40</v>
      </c>
      <c r="J1535" s="255" t="str">
        <f>IF(ISBLANK(INDEX('Policy Characteristics'!D:D,MATCH($C1535,'Policy Characteristics'!$C:$C,0))),"",INDEX('Policy Characteristics'!D:D,MATCH($C1535,'Policy Characteristics'!$C:$C,0)))</f>
        <v>Equipment Early Retirement</v>
      </c>
      <c r="K1535" s="254" t="str">
        <f>IF(ISBLANK(INDEX('Policy Characteristics'!E:E,MATCH($C1535,'Policy Characteristics'!$C:$C,0))),"",INDEX('Policy Characteristics'!E:E,MATCH($C1535,'Policy Characteristics'!$C:$C,0)))</f>
        <v>indst eqpt early retirement</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start year equipment</v>
      </c>
      <c r="P1535" s="254" t="str">
        <f>IF(ISBLANK(INDEX('Policy Characteristics'!J:J,MATCH($C1535,'Policy Characteristics'!$C:$C,0))),"",INDEX('Policy Characteristics'!J:J,MATCH($C1535,'Policy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2" customFormat="1" x14ac:dyDescent="0.3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Early Retirement of Equipment</v>
      </c>
      <c r="C1536" s="254" t="str">
        <f t="shared" si="55"/>
        <v>Minimum Share of Start Year Industrial Equipment Retired</v>
      </c>
      <c r="D1536" s="6" t="s">
        <v>3023</v>
      </c>
      <c r="E1536" s="1" t="s">
        <v>3471</v>
      </c>
      <c r="F1536" t="s">
        <v>2729</v>
      </c>
      <c r="G1536" s="45" t="s">
        <v>3478</v>
      </c>
      <c r="H1536" s="43">
        <v>3575</v>
      </c>
      <c r="I1536" s="324" t="s">
        <v>40</v>
      </c>
      <c r="J1536" s="255" t="str">
        <f>IF(ISBLANK(INDEX('Policy Characteristics'!D:D,MATCH($C1536,'Policy Characteristics'!$C:$C,0))),"",INDEX('Policy Characteristics'!D:D,MATCH($C1536,'Policy Characteristics'!$C:$C,0)))</f>
        <v>Equipment Early Retirement</v>
      </c>
      <c r="K1536" s="254" t="str">
        <f>IF(ISBLANK(INDEX('Policy Characteristics'!E:E,MATCH($C1536,'Policy Characteristics'!$C:$C,0))),"",INDEX('Policy Characteristics'!E:E,MATCH($C1536,'Policy Characteristics'!$C:$C,0)))</f>
        <v>indst eqpt early retirement</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start year equipment</v>
      </c>
      <c r="P1536" s="254" t="str">
        <f>IF(ISBLANK(INDEX('Policy Characteristics'!J:J,MATCH($C1536,'Policy Characteristics'!$C:$C,0))),"",INDEX('Policy Characteristics'!J:J,MATCH($C1536,'Policy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2" customFormat="1" x14ac:dyDescent="0.3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Early Retirement of Equipment</v>
      </c>
      <c r="C1537" s="254" t="str">
        <f t="shared" si="55"/>
        <v>Minimum Share of Start Year Industrial Equipment Retired</v>
      </c>
      <c r="D1537" s="6" t="s">
        <v>3023</v>
      </c>
      <c r="E1537" s="1" t="s">
        <v>3472</v>
      </c>
      <c r="F1537" t="s">
        <v>2729</v>
      </c>
      <c r="G1537" s="45" t="s">
        <v>3479</v>
      </c>
      <c r="H1537" s="43">
        <v>3576</v>
      </c>
      <c r="I1537" s="324" t="s">
        <v>40</v>
      </c>
      <c r="J1537" s="255" t="str">
        <f>IF(ISBLANK(INDEX('Policy Characteristics'!D:D,MATCH($C1537,'Policy Characteristics'!$C:$C,0))),"",INDEX('Policy Characteristics'!D:D,MATCH($C1537,'Policy Characteristics'!$C:$C,0)))</f>
        <v>Equipment Early Retirement</v>
      </c>
      <c r="K1537" s="254" t="str">
        <f>IF(ISBLANK(INDEX('Policy Characteristics'!E:E,MATCH($C1537,'Policy Characteristics'!$C:$C,0))),"",INDEX('Policy Characteristics'!E:E,MATCH($C1537,'Policy Characteristics'!$C:$C,0)))</f>
        <v>indst eqpt early retirement</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start year equipment</v>
      </c>
      <c r="P1537" s="254" t="str">
        <f>IF(ISBLANK(INDEX('Policy Characteristics'!J:J,MATCH($C1537,'Policy Characteristics'!$C:$C,0))),"",INDEX('Policy Characteristics'!J:J,MATCH($C1537,'Policy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2" customFormat="1" x14ac:dyDescent="0.3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Early Retirement of Equipment</v>
      </c>
      <c r="C1538" s="254" t="str">
        <f t="shared" si="55"/>
        <v>Minimum Share of Start Year Industrial Equipment Retired</v>
      </c>
      <c r="D1538" s="6" t="s">
        <v>3023</v>
      </c>
      <c r="E1538" s="1" t="s">
        <v>3473</v>
      </c>
      <c r="F1538" t="s">
        <v>2729</v>
      </c>
      <c r="G1538" s="45" t="s">
        <v>3480</v>
      </c>
      <c r="H1538" s="43">
        <v>3577</v>
      </c>
      <c r="I1538" s="324" t="s">
        <v>40</v>
      </c>
      <c r="J1538" s="255" t="str">
        <f>IF(ISBLANK(INDEX('Policy Characteristics'!D:D,MATCH($C1538,'Policy Characteristics'!$C:$C,0))),"",INDEX('Policy Characteristics'!D:D,MATCH($C1538,'Policy Characteristics'!$C:$C,0)))</f>
        <v>Equipment Early Retirement</v>
      </c>
      <c r="K1538" s="254" t="str">
        <f>IF(ISBLANK(INDEX('Policy Characteristics'!E:E,MATCH($C1538,'Policy Characteristics'!$C:$C,0))),"",INDEX('Policy Characteristics'!E:E,MATCH($C1538,'Policy Characteristics'!$C:$C,0)))</f>
        <v>indst eqpt early retirement</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start year equipment</v>
      </c>
      <c r="P1538" s="254" t="str">
        <f>IF(ISBLANK(INDEX('Policy Characteristics'!J:J,MATCH($C1538,'Policy Characteristics'!$C:$C,0))),"",INDEX('Policy Characteristics'!J:J,MATCH($C1538,'Policy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2" customFormat="1" x14ac:dyDescent="0.3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Early Retirement of Equipment</v>
      </c>
      <c r="C1539" s="254" t="str">
        <f t="shared" si="55"/>
        <v>Minimum Share of Start Year Industrial Equipment Retired</v>
      </c>
      <c r="D1539" s="6" t="s">
        <v>3023</v>
      </c>
      <c r="E1539" s="1" t="s">
        <v>3612</v>
      </c>
      <c r="F1539" t="s">
        <v>2729</v>
      </c>
      <c r="G1539" s="45" t="s">
        <v>3612</v>
      </c>
      <c r="H1539" s="43">
        <v>3578</v>
      </c>
      <c r="I1539" s="324" t="s">
        <v>40</v>
      </c>
      <c r="J1539" s="255" t="str">
        <f>IF(ISBLANK(INDEX('Policy Characteristics'!D:D,MATCH($C1539,'Policy Characteristics'!$C:$C,0))),"",INDEX('Policy Characteristics'!D:D,MATCH($C1539,'Policy Characteristics'!$C:$C,0)))</f>
        <v>Equipment Early Retirement</v>
      </c>
      <c r="K1539" s="254" t="str">
        <f>IF(ISBLANK(INDEX('Policy Characteristics'!E:E,MATCH($C1539,'Policy Characteristics'!$C:$C,0))),"",INDEX('Policy Characteristics'!E:E,MATCH($C1539,'Policy Characteristics'!$C:$C,0)))</f>
        <v>indst eqpt early retirement</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start year equipment</v>
      </c>
      <c r="P1539" s="254" t="str">
        <f>IF(ISBLANK(INDEX('Policy Characteristics'!J:J,MATCH($C1539,'Policy Characteristics'!$C:$C,0))),"",INDEX('Policy Characteristics'!J:J,MATCH($C1539,'Policy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2" customFormat="1" x14ac:dyDescent="0.3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Early Retirement of Equipment</v>
      </c>
      <c r="C1540" s="254" t="str">
        <f t="shared" si="55"/>
        <v>Minimum Share of Start Year Industrial Equipment Retired</v>
      </c>
      <c r="D1540" s="6" t="s">
        <v>3024</v>
      </c>
      <c r="E1540" s="1" t="s">
        <v>3467</v>
      </c>
      <c r="F1540" t="s">
        <v>2988</v>
      </c>
      <c r="G1540" s="45" t="s">
        <v>3474</v>
      </c>
      <c r="H1540" s="43">
        <v>3579</v>
      </c>
      <c r="I1540" s="324" t="s">
        <v>40</v>
      </c>
      <c r="J1540" s="255" t="str">
        <f>IF(ISBLANK(INDEX('Policy Characteristics'!D:D,MATCH($C1540,'Policy Characteristics'!$C:$C,0))),"",INDEX('Policy Characteristics'!D:D,MATCH($C1540,'Policy Characteristics'!$C:$C,0)))</f>
        <v>Equipment Early Retirement</v>
      </c>
      <c r="K1540" s="254" t="str">
        <f>IF(ISBLANK(INDEX('Policy Characteristics'!E:E,MATCH($C1540,'Policy Characteristics'!$C:$C,0))),"",INDEX('Policy Characteristics'!E:E,MATCH($C1540,'Policy Characteristics'!$C:$C,0)))</f>
        <v>indst eqpt early retirement</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start year equipment</v>
      </c>
      <c r="P1540" s="254" t="str">
        <f>IF(ISBLANK(INDEX('Policy Characteristics'!J:J,MATCH($C1540,'Policy Characteristics'!$C:$C,0))),"",INDEX('Policy Characteristics'!J:J,MATCH($C1540,'Policy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2" customFormat="1" x14ac:dyDescent="0.3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Early Retirement of Equipment</v>
      </c>
      <c r="C1541" s="254" t="str">
        <f t="shared" si="55"/>
        <v>Minimum Share of Start Year Industrial Equipment Retired</v>
      </c>
      <c r="D1541" s="6" t="s">
        <v>3024</v>
      </c>
      <c r="E1541" s="1" t="s">
        <v>3468</v>
      </c>
      <c r="F1541" t="s">
        <v>2988</v>
      </c>
      <c r="G1541" s="45" t="s">
        <v>3475</v>
      </c>
      <c r="H1541" s="43">
        <v>3580</v>
      </c>
      <c r="I1541" s="324" t="s">
        <v>40</v>
      </c>
      <c r="J1541" s="255" t="str">
        <f>IF(ISBLANK(INDEX('Policy Characteristics'!D:D,MATCH($C1541,'Policy Characteristics'!$C:$C,0))),"",INDEX('Policy Characteristics'!D:D,MATCH($C1541,'Policy Characteristics'!$C:$C,0)))</f>
        <v>Equipment Early Retirement</v>
      </c>
      <c r="K1541" s="254" t="str">
        <f>IF(ISBLANK(INDEX('Policy Characteristics'!E:E,MATCH($C1541,'Policy Characteristics'!$C:$C,0))),"",INDEX('Policy Characteristics'!E:E,MATCH($C1541,'Policy Characteristics'!$C:$C,0)))</f>
        <v>indst eqpt early retirement</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start year equipment</v>
      </c>
      <c r="P1541" s="254" t="str">
        <f>IF(ISBLANK(INDEX('Policy Characteristics'!J:J,MATCH($C1541,'Policy Characteristics'!$C:$C,0))),"",INDEX('Policy Characteristics'!J:J,MATCH($C1541,'Policy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2" customFormat="1" x14ac:dyDescent="0.3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Early Retirement of Equipment</v>
      </c>
      <c r="C1542" s="254" t="str">
        <f t="shared" si="55"/>
        <v>Minimum Share of Start Year Industrial Equipment Retired</v>
      </c>
      <c r="D1542" s="6" t="s">
        <v>3024</v>
      </c>
      <c r="E1542" s="1" t="s">
        <v>3469</v>
      </c>
      <c r="F1542" t="s">
        <v>2988</v>
      </c>
      <c r="G1542" s="45" t="s">
        <v>3476</v>
      </c>
      <c r="H1542" s="43">
        <v>3581</v>
      </c>
      <c r="I1542" s="324" t="s">
        <v>40</v>
      </c>
      <c r="J1542" s="255" t="str">
        <f>IF(ISBLANK(INDEX('Policy Characteristics'!D:D,MATCH($C1542,'Policy Characteristics'!$C:$C,0))),"",INDEX('Policy Characteristics'!D:D,MATCH($C1542,'Policy Characteristics'!$C:$C,0)))</f>
        <v>Equipment Early Retirement</v>
      </c>
      <c r="K1542" s="254" t="str">
        <f>IF(ISBLANK(INDEX('Policy Characteristics'!E:E,MATCH($C1542,'Policy Characteristics'!$C:$C,0))),"",INDEX('Policy Characteristics'!E:E,MATCH($C1542,'Policy Characteristics'!$C:$C,0)))</f>
        <v>indst eqpt early retirement</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start year equipment</v>
      </c>
      <c r="P1542" s="254" t="str">
        <f>IF(ISBLANK(INDEX('Policy Characteristics'!J:J,MATCH($C1542,'Policy Characteristics'!$C:$C,0))),"",INDEX('Policy Characteristics'!J:J,MATCH($C1542,'Policy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2" customFormat="1" x14ac:dyDescent="0.3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Early Retirement of Equipment</v>
      </c>
      <c r="C1543" s="254" t="str">
        <f t="shared" si="55"/>
        <v>Minimum Share of Start Year Industrial Equipment Retired</v>
      </c>
      <c r="D1543" s="6" t="s">
        <v>3024</v>
      </c>
      <c r="E1543" s="1" t="s">
        <v>3470</v>
      </c>
      <c r="F1543" t="s">
        <v>2988</v>
      </c>
      <c r="G1543" s="45" t="s">
        <v>3477</v>
      </c>
      <c r="H1543" s="43">
        <v>3582</v>
      </c>
      <c r="I1543" s="324" t="s">
        <v>40</v>
      </c>
      <c r="J1543" s="255" t="str">
        <f>IF(ISBLANK(INDEX('Policy Characteristics'!D:D,MATCH($C1543,'Policy Characteristics'!$C:$C,0))),"",INDEX('Policy Characteristics'!D:D,MATCH($C1543,'Policy Characteristics'!$C:$C,0)))</f>
        <v>Equipment Early Retirement</v>
      </c>
      <c r="K1543" s="254" t="str">
        <f>IF(ISBLANK(INDEX('Policy Characteristics'!E:E,MATCH($C1543,'Policy Characteristics'!$C:$C,0))),"",INDEX('Policy Characteristics'!E:E,MATCH($C1543,'Policy Characteristics'!$C:$C,0)))</f>
        <v>indst eqpt early retirement</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start year equipment</v>
      </c>
      <c r="P1543" s="254" t="str">
        <f>IF(ISBLANK(INDEX('Policy Characteristics'!J:J,MATCH($C1543,'Policy Characteristics'!$C:$C,0))),"",INDEX('Policy Characteristics'!J:J,MATCH($C1543,'Policy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2" customFormat="1" x14ac:dyDescent="0.3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Early Retirement of Equipment</v>
      </c>
      <c r="C1544" s="254" t="str">
        <f t="shared" si="55"/>
        <v>Minimum Share of Start Year Industrial Equipment Retired</v>
      </c>
      <c r="D1544" s="6" t="s">
        <v>3024</v>
      </c>
      <c r="E1544" s="1" t="s">
        <v>3471</v>
      </c>
      <c r="F1544" t="s">
        <v>2988</v>
      </c>
      <c r="G1544" s="45" t="s">
        <v>3478</v>
      </c>
      <c r="H1544" s="43">
        <v>3583</v>
      </c>
      <c r="I1544" s="324" t="s">
        <v>40</v>
      </c>
      <c r="J1544" s="255" t="str">
        <f>IF(ISBLANK(INDEX('Policy Characteristics'!D:D,MATCH($C1544,'Policy Characteristics'!$C:$C,0))),"",INDEX('Policy Characteristics'!D:D,MATCH($C1544,'Policy Characteristics'!$C:$C,0)))</f>
        <v>Equipment Early Retirement</v>
      </c>
      <c r="K1544" s="254" t="str">
        <f>IF(ISBLANK(INDEX('Policy Characteristics'!E:E,MATCH($C1544,'Policy Characteristics'!$C:$C,0))),"",INDEX('Policy Characteristics'!E:E,MATCH($C1544,'Policy Characteristics'!$C:$C,0)))</f>
        <v>indst eqpt early retirement</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start year equipment</v>
      </c>
      <c r="P1544" s="254" t="str">
        <f>IF(ISBLANK(INDEX('Policy Characteristics'!J:J,MATCH($C1544,'Policy Characteristics'!$C:$C,0))),"",INDEX('Policy Characteristics'!J:J,MATCH($C1544,'Policy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2" customFormat="1" x14ac:dyDescent="0.3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Early Retirement of Equipment</v>
      </c>
      <c r="C1545" s="254" t="str">
        <f t="shared" si="55"/>
        <v>Minimum Share of Start Year Industrial Equipment Retired</v>
      </c>
      <c r="D1545" s="6" t="s">
        <v>3024</v>
      </c>
      <c r="E1545" s="1" t="s">
        <v>3472</v>
      </c>
      <c r="F1545" t="s">
        <v>2988</v>
      </c>
      <c r="G1545" s="45" t="s">
        <v>3479</v>
      </c>
      <c r="H1545" s="43">
        <v>3584</v>
      </c>
      <c r="I1545" s="324" t="s">
        <v>40</v>
      </c>
      <c r="J1545" s="255" t="str">
        <f>IF(ISBLANK(INDEX('Policy Characteristics'!D:D,MATCH($C1545,'Policy Characteristics'!$C:$C,0))),"",INDEX('Policy Characteristics'!D:D,MATCH($C1545,'Policy Characteristics'!$C:$C,0)))</f>
        <v>Equipment Early Retirement</v>
      </c>
      <c r="K1545" s="254" t="str">
        <f>IF(ISBLANK(INDEX('Policy Characteristics'!E:E,MATCH($C1545,'Policy Characteristics'!$C:$C,0))),"",INDEX('Policy Characteristics'!E:E,MATCH($C1545,'Policy Characteristics'!$C:$C,0)))</f>
        <v>indst eqpt early retirement</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start year equipment</v>
      </c>
      <c r="P1545" s="254" t="str">
        <f>IF(ISBLANK(INDEX('Policy Characteristics'!J:J,MATCH($C1545,'Policy Characteristics'!$C:$C,0))),"",INDEX('Policy Characteristics'!J:J,MATCH($C1545,'Policy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2" customFormat="1" x14ac:dyDescent="0.3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Early Retirement of Equipment</v>
      </c>
      <c r="C1546" s="254" t="str">
        <f t="shared" si="55"/>
        <v>Minimum Share of Start Year Industrial Equipment Retired</v>
      </c>
      <c r="D1546" s="6" t="s">
        <v>3024</v>
      </c>
      <c r="E1546" s="1" t="s">
        <v>3473</v>
      </c>
      <c r="F1546" t="s">
        <v>2988</v>
      </c>
      <c r="G1546" s="45" t="s">
        <v>3480</v>
      </c>
      <c r="H1546" s="43">
        <v>3585</v>
      </c>
      <c r="I1546" s="324" t="s">
        <v>40</v>
      </c>
      <c r="J1546" s="255" t="str">
        <f>IF(ISBLANK(INDEX('Policy Characteristics'!D:D,MATCH($C1546,'Policy Characteristics'!$C:$C,0))),"",INDEX('Policy Characteristics'!D:D,MATCH($C1546,'Policy Characteristics'!$C:$C,0)))</f>
        <v>Equipment Early Retirement</v>
      </c>
      <c r="K1546" s="254" t="str">
        <f>IF(ISBLANK(INDEX('Policy Characteristics'!E:E,MATCH($C1546,'Policy Characteristics'!$C:$C,0))),"",INDEX('Policy Characteristics'!E:E,MATCH($C1546,'Policy Characteristics'!$C:$C,0)))</f>
        <v>indst eqpt early retirement</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start year equipment</v>
      </c>
      <c r="P1546" s="254" t="str">
        <f>IF(ISBLANK(INDEX('Policy Characteristics'!J:J,MATCH($C1546,'Policy Characteristics'!$C:$C,0))),"",INDEX('Policy Characteristics'!J:J,MATCH($C1546,'Policy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2" customFormat="1" x14ac:dyDescent="0.3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Early Retirement of Equipment</v>
      </c>
      <c r="C1547" s="254" t="str">
        <f t="shared" si="55"/>
        <v>Minimum Share of Start Year Industrial Equipment Retired</v>
      </c>
      <c r="D1547" s="6" t="s">
        <v>3024</v>
      </c>
      <c r="E1547" s="1" t="s">
        <v>3612</v>
      </c>
      <c r="F1547" t="s">
        <v>2988</v>
      </c>
      <c r="G1547" s="45" t="s">
        <v>3612</v>
      </c>
      <c r="H1547" s="43">
        <v>3586</v>
      </c>
      <c r="I1547" s="324" t="s">
        <v>40</v>
      </c>
      <c r="J1547" s="255" t="str">
        <f>IF(ISBLANK(INDEX('Policy Characteristics'!D:D,MATCH($C1547,'Policy Characteristics'!$C:$C,0))),"",INDEX('Policy Characteristics'!D:D,MATCH($C1547,'Policy Characteristics'!$C:$C,0)))</f>
        <v>Equipment Early Retirement</v>
      </c>
      <c r="K1547" s="254" t="str">
        <f>IF(ISBLANK(INDEX('Policy Characteristics'!E:E,MATCH($C1547,'Policy Characteristics'!$C:$C,0))),"",INDEX('Policy Characteristics'!E:E,MATCH($C1547,'Policy Characteristics'!$C:$C,0)))</f>
        <v>indst eqpt early retirement</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start year equipment</v>
      </c>
      <c r="P1547" s="254" t="str">
        <f>IF(ISBLANK(INDEX('Policy Characteristics'!J:J,MATCH($C1547,'Policy Characteristics'!$C:$C,0))),"",INDEX('Policy Characteristics'!J:J,MATCH($C1547,'Policy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2" customFormat="1" x14ac:dyDescent="0.3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Early Retirement of Equipment</v>
      </c>
      <c r="C1548" s="254" t="str">
        <f t="shared" si="55"/>
        <v>Minimum Share of Start Year Industrial Equipment Retired</v>
      </c>
      <c r="D1548" s="6" t="s">
        <v>3025</v>
      </c>
      <c r="E1548" s="1" t="s">
        <v>3467</v>
      </c>
      <c r="F1548" t="s">
        <v>2989</v>
      </c>
      <c r="G1548" s="45" t="s">
        <v>3474</v>
      </c>
      <c r="H1548" s="43">
        <v>3587</v>
      </c>
      <c r="I1548" s="324" t="s">
        <v>40</v>
      </c>
      <c r="J1548" s="255" t="str">
        <f>IF(ISBLANK(INDEX('Policy Characteristics'!D:D,MATCH($C1548,'Policy Characteristics'!$C:$C,0))),"",INDEX('Policy Characteristics'!D:D,MATCH($C1548,'Policy Characteristics'!$C:$C,0)))</f>
        <v>Equipment Early Retirement</v>
      </c>
      <c r="K1548" s="254" t="str">
        <f>IF(ISBLANK(INDEX('Policy Characteristics'!E:E,MATCH($C1548,'Policy Characteristics'!$C:$C,0))),"",INDEX('Policy Characteristics'!E:E,MATCH($C1548,'Policy Characteristics'!$C:$C,0)))</f>
        <v>indst eqpt early retirement</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start year equipment</v>
      </c>
      <c r="P1548" s="254" t="str">
        <f>IF(ISBLANK(INDEX('Policy Characteristics'!J:J,MATCH($C1548,'Policy Characteristics'!$C:$C,0))),"",INDEX('Policy Characteristics'!J:J,MATCH($C1548,'Policy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2" customFormat="1" x14ac:dyDescent="0.3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Early Retirement of Equipment</v>
      </c>
      <c r="C1549" s="254" t="str">
        <f t="shared" si="55"/>
        <v>Minimum Share of Start Year Industrial Equipment Retired</v>
      </c>
      <c r="D1549" s="6" t="s">
        <v>3025</v>
      </c>
      <c r="E1549" s="1" t="s">
        <v>3468</v>
      </c>
      <c r="F1549" t="s">
        <v>2989</v>
      </c>
      <c r="G1549" s="45" t="s">
        <v>3475</v>
      </c>
      <c r="H1549" s="43">
        <v>3588</v>
      </c>
      <c r="I1549" s="324" t="s">
        <v>40</v>
      </c>
      <c r="J1549" s="255" t="str">
        <f>IF(ISBLANK(INDEX('Policy Characteristics'!D:D,MATCH($C1549,'Policy Characteristics'!$C:$C,0))),"",INDEX('Policy Characteristics'!D:D,MATCH($C1549,'Policy Characteristics'!$C:$C,0)))</f>
        <v>Equipment Early Retirement</v>
      </c>
      <c r="K1549" s="254" t="str">
        <f>IF(ISBLANK(INDEX('Policy Characteristics'!E:E,MATCH($C1549,'Policy Characteristics'!$C:$C,0))),"",INDEX('Policy Characteristics'!E:E,MATCH($C1549,'Policy Characteristics'!$C:$C,0)))</f>
        <v>indst eqpt early retirement</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start year equipment</v>
      </c>
      <c r="P1549" s="254" t="str">
        <f>IF(ISBLANK(INDEX('Policy Characteristics'!J:J,MATCH($C1549,'Policy Characteristics'!$C:$C,0))),"",INDEX('Policy Characteristics'!J:J,MATCH($C1549,'Policy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2" customFormat="1" x14ac:dyDescent="0.3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Early Retirement of Equipment</v>
      </c>
      <c r="C1550" s="254" t="str">
        <f t="shared" si="55"/>
        <v>Minimum Share of Start Year Industrial Equipment Retired</v>
      </c>
      <c r="D1550" s="6" t="s">
        <v>3025</v>
      </c>
      <c r="E1550" s="1" t="s">
        <v>3469</v>
      </c>
      <c r="F1550" t="s">
        <v>2989</v>
      </c>
      <c r="G1550" s="45" t="s">
        <v>3476</v>
      </c>
      <c r="H1550" s="43">
        <v>3589</v>
      </c>
      <c r="I1550" s="324" t="s">
        <v>40</v>
      </c>
      <c r="J1550" s="255" t="str">
        <f>IF(ISBLANK(INDEX('Policy Characteristics'!D:D,MATCH($C1550,'Policy Characteristics'!$C:$C,0))),"",INDEX('Policy Characteristics'!D:D,MATCH($C1550,'Policy Characteristics'!$C:$C,0)))</f>
        <v>Equipment Early Retirement</v>
      </c>
      <c r="K1550" s="254" t="str">
        <f>IF(ISBLANK(INDEX('Policy Characteristics'!E:E,MATCH($C1550,'Policy Characteristics'!$C:$C,0))),"",INDEX('Policy Characteristics'!E:E,MATCH($C1550,'Policy Characteristics'!$C:$C,0)))</f>
        <v>indst eqpt early retirement</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start year equipment</v>
      </c>
      <c r="P1550" s="254" t="str">
        <f>IF(ISBLANK(INDEX('Policy Characteristics'!J:J,MATCH($C1550,'Policy Characteristics'!$C:$C,0))),"",INDEX('Policy Characteristics'!J:J,MATCH($C1550,'Policy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2" customFormat="1" x14ac:dyDescent="0.3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Early Retirement of Equipment</v>
      </c>
      <c r="C1551" s="254" t="str">
        <f t="shared" si="55"/>
        <v>Minimum Share of Start Year Industrial Equipment Retired</v>
      </c>
      <c r="D1551" s="6" t="s">
        <v>3025</v>
      </c>
      <c r="E1551" s="1" t="s">
        <v>3470</v>
      </c>
      <c r="F1551" t="s">
        <v>2989</v>
      </c>
      <c r="G1551" s="45" t="s">
        <v>3477</v>
      </c>
      <c r="H1551" s="43">
        <v>3590</v>
      </c>
      <c r="I1551" s="324" t="s">
        <v>40</v>
      </c>
      <c r="J1551" s="255" t="str">
        <f>IF(ISBLANK(INDEX('Policy Characteristics'!D:D,MATCH($C1551,'Policy Characteristics'!$C:$C,0))),"",INDEX('Policy Characteristics'!D:D,MATCH($C1551,'Policy Characteristics'!$C:$C,0)))</f>
        <v>Equipment Early Retirement</v>
      </c>
      <c r="K1551" s="254" t="str">
        <f>IF(ISBLANK(INDEX('Policy Characteristics'!E:E,MATCH($C1551,'Policy Characteristics'!$C:$C,0))),"",INDEX('Policy Characteristics'!E:E,MATCH($C1551,'Policy Characteristics'!$C:$C,0)))</f>
        <v>indst eqpt early retirement</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start year equipment</v>
      </c>
      <c r="P1551" s="254" t="str">
        <f>IF(ISBLANK(INDEX('Policy Characteristics'!J:J,MATCH($C1551,'Policy Characteristics'!$C:$C,0))),"",INDEX('Policy Characteristics'!J:J,MATCH($C1551,'Policy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2" customFormat="1" x14ac:dyDescent="0.3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Early Retirement of Equipment</v>
      </c>
      <c r="C1552" s="254" t="str">
        <f t="shared" si="55"/>
        <v>Minimum Share of Start Year Industrial Equipment Retired</v>
      </c>
      <c r="D1552" s="6" t="s">
        <v>3025</v>
      </c>
      <c r="E1552" s="1" t="s">
        <v>3471</v>
      </c>
      <c r="F1552" t="s">
        <v>2989</v>
      </c>
      <c r="G1552" s="45" t="s">
        <v>3478</v>
      </c>
      <c r="H1552" s="43">
        <v>3591</v>
      </c>
      <c r="I1552" s="324" t="s">
        <v>40</v>
      </c>
      <c r="J1552" s="255" t="str">
        <f>IF(ISBLANK(INDEX('Policy Characteristics'!D:D,MATCH($C1552,'Policy Characteristics'!$C:$C,0))),"",INDEX('Policy Characteristics'!D:D,MATCH($C1552,'Policy Characteristics'!$C:$C,0)))</f>
        <v>Equipment Early Retirement</v>
      </c>
      <c r="K1552" s="254" t="str">
        <f>IF(ISBLANK(INDEX('Policy Characteristics'!E:E,MATCH($C1552,'Policy Characteristics'!$C:$C,0))),"",INDEX('Policy Characteristics'!E:E,MATCH($C1552,'Policy Characteristics'!$C:$C,0)))</f>
        <v>indst eqpt early retirement</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start year equipment</v>
      </c>
      <c r="P1552" s="254" t="str">
        <f>IF(ISBLANK(INDEX('Policy Characteristics'!J:J,MATCH($C1552,'Policy Characteristics'!$C:$C,0))),"",INDEX('Policy Characteristics'!J:J,MATCH($C1552,'Policy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2" customFormat="1" x14ac:dyDescent="0.3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Early Retirement of Equipment</v>
      </c>
      <c r="C1553" s="254" t="str">
        <f t="shared" si="55"/>
        <v>Minimum Share of Start Year Industrial Equipment Retired</v>
      </c>
      <c r="D1553" s="6" t="s">
        <v>3025</v>
      </c>
      <c r="E1553" s="1" t="s">
        <v>3472</v>
      </c>
      <c r="F1553" t="s">
        <v>2989</v>
      </c>
      <c r="G1553" s="45" t="s">
        <v>3479</v>
      </c>
      <c r="H1553" s="43">
        <v>3592</v>
      </c>
      <c r="I1553" s="324" t="s">
        <v>40</v>
      </c>
      <c r="J1553" s="255" t="str">
        <f>IF(ISBLANK(INDEX('Policy Characteristics'!D:D,MATCH($C1553,'Policy Characteristics'!$C:$C,0))),"",INDEX('Policy Characteristics'!D:D,MATCH($C1553,'Policy Characteristics'!$C:$C,0)))</f>
        <v>Equipment Early Retirement</v>
      </c>
      <c r="K1553" s="254" t="str">
        <f>IF(ISBLANK(INDEX('Policy Characteristics'!E:E,MATCH($C1553,'Policy Characteristics'!$C:$C,0))),"",INDEX('Policy Characteristics'!E:E,MATCH($C1553,'Policy Characteristics'!$C:$C,0)))</f>
        <v>indst eqpt early retirement</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start year equipment</v>
      </c>
      <c r="P1553" s="254" t="str">
        <f>IF(ISBLANK(INDEX('Policy Characteristics'!J:J,MATCH($C1553,'Policy Characteristics'!$C:$C,0))),"",INDEX('Policy Characteristics'!J:J,MATCH($C1553,'Policy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2" customFormat="1" x14ac:dyDescent="0.3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Early Retirement of Equipment</v>
      </c>
      <c r="C1554" s="254" t="str">
        <f t="shared" si="55"/>
        <v>Minimum Share of Start Year Industrial Equipment Retired</v>
      </c>
      <c r="D1554" s="6" t="s">
        <v>3025</v>
      </c>
      <c r="E1554" s="1" t="s">
        <v>3473</v>
      </c>
      <c r="F1554" t="s">
        <v>2989</v>
      </c>
      <c r="G1554" s="45" t="s">
        <v>3480</v>
      </c>
      <c r="H1554" s="43">
        <v>3593</v>
      </c>
      <c r="I1554" s="324" t="s">
        <v>40</v>
      </c>
      <c r="J1554" s="255" t="str">
        <f>IF(ISBLANK(INDEX('Policy Characteristics'!D:D,MATCH($C1554,'Policy Characteristics'!$C:$C,0))),"",INDEX('Policy Characteristics'!D:D,MATCH($C1554,'Policy Characteristics'!$C:$C,0)))</f>
        <v>Equipment Early Retirement</v>
      </c>
      <c r="K1554" s="254" t="str">
        <f>IF(ISBLANK(INDEX('Policy Characteristics'!E:E,MATCH($C1554,'Policy Characteristics'!$C:$C,0))),"",INDEX('Policy Characteristics'!E:E,MATCH($C1554,'Policy Characteristics'!$C:$C,0)))</f>
        <v>indst eqpt early retirement</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start year equipment</v>
      </c>
      <c r="P1554" s="254" t="str">
        <f>IF(ISBLANK(INDEX('Policy Characteristics'!J:J,MATCH($C1554,'Policy Characteristics'!$C:$C,0))),"",INDEX('Policy Characteristics'!J:J,MATCH($C1554,'Policy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2" customFormat="1" x14ac:dyDescent="0.3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Early Retirement of Equipment</v>
      </c>
      <c r="C1555" s="254" t="str">
        <f t="shared" si="55"/>
        <v>Minimum Share of Start Year Industrial Equipment Retired</v>
      </c>
      <c r="D1555" s="6" t="s">
        <v>3025</v>
      </c>
      <c r="E1555" s="1" t="s">
        <v>3612</v>
      </c>
      <c r="F1555" t="s">
        <v>2989</v>
      </c>
      <c r="G1555" s="45" t="s">
        <v>3612</v>
      </c>
      <c r="H1555" s="43">
        <v>3594</v>
      </c>
      <c r="I1555" s="324" t="s">
        <v>40</v>
      </c>
      <c r="J1555" s="255" t="str">
        <f>IF(ISBLANK(INDEX('Policy Characteristics'!D:D,MATCH($C1555,'Policy Characteristics'!$C:$C,0))),"",INDEX('Policy Characteristics'!D:D,MATCH($C1555,'Policy Characteristics'!$C:$C,0)))</f>
        <v>Equipment Early Retirement</v>
      </c>
      <c r="K1555" s="254" t="str">
        <f>IF(ISBLANK(INDEX('Policy Characteristics'!E:E,MATCH($C1555,'Policy Characteristics'!$C:$C,0))),"",INDEX('Policy Characteristics'!E:E,MATCH($C1555,'Policy Characteristics'!$C:$C,0)))</f>
        <v>indst eqpt early retirement</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start year equipment</v>
      </c>
      <c r="P1555" s="254" t="str">
        <f>IF(ISBLANK(INDEX('Policy Characteristics'!J:J,MATCH($C1555,'Policy Characteristics'!$C:$C,0))),"",INDEX('Policy Characteristics'!J:J,MATCH($C1555,'Policy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2" customFormat="1" x14ac:dyDescent="0.3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Early Retirement of Equipment</v>
      </c>
      <c r="C1556" s="254" t="str">
        <f t="shared" si="55"/>
        <v>Minimum Share of Start Year Industrial Equipment Retired</v>
      </c>
      <c r="D1556" s="6" t="s">
        <v>3026</v>
      </c>
      <c r="E1556" s="1" t="s">
        <v>3467</v>
      </c>
      <c r="F1556" t="s">
        <v>2990</v>
      </c>
      <c r="G1556" s="45" t="s">
        <v>3474</v>
      </c>
      <c r="H1556" s="43">
        <v>3595</v>
      </c>
      <c r="I1556" s="324" t="s">
        <v>40</v>
      </c>
      <c r="J1556" s="255" t="str">
        <f>IF(ISBLANK(INDEX('Policy Characteristics'!D:D,MATCH($C1556,'Policy Characteristics'!$C:$C,0))),"",INDEX('Policy Characteristics'!D:D,MATCH($C1556,'Policy Characteristics'!$C:$C,0)))</f>
        <v>Equipment Early Retirement</v>
      </c>
      <c r="K1556" s="254" t="str">
        <f>IF(ISBLANK(INDEX('Policy Characteristics'!E:E,MATCH($C1556,'Policy Characteristics'!$C:$C,0))),"",INDEX('Policy Characteristics'!E:E,MATCH($C1556,'Policy Characteristics'!$C:$C,0)))</f>
        <v>indst eqpt early retirement</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start year equipment</v>
      </c>
      <c r="P1556" s="254" t="str">
        <f>IF(ISBLANK(INDEX('Policy Characteristics'!J:J,MATCH($C1556,'Policy Characteristics'!$C:$C,0))),"",INDEX('Policy Characteristics'!J:J,MATCH($C1556,'Policy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2" customFormat="1" x14ac:dyDescent="0.3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Early Retirement of Equipment</v>
      </c>
      <c r="C1557" s="254" t="str">
        <f t="shared" si="55"/>
        <v>Minimum Share of Start Year Industrial Equipment Retired</v>
      </c>
      <c r="D1557" s="6" t="s">
        <v>3026</v>
      </c>
      <c r="E1557" s="1" t="s">
        <v>3468</v>
      </c>
      <c r="F1557" t="s">
        <v>2990</v>
      </c>
      <c r="G1557" s="45" t="s">
        <v>3475</v>
      </c>
      <c r="H1557" s="43">
        <v>3596</v>
      </c>
      <c r="I1557" s="324" t="s">
        <v>40</v>
      </c>
      <c r="J1557" s="255" t="str">
        <f>IF(ISBLANK(INDEX('Policy Characteristics'!D:D,MATCH($C1557,'Policy Characteristics'!$C:$C,0))),"",INDEX('Policy Characteristics'!D:D,MATCH($C1557,'Policy Characteristics'!$C:$C,0)))</f>
        <v>Equipment Early Retirement</v>
      </c>
      <c r="K1557" s="254" t="str">
        <f>IF(ISBLANK(INDEX('Policy Characteristics'!E:E,MATCH($C1557,'Policy Characteristics'!$C:$C,0))),"",INDEX('Policy Characteristics'!E:E,MATCH($C1557,'Policy Characteristics'!$C:$C,0)))</f>
        <v>indst eqpt early retirement</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start year equipment</v>
      </c>
      <c r="P1557" s="254" t="str">
        <f>IF(ISBLANK(INDEX('Policy Characteristics'!J:J,MATCH($C1557,'Policy Characteristics'!$C:$C,0))),"",INDEX('Policy Characteristics'!J:J,MATCH($C1557,'Policy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2" customFormat="1" x14ac:dyDescent="0.3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Early Retirement of Equipment</v>
      </c>
      <c r="C1558" s="254" t="str">
        <f t="shared" si="55"/>
        <v>Minimum Share of Start Year Industrial Equipment Retired</v>
      </c>
      <c r="D1558" s="6" t="s">
        <v>3026</v>
      </c>
      <c r="E1558" s="1" t="s">
        <v>3469</v>
      </c>
      <c r="F1558" t="s">
        <v>2990</v>
      </c>
      <c r="G1558" s="45" t="s">
        <v>3476</v>
      </c>
      <c r="H1558" s="43">
        <v>3597</v>
      </c>
      <c r="I1558" s="324" t="s">
        <v>40</v>
      </c>
      <c r="J1558" s="255" t="str">
        <f>IF(ISBLANK(INDEX('Policy Characteristics'!D:D,MATCH($C1558,'Policy Characteristics'!$C:$C,0))),"",INDEX('Policy Characteristics'!D:D,MATCH($C1558,'Policy Characteristics'!$C:$C,0)))</f>
        <v>Equipment Early Retirement</v>
      </c>
      <c r="K1558" s="254" t="str">
        <f>IF(ISBLANK(INDEX('Policy Characteristics'!E:E,MATCH($C1558,'Policy Characteristics'!$C:$C,0))),"",INDEX('Policy Characteristics'!E:E,MATCH($C1558,'Policy Characteristics'!$C:$C,0)))</f>
        <v>indst eqpt early retirement</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start year equipment</v>
      </c>
      <c r="P1558" s="254" t="str">
        <f>IF(ISBLANK(INDEX('Policy Characteristics'!J:J,MATCH($C1558,'Policy Characteristics'!$C:$C,0))),"",INDEX('Policy Characteristics'!J:J,MATCH($C1558,'Policy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2" customFormat="1" x14ac:dyDescent="0.3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Early Retirement of Equipment</v>
      </c>
      <c r="C1559" s="254" t="str">
        <f t="shared" si="55"/>
        <v>Minimum Share of Start Year Industrial Equipment Retired</v>
      </c>
      <c r="D1559" s="6" t="s">
        <v>3026</v>
      </c>
      <c r="E1559" s="1" t="s">
        <v>3470</v>
      </c>
      <c r="F1559" t="s">
        <v>2990</v>
      </c>
      <c r="G1559" s="45" t="s">
        <v>3477</v>
      </c>
      <c r="H1559" s="43">
        <v>3598</v>
      </c>
      <c r="I1559" s="324" t="s">
        <v>40</v>
      </c>
      <c r="J1559" s="255" t="str">
        <f>IF(ISBLANK(INDEX('Policy Characteristics'!D:D,MATCH($C1559,'Policy Characteristics'!$C:$C,0))),"",INDEX('Policy Characteristics'!D:D,MATCH($C1559,'Policy Characteristics'!$C:$C,0)))</f>
        <v>Equipment Early Retirement</v>
      </c>
      <c r="K1559" s="254" t="str">
        <f>IF(ISBLANK(INDEX('Policy Characteristics'!E:E,MATCH($C1559,'Policy Characteristics'!$C:$C,0))),"",INDEX('Policy Characteristics'!E:E,MATCH($C1559,'Policy Characteristics'!$C:$C,0)))</f>
        <v>indst eqpt early retirement</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start year equipment</v>
      </c>
      <c r="P1559" s="254" t="str">
        <f>IF(ISBLANK(INDEX('Policy Characteristics'!J:J,MATCH($C1559,'Policy Characteristics'!$C:$C,0))),"",INDEX('Policy Characteristics'!J:J,MATCH($C1559,'Policy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2" customFormat="1" x14ac:dyDescent="0.3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Early Retirement of Equipment</v>
      </c>
      <c r="C1560" s="254" t="str">
        <f t="shared" si="55"/>
        <v>Minimum Share of Start Year Industrial Equipment Retired</v>
      </c>
      <c r="D1560" s="6" t="s">
        <v>3026</v>
      </c>
      <c r="E1560" s="1" t="s">
        <v>3471</v>
      </c>
      <c r="F1560" t="s">
        <v>2990</v>
      </c>
      <c r="G1560" s="45" t="s">
        <v>3478</v>
      </c>
      <c r="H1560" s="43">
        <v>3599</v>
      </c>
      <c r="I1560" s="324" t="s">
        <v>40</v>
      </c>
      <c r="J1560" s="255" t="str">
        <f>IF(ISBLANK(INDEX('Policy Characteristics'!D:D,MATCH($C1560,'Policy Characteristics'!$C:$C,0))),"",INDEX('Policy Characteristics'!D:D,MATCH($C1560,'Policy Characteristics'!$C:$C,0)))</f>
        <v>Equipment Early Retirement</v>
      </c>
      <c r="K1560" s="254" t="str">
        <f>IF(ISBLANK(INDEX('Policy Characteristics'!E:E,MATCH($C1560,'Policy Characteristics'!$C:$C,0))),"",INDEX('Policy Characteristics'!E:E,MATCH($C1560,'Policy Characteristics'!$C:$C,0)))</f>
        <v>indst eqpt early retirement</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start year equipment</v>
      </c>
      <c r="P1560" s="254" t="str">
        <f>IF(ISBLANK(INDEX('Policy Characteristics'!J:J,MATCH($C1560,'Policy Characteristics'!$C:$C,0))),"",INDEX('Policy Characteristics'!J:J,MATCH($C1560,'Policy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2" customFormat="1" x14ac:dyDescent="0.3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Early Retirement of Equipment</v>
      </c>
      <c r="C1561" s="254" t="str">
        <f t="shared" si="55"/>
        <v>Minimum Share of Start Year Industrial Equipment Retired</v>
      </c>
      <c r="D1561" s="6" t="s">
        <v>3026</v>
      </c>
      <c r="E1561" s="1" t="s">
        <v>3472</v>
      </c>
      <c r="F1561" t="s">
        <v>2990</v>
      </c>
      <c r="G1561" s="45" t="s">
        <v>3479</v>
      </c>
      <c r="H1561" s="43">
        <v>3600</v>
      </c>
      <c r="I1561" s="324" t="s">
        <v>40</v>
      </c>
      <c r="J1561" s="255" t="str">
        <f>IF(ISBLANK(INDEX('Policy Characteristics'!D:D,MATCH($C1561,'Policy Characteristics'!$C:$C,0))),"",INDEX('Policy Characteristics'!D:D,MATCH($C1561,'Policy Characteristics'!$C:$C,0)))</f>
        <v>Equipment Early Retirement</v>
      </c>
      <c r="K1561" s="254" t="str">
        <f>IF(ISBLANK(INDEX('Policy Characteristics'!E:E,MATCH($C1561,'Policy Characteristics'!$C:$C,0))),"",INDEX('Policy Characteristics'!E:E,MATCH($C1561,'Policy Characteristics'!$C:$C,0)))</f>
        <v>indst eqpt early retirement</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start year equipment</v>
      </c>
      <c r="P1561" s="254" t="str">
        <f>IF(ISBLANK(INDEX('Policy Characteristics'!J:J,MATCH($C1561,'Policy Characteristics'!$C:$C,0))),"",INDEX('Policy Characteristics'!J:J,MATCH($C1561,'Policy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2" customFormat="1" x14ac:dyDescent="0.3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Early Retirement of Equipment</v>
      </c>
      <c r="C1562" s="254" t="str">
        <f t="shared" si="55"/>
        <v>Minimum Share of Start Year Industrial Equipment Retired</v>
      </c>
      <c r="D1562" s="6" t="s">
        <v>3026</v>
      </c>
      <c r="E1562" s="1" t="s">
        <v>3473</v>
      </c>
      <c r="F1562" t="s">
        <v>2990</v>
      </c>
      <c r="G1562" s="45" t="s">
        <v>3480</v>
      </c>
      <c r="H1562" s="43">
        <v>3601</v>
      </c>
      <c r="I1562" s="324" t="s">
        <v>40</v>
      </c>
      <c r="J1562" s="255" t="str">
        <f>IF(ISBLANK(INDEX('Policy Characteristics'!D:D,MATCH($C1562,'Policy Characteristics'!$C:$C,0))),"",INDEX('Policy Characteristics'!D:D,MATCH($C1562,'Policy Characteristics'!$C:$C,0)))</f>
        <v>Equipment Early Retirement</v>
      </c>
      <c r="K1562" s="254" t="str">
        <f>IF(ISBLANK(INDEX('Policy Characteristics'!E:E,MATCH($C1562,'Policy Characteristics'!$C:$C,0))),"",INDEX('Policy Characteristics'!E:E,MATCH($C1562,'Policy Characteristics'!$C:$C,0)))</f>
        <v>indst eqpt early retirement</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start year equipment</v>
      </c>
      <c r="P1562" s="254" t="str">
        <f>IF(ISBLANK(INDEX('Policy Characteristics'!J:J,MATCH($C1562,'Policy Characteristics'!$C:$C,0))),"",INDEX('Policy Characteristics'!J:J,MATCH($C1562,'Policy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2" customFormat="1" x14ac:dyDescent="0.3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Early Retirement of Equipment</v>
      </c>
      <c r="C1563" s="254" t="str">
        <f t="shared" si="55"/>
        <v>Minimum Share of Start Year Industrial Equipment Retired</v>
      </c>
      <c r="D1563" s="6" t="s">
        <v>3026</v>
      </c>
      <c r="E1563" s="1" t="s">
        <v>3612</v>
      </c>
      <c r="F1563" t="s">
        <v>2990</v>
      </c>
      <c r="G1563" s="45" t="s">
        <v>3612</v>
      </c>
      <c r="H1563" s="43">
        <v>3602</v>
      </c>
      <c r="I1563" s="324" t="s">
        <v>40</v>
      </c>
      <c r="J1563" s="255" t="str">
        <f>IF(ISBLANK(INDEX('Policy Characteristics'!D:D,MATCH($C1563,'Policy Characteristics'!$C:$C,0))),"",INDEX('Policy Characteristics'!D:D,MATCH($C1563,'Policy Characteristics'!$C:$C,0)))</f>
        <v>Equipment Early Retirement</v>
      </c>
      <c r="K1563" s="254" t="str">
        <f>IF(ISBLANK(INDEX('Policy Characteristics'!E:E,MATCH($C1563,'Policy Characteristics'!$C:$C,0))),"",INDEX('Policy Characteristics'!E:E,MATCH($C1563,'Policy Characteristics'!$C:$C,0)))</f>
        <v>indst eqpt early retirement</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start year equipment</v>
      </c>
      <c r="P1563" s="254" t="str">
        <f>IF(ISBLANK(INDEX('Policy Characteristics'!J:J,MATCH($C1563,'Policy Characteristics'!$C:$C,0))),"",INDEX('Policy Characteristics'!J:J,MATCH($C1563,'Policy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2" customFormat="1" x14ac:dyDescent="0.3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Early Retirement of Equipment</v>
      </c>
      <c r="C1564" s="254" t="str">
        <f t="shared" si="55"/>
        <v>Minimum Share of Start Year Industrial Equipment Retired</v>
      </c>
      <c r="D1564" s="6" t="s">
        <v>3027</v>
      </c>
      <c r="E1564" s="1" t="s">
        <v>3467</v>
      </c>
      <c r="F1564" t="s">
        <v>2991</v>
      </c>
      <c r="G1564" s="45" t="s">
        <v>3474</v>
      </c>
      <c r="H1564" s="43">
        <v>3603</v>
      </c>
      <c r="I1564" s="324" t="s">
        <v>40</v>
      </c>
      <c r="J1564" s="255" t="str">
        <f>IF(ISBLANK(INDEX('Policy Characteristics'!D:D,MATCH($C1564,'Policy Characteristics'!$C:$C,0))),"",INDEX('Policy Characteristics'!D:D,MATCH($C1564,'Policy Characteristics'!$C:$C,0)))</f>
        <v>Equipment Early Retirement</v>
      </c>
      <c r="K1564" s="254" t="str">
        <f>IF(ISBLANK(INDEX('Policy Characteristics'!E:E,MATCH($C1564,'Policy Characteristics'!$C:$C,0))),"",INDEX('Policy Characteristics'!E:E,MATCH($C1564,'Policy Characteristics'!$C:$C,0)))</f>
        <v>indst eqpt early retirement</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start year equipment</v>
      </c>
      <c r="P1564" s="254" t="str">
        <f>IF(ISBLANK(INDEX('Policy Characteristics'!J:J,MATCH($C1564,'Policy Characteristics'!$C:$C,0))),"",INDEX('Policy Characteristics'!J:J,MATCH($C1564,'Policy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2" customFormat="1" x14ac:dyDescent="0.3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Early Retirement of Equipment</v>
      </c>
      <c r="C1565" s="254" t="str">
        <f t="shared" si="55"/>
        <v>Minimum Share of Start Year Industrial Equipment Retired</v>
      </c>
      <c r="D1565" s="6" t="s">
        <v>3027</v>
      </c>
      <c r="E1565" s="1" t="s">
        <v>3468</v>
      </c>
      <c r="F1565" t="s">
        <v>2991</v>
      </c>
      <c r="G1565" s="45" t="s">
        <v>3475</v>
      </c>
      <c r="H1565" s="43">
        <v>3604</v>
      </c>
      <c r="I1565" s="324" t="s">
        <v>40</v>
      </c>
      <c r="J1565" s="255" t="str">
        <f>IF(ISBLANK(INDEX('Policy Characteristics'!D:D,MATCH($C1565,'Policy Characteristics'!$C:$C,0))),"",INDEX('Policy Characteristics'!D:D,MATCH($C1565,'Policy Characteristics'!$C:$C,0)))</f>
        <v>Equipment Early Retirement</v>
      </c>
      <c r="K1565" s="254" t="str">
        <f>IF(ISBLANK(INDEX('Policy Characteristics'!E:E,MATCH($C1565,'Policy Characteristics'!$C:$C,0))),"",INDEX('Policy Characteristics'!E:E,MATCH($C1565,'Policy Characteristics'!$C:$C,0)))</f>
        <v>indst eqpt early retirement</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start year equipment</v>
      </c>
      <c r="P1565" s="254" t="str">
        <f>IF(ISBLANK(INDEX('Policy Characteristics'!J:J,MATCH($C1565,'Policy Characteristics'!$C:$C,0))),"",INDEX('Policy Characteristics'!J:J,MATCH($C1565,'Policy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2" customFormat="1" x14ac:dyDescent="0.3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Early Retirement of Equipment</v>
      </c>
      <c r="C1566" s="254" t="str">
        <f t="shared" si="55"/>
        <v>Minimum Share of Start Year Industrial Equipment Retired</v>
      </c>
      <c r="D1566" s="6" t="s">
        <v>3027</v>
      </c>
      <c r="E1566" s="1" t="s">
        <v>3469</v>
      </c>
      <c r="F1566" t="s">
        <v>2991</v>
      </c>
      <c r="G1566" s="45" t="s">
        <v>3476</v>
      </c>
      <c r="H1566" s="43">
        <v>3605</v>
      </c>
      <c r="I1566" s="324" t="s">
        <v>40</v>
      </c>
      <c r="J1566" s="255" t="str">
        <f>IF(ISBLANK(INDEX('Policy Characteristics'!D:D,MATCH($C1566,'Policy Characteristics'!$C:$C,0))),"",INDEX('Policy Characteristics'!D:D,MATCH($C1566,'Policy Characteristics'!$C:$C,0)))</f>
        <v>Equipment Early Retirement</v>
      </c>
      <c r="K1566" s="254" t="str">
        <f>IF(ISBLANK(INDEX('Policy Characteristics'!E:E,MATCH($C1566,'Policy Characteristics'!$C:$C,0))),"",INDEX('Policy Characteristics'!E:E,MATCH($C1566,'Policy Characteristics'!$C:$C,0)))</f>
        <v>indst eqpt early retirement</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start year equipment</v>
      </c>
      <c r="P1566" s="254" t="str">
        <f>IF(ISBLANK(INDEX('Policy Characteristics'!J:J,MATCH($C1566,'Policy Characteristics'!$C:$C,0))),"",INDEX('Policy Characteristics'!J:J,MATCH($C1566,'Policy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2" customFormat="1" x14ac:dyDescent="0.3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Early Retirement of Equipment</v>
      </c>
      <c r="C1567" s="254" t="str">
        <f t="shared" si="55"/>
        <v>Minimum Share of Start Year Industrial Equipment Retired</v>
      </c>
      <c r="D1567" s="6" t="s">
        <v>3027</v>
      </c>
      <c r="E1567" s="1" t="s">
        <v>3470</v>
      </c>
      <c r="F1567" t="s">
        <v>2991</v>
      </c>
      <c r="G1567" s="45" t="s">
        <v>3477</v>
      </c>
      <c r="H1567" s="43">
        <v>3606</v>
      </c>
      <c r="I1567" s="324" t="s">
        <v>40</v>
      </c>
      <c r="J1567" s="255" t="str">
        <f>IF(ISBLANK(INDEX('Policy Characteristics'!D:D,MATCH($C1567,'Policy Characteristics'!$C:$C,0))),"",INDEX('Policy Characteristics'!D:D,MATCH($C1567,'Policy Characteristics'!$C:$C,0)))</f>
        <v>Equipment Early Retirement</v>
      </c>
      <c r="K1567" s="254" t="str">
        <f>IF(ISBLANK(INDEX('Policy Characteristics'!E:E,MATCH($C1567,'Policy Characteristics'!$C:$C,0))),"",INDEX('Policy Characteristics'!E:E,MATCH($C1567,'Policy Characteristics'!$C:$C,0)))</f>
        <v>indst eqpt early retirement</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start year equipment</v>
      </c>
      <c r="P1567" s="254" t="str">
        <f>IF(ISBLANK(INDEX('Policy Characteristics'!J:J,MATCH($C1567,'Policy Characteristics'!$C:$C,0))),"",INDEX('Policy Characteristics'!J:J,MATCH($C1567,'Policy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2" customFormat="1" x14ac:dyDescent="0.3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Early Retirement of Equipment</v>
      </c>
      <c r="C1568" s="254" t="str">
        <f t="shared" si="55"/>
        <v>Minimum Share of Start Year Industrial Equipment Retired</v>
      </c>
      <c r="D1568" s="6" t="s">
        <v>3027</v>
      </c>
      <c r="E1568" s="1" t="s">
        <v>3471</v>
      </c>
      <c r="F1568" t="s">
        <v>2991</v>
      </c>
      <c r="G1568" s="45" t="s">
        <v>3478</v>
      </c>
      <c r="H1568" s="43">
        <v>3607</v>
      </c>
      <c r="I1568" s="324" t="s">
        <v>40</v>
      </c>
      <c r="J1568" s="255" t="str">
        <f>IF(ISBLANK(INDEX('Policy Characteristics'!D:D,MATCH($C1568,'Policy Characteristics'!$C:$C,0))),"",INDEX('Policy Characteristics'!D:D,MATCH($C1568,'Policy Characteristics'!$C:$C,0)))</f>
        <v>Equipment Early Retirement</v>
      </c>
      <c r="K1568" s="254" t="str">
        <f>IF(ISBLANK(INDEX('Policy Characteristics'!E:E,MATCH($C1568,'Policy Characteristics'!$C:$C,0))),"",INDEX('Policy Characteristics'!E:E,MATCH($C1568,'Policy Characteristics'!$C:$C,0)))</f>
        <v>indst eqpt early retirement</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start year equipment</v>
      </c>
      <c r="P1568" s="254" t="str">
        <f>IF(ISBLANK(INDEX('Policy Characteristics'!J:J,MATCH($C1568,'Policy Characteristics'!$C:$C,0))),"",INDEX('Policy Characteristics'!J:J,MATCH($C1568,'Policy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2" customFormat="1" x14ac:dyDescent="0.3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Early Retirement of Equipment</v>
      </c>
      <c r="C1569" s="254" t="str">
        <f t="shared" si="55"/>
        <v>Minimum Share of Start Year Industrial Equipment Retired</v>
      </c>
      <c r="D1569" s="6" t="s">
        <v>3027</v>
      </c>
      <c r="E1569" s="1" t="s">
        <v>3472</v>
      </c>
      <c r="F1569" t="s">
        <v>2991</v>
      </c>
      <c r="G1569" s="45" t="s">
        <v>3479</v>
      </c>
      <c r="H1569" s="43">
        <v>3608</v>
      </c>
      <c r="I1569" s="324" t="s">
        <v>40</v>
      </c>
      <c r="J1569" s="255" t="str">
        <f>IF(ISBLANK(INDEX('Policy Characteristics'!D:D,MATCH($C1569,'Policy Characteristics'!$C:$C,0))),"",INDEX('Policy Characteristics'!D:D,MATCH($C1569,'Policy Characteristics'!$C:$C,0)))</f>
        <v>Equipment Early Retirement</v>
      </c>
      <c r="K1569" s="254" t="str">
        <f>IF(ISBLANK(INDEX('Policy Characteristics'!E:E,MATCH($C1569,'Policy Characteristics'!$C:$C,0))),"",INDEX('Policy Characteristics'!E:E,MATCH($C1569,'Policy Characteristics'!$C:$C,0)))</f>
        <v>indst eqpt early retirement</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start year equipment</v>
      </c>
      <c r="P1569" s="254" t="str">
        <f>IF(ISBLANK(INDEX('Policy Characteristics'!J:J,MATCH($C1569,'Policy Characteristics'!$C:$C,0))),"",INDEX('Policy Characteristics'!J:J,MATCH($C1569,'Policy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2" customFormat="1" x14ac:dyDescent="0.3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Early Retirement of Equipment</v>
      </c>
      <c r="C1570" s="254" t="str">
        <f t="shared" si="55"/>
        <v>Minimum Share of Start Year Industrial Equipment Retired</v>
      </c>
      <c r="D1570" s="6" t="s">
        <v>3027</v>
      </c>
      <c r="E1570" s="1" t="s">
        <v>3473</v>
      </c>
      <c r="F1570" t="s">
        <v>2991</v>
      </c>
      <c r="G1570" s="45" t="s">
        <v>3480</v>
      </c>
      <c r="H1570" s="43">
        <v>3609</v>
      </c>
      <c r="I1570" s="324" t="s">
        <v>40</v>
      </c>
      <c r="J1570" s="255" t="str">
        <f>IF(ISBLANK(INDEX('Policy Characteristics'!D:D,MATCH($C1570,'Policy Characteristics'!$C:$C,0))),"",INDEX('Policy Characteristics'!D:D,MATCH($C1570,'Policy Characteristics'!$C:$C,0)))</f>
        <v>Equipment Early Retirement</v>
      </c>
      <c r="K1570" s="254" t="str">
        <f>IF(ISBLANK(INDEX('Policy Characteristics'!E:E,MATCH($C1570,'Policy Characteristics'!$C:$C,0))),"",INDEX('Policy Characteristics'!E:E,MATCH($C1570,'Policy Characteristics'!$C:$C,0)))</f>
        <v>indst eqpt early retirement</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start year equipment</v>
      </c>
      <c r="P1570" s="254" t="str">
        <f>IF(ISBLANK(INDEX('Policy Characteristics'!J:J,MATCH($C1570,'Policy Characteristics'!$C:$C,0))),"",INDEX('Policy Characteristics'!J:J,MATCH($C1570,'Policy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2" customFormat="1" x14ac:dyDescent="0.3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Early Retirement of Equipment</v>
      </c>
      <c r="C1571" s="254" t="str">
        <f t="shared" si="55"/>
        <v>Minimum Share of Start Year Industrial Equipment Retired</v>
      </c>
      <c r="D1571" s="6" t="s">
        <v>3027</v>
      </c>
      <c r="E1571" s="1" t="s">
        <v>3612</v>
      </c>
      <c r="F1571" t="s">
        <v>2991</v>
      </c>
      <c r="G1571" s="45" t="s">
        <v>3612</v>
      </c>
      <c r="H1571" s="43">
        <v>3610</v>
      </c>
      <c r="I1571" s="324" t="s">
        <v>40</v>
      </c>
      <c r="J1571" s="255" t="str">
        <f>IF(ISBLANK(INDEX('Policy Characteristics'!D:D,MATCH($C1571,'Policy Characteristics'!$C:$C,0))),"",INDEX('Policy Characteristics'!D:D,MATCH($C1571,'Policy Characteristics'!$C:$C,0)))</f>
        <v>Equipment Early Retirement</v>
      </c>
      <c r="K1571" s="254" t="str">
        <f>IF(ISBLANK(INDEX('Policy Characteristics'!E:E,MATCH($C1571,'Policy Characteristics'!$C:$C,0))),"",INDEX('Policy Characteristics'!E:E,MATCH($C1571,'Policy Characteristics'!$C:$C,0)))</f>
        <v>indst eqpt early retirement</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start year equipment</v>
      </c>
      <c r="P1571" s="254" t="str">
        <f>IF(ISBLANK(INDEX('Policy Characteristics'!J:J,MATCH($C1571,'Policy Characteristics'!$C:$C,0))),"",INDEX('Policy Characteristics'!J:J,MATCH($C1571,'Policy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2" customFormat="1" x14ac:dyDescent="0.3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Early Retirement of Equipment</v>
      </c>
      <c r="C1572" s="254" t="str">
        <f t="shared" si="55"/>
        <v>Minimum Share of Start Year Industrial Equipment Retired</v>
      </c>
      <c r="D1572" s="6" t="s">
        <v>3028</v>
      </c>
      <c r="E1572" s="1" t="s">
        <v>3467</v>
      </c>
      <c r="F1572" t="s">
        <v>2992</v>
      </c>
      <c r="G1572" s="45" t="s">
        <v>3474</v>
      </c>
      <c r="H1572" s="43">
        <v>3611</v>
      </c>
      <c r="I1572" s="324" t="s">
        <v>40</v>
      </c>
      <c r="J1572" s="255" t="str">
        <f>IF(ISBLANK(INDEX('Policy Characteristics'!D:D,MATCH($C1572,'Policy Characteristics'!$C:$C,0))),"",INDEX('Policy Characteristics'!D:D,MATCH($C1572,'Policy Characteristics'!$C:$C,0)))</f>
        <v>Equipment Early Retirement</v>
      </c>
      <c r="K1572" s="254" t="str">
        <f>IF(ISBLANK(INDEX('Policy Characteristics'!E:E,MATCH($C1572,'Policy Characteristics'!$C:$C,0))),"",INDEX('Policy Characteristics'!E:E,MATCH($C1572,'Policy Characteristics'!$C:$C,0)))</f>
        <v>indst eqpt early retirement</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start year equipment</v>
      </c>
      <c r="P1572" s="254" t="str">
        <f>IF(ISBLANK(INDEX('Policy Characteristics'!J:J,MATCH($C1572,'Policy Characteristics'!$C:$C,0))),"",INDEX('Policy Characteristics'!J:J,MATCH($C1572,'Policy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2" customFormat="1" x14ac:dyDescent="0.3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Early Retirement of Equipment</v>
      </c>
      <c r="C1573" s="254" t="str">
        <f t="shared" si="55"/>
        <v>Minimum Share of Start Year Industrial Equipment Retired</v>
      </c>
      <c r="D1573" s="6" t="s">
        <v>3028</v>
      </c>
      <c r="E1573" s="1" t="s">
        <v>3468</v>
      </c>
      <c r="F1573" t="s">
        <v>2992</v>
      </c>
      <c r="G1573" s="45" t="s">
        <v>3475</v>
      </c>
      <c r="H1573" s="43">
        <v>3612</v>
      </c>
      <c r="I1573" s="324" t="s">
        <v>40</v>
      </c>
      <c r="J1573" s="255" t="str">
        <f>IF(ISBLANK(INDEX('Policy Characteristics'!D:D,MATCH($C1573,'Policy Characteristics'!$C:$C,0))),"",INDEX('Policy Characteristics'!D:D,MATCH($C1573,'Policy Characteristics'!$C:$C,0)))</f>
        <v>Equipment Early Retirement</v>
      </c>
      <c r="K1573" s="254" t="str">
        <f>IF(ISBLANK(INDEX('Policy Characteristics'!E:E,MATCH($C1573,'Policy Characteristics'!$C:$C,0))),"",INDEX('Policy Characteristics'!E:E,MATCH($C1573,'Policy Characteristics'!$C:$C,0)))</f>
        <v>indst eqpt early retirement</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start year equipment</v>
      </c>
      <c r="P1573" s="254" t="str">
        <f>IF(ISBLANK(INDEX('Policy Characteristics'!J:J,MATCH($C1573,'Policy Characteristics'!$C:$C,0))),"",INDEX('Policy Characteristics'!J:J,MATCH($C1573,'Policy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2" customFormat="1" x14ac:dyDescent="0.3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Early Retirement of Equipment</v>
      </c>
      <c r="C1574" s="254" t="str">
        <f t="shared" si="55"/>
        <v>Minimum Share of Start Year Industrial Equipment Retired</v>
      </c>
      <c r="D1574" s="6" t="s">
        <v>3028</v>
      </c>
      <c r="E1574" s="1" t="s">
        <v>3469</v>
      </c>
      <c r="F1574" t="s">
        <v>2992</v>
      </c>
      <c r="G1574" s="45" t="s">
        <v>3476</v>
      </c>
      <c r="H1574" s="43">
        <v>3613</v>
      </c>
      <c r="I1574" s="324" t="s">
        <v>40</v>
      </c>
      <c r="J1574" s="255" t="str">
        <f>IF(ISBLANK(INDEX('Policy Characteristics'!D:D,MATCH($C1574,'Policy Characteristics'!$C:$C,0))),"",INDEX('Policy Characteristics'!D:D,MATCH($C1574,'Policy Characteristics'!$C:$C,0)))</f>
        <v>Equipment Early Retirement</v>
      </c>
      <c r="K1574" s="254" t="str">
        <f>IF(ISBLANK(INDEX('Policy Characteristics'!E:E,MATCH($C1574,'Policy Characteristics'!$C:$C,0))),"",INDEX('Policy Characteristics'!E:E,MATCH($C1574,'Policy Characteristics'!$C:$C,0)))</f>
        <v>indst eqpt early retirement</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start year equipment</v>
      </c>
      <c r="P1574" s="254" t="str">
        <f>IF(ISBLANK(INDEX('Policy Characteristics'!J:J,MATCH($C1574,'Policy Characteristics'!$C:$C,0))),"",INDEX('Policy Characteristics'!J:J,MATCH($C1574,'Policy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2" customFormat="1" x14ac:dyDescent="0.3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Early Retirement of Equipment</v>
      </c>
      <c r="C1575" s="254" t="str">
        <f t="shared" si="55"/>
        <v>Minimum Share of Start Year Industrial Equipment Retired</v>
      </c>
      <c r="D1575" s="6" t="s">
        <v>3028</v>
      </c>
      <c r="E1575" s="1" t="s">
        <v>3470</v>
      </c>
      <c r="F1575" t="s">
        <v>2992</v>
      </c>
      <c r="G1575" s="45" t="s">
        <v>3477</v>
      </c>
      <c r="H1575" s="43">
        <v>3614</v>
      </c>
      <c r="I1575" s="324" t="s">
        <v>40</v>
      </c>
      <c r="J1575" s="255" t="str">
        <f>IF(ISBLANK(INDEX('Policy Characteristics'!D:D,MATCH($C1575,'Policy Characteristics'!$C:$C,0))),"",INDEX('Policy Characteristics'!D:D,MATCH($C1575,'Policy Characteristics'!$C:$C,0)))</f>
        <v>Equipment Early Retirement</v>
      </c>
      <c r="K1575" s="254" t="str">
        <f>IF(ISBLANK(INDEX('Policy Characteristics'!E:E,MATCH($C1575,'Policy Characteristics'!$C:$C,0))),"",INDEX('Policy Characteristics'!E:E,MATCH($C1575,'Policy Characteristics'!$C:$C,0)))</f>
        <v>indst eqpt early retirement</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start year equipment</v>
      </c>
      <c r="P1575" s="254" t="str">
        <f>IF(ISBLANK(INDEX('Policy Characteristics'!J:J,MATCH($C1575,'Policy Characteristics'!$C:$C,0))),"",INDEX('Policy Characteristics'!J:J,MATCH($C1575,'Policy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2" customFormat="1" x14ac:dyDescent="0.3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Early Retirement of Equipment</v>
      </c>
      <c r="C1576" s="254" t="str">
        <f t="shared" si="55"/>
        <v>Minimum Share of Start Year Industrial Equipment Retired</v>
      </c>
      <c r="D1576" s="6" t="s">
        <v>3028</v>
      </c>
      <c r="E1576" s="1" t="s">
        <v>3471</v>
      </c>
      <c r="F1576" t="s">
        <v>2992</v>
      </c>
      <c r="G1576" s="45" t="s">
        <v>3478</v>
      </c>
      <c r="H1576" s="43">
        <v>3615</v>
      </c>
      <c r="I1576" s="324" t="s">
        <v>40</v>
      </c>
      <c r="J1576" s="255" t="str">
        <f>IF(ISBLANK(INDEX('Policy Characteristics'!D:D,MATCH($C1576,'Policy Characteristics'!$C:$C,0))),"",INDEX('Policy Characteristics'!D:D,MATCH($C1576,'Policy Characteristics'!$C:$C,0)))</f>
        <v>Equipment Early Retirement</v>
      </c>
      <c r="K1576" s="254" t="str">
        <f>IF(ISBLANK(INDEX('Policy Characteristics'!E:E,MATCH($C1576,'Policy Characteristics'!$C:$C,0))),"",INDEX('Policy Characteristics'!E:E,MATCH($C1576,'Policy Characteristics'!$C:$C,0)))</f>
        <v>indst eqpt early retirement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start year equipment</v>
      </c>
      <c r="P1576" s="254" t="str">
        <f>IF(ISBLANK(INDEX('Policy Characteristics'!J:J,MATCH($C1576,'Policy Characteristics'!$C:$C,0))),"",INDEX('Policy Characteristics'!J:J,MATCH($C1576,'Policy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2" customFormat="1" x14ac:dyDescent="0.3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Early Retirement of Equipment</v>
      </c>
      <c r="C1577" s="254" t="str">
        <f t="shared" si="55"/>
        <v>Minimum Share of Start Year Industrial Equipment Retired</v>
      </c>
      <c r="D1577" s="6" t="s">
        <v>3028</v>
      </c>
      <c r="E1577" s="1" t="s">
        <v>3472</v>
      </c>
      <c r="F1577" t="s">
        <v>2992</v>
      </c>
      <c r="G1577" s="45" t="s">
        <v>3479</v>
      </c>
      <c r="H1577" s="43">
        <v>3616</v>
      </c>
      <c r="I1577" s="324" t="s">
        <v>40</v>
      </c>
      <c r="J1577" s="255" t="str">
        <f>IF(ISBLANK(INDEX('Policy Characteristics'!D:D,MATCH($C1577,'Policy Characteristics'!$C:$C,0))),"",INDEX('Policy Characteristics'!D:D,MATCH($C1577,'Policy Characteristics'!$C:$C,0)))</f>
        <v>Equipment Early Retirement</v>
      </c>
      <c r="K1577" s="254" t="str">
        <f>IF(ISBLANK(INDEX('Policy Characteristics'!E:E,MATCH($C1577,'Policy Characteristics'!$C:$C,0))),"",INDEX('Policy Characteristics'!E:E,MATCH($C1577,'Policy Characteristics'!$C:$C,0)))</f>
        <v>indst eqpt early retirement</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start year equipment</v>
      </c>
      <c r="P1577" s="254" t="str">
        <f>IF(ISBLANK(INDEX('Policy Characteristics'!J:J,MATCH($C1577,'Policy Characteristics'!$C:$C,0))),"",INDEX('Policy Characteristics'!J:J,MATCH($C1577,'Policy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2" customFormat="1" x14ac:dyDescent="0.3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Early Retirement of Equipment</v>
      </c>
      <c r="C1578" s="254" t="str">
        <f t="shared" si="55"/>
        <v>Minimum Share of Start Year Industrial Equipment Retired</v>
      </c>
      <c r="D1578" s="6" t="s">
        <v>3028</v>
      </c>
      <c r="E1578" s="1" t="s">
        <v>3473</v>
      </c>
      <c r="F1578" t="s">
        <v>2992</v>
      </c>
      <c r="G1578" s="45" t="s">
        <v>3480</v>
      </c>
      <c r="H1578" s="43">
        <v>3617</v>
      </c>
      <c r="I1578" s="324" t="s">
        <v>40</v>
      </c>
      <c r="J1578" s="255" t="str">
        <f>IF(ISBLANK(INDEX('Policy Characteristics'!D:D,MATCH($C1578,'Policy Characteristics'!$C:$C,0))),"",INDEX('Policy Characteristics'!D:D,MATCH($C1578,'Policy Characteristics'!$C:$C,0)))</f>
        <v>Equipment Early Retirement</v>
      </c>
      <c r="K1578" s="254" t="str">
        <f>IF(ISBLANK(INDEX('Policy Characteristics'!E:E,MATCH($C1578,'Policy Characteristics'!$C:$C,0))),"",INDEX('Policy Characteristics'!E:E,MATCH($C1578,'Policy Characteristics'!$C:$C,0)))</f>
        <v>indst eqpt early retirement</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start year equipment</v>
      </c>
      <c r="P1578" s="254" t="str">
        <f>IF(ISBLANK(INDEX('Policy Characteristics'!J:J,MATCH($C1578,'Policy Characteristics'!$C:$C,0))),"",INDEX('Policy Characteristics'!J:J,MATCH($C1578,'Policy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2" customFormat="1" x14ac:dyDescent="0.3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Early Retirement of Equipment</v>
      </c>
      <c r="C1579" s="254" t="str">
        <f t="shared" si="55"/>
        <v>Minimum Share of Start Year Industrial Equipment Retired</v>
      </c>
      <c r="D1579" s="6" t="s">
        <v>3028</v>
      </c>
      <c r="E1579" s="1" t="s">
        <v>3612</v>
      </c>
      <c r="F1579" t="s">
        <v>2992</v>
      </c>
      <c r="G1579" s="45" t="s">
        <v>3612</v>
      </c>
      <c r="H1579" s="43">
        <v>3618</v>
      </c>
      <c r="I1579" s="324" t="s">
        <v>40</v>
      </c>
      <c r="J1579" s="255" t="str">
        <f>IF(ISBLANK(INDEX('Policy Characteristics'!D:D,MATCH($C1579,'Policy Characteristics'!$C:$C,0))),"",INDEX('Policy Characteristics'!D:D,MATCH($C1579,'Policy Characteristics'!$C:$C,0)))</f>
        <v>Equipment Early Retirement</v>
      </c>
      <c r="K1579" s="254" t="str">
        <f>IF(ISBLANK(INDEX('Policy Characteristics'!E:E,MATCH($C1579,'Policy Characteristics'!$C:$C,0))),"",INDEX('Policy Characteristics'!E:E,MATCH($C1579,'Policy Characteristics'!$C:$C,0)))</f>
        <v>indst eqpt early retirement</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start year equipment</v>
      </c>
      <c r="P1579" s="254" t="str">
        <f>IF(ISBLANK(INDEX('Policy Characteristics'!J:J,MATCH($C1579,'Policy Characteristics'!$C:$C,0))),"",INDEX('Policy Characteristics'!J:J,MATCH($C1579,'Policy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2" customFormat="1" x14ac:dyDescent="0.3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Early Retirement of Equipment</v>
      </c>
      <c r="C1580" s="254" t="str">
        <f t="shared" si="55"/>
        <v>Minimum Share of Start Year Industrial Equipment Retired</v>
      </c>
      <c r="D1580" s="6" t="s">
        <v>3029</v>
      </c>
      <c r="E1580" s="1" t="s">
        <v>3467</v>
      </c>
      <c r="F1580" t="s">
        <v>2993</v>
      </c>
      <c r="G1580" s="45" t="s">
        <v>3474</v>
      </c>
      <c r="H1580" s="43">
        <v>3619</v>
      </c>
      <c r="I1580" s="324" t="s">
        <v>40</v>
      </c>
      <c r="J1580" s="255" t="str">
        <f>IF(ISBLANK(INDEX('Policy Characteristics'!D:D,MATCH($C1580,'Policy Characteristics'!$C:$C,0))),"",INDEX('Policy Characteristics'!D:D,MATCH($C1580,'Policy Characteristics'!$C:$C,0)))</f>
        <v>Equipment Early Retirement</v>
      </c>
      <c r="K1580" s="254" t="str">
        <f>IF(ISBLANK(INDEX('Policy Characteristics'!E:E,MATCH($C1580,'Policy Characteristics'!$C:$C,0))),"",INDEX('Policy Characteristics'!E:E,MATCH($C1580,'Policy Characteristics'!$C:$C,0)))</f>
        <v>indst eqpt early retirement</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start year equipment</v>
      </c>
      <c r="P1580" s="254" t="str">
        <f>IF(ISBLANK(INDEX('Policy Characteristics'!J:J,MATCH($C1580,'Policy Characteristics'!$C:$C,0))),"",INDEX('Policy Characteristics'!J:J,MATCH($C1580,'Policy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2" customFormat="1" x14ac:dyDescent="0.3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Early Retirement of Equipment</v>
      </c>
      <c r="C1581" s="254" t="str">
        <f t="shared" si="55"/>
        <v>Minimum Share of Start Year Industrial Equipment Retired</v>
      </c>
      <c r="D1581" s="6" t="s">
        <v>3029</v>
      </c>
      <c r="E1581" s="1" t="s">
        <v>3468</v>
      </c>
      <c r="F1581" t="s">
        <v>2993</v>
      </c>
      <c r="G1581" s="45" t="s">
        <v>3475</v>
      </c>
      <c r="H1581" s="43">
        <v>3620</v>
      </c>
      <c r="I1581" s="324" t="s">
        <v>40</v>
      </c>
      <c r="J1581" s="255" t="str">
        <f>IF(ISBLANK(INDEX('Policy Characteristics'!D:D,MATCH($C1581,'Policy Characteristics'!$C:$C,0))),"",INDEX('Policy Characteristics'!D:D,MATCH($C1581,'Policy Characteristics'!$C:$C,0)))</f>
        <v>Equipment Early Retirement</v>
      </c>
      <c r="K1581" s="254" t="str">
        <f>IF(ISBLANK(INDEX('Policy Characteristics'!E:E,MATCH($C1581,'Policy Characteristics'!$C:$C,0))),"",INDEX('Policy Characteristics'!E:E,MATCH($C1581,'Policy Characteristics'!$C:$C,0)))</f>
        <v>indst eqpt early retirement</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start year equipment</v>
      </c>
      <c r="P1581" s="254" t="str">
        <f>IF(ISBLANK(INDEX('Policy Characteristics'!J:J,MATCH($C1581,'Policy Characteristics'!$C:$C,0))),"",INDEX('Policy Characteristics'!J:J,MATCH($C1581,'Policy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2" customFormat="1" x14ac:dyDescent="0.3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Early Retirement of Equipment</v>
      </c>
      <c r="C1582" s="254" t="str">
        <f t="shared" si="55"/>
        <v>Minimum Share of Start Year Industrial Equipment Retired</v>
      </c>
      <c r="D1582" s="6" t="s">
        <v>3029</v>
      </c>
      <c r="E1582" s="1" t="s">
        <v>3469</v>
      </c>
      <c r="F1582" t="s">
        <v>2993</v>
      </c>
      <c r="G1582" s="45" t="s">
        <v>3476</v>
      </c>
      <c r="H1582" s="43">
        <v>3621</v>
      </c>
      <c r="I1582" s="324" t="s">
        <v>40</v>
      </c>
      <c r="J1582" s="255" t="str">
        <f>IF(ISBLANK(INDEX('Policy Characteristics'!D:D,MATCH($C1582,'Policy Characteristics'!$C:$C,0))),"",INDEX('Policy Characteristics'!D:D,MATCH($C1582,'Policy Characteristics'!$C:$C,0)))</f>
        <v>Equipment Early Retirement</v>
      </c>
      <c r="K1582" s="254" t="str">
        <f>IF(ISBLANK(INDEX('Policy Characteristics'!E:E,MATCH($C1582,'Policy Characteristics'!$C:$C,0))),"",INDEX('Policy Characteristics'!E:E,MATCH($C1582,'Policy Characteristics'!$C:$C,0)))</f>
        <v>indst eqpt early retirement</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start year equipment</v>
      </c>
      <c r="P1582" s="254" t="str">
        <f>IF(ISBLANK(INDEX('Policy Characteristics'!J:J,MATCH($C1582,'Policy Characteristics'!$C:$C,0))),"",INDEX('Policy Characteristics'!J:J,MATCH($C1582,'Policy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2" customFormat="1" x14ac:dyDescent="0.3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Early Retirement of Equipment</v>
      </c>
      <c r="C1583" s="254" t="str">
        <f t="shared" si="55"/>
        <v>Minimum Share of Start Year Industrial Equipment Retired</v>
      </c>
      <c r="D1583" s="6" t="s">
        <v>3029</v>
      </c>
      <c r="E1583" s="1" t="s">
        <v>3470</v>
      </c>
      <c r="F1583" t="s">
        <v>2993</v>
      </c>
      <c r="G1583" s="45" t="s">
        <v>3477</v>
      </c>
      <c r="H1583" s="43">
        <v>3622</v>
      </c>
      <c r="I1583" s="324" t="s">
        <v>40</v>
      </c>
      <c r="J1583" s="255" t="str">
        <f>IF(ISBLANK(INDEX('Policy Characteristics'!D:D,MATCH($C1583,'Policy Characteristics'!$C:$C,0))),"",INDEX('Policy Characteristics'!D:D,MATCH($C1583,'Policy Characteristics'!$C:$C,0)))</f>
        <v>Equipment Early Retirement</v>
      </c>
      <c r="K1583" s="254" t="str">
        <f>IF(ISBLANK(INDEX('Policy Characteristics'!E:E,MATCH($C1583,'Policy Characteristics'!$C:$C,0))),"",INDEX('Policy Characteristics'!E:E,MATCH($C1583,'Policy Characteristics'!$C:$C,0)))</f>
        <v>indst eqpt early retirement</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start year equipment</v>
      </c>
      <c r="P1583" s="254" t="str">
        <f>IF(ISBLANK(INDEX('Policy Characteristics'!J:J,MATCH($C1583,'Policy Characteristics'!$C:$C,0))),"",INDEX('Policy Characteristics'!J:J,MATCH($C1583,'Policy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2" customFormat="1" x14ac:dyDescent="0.3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Early Retirement of Equipment</v>
      </c>
      <c r="C1584" s="254" t="str">
        <f t="shared" si="55"/>
        <v>Minimum Share of Start Year Industrial Equipment Retired</v>
      </c>
      <c r="D1584" s="6" t="s">
        <v>3029</v>
      </c>
      <c r="E1584" s="1" t="s">
        <v>3471</v>
      </c>
      <c r="F1584" t="s">
        <v>2993</v>
      </c>
      <c r="G1584" s="45" t="s">
        <v>3478</v>
      </c>
      <c r="H1584" s="43">
        <v>3623</v>
      </c>
      <c r="I1584" s="324" t="s">
        <v>40</v>
      </c>
      <c r="J1584" s="255" t="str">
        <f>IF(ISBLANK(INDEX('Policy Characteristics'!D:D,MATCH($C1584,'Policy Characteristics'!$C:$C,0))),"",INDEX('Policy Characteristics'!D:D,MATCH($C1584,'Policy Characteristics'!$C:$C,0)))</f>
        <v>Equipment Early Retirement</v>
      </c>
      <c r="K1584" s="254" t="str">
        <f>IF(ISBLANK(INDEX('Policy Characteristics'!E:E,MATCH($C1584,'Policy Characteristics'!$C:$C,0))),"",INDEX('Policy Characteristics'!E:E,MATCH($C1584,'Policy Characteristics'!$C:$C,0)))</f>
        <v>indst eqpt early retirement</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start year equipment</v>
      </c>
      <c r="P1584" s="254" t="str">
        <f>IF(ISBLANK(INDEX('Policy Characteristics'!J:J,MATCH($C1584,'Policy Characteristics'!$C:$C,0))),"",INDEX('Policy Characteristics'!J:J,MATCH($C1584,'Policy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2" customFormat="1" x14ac:dyDescent="0.3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Early Retirement of Equipment</v>
      </c>
      <c r="C1585" s="254" t="str">
        <f t="shared" si="55"/>
        <v>Minimum Share of Start Year Industrial Equipment Retired</v>
      </c>
      <c r="D1585" s="6" t="s">
        <v>3029</v>
      </c>
      <c r="E1585" s="1" t="s">
        <v>3472</v>
      </c>
      <c r="F1585" t="s">
        <v>2993</v>
      </c>
      <c r="G1585" s="45" t="s">
        <v>3479</v>
      </c>
      <c r="H1585" s="43">
        <v>3624</v>
      </c>
      <c r="I1585" s="324" t="s">
        <v>40</v>
      </c>
      <c r="J1585" s="255" t="str">
        <f>IF(ISBLANK(INDEX('Policy Characteristics'!D:D,MATCH($C1585,'Policy Characteristics'!$C:$C,0))),"",INDEX('Policy Characteristics'!D:D,MATCH($C1585,'Policy Characteristics'!$C:$C,0)))</f>
        <v>Equipment Early Retirement</v>
      </c>
      <c r="K1585" s="254" t="str">
        <f>IF(ISBLANK(INDEX('Policy Characteristics'!E:E,MATCH($C1585,'Policy Characteristics'!$C:$C,0))),"",INDEX('Policy Characteristics'!E:E,MATCH($C1585,'Policy Characteristics'!$C:$C,0)))</f>
        <v>indst eqpt early retirement</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start year equipment</v>
      </c>
      <c r="P1585" s="254" t="str">
        <f>IF(ISBLANK(INDEX('Policy Characteristics'!J:J,MATCH($C1585,'Policy Characteristics'!$C:$C,0))),"",INDEX('Policy Characteristics'!J:J,MATCH($C1585,'Policy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2" customFormat="1" x14ac:dyDescent="0.3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Early Retirement of Equipment</v>
      </c>
      <c r="C1586" s="254" t="str">
        <f t="shared" si="55"/>
        <v>Minimum Share of Start Year Industrial Equipment Retired</v>
      </c>
      <c r="D1586" s="6" t="s">
        <v>3029</v>
      </c>
      <c r="E1586" s="1" t="s">
        <v>3473</v>
      </c>
      <c r="F1586" t="s">
        <v>2993</v>
      </c>
      <c r="G1586" s="45" t="s">
        <v>3480</v>
      </c>
      <c r="H1586" s="43">
        <v>3625</v>
      </c>
      <c r="I1586" s="324" t="s">
        <v>40</v>
      </c>
      <c r="J1586" s="255" t="str">
        <f>IF(ISBLANK(INDEX('Policy Characteristics'!D:D,MATCH($C1586,'Policy Characteristics'!$C:$C,0))),"",INDEX('Policy Characteristics'!D:D,MATCH($C1586,'Policy Characteristics'!$C:$C,0)))</f>
        <v>Equipment Early Retirement</v>
      </c>
      <c r="K1586" s="254" t="str">
        <f>IF(ISBLANK(INDEX('Policy Characteristics'!E:E,MATCH($C1586,'Policy Characteristics'!$C:$C,0))),"",INDEX('Policy Characteristics'!E:E,MATCH($C1586,'Policy Characteristics'!$C:$C,0)))</f>
        <v>indst eqpt early retirement</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start year equipment</v>
      </c>
      <c r="P1586" s="254" t="str">
        <f>IF(ISBLANK(INDEX('Policy Characteristics'!J:J,MATCH($C1586,'Policy Characteristics'!$C:$C,0))),"",INDEX('Policy Characteristics'!J:J,MATCH($C1586,'Policy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2" customFormat="1" x14ac:dyDescent="0.3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Early Retirement of Equipment</v>
      </c>
      <c r="C1587" s="254" t="str">
        <f t="shared" si="55"/>
        <v>Minimum Share of Start Year Industrial Equipment Retired</v>
      </c>
      <c r="D1587" s="6" t="s">
        <v>3029</v>
      </c>
      <c r="E1587" s="1" t="s">
        <v>3612</v>
      </c>
      <c r="F1587" t="s">
        <v>2993</v>
      </c>
      <c r="G1587" s="45" t="s">
        <v>3612</v>
      </c>
      <c r="H1587" s="43">
        <v>3626</v>
      </c>
      <c r="I1587" s="324" t="s">
        <v>40</v>
      </c>
      <c r="J1587" s="255" t="str">
        <f>IF(ISBLANK(INDEX('Policy Characteristics'!D:D,MATCH($C1587,'Policy Characteristics'!$C:$C,0))),"",INDEX('Policy Characteristics'!D:D,MATCH($C1587,'Policy Characteristics'!$C:$C,0)))</f>
        <v>Equipment Early Retirement</v>
      </c>
      <c r="K1587" s="254" t="str">
        <f>IF(ISBLANK(INDEX('Policy Characteristics'!E:E,MATCH($C1587,'Policy Characteristics'!$C:$C,0))),"",INDEX('Policy Characteristics'!E:E,MATCH($C1587,'Policy Characteristics'!$C:$C,0)))</f>
        <v>indst eqpt early retirement</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start year equipment</v>
      </c>
      <c r="P1587" s="254" t="str">
        <f>IF(ISBLANK(INDEX('Policy Characteristics'!J:J,MATCH($C1587,'Policy Characteristics'!$C:$C,0))),"",INDEX('Policy Characteristics'!J:J,MATCH($C1587,'Policy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2" customFormat="1" x14ac:dyDescent="0.3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Early Retirement of Equipment</v>
      </c>
      <c r="C1588" s="254" t="str">
        <f t="shared" si="55"/>
        <v>Minimum Share of Start Year Industrial Equipment Retired</v>
      </c>
      <c r="D1588" s="6" t="s">
        <v>3030</v>
      </c>
      <c r="E1588" s="1" t="s">
        <v>3467</v>
      </c>
      <c r="F1588" t="s">
        <v>2994</v>
      </c>
      <c r="G1588" s="45" t="s">
        <v>3474</v>
      </c>
      <c r="H1588" s="43">
        <v>3627</v>
      </c>
      <c r="I1588" s="324" t="s">
        <v>40</v>
      </c>
      <c r="J1588" s="255" t="str">
        <f>IF(ISBLANK(INDEX('Policy Characteristics'!D:D,MATCH($C1588,'Policy Characteristics'!$C:$C,0))),"",INDEX('Policy Characteristics'!D:D,MATCH($C1588,'Policy Characteristics'!$C:$C,0)))</f>
        <v>Equipment Early Retirement</v>
      </c>
      <c r="K1588" s="254" t="str">
        <f>IF(ISBLANK(INDEX('Policy Characteristics'!E:E,MATCH($C1588,'Policy Characteristics'!$C:$C,0))),"",INDEX('Policy Characteristics'!E:E,MATCH($C1588,'Policy Characteristics'!$C:$C,0)))</f>
        <v>indst eqpt early retirement</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start year equipment</v>
      </c>
      <c r="P1588" s="254" t="str">
        <f>IF(ISBLANK(INDEX('Policy Characteristics'!J:J,MATCH($C1588,'Policy Characteristics'!$C:$C,0))),"",INDEX('Policy Characteristics'!J:J,MATCH($C1588,'Policy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2" customFormat="1" x14ac:dyDescent="0.3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Early Retirement of Equipment</v>
      </c>
      <c r="C1589" s="254" t="str">
        <f t="shared" si="55"/>
        <v>Minimum Share of Start Year Industrial Equipment Retired</v>
      </c>
      <c r="D1589" s="6" t="s">
        <v>3030</v>
      </c>
      <c r="E1589" s="1" t="s">
        <v>3468</v>
      </c>
      <c r="F1589" t="s">
        <v>2994</v>
      </c>
      <c r="G1589" s="45" t="s">
        <v>3475</v>
      </c>
      <c r="H1589" s="43">
        <v>3628</v>
      </c>
      <c r="I1589" s="324" t="s">
        <v>40</v>
      </c>
      <c r="J1589" s="255" t="str">
        <f>IF(ISBLANK(INDEX('Policy Characteristics'!D:D,MATCH($C1589,'Policy Characteristics'!$C:$C,0))),"",INDEX('Policy Characteristics'!D:D,MATCH($C1589,'Policy Characteristics'!$C:$C,0)))</f>
        <v>Equipment Early Retirement</v>
      </c>
      <c r="K1589" s="254" t="str">
        <f>IF(ISBLANK(INDEX('Policy Characteristics'!E:E,MATCH($C1589,'Policy Characteristics'!$C:$C,0))),"",INDEX('Policy Characteristics'!E:E,MATCH($C1589,'Policy Characteristics'!$C:$C,0)))</f>
        <v>indst eqpt early retirement</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start year equipment</v>
      </c>
      <c r="P1589" s="254" t="str">
        <f>IF(ISBLANK(INDEX('Policy Characteristics'!J:J,MATCH($C1589,'Policy Characteristics'!$C:$C,0))),"",INDEX('Policy Characteristics'!J:J,MATCH($C1589,'Policy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2" customFormat="1" x14ac:dyDescent="0.3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Early Retirement of Equipment</v>
      </c>
      <c r="C1590" s="254" t="str">
        <f t="shared" ref="C1590:C1653" si="56">$C$1524</f>
        <v>Minimum Share of Start Year Industrial Equipment Retired</v>
      </c>
      <c r="D1590" s="6" t="s">
        <v>3030</v>
      </c>
      <c r="E1590" s="1" t="s">
        <v>3469</v>
      </c>
      <c r="F1590" t="s">
        <v>2994</v>
      </c>
      <c r="G1590" s="45" t="s">
        <v>3476</v>
      </c>
      <c r="H1590" s="43">
        <v>3629</v>
      </c>
      <c r="I1590" s="324" t="s">
        <v>40</v>
      </c>
      <c r="J1590" s="255" t="str">
        <f>IF(ISBLANK(INDEX('Policy Characteristics'!D:D,MATCH($C1590,'Policy Characteristics'!$C:$C,0))),"",INDEX('Policy Characteristics'!D:D,MATCH($C1590,'Policy Characteristics'!$C:$C,0)))</f>
        <v>Equipment Early Retirement</v>
      </c>
      <c r="K1590" s="254" t="str">
        <f>IF(ISBLANK(INDEX('Policy Characteristics'!E:E,MATCH($C1590,'Policy Characteristics'!$C:$C,0))),"",INDEX('Policy Characteristics'!E:E,MATCH($C1590,'Policy Characteristics'!$C:$C,0)))</f>
        <v>indst eqpt early retirement</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start year equipment</v>
      </c>
      <c r="P1590" s="254" t="str">
        <f>IF(ISBLANK(INDEX('Policy Characteristics'!J:J,MATCH($C1590,'Policy Characteristics'!$C:$C,0))),"",INDEX('Policy Characteristics'!J:J,MATCH($C1590,'Policy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2" customFormat="1" x14ac:dyDescent="0.3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Early Retirement of Equipment</v>
      </c>
      <c r="C1591" s="254" t="str">
        <f t="shared" si="56"/>
        <v>Minimum Share of Start Year Industrial Equipment Retired</v>
      </c>
      <c r="D1591" s="6" t="s">
        <v>3030</v>
      </c>
      <c r="E1591" s="1" t="s">
        <v>3470</v>
      </c>
      <c r="F1591" t="s">
        <v>2994</v>
      </c>
      <c r="G1591" s="45" t="s">
        <v>3477</v>
      </c>
      <c r="H1591" s="43">
        <v>3630</v>
      </c>
      <c r="I1591" s="324" t="s">
        <v>40</v>
      </c>
      <c r="J1591" s="255" t="str">
        <f>IF(ISBLANK(INDEX('Policy Characteristics'!D:D,MATCH($C1591,'Policy Characteristics'!$C:$C,0))),"",INDEX('Policy Characteristics'!D:D,MATCH($C1591,'Policy Characteristics'!$C:$C,0)))</f>
        <v>Equipment Early Retirement</v>
      </c>
      <c r="K1591" s="254" t="str">
        <f>IF(ISBLANK(INDEX('Policy Characteristics'!E:E,MATCH($C1591,'Policy Characteristics'!$C:$C,0))),"",INDEX('Policy Characteristics'!E:E,MATCH($C1591,'Policy Characteristics'!$C:$C,0)))</f>
        <v>indst eqpt early retirement</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start year equipment</v>
      </c>
      <c r="P1591" s="254" t="str">
        <f>IF(ISBLANK(INDEX('Policy Characteristics'!J:J,MATCH($C1591,'Policy Characteristics'!$C:$C,0))),"",INDEX('Policy Characteristics'!J:J,MATCH($C1591,'Policy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2" customFormat="1" x14ac:dyDescent="0.3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Early Retirement of Equipment</v>
      </c>
      <c r="C1592" s="254" t="str">
        <f t="shared" si="56"/>
        <v>Minimum Share of Start Year Industrial Equipment Retired</v>
      </c>
      <c r="D1592" s="6" t="s">
        <v>3030</v>
      </c>
      <c r="E1592" s="1" t="s">
        <v>3471</v>
      </c>
      <c r="F1592" t="s">
        <v>2994</v>
      </c>
      <c r="G1592" s="45" t="s">
        <v>3478</v>
      </c>
      <c r="H1592" s="43">
        <v>3631</v>
      </c>
      <c r="I1592" s="324" t="s">
        <v>40</v>
      </c>
      <c r="J1592" s="255" t="str">
        <f>IF(ISBLANK(INDEX('Policy Characteristics'!D:D,MATCH($C1592,'Policy Characteristics'!$C:$C,0))),"",INDEX('Policy Characteristics'!D:D,MATCH($C1592,'Policy Characteristics'!$C:$C,0)))</f>
        <v>Equipment Early Retirement</v>
      </c>
      <c r="K1592" s="254" t="str">
        <f>IF(ISBLANK(INDEX('Policy Characteristics'!E:E,MATCH($C1592,'Policy Characteristics'!$C:$C,0))),"",INDEX('Policy Characteristics'!E:E,MATCH($C1592,'Policy Characteristics'!$C:$C,0)))</f>
        <v>indst eqpt early retirement</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start year equipment</v>
      </c>
      <c r="P1592" s="254" t="str">
        <f>IF(ISBLANK(INDEX('Policy Characteristics'!J:J,MATCH($C1592,'Policy Characteristics'!$C:$C,0))),"",INDEX('Policy Characteristics'!J:J,MATCH($C1592,'Policy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2" customFormat="1" x14ac:dyDescent="0.3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Early Retirement of Equipment</v>
      </c>
      <c r="C1593" s="254" t="str">
        <f t="shared" si="56"/>
        <v>Minimum Share of Start Year Industrial Equipment Retired</v>
      </c>
      <c r="D1593" s="6" t="s">
        <v>3030</v>
      </c>
      <c r="E1593" s="1" t="s">
        <v>3472</v>
      </c>
      <c r="F1593" t="s">
        <v>2994</v>
      </c>
      <c r="G1593" s="45" t="s">
        <v>3479</v>
      </c>
      <c r="H1593" s="43">
        <v>3632</v>
      </c>
      <c r="I1593" s="324" t="s">
        <v>40</v>
      </c>
      <c r="J1593" s="255" t="str">
        <f>IF(ISBLANK(INDEX('Policy Characteristics'!D:D,MATCH($C1593,'Policy Characteristics'!$C:$C,0))),"",INDEX('Policy Characteristics'!D:D,MATCH($C1593,'Policy Characteristics'!$C:$C,0)))</f>
        <v>Equipment Early Retirement</v>
      </c>
      <c r="K1593" s="254" t="str">
        <f>IF(ISBLANK(INDEX('Policy Characteristics'!E:E,MATCH($C1593,'Policy Characteristics'!$C:$C,0))),"",INDEX('Policy Characteristics'!E:E,MATCH($C1593,'Policy Characteristics'!$C:$C,0)))</f>
        <v>indst eqpt early retirement</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start year equipment</v>
      </c>
      <c r="P1593" s="254" t="str">
        <f>IF(ISBLANK(INDEX('Policy Characteristics'!J:J,MATCH($C1593,'Policy Characteristics'!$C:$C,0))),"",INDEX('Policy Characteristics'!J:J,MATCH($C1593,'Policy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2" customFormat="1" x14ac:dyDescent="0.3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Early Retirement of Equipment</v>
      </c>
      <c r="C1594" s="254" t="str">
        <f t="shared" si="56"/>
        <v>Minimum Share of Start Year Industrial Equipment Retired</v>
      </c>
      <c r="D1594" s="6" t="s">
        <v>3030</v>
      </c>
      <c r="E1594" s="1" t="s">
        <v>3473</v>
      </c>
      <c r="F1594" t="s">
        <v>2994</v>
      </c>
      <c r="G1594" s="45" t="s">
        <v>3480</v>
      </c>
      <c r="H1594" s="43">
        <v>3633</v>
      </c>
      <c r="I1594" s="324" t="s">
        <v>40</v>
      </c>
      <c r="J1594" s="255" t="str">
        <f>IF(ISBLANK(INDEX('Policy Characteristics'!D:D,MATCH($C1594,'Policy Characteristics'!$C:$C,0))),"",INDEX('Policy Characteristics'!D:D,MATCH($C1594,'Policy Characteristics'!$C:$C,0)))</f>
        <v>Equipment Early Retirement</v>
      </c>
      <c r="K1594" s="254" t="str">
        <f>IF(ISBLANK(INDEX('Policy Characteristics'!E:E,MATCH($C1594,'Policy Characteristics'!$C:$C,0))),"",INDEX('Policy Characteristics'!E:E,MATCH($C1594,'Policy Characteristics'!$C:$C,0)))</f>
        <v>indst eqpt early retirement</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start year equipment</v>
      </c>
      <c r="P1594" s="254" t="str">
        <f>IF(ISBLANK(INDEX('Policy Characteristics'!J:J,MATCH($C1594,'Policy Characteristics'!$C:$C,0))),"",INDEX('Policy Characteristics'!J:J,MATCH($C1594,'Policy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2" customFormat="1" x14ac:dyDescent="0.3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Early Retirement of Equipment</v>
      </c>
      <c r="C1595" s="254" t="str">
        <f t="shared" si="56"/>
        <v>Minimum Share of Start Year Industrial Equipment Retired</v>
      </c>
      <c r="D1595" s="6" t="s">
        <v>3030</v>
      </c>
      <c r="E1595" s="1" t="s">
        <v>3612</v>
      </c>
      <c r="F1595" t="s">
        <v>2994</v>
      </c>
      <c r="G1595" s="45" t="s">
        <v>3612</v>
      </c>
      <c r="H1595" s="43">
        <v>3634</v>
      </c>
      <c r="I1595" s="324" t="s">
        <v>40</v>
      </c>
      <c r="J1595" s="255" t="str">
        <f>IF(ISBLANK(INDEX('Policy Characteristics'!D:D,MATCH($C1595,'Policy Characteristics'!$C:$C,0))),"",INDEX('Policy Characteristics'!D:D,MATCH($C1595,'Policy Characteristics'!$C:$C,0)))</f>
        <v>Equipment Early Retirement</v>
      </c>
      <c r="K1595" s="254" t="str">
        <f>IF(ISBLANK(INDEX('Policy Characteristics'!E:E,MATCH($C1595,'Policy Characteristics'!$C:$C,0))),"",INDEX('Policy Characteristics'!E:E,MATCH($C1595,'Policy Characteristics'!$C:$C,0)))</f>
        <v>indst eqpt early retirement</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start year equipment</v>
      </c>
      <c r="P1595" s="254" t="str">
        <f>IF(ISBLANK(INDEX('Policy Characteristics'!J:J,MATCH($C1595,'Policy Characteristics'!$C:$C,0))),"",INDEX('Policy Characteristics'!J:J,MATCH($C1595,'Policy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2" customFormat="1" x14ac:dyDescent="0.3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Early Retirement of Equipment</v>
      </c>
      <c r="C1596" s="254" t="str">
        <f t="shared" si="56"/>
        <v>Minimum Share of Start Year Industrial Equipment Retired</v>
      </c>
      <c r="D1596" s="6" t="s">
        <v>3031</v>
      </c>
      <c r="E1596" s="1" t="s">
        <v>3467</v>
      </c>
      <c r="F1596" t="s">
        <v>2549</v>
      </c>
      <c r="G1596" s="45" t="s">
        <v>3474</v>
      </c>
      <c r="H1596" s="43">
        <v>3635</v>
      </c>
      <c r="I1596" s="324" t="s">
        <v>40</v>
      </c>
      <c r="J1596" s="255" t="str">
        <f>IF(ISBLANK(INDEX('Policy Characteristics'!D:D,MATCH($C1596,'Policy Characteristics'!$C:$C,0))),"",INDEX('Policy Characteristics'!D:D,MATCH($C1596,'Policy Characteristics'!$C:$C,0)))</f>
        <v>Equipment Early Retirement</v>
      </c>
      <c r="K1596" s="254" t="str">
        <f>IF(ISBLANK(INDEX('Policy Characteristics'!E:E,MATCH($C1596,'Policy Characteristics'!$C:$C,0))),"",INDEX('Policy Characteristics'!E:E,MATCH($C1596,'Policy Characteristics'!$C:$C,0)))</f>
        <v>indst eqpt early retirement</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start year equipment</v>
      </c>
      <c r="P1596" s="254" t="str">
        <f>IF(ISBLANK(INDEX('Policy Characteristics'!J:J,MATCH($C1596,'Policy Characteristics'!$C:$C,0))),"",INDEX('Policy Characteristics'!J:J,MATCH($C1596,'Policy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2" customFormat="1" x14ac:dyDescent="0.3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Early Retirement of Equipment</v>
      </c>
      <c r="C1597" s="254" t="str">
        <f t="shared" si="56"/>
        <v>Minimum Share of Start Year Industrial Equipment Retired</v>
      </c>
      <c r="D1597" s="6" t="s">
        <v>3031</v>
      </c>
      <c r="E1597" s="1" t="s">
        <v>3468</v>
      </c>
      <c r="F1597" t="s">
        <v>2549</v>
      </c>
      <c r="G1597" s="45" t="s">
        <v>3475</v>
      </c>
      <c r="H1597" s="43">
        <v>3636</v>
      </c>
      <c r="I1597" s="324" t="s">
        <v>40</v>
      </c>
      <c r="J1597" s="255" t="str">
        <f>IF(ISBLANK(INDEX('Policy Characteristics'!D:D,MATCH($C1597,'Policy Characteristics'!$C:$C,0))),"",INDEX('Policy Characteristics'!D:D,MATCH($C1597,'Policy Characteristics'!$C:$C,0)))</f>
        <v>Equipment Early Retirement</v>
      </c>
      <c r="K1597" s="254" t="str">
        <f>IF(ISBLANK(INDEX('Policy Characteristics'!E:E,MATCH($C1597,'Policy Characteristics'!$C:$C,0))),"",INDEX('Policy Characteristics'!E:E,MATCH($C1597,'Policy Characteristics'!$C:$C,0)))</f>
        <v>indst eqpt early retirement</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start year equipment</v>
      </c>
      <c r="P1597" s="254" t="str">
        <f>IF(ISBLANK(INDEX('Policy Characteristics'!J:J,MATCH($C1597,'Policy Characteristics'!$C:$C,0))),"",INDEX('Policy Characteristics'!J:J,MATCH($C1597,'Policy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2" customFormat="1" x14ac:dyDescent="0.3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Early Retirement of Equipment</v>
      </c>
      <c r="C1598" s="254" t="str">
        <f t="shared" si="56"/>
        <v>Minimum Share of Start Year Industrial Equipment Retired</v>
      </c>
      <c r="D1598" s="6" t="s">
        <v>3031</v>
      </c>
      <c r="E1598" s="1" t="s">
        <v>3469</v>
      </c>
      <c r="F1598" t="s">
        <v>2549</v>
      </c>
      <c r="G1598" s="45" t="s">
        <v>3476</v>
      </c>
      <c r="H1598" s="43">
        <v>3637</v>
      </c>
      <c r="I1598" s="324" t="s">
        <v>40</v>
      </c>
      <c r="J1598" s="255" t="str">
        <f>IF(ISBLANK(INDEX('Policy Characteristics'!D:D,MATCH($C1598,'Policy Characteristics'!$C:$C,0))),"",INDEX('Policy Characteristics'!D:D,MATCH($C1598,'Policy Characteristics'!$C:$C,0)))</f>
        <v>Equipment Early Retirement</v>
      </c>
      <c r="K1598" s="254" t="str">
        <f>IF(ISBLANK(INDEX('Policy Characteristics'!E:E,MATCH($C1598,'Policy Characteristics'!$C:$C,0))),"",INDEX('Policy Characteristics'!E:E,MATCH($C1598,'Policy Characteristics'!$C:$C,0)))</f>
        <v>indst eqpt early retirement</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start year equipment</v>
      </c>
      <c r="P1598" s="254" t="str">
        <f>IF(ISBLANK(INDEX('Policy Characteristics'!J:J,MATCH($C1598,'Policy Characteristics'!$C:$C,0))),"",INDEX('Policy Characteristics'!J:J,MATCH($C1598,'Policy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2" customFormat="1" x14ac:dyDescent="0.3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Early Retirement of Equipment</v>
      </c>
      <c r="C1599" s="254" t="str">
        <f t="shared" si="56"/>
        <v>Minimum Share of Start Year Industrial Equipment Retired</v>
      </c>
      <c r="D1599" s="6" t="s">
        <v>3031</v>
      </c>
      <c r="E1599" s="1" t="s">
        <v>3470</v>
      </c>
      <c r="F1599" t="s">
        <v>2549</v>
      </c>
      <c r="G1599" s="45" t="s">
        <v>3477</v>
      </c>
      <c r="H1599" s="43">
        <v>3638</v>
      </c>
      <c r="I1599" s="324" t="s">
        <v>40</v>
      </c>
      <c r="J1599" s="255" t="str">
        <f>IF(ISBLANK(INDEX('Policy Characteristics'!D:D,MATCH($C1599,'Policy Characteristics'!$C:$C,0))),"",INDEX('Policy Characteristics'!D:D,MATCH($C1599,'Policy Characteristics'!$C:$C,0)))</f>
        <v>Equipment Early Retirement</v>
      </c>
      <c r="K1599" s="254" t="str">
        <f>IF(ISBLANK(INDEX('Policy Characteristics'!E:E,MATCH($C1599,'Policy Characteristics'!$C:$C,0))),"",INDEX('Policy Characteristics'!E:E,MATCH($C1599,'Policy Characteristics'!$C:$C,0)))</f>
        <v>indst eqpt early retirement</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start year equipment</v>
      </c>
      <c r="P1599" s="254" t="str">
        <f>IF(ISBLANK(INDEX('Policy Characteristics'!J:J,MATCH($C1599,'Policy Characteristics'!$C:$C,0))),"",INDEX('Policy Characteristics'!J:J,MATCH($C1599,'Policy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2" customFormat="1" x14ac:dyDescent="0.3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Early Retirement of Equipment</v>
      </c>
      <c r="C1600" s="254" t="str">
        <f t="shared" si="56"/>
        <v>Minimum Share of Start Year Industrial Equipment Retired</v>
      </c>
      <c r="D1600" s="6" t="s">
        <v>3031</v>
      </c>
      <c r="E1600" s="1" t="s">
        <v>3471</v>
      </c>
      <c r="F1600" t="s">
        <v>2549</v>
      </c>
      <c r="G1600" s="45" t="s">
        <v>3478</v>
      </c>
      <c r="H1600" s="43">
        <v>3639</v>
      </c>
      <c r="I1600" s="324" t="s">
        <v>40</v>
      </c>
      <c r="J1600" s="255" t="str">
        <f>IF(ISBLANK(INDEX('Policy Characteristics'!D:D,MATCH($C1600,'Policy Characteristics'!$C:$C,0))),"",INDEX('Policy Characteristics'!D:D,MATCH($C1600,'Policy Characteristics'!$C:$C,0)))</f>
        <v>Equipment Early Retirement</v>
      </c>
      <c r="K1600" s="254" t="str">
        <f>IF(ISBLANK(INDEX('Policy Characteristics'!E:E,MATCH($C1600,'Policy Characteristics'!$C:$C,0))),"",INDEX('Policy Characteristics'!E:E,MATCH($C1600,'Policy Characteristics'!$C:$C,0)))</f>
        <v>indst eqpt early retirement</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start year equipment</v>
      </c>
      <c r="P1600" s="254" t="str">
        <f>IF(ISBLANK(INDEX('Policy Characteristics'!J:J,MATCH($C1600,'Policy Characteristics'!$C:$C,0))),"",INDEX('Policy Characteristics'!J:J,MATCH($C1600,'Policy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2" customFormat="1" x14ac:dyDescent="0.3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Early Retirement of Equipment</v>
      </c>
      <c r="C1601" s="254" t="str">
        <f t="shared" si="56"/>
        <v>Minimum Share of Start Year Industrial Equipment Retired</v>
      </c>
      <c r="D1601" s="6" t="s">
        <v>3031</v>
      </c>
      <c r="E1601" s="1" t="s">
        <v>3472</v>
      </c>
      <c r="F1601" t="s">
        <v>2549</v>
      </c>
      <c r="G1601" s="45" t="s">
        <v>3479</v>
      </c>
      <c r="H1601" s="43">
        <v>3640</v>
      </c>
      <c r="I1601" s="324" t="s">
        <v>40</v>
      </c>
      <c r="J1601" s="255" t="str">
        <f>IF(ISBLANK(INDEX('Policy Characteristics'!D:D,MATCH($C1601,'Policy Characteristics'!$C:$C,0))),"",INDEX('Policy Characteristics'!D:D,MATCH($C1601,'Policy Characteristics'!$C:$C,0)))</f>
        <v>Equipment Early Retirement</v>
      </c>
      <c r="K1601" s="254" t="str">
        <f>IF(ISBLANK(INDEX('Policy Characteristics'!E:E,MATCH($C1601,'Policy Characteristics'!$C:$C,0))),"",INDEX('Policy Characteristics'!E:E,MATCH($C1601,'Policy Characteristics'!$C:$C,0)))</f>
        <v>indst eqpt early retirement</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start year equipment</v>
      </c>
      <c r="P1601" s="254" t="str">
        <f>IF(ISBLANK(INDEX('Policy Characteristics'!J:J,MATCH($C1601,'Policy Characteristics'!$C:$C,0))),"",INDEX('Policy Characteristics'!J:J,MATCH($C1601,'Policy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2" customFormat="1" x14ac:dyDescent="0.3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Early Retirement of Equipment</v>
      </c>
      <c r="C1602" s="254" t="str">
        <f t="shared" si="56"/>
        <v>Minimum Share of Start Year Industrial Equipment Retired</v>
      </c>
      <c r="D1602" s="6" t="s">
        <v>3031</v>
      </c>
      <c r="E1602" s="1" t="s">
        <v>3473</v>
      </c>
      <c r="F1602" t="s">
        <v>2549</v>
      </c>
      <c r="G1602" s="45" t="s">
        <v>3480</v>
      </c>
      <c r="H1602" s="43">
        <v>3641</v>
      </c>
      <c r="I1602" s="324" t="s">
        <v>40</v>
      </c>
      <c r="J1602" s="255" t="str">
        <f>IF(ISBLANK(INDEX('Policy Characteristics'!D:D,MATCH($C1602,'Policy Characteristics'!$C:$C,0))),"",INDEX('Policy Characteristics'!D:D,MATCH($C1602,'Policy Characteristics'!$C:$C,0)))</f>
        <v>Equipment Early Retirement</v>
      </c>
      <c r="K1602" s="254" t="str">
        <f>IF(ISBLANK(INDEX('Policy Characteristics'!E:E,MATCH($C1602,'Policy Characteristics'!$C:$C,0))),"",INDEX('Policy Characteristics'!E:E,MATCH($C1602,'Policy Characteristics'!$C:$C,0)))</f>
        <v>indst eqpt early retirement</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start year equipment</v>
      </c>
      <c r="P1602" s="254" t="str">
        <f>IF(ISBLANK(INDEX('Policy Characteristics'!J:J,MATCH($C1602,'Policy Characteristics'!$C:$C,0))),"",INDEX('Policy Characteristics'!J:J,MATCH($C1602,'Policy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2" customFormat="1" x14ac:dyDescent="0.3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Early Retirement of Equipment</v>
      </c>
      <c r="C1603" s="254" t="str">
        <f t="shared" si="56"/>
        <v>Minimum Share of Start Year Industrial Equipment Retired</v>
      </c>
      <c r="D1603" s="6" t="s">
        <v>3031</v>
      </c>
      <c r="E1603" s="1" t="s">
        <v>3612</v>
      </c>
      <c r="F1603" t="s">
        <v>2549</v>
      </c>
      <c r="G1603" s="45" t="s">
        <v>3612</v>
      </c>
      <c r="H1603" s="43">
        <v>3642</v>
      </c>
      <c r="I1603" s="324" t="s">
        <v>40</v>
      </c>
      <c r="J1603" s="255" t="str">
        <f>IF(ISBLANK(INDEX('Policy Characteristics'!D:D,MATCH($C1603,'Policy Characteristics'!$C:$C,0))),"",INDEX('Policy Characteristics'!D:D,MATCH($C1603,'Policy Characteristics'!$C:$C,0)))</f>
        <v>Equipment Early Retirement</v>
      </c>
      <c r="K1603" s="254" t="str">
        <f>IF(ISBLANK(INDEX('Policy Characteristics'!E:E,MATCH($C1603,'Policy Characteristics'!$C:$C,0))),"",INDEX('Policy Characteristics'!E:E,MATCH($C1603,'Policy Characteristics'!$C:$C,0)))</f>
        <v>indst eqpt early retirement</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start year equipment</v>
      </c>
      <c r="P1603" s="254" t="str">
        <f>IF(ISBLANK(INDEX('Policy Characteristics'!J:J,MATCH($C1603,'Policy Characteristics'!$C:$C,0))),"",INDEX('Policy Characteristics'!J:J,MATCH($C1603,'Policy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2" customFormat="1" x14ac:dyDescent="0.3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Early Retirement of Equipment</v>
      </c>
      <c r="C1604" s="254" t="str">
        <f t="shared" si="56"/>
        <v>Minimum Share of Start Year Industrial Equipment Retired</v>
      </c>
      <c r="D1604" s="6" t="s">
        <v>3032</v>
      </c>
      <c r="E1604" s="1" t="s">
        <v>3467</v>
      </c>
      <c r="F1604" t="s">
        <v>2995</v>
      </c>
      <c r="G1604" s="45" t="s">
        <v>3474</v>
      </c>
      <c r="H1604" s="43">
        <v>3643</v>
      </c>
      <c r="I1604" s="324" t="s">
        <v>40</v>
      </c>
      <c r="J1604" s="255" t="str">
        <f>IF(ISBLANK(INDEX('Policy Characteristics'!D:D,MATCH($C1604,'Policy Characteristics'!$C:$C,0))),"",INDEX('Policy Characteristics'!D:D,MATCH($C1604,'Policy Characteristics'!$C:$C,0)))</f>
        <v>Equipment Early Retirement</v>
      </c>
      <c r="K1604" s="254" t="str">
        <f>IF(ISBLANK(INDEX('Policy Characteristics'!E:E,MATCH($C1604,'Policy Characteristics'!$C:$C,0))),"",INDEX('Policy Characteristics'!E:E,MATCH($C1604,'Policy Characteristics'!$C:$C,0)))</f>
        <v>indst eqpt early retirement</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start year equipment</v>
      </c>
      <c r="P1604" s="254" t="str">
        <f>IF(ISBLANK(INDEX('Policy Characteristics'!J:J,MATCH($C1604,'Policy Characteristics'!$C:$C,0))),"",INDEX('Policy Characteristics'!J:J,MATCH($C1604,'Policy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2" customFormat="1" x14ac:dyDescent="0.3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Early Retirement of Equipment</v>
      </c>
      <c r="C1605" s="254" t="str">
        <f t="shared" si="56"/>
        <v>Minimum Share of Start Year Industrial Equipment Retired</v>
      </c>
      <c r="D1605" s="6" t="s">
        <v>3032</v>
      </c>
      <c r="E1605" s="1" t="s">
        <v>3468</v>
      </c>
      <c r="F1605" t="s">
        <v>2995</v>
      </c>
      <c r="G1605" s="45" t="s">
        <v>3475</v>
      </c>
      <c r="H1605" s="43">
        <v>3644</v>
      </c>
      <c r="I1605" s="324" t="s">
        <v>40</v>
      </c>
      <c r="J1605" s="255" t="str">
        <f>IF(ISBLANK(INDEX('Policy Characteristics'!D:D,MATCH($C1605,'Policy Characteristics'!$C:$C,0))),"",INDEX('Policy Characteristics'!D:D,MATCH($C1605,'Policy Characteristics'!$C:$C,0)))</f>
        <v>Equipment Early Retirement</v>
      </c>
      <c r="K1605" s="254" t="str">
        <f>IF(ISBLANK(INDEX('Policy Characteristics'!E:E,MATCH($C1605,'Policy Characteristics'!$C:$C,0))),"",INDEX('Policy Characteristics'!E:E,MATCH($C1605,'Policy Characteristics'!$C:$C,0)))</f>
        <v>indst eqpt early retirement</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start year equipment</v>
      </c>
      <c r="P1605" s="254" t="str">
        <f>IF(ISBLANK(INDEX('Policy Characteristics'!J:J,MATCH($C1605,'Policy Characteristics'!$C:$C,0))),"",INDEX('Policy Characteristics'!J:J,MATCH($C1605,'Policy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2" customFormat="1" x14ac:dyDescent="0.3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Early Retirement of Equipment</v>
      </c>
      <c r="C1606" s="254" t="str">
        <f t="shared" si="56"/>
        <v>Minimum Share of Start Year Industrial Equipment Retired</v>
      </c>
      <c r="D1606" s="6" t="s">
        <v>3032</v>
      </c>
      <c r="E1606" s="1" t="s">
        <v>3469</v>
      </c>
      <c r="F1606" t="s">
        <v>2995</v>
      </c>
      <c r="G1606" s="45" t="s">
        <v>3476</v>
      </c>
      <c r="H1606" s="43">
        <v>3645</v>
      </c>
      <c r="I1606" s="324" t="s">
        <v>40</v>
      </c>
      <c r="J1606" s="255" t="str">
        <f>IF(ISBLANK(INDEX('Policy Characteristics'!D:D,MATCH($C1606,'Policy Characteristics'!$C:$C,0))),"",INDEX('Policy Characteristics'!D:D,MATCH($C1606,'Policy Characteristics'!$C:$C,0)))</f>
        <v>Equipment Early Retirement</v>
      </c>
      <c r="K1606" s="254" t="str">
        <f>IF(ISBLANK(INDEX('Policy Characteristics'!E:E,MATCH($C1606,'Policy Characteristics'!$C:$C,0))),"",INDEX('Policy Characteristics'!E:E,MATCH($C1606,'Policy Characteristics'!$C:$C,0)))</f>
        <v>indst eqpt early retirement</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start year equipment</v>
      </c>
      <c r="P1606" s="254" t="str">
        <f>IF(ISBLANK(INDEX('Policy Characteristics'!J:J,MATCH($C1606,'Policy Characteristics'!$C:$C,0))),"",INDEX('Policy Characteristics'!J:J,MATCH($C1606,'Policy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2" customFormat="1" x14ac:dyDescent="0.3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Early Retirement of Equipment</v>
      </c>
      <c r="C1607" s="254" t="str">
        <f t="shared" si="56"/>
        <v>Minimum Share of Start Year Industrial Equipment Retired</v>
      </c>
      <c r="D1607" s="6" t="s">
        <v>3032</v>
      </c>
      <c r="E1607" s="1" t="s">
        <v>3470</v>
      </c>
      <c r="F1607" t="s">
        <v>2995</v>
      </c>
      <c r="G1607" s="45" t="s">
        <v>3477</v>
      </c>
      <c r="H1607" s="43">
        <v>3646</v>
      </c>
      <c r="I1607" s="324" t="s">
        <v>40</v>
      </c>
      <c r="J1607" s="255" t="str">
        <f>IF(ISBLANK(INDEX('Policy Characteristics'!D:D,MATCH($C1607,'Policy Characteristics'!$C:$C,0))),"",INDEX('Policy Characteristics'!D:D,MATCH($C1607,'Policy Characteristics'!$C:$C,0)))</f>
        <v>Equipment Early Retirement</v>
      </c>
      <c r="K1607" s="254" t="str">
        <f>IF(ISBLANK(INDEX('Policy Characteristics'!E:E,MATCH($C1607,'Policy Characteristics'!$C:$C,0))),"",INDEX('Policy Characteristics'!E:E,MATCH($C1607,'Policy Characteristics'!$C:$C,0)))</f>
        <v>indst eqpt early retirement</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start year equipment</v>
      </c>
      <c r="P1607" s="254" t="str">
        <f>IF(ISBLANK(INDEX('Policy Characteristics'!J:J,MATCH($C1607,'Policy Characteristics'!$C:$C,0))),"",INDEX('Policy Characteristics'!J:J,MATCH($C1607,'Policy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2" customFormat="1" x14ac:dyDescent="0.3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Early Retirement of Equipment</v>
      </c>
      <c r="C1608" s="254" t="str">
        <f t="shared" si="56"/>
        <v>Minimum Share of Start Year Industrial Equipment Retired</v>
      </c>
      <c r="D1608" s="6" t="s">
        <v>3032</v>
      </c>
      <c r="E1608" s="1" t="s">
        <v>3471</v>
      </c>
      <c r="F1608" t="s">
        <v>2995</v>
      </c>
      <c r="G1608" s="45" t="s">
        <v>3478</v>
      </c>
      <c r="H1608" s="43">
        <v>3647</v>
      </c>
      <c r="I1608" s="324" t="s">
        <v>40</v>
      </c>
      <c r="J1608" s="255" t="str">
        <f>IF(ISBLANK(INDEX('Policy Characteristics'!D:D,MATCH($C1608,'Policy Characteristics'!$C:$C,0))),"",INDEX('Policy Characteristics'!D:D,MATCH($C1608,'Policy Characteristics'!$C:$C,0)))</f>
        <v>Equipment Early Retirement</v>
      </c>
      <c r="K1608" s="254" t="str">
        <f>IF(ISBLANK(INDEX('Policy Characteristics'!E:E,MATCH($C1608,'Policy Characteristics'!$C:$C,0))),"",INDEX('Policy Characteristics'!E:E,MATCH($C1608,'Policy Characteristics'!$C:$C,0)))</f>
        <v>indst eqpt early retirement</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start year equipment</v>
      </c>
      <c r="P1608" s="254" t="str">
        <f>IF(ISBLANK(INDEX('Policy Characteristics'!J:J,MATCH($C1608,'Policy Characteristics'!$C:$C,0))),"",INDEX('Policy Characteristics'!J:J,MATCH($C1608,'Policy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2" customFormat="1" x14ac:dyDescent="0.3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Early Retirement of Equipment</v>
      </c>
      <c r="C1609" s="254" t="str">
        <f t="shared" si="56"/>
        <v>Minimum Share of Start Year Industrial Equipment Retired</v>
      </c>
      <c r="D1609" s="6" t="s">
        <v>3032</v>
      </c>
      <c r="E1609" s="1" t="s">
        <v>3472</v>
      </c>
      <c r="F1609" t="s">
        <v>2995</v>
      </c>
      <c r="G1609" s="45" t="s">
        <v>3479</v>
      </c>
      <c r="H1609" s="43">
        <v>3648</v>
      </c>
      <c r="I1609" s="324" t="s">
        <v>40</v>
      </c>
      <c r="J1609" s="255" t="str">
        <f>IF(ISBLANK(INDEX('Policy Characteristics'!D:D,MATCH($C1609,'Policy Characteristics'!$C:$C,0))),"",INDEX('Policy Characteristics'!D:D,MATCH($C1609,'Policy Characteristics'!$C:$C,0)))</f>
        <v>Equipment Early Retirement</v>
      </c>
      <c r="K1609" s="254" t="str">
        <f>IF(ISBLANK(INDEX('Policy Characteristics'!E:E,MATCH($C1609,'Policy Characteristics'!$C:$C,0))),"",INDEX('Policy Characteristics'!E:E,MATCH($C1609,'Policy Characteristics'!$C:$C,0)))</f>
        <v>indst eqpt early retirement</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start year equipment</v>
      </c>
      <c r="P1609" s="254" t="str">
        <f>IF(ISBLANK(INDEX('Policy Characteristics'!J:J,MATCH($C1609,'Policy Characteristics'!$C:$C,0))),"",INDEX('Policy Characteristics'!J:J,MATCH($C1609,'Policy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2" customFormat="1" x14ac:dyDescent="0.3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Early Retirement of Equipment</v>
      </c>
      <c r="C1610" s="254" t="str">
        <f t="shared" si="56"/>
        <v>Minimum Share of Start Year Industrial Equipment Retired</v>
      </c>
      <c r="D1610" s="6" t="s">
        <v>3032</v>
      </c>
      <c r="E1610" s="1" t="s">
        <v>3473</v>
      </c>
      <c r="F1610" t="s">
        <v>2995</v>
      </c>
      <c r="G1610" s="45" t="s">
        <v>3480</v>
      </c>
      <c r="H1610" s="43">
        <v>3649</v>
      </c>
      <c r="I1610" s="324" t="s">
        <v>40</v>
      </c>
      <c r="J1610" s="255" t="str">
        <f>IF(ISBLANK(INDEX('Policy Characteristics'!D:D,MATCH($C1610,'Policy Characteristics'!$C:$C,0))),"",INDEX('Policy Characteristics'!D:D,MATCH($C1610,'Policy Characteristics'!$C:$C,0)))</f>
        <v>Equipment Early Retirement</v>
      </c>
      <c r="K1610" s="254" t="str">
        <f>IF(ISBLANK(INDEX('Policy Characteristics'!E:E,MATCH($C1610,'Policy Characteristics'!$C:$C,0))),"",INDEX('Policy Characteristics'!E:E,MATCH($C1610,'Policy Characteristics'!$C:$C,0)))</f>
        <v>indst eqpt early retirement</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start year equipment</v>
      </c>
      <c r="P1610" s="254" t="str">
        <f>IF(ISBLANK(INDEX('Policy Characteristics'!J:J,MATCH($C1610,'Policy Characteristics'!$C:$C,0))),"",INDEX('Policy Characteristics'!J:J,MATCH($C1610,'Policy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2" customFormat="1" x14ac:dyDescent="0.3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Early Retirement of Equipment</v>
      </c>
      <c r="C1611" s="254" t="str">
        <f t="shared" si="56"/>
        <v>Minimum Share of Start Year Industrial Equipment Retired</v>
      </c>
      <c r="D1611" s="6" t="s">
        <v>3032</v>
      </c>
      <c r="E1611" s="1" t="s">
        <v>3612</v>
      </c>
      <c r="F1611" t="s">
        <v>2995</v>
      </c>
      <c r="G1611" s="45" t="s">
        <v>3612</v>
      </c>
      <c r="H1611" s="43">
        <v>3650</v>
      </c>
      <c r="I1611" s="324" t="s">
        <v>40</v>
      </c>
      <c r="J1611" s="255" t="str">
        <f>IF(ISBLANK(INDEX('Policy Characteristics'!D:D,MATCH($C1611,'Policy Characteristics'!$C:$C,0))),"",INDEX('Policy Characteristics'!D:D,MATCH($C1611,'Policy Characteristics'!$C:$C,0)))</f>
        <v>Equipment Early Retirement</v>
      </c>
      <c r="K1611" s="254" t="str">
        <f>IF(ISBLANK(INDEX('Policy Characteristics'!E:E,MATCH($C1611,'Policy Characteristics'!$C:$C,0))),"",INDEX('Policy Characteristics'!E:E,MATCH($C1611,'Policy Characteristics'!$C:$C,0)))</f>
        <v>indst eqpt early retirement</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start year equipment</v>
      </c>
      <c r="P1611" s="254" t="str">
        <f>IF(ISBLANK(INDEX('Policy Characteristics'!J:J,MATCH($C1611,'Policy Characteristics'!$C:$C,0))),"",INDEX('Policy Characteristics'!J:J,MATCH($C1611,'Policy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2" customFormat="1" x14ac:dyDescent="0.3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Early Retirement of Equipment</v>
      </c>
      <c r="C1612" s="254" t="str">
        <f t="shared" si="56"/>
        <v>Minimum Share of Start Year Industrial Equipment Retired</v>
      </c>
      <c r="D1612" s="6" t="s">
        <v>3033</v>
      </c>
      <c r="E1612" s="1" t="s">
        <v>3467</v>
      </c>
      <c r="F1612" t="s">
        <v>2996</v>
      </c>
      <c r="G1612" s="45" t="s">
        <v>3474</v>
      </c>
      <c r="H1612" s="43">
        <v>3651</v>
      </c>
      <c r="I1612" s="324" t="s">
        <v>40</v>
      </c>
      <c r="J1612" s="255" t="str">
        <f>IF(ISBLANK(INDEX('Policy Characteristics'!D:D,MATCH($C1612,'Policy Characteristics'!$C:$C,0))),"",INDEX('Policy Characteristics'!D:D,MATCH($C1612,'Policy Characteristics'!$C:$C,0)))</f>
        <v>Equipment Early Retirement</v>
      </c>
      <c r="K1612" s="254" t="str">
        <f>IF(ISBLANK(INDEX('Policy Characteristics'!E:E,MATCH($C1612,'Policy Characteristics'!$C:$C,0))),"",INDEX('Policy Characteristics'!E:E,MATCH($C1612,'Policy Characteristics'!$C:$C,0)))</f>
        <v>indst eqpt early retirement</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start year equipment</v>
      </c>
      <c r="P1612" s="254" t="str">
        <f>IF(ISBLANK(INDEX('Policy Characteristics'!J:J,MATCH($C1612,'Policy Characteristics'!$C:$C,0))),"",INDEX('Policy Characteristics'!J:J,MATCH($C1612,'Policy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2" customFormat="1" x14ac:dyDescent="0.3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Early Retirement of Equipment</v>
      </c>
      <c r="C1613" s="254" t="str">
        <f t="shared" si="56"/>
        <v>Minimum Share of Start Year Industrial Equipment Retired</v>
      </c>
      <c r="D1613" s="6" t="s">
        <v>3033</v>
      </c>
      <c r="E1613" s="1" t="s">
        <v>3468</v>
      </c>
      <c r="F1613" t="s">
        <v>2996</v>
      </c>
      <c r="G1613" s="45" t="s">
        <v>3475</v>
      </c>
      <c r="H1613" s="43">
        <v>3652</v>
      </c>
      <c r="I1613" s="324" t="s">
        <v>40</v>
      </c>
      <c r="J1613" s="255" t="str">
        <f>IF(ISBLANK(INDEX('Policy Characteristics'!D:D,MATCH($C1613,'Policy Characteristics'!$C:$C,0))),"",INDEX('Policy Characteristics'!D:D,MATCH($C1613,'Policy Characteristics'!$C:$C,0)))</f>
        <v>Equipment Early Retirement</v>
      </c>
      <c r="K1613" s="254" t="str">
        <f>IF(ISBLANK(INDEX('Policy Characteristics'!E:E,MATCH($C1613,'Policy Characteristics'!$C:$C,0))),"",INDEX('Policy Characteristics'!E:E,MATCH($C1613,'Policy Characteristics'!$C:$C,0)))</f>
        <v>indst eqpt early retirement</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start year equipment</v>
      </c>
      <c r="P1613" s="254" t="str">
        <f>IF(ISBLANK(INDEX('Policy Characteristics'!J:J,MATCH($C1613,'Policy Characteristics'!$C:$C,0))),"",INDEX('Policy Characteristics'!J:J,MATCH($C1613,'Policy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2" customFormat="1" x14ac:dyDescent="0.3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Early Retirement of Equipment</v>
      </c>
      <c r="C1614" s="254" t="str">
        <f t="shared" si="56"/>
        <v>Minimum Share of Start Year Industrial Equipment Retired</v>
      </c>
      <c r="D1614" s="6" t="s">
        <v>3033</v>
      </c>
      <c r="E1614" s="1" t="s">
        <v>3469</v>
      </c>
      <c r="F1614" t="s">
        <v>2996</v>
      </c>
      <c r="G1614" s="45" t="s">
        <v>3476</v>
      </c>
      <c r="H1614" s="43">
        <v>3653</v>
      </c>
      <c r="I1614" s="324" t="s">
        <v>40</v>
      </c>
      <c r="J1614" s="255" t="str">
        <f>IF(ISBLANK(INDEX('Policy Characteristics'!D:D,MATCH($C1614,'Policy Characteristics'!$C:$C,0))),"",INDEX('Policy Characteristics'!D:D,MATCH($C1614,'Policy Characteristics'!$C:$C,0)))</f>
        <v>Equipment Early Retirement</v>
      </c>
      <c r="K1614" s="254" t="str">
        <f>IF(ISBLANK(INDEX('Policy Characteristics'!E:E,MATCH($C1614,'Policy Characteristics'!$C:$C,0))),"",INDEX('Policy Characteristics'!E:E,MATCH($C1614,'Policy Characteristics'!$C:$C,0)))</f>
        <v>indst eqpt early retirement</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start year equipment</v>
      </c>
      <c r="P1614" s="254" t="str">
        <f>IF(ISBLANK(INDEX('Policy Characteristics'!J:J,MATCH($C1614,'Policy Characteristics'!$C:$C,0))),"",INDEX('Policy Characteristics'!J:J,MATCH($C1614,'Policy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2" customFormat="1" x14ac:dyDescent="0.3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Early Retirement of Equipment</v>
      </c>
      <c r="C1615" s="254" t="str">
        <f t="shared" si="56"/>
        <v>Minimum Share of Start Year Industrial Equipment Retired</v>
      </c>
      <c r="D1615" s="6" t="s">
        <v>3033</v>
      </c>
      <c r="E1615" s="1" t="s">
        <v>3470</v>
      </c>
      <c r="F1615" t="s">
        <v>2996</v>
      </c>
      <c r="G1615" s="45" t="s">
        <v>3477</v>
      </c>
      <c r="H1615" s="43">
        <v>3654</v>
      </c>
      <c r="I1615" s="324" t="s">
        <v>40</v>
      </c>
      <c r="J1615" s="255" t="str">
        <f>IF(ISBLANK(INDEX('Policy Characteristics'!D:D,MATCH($C1615,'Policy Characteristics'!$C:$C,0))),"",INDEX('Policy Characteristics'!D:D,MATCH($C1615,'Policy Characteristics'!$C:$C,0)))</f>
        <v>Equipment Early Retirement</v>
      </c>
      <c r="K1615" s="254" t="str">
        <f>IF(ISBLANK(INDEX('Policy Characteristics'!E:E,MATCH($C1615,'Policy Characteristics'!$C:$C,0))),"",INDEX('Policy Characteristics'!E:E,MATCH($C1615,'Policy Characteristics'!$C:$C,0)))</f>
        <v>indst eqpt early retirement</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start year equipment</v>
      </c>
      <c r="P1615" s="254" t="str">
        <f>IF(ISBLANK(INDEX('Policy Characteristics'!J:J,MATCH($C1615,'Policy Characteristics'!$C:$C,0))),"",INDEX('Policy Characteristics'!J:J,MATCH($C1615,'Policy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2" customFormat="1" x14ac:dyDescent="0.3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Early Retirement of Equipment</v>
      </c>
      <c r="C1616" s="254" t="str">
        <f t="shared" si="56"/>
        <v>Minimum Share of Start Year Industrial Equipment Retired</v>
      </c>
      <c r="D1616" s="6" t="s">
        <v>3033</v>
      </c>
      <c r="E1616" s="1" t="s">
        <v>3471</v>
      </c>
      <c r="F1616" t="s">
        <v>2996</v>
      </c>
      <c r="G1616" s="45" t="s">
        <v>3478</v>
      </c>
      <c r="H1616" s="43">
        <v>3655</v>
      </c>
      <c r="I1616" s="324" t="s">
        <v>40</v>
      </c>
      <c r="J1616" s="255" t="str">
        <f>IF(ISBLANK(INDEX('Policy Characteristics'!D:D,MATCH($C1616,'Policy Characteristics'!$C:$C,0))),"",INDEX('Policy Characteristics'!D:D,MATCH($C1616,'Policy Characteristics'!$C:$C,0)))</f>
        <v>Equipment Early Retirement</v>
      </c>
      <c r="K1616" s="254" t="str">
        <f>IF(ISBLANK(INDEX('Policy Characteristics'!E:E,MATCH($C1616,'Policy Characteristics'!$C:$C,0))),"",INDEX('Policy Characteristics'!E:E,MATCH($C1616,'Policy Characteristics'!$C:$C,0)))</f>
        <v>indst eqpt early retirement</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start year equipment</v>
      </c>
      <c r="P1616" s="254" t="str">
        <f>IF(ISBLANK(INDEX('Policy Characteristics'!J:J,MATCH($C1616,'Policy Characteristics'!$C:$C,0))),"",INDEX('Policy Characteristics'!J:J,MATCH($C1616,'Policy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2" customFormat="1" x14ac:dyDescent="0.3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Early Retirement of Equipment</v>
      </c>
      <c r="C1617" s="254" t="str">
        <f t="shared" si="56"/>
        <v>Minimum Share of Start Year Industrial Equipment Retired</v>
      </c>
      <c r="D1617" s="6" t="s">
        <v>3033</v>
      </c>
      <c r="E1617" s="1" t="s">
        <v>3472</v>
      </c>
      <c r="F1617" t="s">
        <v>2996</v>
      </c>
      <c r="G1617" s="45" t="s">
        <v>3479</v>
      </c>
      <c r="H1617" s="43">
        <v>3656</v>
      </c>
      <c r="I1617" s="324" t="s">
        <v>40</v>
      </c>
      <c r="J1617" s="255" t="str">
        <f>IF(ISBLANK(INDEX('Policy Characteristics'!D:D,MATCH($C1617,'Policy Characteristics'!$C:$C,0))),"",INDEX('Policy Characteristics'!D:D,MATCH($C1617,'Policy Characteristics'!$C:$C,0)))</f>
        <v>Equipment Early Retirement</v>
      </c>
      <c r="K1617" s="254" t="str">
        <f>IF(ISBLANK(INDEX('Policy Characteristics'!E:E,MATCH($C1617,'Policy Characteristics'!$C:$C,0))),"",INDEX('Policy Characteristics'!E:E,MATCH($C1617,'Policy Characteristics'!$C:$C,0)))</f>
        <v>indst eqpt early retirement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start year equipment</v>
      </c>
      <c r="P1617" s="254" t="str">
        <f>IF(ISBLANK(INDEX('Policy Characteristics'!J:J,MATCH($C1617,'Policy Characteristics'!$C:$C,0))),"",INDEX('Policy Characteristics'!J:J,MATCH($C1617,'Policy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2" customFormat="1" x14ac:dyDescent="0.3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Early Retirement of Equipment</v>
      </c>
      <c r="C1618" s="254" t="str">
        <f t="shared" si="56"/>
        <v>Minimum Share of Start Year Industrial Equipment Retired</v>
      </c>
      <c r="D1618" s="6" t="s">
        <v>3033</v>
      </c>
      <c r="E1618" s="1" t="s">
        <v>3473</v>
      </c>
      <c r="F1618" t="s">
        <v>2996</v>
      </c>
      <c r="G1618" s="45" t="s">
        <v>3480</v>
      </c>
      <c r="H1618" s="43">
        <v>3657</v>
      </c>
      <c r="I1618" s="324" t="s">
        <v>40</v>
      </c>
      <c r="J1618" s="255" t="str">
        <f>IF(ISBLANK(INDEX('Policy Characteristics'!D:D,MATCH($C1618,'Policy Characteristics'!$C:$C,0))),"",INDEX('Policy Characteristics'!D:D,MATCH($C1618,'Policy Characteristics'!$C:$C,0)))</f>
        <v>Equipment Early Retirement</v>
      </c>
      <c r="K1618" s="254" t="str">
        <f>IF(ISBLANK(INDEX('Policy Characteristics'!E:E,MATCH($C1618,'Policy Characteristics'!$C:$C,0))),"",INDEX('Policy Characteristics'!E:E,MATCH($C1618,'Policy Characteristics'!$C:$C,0)))</f>
        <v>indst eqpt early retirement</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start year equipment</v>
      </c>
      <c r="P1618" s="254" t="str">
        <f>IF(ISBLANK(INDEX('Policy Characteristics'!J:J,MATCH($C1618,'Policy Characteristics'!$C:$C,0))),"",INDEX('Policy Characteristics'!J:J,MATCH($C1618,'Policy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2" customFormat="1" x14ac:dyDescent="0.3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Early Retirement of Equipment</v>
      </c>
      <c r="C1619" s="254" t="str">
        <f t="shared" si="56"/>
        <v>Minimum Share of Start Year Industrial Equipment Retired</v>
      </c>
      <c r="D1619" s="6" t="s">
        <v>3033</v>
      </c>
      <c r="E1619" s="1" t="s">
        <v>3612</v>
      </c>
      <c r="F1619" t="s">
        <v>2996</v>
      </c>
      <c r="G1619" s="45" t="s">
        <v>3612</v>
      </c>
      <c r="H1619" s="43">
        <v>3658</v>
      </c>
      <c r="I1619" s="324" t="s">
        <v>40</v>
      </c>
      <c r="J1619" s="255" t="str">
        <f>IF(ISBLANK(INDEX('Policy Characteristics'!D:D,MATCH($C1619,'Policy Characteristics'!$C:$C,0))),"",INDEX('Policy Characteristics'!D:D,MATCH($C1619,'Policy Characteristics'!$C:$C,0)))</f>
        <v>Equipment Early Retirement</v>
      </c>
      <c r="K1619" s="254" t="str">
        <f>IF(ISBLANK(INDEX('Policy Characteristics'!E:E,MATCH($C1619,'Policy Characteristics'!$C:$C,0))),"",INDEX('Policy Characteristics'!E:E,MATCH($C1619,'Policy Characteristics'!$C:$C,0)))</f>
        <v>indst eqpt early retirement</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start year equipment</v>
      </c>
      <c r="P1619" s="254" t="str">
        <f>IF(ISBLANK(INDEX('Policy Characteristics'!J:J,MATCH($C1619,'Policy Characteristics'!$C:$C,0))),"",INDEX('Policy Characteristics'!J:J,MATCH($C1619,'Policy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2" customFormat="1" x14ac:dyDescent="0.3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Early Retirement of Equipment</v>
      </c>
      <c r="C1620" s="254" t="str">
        <f t="shared" si="56"/>
        <v>Minimum Share of Start Year Industrial Equipment Retired</v>
      </c>
      <c r="D1620" s="6" t="s">
        <v>3034</v>
      </c>
      <c r="E1620" s="1" t="s">
        <v>3467</v>
      </c>
      <c r="F1620" t="s">
        <v>2997</v>
      </c>
      <c r="G1620" s="45" t="s">
        <v>3474</v>
      </c>
      <c r="H1620" s="43">
        <v>3659</v>
      </c>
      <c r="I1620" s="324" t="s">
        <v>40</v>
      </c>
      <c r="J1620" s="255" t="str">
        <f>IF(ISBLANK(INDEX('Policy Characteristics'!D:D,MATCH($C1620,'Policy Characteristics'!$C:$C,0))),"",INDEX('Policy Characteristics'!D:D,MATCH($C1620,'Policy Characteristics'!$C:$C,0)))</f>
        <v>Equipment Early Retirement</v>
      </c>
      <c r="K1620" s="254" t="str">
        <f>IF(ISBLANK(INDEX('Policy Characteristics'!E:E,MATCH($C1620,'Policy Characteristics'!$C:$C,0))),"",INDEX('Policy Characteristics'!E:E,MATCH($C1620,'Policy Characteristics'!$C:$C,0)))</f>
        <v>indst eqpt early retirement</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start year equipment</v>
      </c>
      <c r="P1620" s="254" t="str">
        <f>IF(ISBLANK(INDEX('Policy Characteristics'!J:J,MATCH($C1620,'Policy Characteristics'!$C:$C,0))),"",INDEX('Policy Characteristics'!J:J,MATCH($C1620,'Policy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2" customFormat="1" x14ac:dyDescent="0.3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Early Retirement of Equipment</v>
      </c>
      <c r="C1621" s="254" t="str">
        <f t="shared" si="56"/>
        <v>Minimum Share of Start Year Industrial Equipment Retired</v>
      </c>
      <c r="D1621" s="6" t="s">
        <v>3034</v>
      </c>
      <c r="E1621" s="1" t="s">
        <v>3468</v>
      </c>
      <c r="F1621" t="s">
        <v>2997</v>
      </c>
      <c r="G1621" s="45" t="s">
        <v>3475</v>
      </c>
      <c r="H1621" s="43">
        <v>3660</v>
      </c>
      <c r="I1621" s="324" t="s">
        <v>40</v>
      </c>
      <c r="J1621" s="255" t="str">
        <f>IF(ISBLANK(INDEX('Policy Characteristics'!D:D,MATCH($C1621,'Policy Characteristics'!$C:$C,0))),"",INDEX('Policy Characteristics'!D:D,MATCH($C1621,'Policy Characteristics'!$C:$C,0)))</f>
        <v>Equipment Early Retirement</v>
      </c>
      <c r="K1621" s="254" t="str">
        <f>IF(ISBLANK(INDEX('Policy Characteristics'!E:E,MATCH($C1621,'Policy Characteristics'!$C:$C,0))),"",INDEX('Policy Characteristics'!E:E,MATCH($C1621,'Policy Characteristics'!$C:$C,0)))</f>
        <v>indst eqpt early retirement</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start year equipment</v>
      </c>
      <c r="P1621" s="254" t="str">
        <f>IF(ISBLANK(INDEX('Policy Characteristics'!J:J,MATCH($C1621,'Policy Characteristics'!$C:$C,0))),"",INDEX('Policy Characteristics'!J:J,MATCH($C1621,'Policy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2" customFormat="1" x14ac:dyDescent="0.3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Early Retirement of Equipment</v>
      </c>
      <c r="C1622" s="254" t="str">
        <f t="shared" si="56"/>
        <v>Minimum Share of Start Year Industrial Equipment Retired</v>
      </c>
      <c r="D1622" s="6" t="s">
        <v>3034</v>
      </c>
      <c r="E1622" s="1" t="s">
        <v>3469</v>
      </c>
      <c r="F1622" t="s">
        <v>2997</v>
      </c>
      <c r="G1622" s="45" t="s">
        <v>3476</v>
      </c>
      <c r="H1622" s="43">
        <v>3661</v>
      </c>
      <c r="I1622" s="324" t="s">
        <v>40</v>
      </c>
      <c r="J1622" s="255" t="str">
        <f>IF(ISBLANK(INDEX('Policy Characteristics'!D:D,MATCH($C1622,'Policy Characteristics'!$C:$C,0))),"",INDEX('Policy Characteristics'!D:D,MATCH($C1622,'Policy Characteristics'!$C:$C,0)))</f>
        <v>Equipment Early Retirement</v>
      </c>
      <c r="K1622" s="254" t="str">
        <f>IF(ISBLANK(INDEX('Policy Characteristics'!E:E,MATCH($C1622,'Policy Characteristics'!$C:$C,0))),"",INDEX('Policy Characteristics'!E:E,MATCH($C1622,'Policy Characteristics'!$C:$C,0)))</f>
        <v>indst eqpt early retirement</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start year equipment</v>
      </c>
      <c r="P1622" s="254" t="str">
        <f>IF(ISBLANK(INDEX('Policy Characteristics'!J:J,MATCH($C1622,'Policy Characteristics'!$C:$C,0))),"",INDEX('Policy Characteristics'!J:J,MATCH($C1622,'Policy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2" customFormat="1" x14ac:dyDescent="0.3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Early Retirement of Equipment</v>
      </c>
      <c r="C1623" s="254" t="str">
        <f t="shared" si="56"/>
        <v>Minimum Share of Start Year Industrial Equipment Retired</v>
      </c>
      <c r="D1623" s="6" t="s">
        <v>3034</v>
      </c>
      <c r="E1623" s="1" t="s">
        <v>3470</v>
      </c>
      <c r="F1623" t="s">
        <v>2997</v>
      </c>
      <c r="G1623" s="45" t="s">
        <v>3477</v>
      </c>
      <c r="H1623" s="43">
        <v>3662</v>
      </c>
      <c r="I1623" s="324" t="s">
        <v>40</v>
      </c>
      <c r="J1623" s="255" t="str">
        <f>IF(ISBLANK(INDEX('Policy Characteristics'!D:D,MATCH($C1623,'Policy Characteristics'!$C:$C,0))),"",INDEX('Policy Characteristics'!D:D,MATCH($C1623,'Policy Characteristics'!$C:$C,0)))</f>
        <v>Equipment Early Retirement</v>
      </c>
      <c r="K1623" s="254" t="str">
        <f>IF(ISBLANK(INDEX('Policy Characteristics'!E:E,MATCH($C1623,'Policy Characteristics'!$C:$C,0))),"",INDEX('Policy Characteristics'!E:E,MATCH($C1623,'Policy Characteristics'!$C:$C,0)))</f>
        <v>indst eqpt early retirement</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start year equipment</v>
      </c>
      <c r="P1623" s="254" t="str">
        <f>IF(ISBLANK(INDEX('Policy Characteristics'!J:J,MATCH($C1623,'Policy Characteristics'!$C:$C,0))),"",INDEX('Policy Characteristics'!J:J,MATCH($C1623,'Policy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2" customFormat="1" x14ac:dyDescent="0.3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Early Retirement of Equipment</v>
      </c>
      <c r="C1624" s="254" t="str">
        <f t="shared" si="56"/>
        <v>Minimum Share of Start Year Industrial Equipment Retired</v>
      </c>
      <c r="D1624" s="6" t="s">
        <v>3034</v>
      </c>
      <c r="E1624" s="1" t="s">
        <v>3471</v>
      </c>
      <c r="F1624" t="s">
        <v>2997</v>
      </c>
      <c r="G1624" s="45" t="s">
        <v>3478</v>
      </c>
      <c r="H1624" s="43">
        <v>3663</v>
      </c>
      <c r="I1624" s="324" t="s">
        <v>40</v>
      </c>
      <c r="J1624" s="255" t="str">
        <f>IF(ISBLANK(INDEX('Policy Characteristics'!D:D,MATCH($C1624,'Policy Characteristics'!$C:$C,0))),"",INDEX('Policy Characteristics'!D:D,MATCH($C1624,'Policy Characteristics'!$C:$C,0)))</f>
        <v>Equipment Early Retirement</v>
      </c>
      <c r="K1624" s="254" t="str">
        <f>IF(ISBLANK(INDEX('Policy Characteristics'!E:E,MATCH($C1624,'Policy Characteristics'!$C:$C,0))),"",INDEX('Policy Characteristics'!E:E,MATCH($C1624,'Policy Characteristics'!$C:$C,0)))</f>
        <v>indst eqpt early retirement</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start year equipment</v>
      </c>
      <c r="P1624" s="254" t="str">
        <f>IF(ISBLANK(INDEX('Policy Characteristics'!J:J,MATCH($C1624,'Policy Characteristics'!$C:$C,0))),"",INDEX('Policy Characteristics'!J:J,MATCH($C1624,'Policy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2" customFormat="1" x14ac:dyDescent="0.3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Early Retirement of Equipment</v>
      </c>
      <c r="C1625" s="254" t="str">
        <f t="shared" si="56"/>
        <v>Minimum Share of Start Year Industrial Equipment Retired</v>
      </c>
      <c r="D1625" s="6" t="s">
        <v>3034</v>
      </c>
      <c r="E1625" s="1" t="s">
        <v>3472</v>
      </c>
      <c r="F1625" t="s">
        <v>2997</v>
      </c>
      <c r="G1625" s="45" t="s">
        <v>3479</v>
      </c>
      <c r="H1625" s="43">
        <v>3664</v>
      </c>
      <c r="I1625" s="324" t="s">
        <v>40</v>
      </c>
      <c r="J1625" s="255" t="str">
        <f>IF(ISBLANK(INDEX('Policy Characteristics'!D:D,MATCH($C1625,'Policy Characteristics'!$C:$C,0))),"",INDEX('Policy Characteristics'!D:D,MATCH($C1625,'Policy Characteristics'!$C:$C,0)))</f>
        <v>Equipment Early Retirement</v>
      </c>
      <c r="K1625" s="254" t="str">
        <f>IF(ISBLANK(INDEX('Policy Characteristics'!E:E,MATCH($C1625,'Policy Characteristics'!$C:$C,0))),"",INDEX('Policy Characteristics'!E:E,MATCH($C1625,'Policy Characteristics'!$C:$C,0)))</f>
        <v>indst eqpt early retirement</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start year equipment</v>
      </c>
      <c r="P1625" s="254" t="str">
        <f>IF(ISBLANK(INDEX('Policy Characteristics'!J:J,MATCH($C1625,'Policy Characteristics'!$C:$C,0))),"",INDEX('Policy Characteristics'!J:J,MATCH($C1625,'Policy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2" customFormat="1" x14ac:dyDescent="0.3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Early Retirement of Equipment</v>
      </c>
      <c r="C1626" s="254" t="str">
        <f t="shared" si="56"/>
        <v>Minimum Share of Start Year Industrial Equipment Retired</v>
      </c>
      <c r="D1626" s="6" t="s">
        <v>3034</v>
      </c>
      <c r="E1626" s="1" t="s">
        <v>3473</v>
      </c>
      <c r="F1626" t="s">
        <v>2997</v>
      </c>
      <c r="G1626" s="45" t="s">
        <v>3480</v>
      </c>
      <c r="H1626" s="43">
        <v>3665</v>
      </c>
      <c r="I1626" s="324" t="s">
        <v>40</v>
      </c>
      <c r="J1626" s="255" t="str">
        <f>IF(ISBLANK(INDEX('Policy Characteristics'!D:D,MATCH($C1626,'Policy Characteristics'!$C:$C,0))),"",INDEX('Policy Characteristics'!D:D,MATCH($C1626,'Policy Characteristics'!$C:$C,0)))</f>
        <v>Equipment Early Retirement</v>
      </c>
      <c r="K1626" s="254" t="str">
        <f>IF(ISBLANK(INDEX('Policy Characteristics'!E:E,MATCH($C1626,'Policy Characteristics'!$C:$C,0))),"",INDEX('Policy Characteristics'!E:E,MATCH($C1626,'Policy Characteristics'!$C:$C,0)))</f>
        <v>indst eqpt early retirement</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start year equipment</v>
      </c>
      <c r="P1626" s="254" t="str">
        <f>IF(ISBLANK(INDEX('Policy Characteristics'!J:J,MATCH($C1626,'Policy Characteristics'!$C:$C,0))),"",INDEX('Policy Characteristics'!J:J,MATCH($C1626,'Policy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2" customFormat="1" x14ac:dyDescent="0.3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Early Retirement of Equipment</v>
      </c>
      <c r="C1627" s="254" t="str">
        <f t="shared" si="56"/>
        <v>Minimum Share of Start Year Industrial Equipment Retired</v>
      </c>
      <c r="D1627" s="6" t="s">
        <v>3034</v>
      </c>
      <c r="E1627" s="1" t="s">
        <v>3612</v>
      </c>
      <c r="F1627" t="s">
        <v>2997</v>
      </c>
      <c r="G1627" s="45" t="s">
        <v>3612</v>
      </c>
      <c r="H1627" s="43">
        <v>3666</v>
      </c>
      <c r="I1627" s="324" t="s">
        <v>40</v>
      </c>
      <c r="J1627" s="255" t="str">
        <f>IF(ISBLANK(INDEX('Policy Characteristics'!D:D,MATCH($C1627,'Policy Characteristics'!$C:$C,0))),"",INDEX('Policy Characteristics'!D:D,MATCH($C1627,'Policy Characteristics'!$C:$C,0)))</f>
        <v>Equipment Early Retirement</v>
      </c>
      <c r="K1627" s="254" t="str">
        <f>IF(ISBLANK(INDEX('Policy Characteristics'!E:E,MATCH($C1627,'Policy Characteristics'!$C:$C,0))),"",INDEX('Policy Characteristics'!E:E,MATCH($C1627,'Policy Characteristics'!$C:$C,0)))</f>
        <v>indst eqpt early retirement</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start year equipment</v>
      </c>
      <c r="P1627" s="254" t="str">
        <f>IF(ISBLANK(INDEX('Policy Characteristics'!J:J,MATCH($C1627,'Policy Characteristics'!$C:$C,0))),"",INDEX('Policy Characteristics'!J:J,MATCH($C1627,'Policy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2" customFormat="1" x14ac:dyDescent="0.3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Early Retirement of Equipment</v>
      </c>
      <c r="C1628" s="254" t="str">
        <f t="shared" si="56"/>
        <v>Minimum Share of Start Year Industrial Equipment Retired</v>
      </c>
      <c r="D1628" s="6" t="s">
        <v>3035</v>
      </c>
      <c r="E1628" s="1" t="s">
        <v>3467</v>
      </c>
      <c r="F1628" t="s">
        <v>2550</v>
      </c>
      <c r="G1628" s="45" t="s">
        <v>3474</v>
      </c>
      <c r="H1628" s="43">
        <v>3667</v>
      </c>
      <c r="I1628" s="324" t="s">
        <v>40</v>
      </c>
      <c r="J1628" s="255" t="str">
        <f>IF(ISBLANK(INDEX('Policy Characteristics'!D:D,MATCH($C1628,'Policy Characteristics'!$C:$C,0))),"",INDEX('Policy Characteristics'!D:D,MATCH($C1628,'Policy Characteristics'!$C:$C,0)))</f>
        <v>Equipment Early Retirement</v>
      </c>
      <c r="K1628" s="254" t="str">
        <f>IF(ISBLANK(INDEX('Policy Characteristics'!E:E,MATCH($C1628,'Policy Characteristics'!$C:$C,0))),"",INDEX('Policy Characteristics'!E:E,MATCH($C1628,'Policy Characteristics'!$C:$C,0)))</f>
        <v>indst eqpt early retirement</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start year equipment</v>
      </c>
      <c r="P1628" s="254" t="str">
        <f>IF(ISBLANK(INDEX('Policy Characteristics'!J:J,MATCH($C1628,'Policy Characteristics'!$C:$C,0))),"",INDEX('Policy Characteristics'!J:J,MATCH($C1628,'Policy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2" customFormat="1" x14ac:dyDescent="0.3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Early Retirement of Equipment</v>
      </c>
      <c r="C1629" s="254" t="str">
        <f t="shared" si="56"/>
        <v>Minimum Share of Start Year Industrial Equipment Retired</v>
      </c>
      <c r="D1629" s="6" t="s">
        <v>3035</v>
      </c>
      <c r="E1629" s="1" t="s">
        <v>3468</v>
      </c>
      <c r="F1629" t="s">
        <v>2550</v>
      </c>
      <c r="G1629" s="45" t="s">
        <v>3475</v>
      </c>
      <c r="H1629" s="43">
        <v>3668</v>
      </c>
      <c r="I1629" s="324" t="s">
        <v>40</v>
      </c>
      <c r="J1629" s="255" t="str">
        <f>IF(ISBLANK(INDEX('Policy Characteristics'!D:D,MATCH($C1629,'Policy Characteristics'!$C:$C,0))),"",INDEX('Policy Characteristics'!D:D,MATCH($C1629,'Policy Characteristics'!$C:$C,0)))</f>
        <v>Equipment Early Retirement</v>
      </c>
      <c r="K1629" s="254" t="str">
        <f>IF(ISBLANK(INDEX('Policy Characteristics'!E:E,MATCH($C1629,'Policy Characteristics'!$C:$C,0))),"",INDEX('Policy Characteristics'!E:E,MATCH($C1629,'Policy Characteristics'!$C:$C,0)))</f>
        <v>indst eqpt early retirement</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start year equipment</v>
      </c>
      <c r="P1629" s="254" t="str">
        <f>IF(ISBLANK(INDEX('Policy Characteristics'!J:J,MATCH($C1629,'Policy Characteristics'!$C:$C,0))),"",INDEX('Policy Characteristics'!J:J,MATCH($C1629,'Policy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2" customFormat="1" x14ac:dyDescent="0.3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Early Retirement of Equipment</v>
      </c>
      <c r="C1630" s="254" t="str">
        <f t="shared" si="56"/>
        <v>Minimum Share of Start Year Industrial Equipment Retired</v>
      </c>
      <c r="D1630" s="6" t="s">
        <v>3035</v>
      </c>
      <c r="E1630" s="1" t="s">
        <v>3469</v>
      </c>
      <c r="F1630" t="s">
        <v>2550</v>
      </c>
      <c r="G1630" s="45" t="s">
        <v>3476</v>
      </c>
      <c r="H1630" s="43">
        <v>3669</v>
      </c>
      <c r="I1630" s="324" t="s">
        <v>40</v>
      </c>
      <c r="J1630" s="255" t="str">
        <f>IF(ISBLANK(INDEX('Policy Characteristics'!D:D,MATCH($C1630,'Policy Characteristics'!$C:$C,0))),"",INDEX('Policy Characteristics'!D:D,MATCH($C1630,'Policy Characteristics'!$C:$C,0)))</f>
        <v>Equipment Early Retirement</v>
      </c>
      <c r="K1630" s="254" t="str">
        <f>IF(ISBLANK(INDEX('Policy Characteristics'!E:E,MATCH($C1630,'Policy Characteristics'!$C:$C,0))),"",INDEX('Policy Characteristics'!E:E,MATCH($C1630,'Policy Characteristics'!$C:$C,0)))</f>
        <v>indst eqpt early retirement</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start year equipment</v>
      </c>
      <c r="P1630" s="254" t="str">
        <f>IF(ISBLANK(INDEX('Policy Characteristics'!J:J,MATCH($C1630,'Policy Characteristics'!$C:$C,0))),"",INDEX('Policy Characteristics'!J:J,MATCH($C1630,'Policy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2" customFormat="1" x14ac:dyDescent="0.3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Early Retirement of Equipment</v>
      </c>
      <c r="C1631" s="254" t="str">
        <f t="shared" si="56"/>
        <v>Minimum Share of Start Year Industrial Equipment Retired</v>
      </c>
      <c r="D1631" s="6" t="s">
        <v>3035</v>
      </c>
      <c r="E1631" s="1" t="s">
        <v>3470</v>
      </c>
      <c r="F1631" t="s">
        <v>2550</v>
      </c>
      <c r="G1631" s="45" t="s">
        <v>3477</v>
      </c>
      <c r="H1631" s="43">
        <v>3670</v>
      </c>
      <c r="I1631" s="324" t="s">
        <v>40</v>
      </c>
      <c r="J1631" s="255" t="str">
        <f>IF(ISBLANK(INDEX('Policy Characteristics'!D:D,MATCH($C1631,'Policy Characteristics'!$C:$C,0))),"",INDEX('Policy Characteristics'!D:D,MATCH($C1631,'Policy Characteristics'!$C:$C,0)))</f>
        <v>Equipment Early Retirement</v>
      </c>
      <c r="K1631" s="254" t="str">
        <f>IF(ISBLANK(INDEX('Policy Characteristics'!E:E,MATCH($C1631,'Policy Characteristics'!$C:$C,0))),"",INDEX('Policy Characteristics'!E:E,MATCH($C1631,'Policy Characteristics'!$C:$C,0)))</f>
        <v>indst eqpt early retirement</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start year equipment</v>
      </c>
      <c r="P1631" s="254" t="str">
        <f>IF(ISBLANK(INDEX('Policy Characteristics'!J:J,MATCH($C1631,'Policy Characteristics'!$C:$C,0))),"",INDEX('Policy Characteristics'!J:J,MATCH($C1631,'Policy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2" customFormat="1" x14ac:dyDescent="0.3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Early Retirement of Equipment</v>
      </c>
      <c r="C1632" s="254" t="str">
        <f t="shared" si="56"/>
        <v>Minimum Share of Start Year Industrial Equipment Retired</v>
      </c>
      <c r="D1632" s="6" t="s">
        <v>3035</v>
      </c>
      <c r="E1632" s="1" t="s">
        <v>3471</v>
      </c>
      <c r="F1632" t="s">
        <v>2550</v>
      </c>
      <c r="G1632" s="45" t="s">
        <v>3478</v>
      </c>
      <c r="H1632" s="43">
        <v>3671</v>
      </c>
      <c r="I1632" s="324" t="s">
        <v>40</v>
      </c>
      <c r="J1632" s="255" t="str">
        <f>IF(ISBLANK(INDEX('Policy Characteristics'!D:D,MATCH($C1632,'Policy Characteristics'!$C:$C,0))),"",INDEX('Policy Characteristics'!D:D,MATCH($C1632,'Policy Characteristics'!$C:$C,0)))</f>
        <v>Equipment Early Retirement</v>
      </c>
      <c r="K1632" s="254" t="str">
        <f>IF(ISBLANK(INDEX('Policy Characteristics'!E:E,MATCH($C1632,'Policy Characteristics'!$C:$C,0))),"",INDEX('Policy Characteristics'!E:E,MATCH($C1632,'Policy Characteristics'!$C:$C,0)))</f>
        <v>indst eqpt early retirement</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start year equipment</v>
      </c>
      <c r="P1632" s="254" t="str">
        <f>IF(ISBLANK(INDEX('Policy Characteristics'!J:J,MATCH($C1632,'Policy Characteristics'!$C:$C,0))),"",INDEX('Policy Characteristics'!J:J,MATCH($C1632,'Policy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2" customFormat="1" x14ac:dyDescent="0.3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Early Retirement of Equipment</v>
      </c>
      <c r="C1633" s="254" t="str">
        <f t="shared" si="56"/>
        <v>Minimum Share of Start Year Industrial Equipment Retired</v>
      </c>
      <c r="D1633" s="6" t="s">
        <v>3035</v>
      </c>
      <c r="E1633" s="1" t="s">
        <v>3472</v>
      </c>
      <c r="F1633" t="s">
        <v>2550</v>
      </c>
      <c r="G1633" s="45" t="s">
        <v>3479</v>
      </c>
      <c r="H1633" s="43">
        <v>3672</v>
      </c>
      <c r="I1633" s="324" t="s">
        <v>40</v>
      </c>
      <c r="J1633" s="255" t="str">
        <f>IF(ISBLANK(INDEX('Policy Characteristics'!D:D,MATCH($C1633,'Policy Characteristics'!$C:$C,0))),"",INDEX('Policy Characteristics'!D:D,MATCH($C1633,'Policy Characteristics'!$C:$C,0)))</f>
        <v>Equipment Early Retirement</v>
      </c>
      <c r="K1633" s="254" t="str">
        <f>IF(ISBLANK(INDEX('Policy Characteristics'!E:E,MATCH($C1633,'Policy Characteristics'!$C:$C,0))),"",INDEX('Policy Characteristics'!E:E,MATCH($C1633,'Policy Characteristics'!$C:$C,0)))</f>
        <v>indst eqpt early retirement</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start year equipment</v>
      </c>
      <c r="P1633" s="254" t="str">
        <f>IF(ISBLANK(INDEX('Policy Characteristics'!J:J,MATCH($C1633,'Policy Characteristics'!$C:$C,0))),"",INDEX('Policy Characteristics'!J:J,MATCH($C1633,'Policy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2" customFormat="1" x14ac:dyDescent="0.3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Early Retirement of Equipment</v>
      </c>
      <c r="C1634" s="254" t="str">
        <f t="shared" si="56"/>
        <v>Minimum Share of Start Year Industrial Equipment Retired</v>
      </c>
      <c r="D1634" s="6" t="s">
        <v>3035</v>
      </c>
      <c r="E1634" s="1" t="s">
        <v>3473</v>
      </c>
      <c r="F1634" t="s">
        <v>2550</v>
      </c>
      <c r="G1634" s="45" t="s">
        <v>3480</v>
      </c>
      <c r="H1634" s="43">
        <v>3673</v>
      </c>
      <c r="I1634" s="324" t="s">
        <v>40</v>
      </c>
      <c r="J1634" s="255" t="str">
        <f>IF(ISBLANK(INDEX('Policy Characteristics'!D:D,MATCH($C1634,'Policy Characteristics'!$C:$C,0))),"",INDEX('Policy Characteristics'!D:D,MATCH($C1634,'Policy Characteristics'!$C:$C,0)))</f>
        <v>Equipment Early Retirement</v>
      </c>
      <c r="K1634" s="254" t="str">
        <f>IF(ISBLANK(INDEX('Policy Characteristics'!E:E,MATCH($C1634,'Policy Characteristics'!$C:$C,0))),"",INDEX('Policy Characteristics'!E:E,MATCH($C1634,'Policy Characteristics'!$C:$C,0)))</f>
        <v>indst eqpt early retirement</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start year equipment</v>
      </c>
      <c r="P1634" s="254" t="str">
        <f>IF(ISBLANK(INDEX('Policy Characteristics'!J:J,MATCH($C1634,'Policy Characteristics'!$C:$C,0))),"",INDEX('Policy Characteristics'!J:J,MATCH($C1634,'Policy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2" customFormat="1" x14ac:dyDescent="0.3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Early Retirement of Equipment</v>
      </c>
      <c r="C1635" s="254" t="str">
        <f t="shared" si="56"/>
        <v>Minimum Share of Start Year Industrial Equipment Retired</v>
      </c>
      <c r="D1635" s="6" t="s">
        <v>3035</v>
      </c>
      <c r="E1635" s="1" t="s">
        <v>3612</v>
      </c>
      <c r="F1635" t="s">
        <v>2550</v>
      </c>
      <c r="G1635" s="45" t="s">
        <v>3612</v>
      </c>
      <c r="H1635" s="43">
        <v>3674</v>
      </c>
      <c r="I1635" s="324" t="s">
        <v>40</v>
      </c>
      <c r="J1635" s="255" t="str">
        <f>IF(ISBLANK(INDEX('Policy Characteristics'!D:D,MATCH($C1635,'Policy Characteristics'!$C:$C,0))),"",INDEX('Policy Characteristics'!D:D,MATCH($C1635,'Policy Characteristics'!$C:$C,0)))</f>
        <v>Equipment Early Retirement</v>
      </c>
      <c r="K1635" s="254" t="str">
        <f>IF(ISBLANK(INDEX('Policy Characteristics'!E:E,MATCH($C1635,'Policy Characteristics'!$C:$C,0))),"",INDEX('Policy Characteristics'!E:E,MATCH($C1635,'Policy Characteristics'!$C:$C,0)))</f>
        <v>indst eqpt early retirement</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start year equipment</v>
      </c>
      <c r="P1635" s="254" t="str">
        <f>IF(ISBLANK(INDEX('Policy Characteristics'!J:J,MATCH($C1635,'Policy Characteristics'!$C:$C,0))),"",INDEX('Policy Characteristics'!J:J,MATCH($C1635,'Policy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2" customFormat="1" x14ac:dyDescent="0.3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Early Retirement of Equipment</v>
      </c>
      <c r="C1636" s="254" t="str">
        <f t="shared" si="56"/>
        <v>Minimum Share of Start Year Industrial Equipment Retired</v>
      </c>
      <c r="D1636" s="6" t="s">
        <v>3036</v>
      </c>
      <c r="E1636" s="1" t="s">
        <v>3467</v>
      </c>
      <c r="F1636" t="s">
        <v>2998</v>
      </c>
      <c r="G1636" s="45" t="s">
        <v>3474</v>
      </c>
      <c r="H1636" s="43">
        <v>3675</v>
      </c>
      <c r="I1636" s="324" t="s">
        <v>40</v>
      </c>
      <c r="J1636" s="255" t="str">
        <f>IF(ISBLANK(INDEX('Policy Characteristics'!D:D,MATCH($C1636,'Policy Characteristics'!$C:$C,0))),"",INDEX('Policy Characteristics'!D:D,MATCH($C1636,'Policy Characteristics'!$C:$C,0)))</f>
        <v>Equipment Early Retirement</v>
      </c>
      <c r="K1636" s="254" t="str">
        <f>IF(ISBLANK(INDEX('Policy Characteristics'!E:E,MATCH($C1636,'Policy Characteristics'!$C:$C,0))),"",INDEX('Policy Characteristics'!E:E,MATCH($C1636,'Policy Characteristics'!$C:$C,0)))</f>
        <v>indst eqpt early retirement</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start year equipment</v>
      </c>
      <c r="P1636" s="254" t="str">
        <f>IF(ISBLANK(INDEX('Policy Characteristics'!J:J,MATCH($C1636,'Policy Characteristics'!$C:$C,0))),"",INDEX('Policy Characteristics'!J:J,MATCH($C1636,'Policy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2" customFormat="1" x14ac:dyDescent="0.3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Early Retirement of Equipment</v>
      </c>
      <c r="C1637" s="254" t="str">
        <f t="shared" si="56"/>
        <v>Minimum Share of Start Year Industrial Equipment Retired</v>
      </c>
      <c r="D1637" s="6" t="s">
        <v>3036</v>
      </c>
      <c r="E1637" s="1" t="s">
        <v>3468</v>
      </c>
      <c r="F1637" t="s">
        <v>2998</v>
      </c>
      <c r="G1637" s="45" t="s">
        <v>3475</v>
      </c>
      <c r="H1637" s="43">
        <v>3676</v>
      </c>
      <c r="I1637" s="324" t="s">
        <v>40</v>
      </c>
      <c r="J1637" s="255" t="str">
        <f>IF(ISBLANK(INDEX('Policy Characteristics'!D:D,MATCH($C1637,'Policy Characteristics'!$C:$C,0))),"",INDEX('Policy Characteristics'!D:D,MATCH($C1637,'Policy Characteristics'!$C:$C,0)))</f>
        <v>Equipment Early Retirement</v>
      </c>
      <c r="K1637" s="254" t="str">
        <f>IF(ISBLANK(INDEX('Policy Characteristics'!E:E,MATCH($C1637,'Policy Characteristics'!$C:$C,0))),"",INDEX('Policy Characteristics'!E:E,MATCH($C1637,'Policy Characteristics'!$C:$C,0)))</f>
        <v>indst eqpt early retirement</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start year equipment</v>
      </c>
      <c r="P1637" s="254" t="str">
        <f>IF(ISBLANK(INDEX('Policy Characteristics'!J:J,MATCH($C1637,'Policy Characteristics'!$C:$C,0))),"",INDEX('Policy Characteristics'!J:J,MATCH($C1637,'Policy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2" customFormat="1" x14ac:dyDescent="0.3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Early Retirement of Equipment</v>
      </c>
      <c r="C1638" s="254" t="str">
        <f t="shared" si="56"/>
        <v>Minimum Share of Start Year Industrial Equipment Retired</v>
      </c>
      <c r="D1638" s="6" t="s">
        <v>3036</v>
      </c>
      <c r="E1638" s="1" t="s">
        <v>3469</v>
      </c>
      <c r="F1638" t="s">
        <v>2998</v>
      </c>
      <c r="G1638" s="45" t="s">
        <v>3476</v>
      </c>
      <c r="H1638" s="43">
        <v>3677</v>
      </c>
      <c r="I1638" s="324" t="s">
        <v>40</v>
      </c>
      <c r="J1638" s="255" t="str">
        <f>IF(ISBLANK(INDEX('Policy Characteristics'!D:D,MATCH($C1638,'Policy Characteristics'!$C:$C,0))),"",INDEX('Policy Characteristics'!D:D,MATCH($C1638,'Policy Characteristics'!$C:$C,0)))</f>
        <v>Equipment Early Retirement</v>
      </c>
      <c r="K1638" s="254" t="str">
        <f>IF(ISBLANK(INDEX('Policy Characteristics'!E:E,MATCH($C1638,'Policy Characteristics'!$C:$C,0))),"",INDEX('Policy Characteristics'!E:E,MATCH($C1638,'Policy Characteristics'!$C:$C,0)))</f>
        <v>indst eqpt early retirement</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start year equipment</v>
      </c>
      <c r="P1638" s="254" t="str">
        <f>IF(ISBLANK(INDEX('Policy Characteristics'!J:J,MATCH($C1638,'Policy Characteristics'!$C:$C,0))),"",INDEX('Policy Characteristics'!J:J,MATCH($C1638,'Policy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2" customFormat="1" x14ac:dyDescent="0.3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Early Retirement of Equipment</v>
      </c>
      <c r="C1639" s="254" t="str">
        <f t="shared" si="56"/>
        <v>Minimum Share of Start Year Industrial Equipment Retired</v>
      </c>
      <c r="D1639" s="6" t="s">
        <v>3036</v>
      </c>
      <c r="E1639" s="1" t="s">
        <v>3470</v>
      </c>
      <c r="F1639" t="s">
        <v>2998</v>
      </c>
      <c r="G1639" s="45" t="s">
        <v>3477</v>
      </c>
      <c r="H1639" s="43">
        <v>3678</v>
      </c>
      <c r="I1639" s="324" t="s">
        <v>40</v>
      </c>
      <c r="J1639" s="255" t="str">
        <f>IF(ISBLANK(INDEX('Policy Characteristics'!D:D,MATCH($C1639,'Policy Characteristics'!$C:$C,0))),"",INDEX('Policy Characteristics'!D:D,MATCH($C1639,'Policy Characteristics'!$C:$C,0)))</f>
        <v>Equipment Early Retirement</v>
      </c>
      <c r="K1639" s="254" t="str">
        <f>IF(ISBLANK(INDEX('Policy Characteristics'!E:E,MATCH($C1639,'Policy Characteristics'!$C:$C,0))),"",INDEX('Policy Characteristics'!E:E,MATCH($C1639,'Policy Characteristics'!$C:$C,0)))</f>
        <v>indst eqpt early retirement</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start year equipment</v>
      </c>
      <c r="P1639" s="254" t="str">
        <f>IF(ISBLANK(INDEX('Policy Characteristics'!J:J,MATCH($C1639,'Policy Characteristics'!$C:$C,0))),"",INDEX('Policy Characteristics'!J:J,MATCH($C1639,'Policy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2" customFormat="1" x14ac:dyDescent="0.3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Early Retirement of Equipment</v>
      </c>
      <c r="C1640" s="254" t="str">
        <f t="shared" si="56"/>
        <v>Minimum Share of Start Year Industrial Equipment Retired</v>
      </c>
      <c r="D1640" s="6" t="s">
        <v>3036</v>
      </c>
      <c r="E1640" s="1" t="s">
        <v>3471</v>
      </c>
      <c r="F1640" t="s">
        <v>2998</v>
      </c>
      <c r="G1640" s="45" t="s">
        <v>3478</v>
      </c>
      <c r="H1640" s="43">
        <v>3679</v>
      </c>
      <c r="I1640" s="324" t="s">
        <v>40</v>
      </c>
      <c r="J1640" s="255" t="str">
        <f>IF(ISBLANK(INDEX('Policy Characteristics'!D:D,MATCH($C1640,'Policy Characteristics'!$C:$C,0))),"",INDEX('Policy Characteristics'!D:D,MATCH($C1640,'Policy Characteristics'!$C:$C,0)))</f>
        <v>Equipment Early Retirement</v>
      </c>
      <c r="K1640" s="254" t="str">
        <f>IF(ISBLANK(INDEX('Policy Characteristics'!E:E,MATCH($C1640,'Policy Characteristics'!$C:$C,0))),"",INDEX('Policy Characteristics'!E:E,MATCH($C1640,'Policy Characteristics'!$C:$C,0)))</f>
        <v>indst eqpt early retirement</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start year equipment</v>
      </c>
      <c r="P1640" s="254" t="str">
        <f>IF(ISBLANK(INDEX('Policy Characteristics'!J:J,MATCH($C1640,'Policy Characteristics'!$C:$C,0))),"",INDEX('Policy Characteristics'!J:J,MATCH($C1640,'Policy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2" customFormat="1" x14ac:dyDescent="0.3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Early Retirement of Equipment</v>
      </c>
      <c r="C1641" s="254" t="str">
        <f t="shared" si="56"/>
        <v>Minimum Share of Start Year Industrial Equipment Retired</v>
      </c>
      <c r="D1641" s="6" t="s">
        <v>3036</v>
      </c>
      <c r="E1641" s="1" t="s">
        <v>3472</v>
      </c>
      <c r="F1641" t="s">
        <v>2998</v>
      </c>
      <c r="G1641" s="45" t="s">
        <v>3479</v>
      </c>
      <c r="H1641" s="43">
        <v>3680</v>
      </c>
      <c r="I1641" s="324" t="s">
        <v>40</v>
      </c>
      <c r="J1641" s="255" t="str">
        <f>IF(ISBLANK(INDEX('Policy Characteristics'!D:D,MATCH($C1641,'Policy Characteristics'!$C:$C,0))),"",INDEX('Policy Characteristics'!D:D,MATCH($C1641,'Policy Characteristics'!$C:$C,0)))</f>
        <v>Equipment Early Retirement</v>
      </c>
      <c r="K1641" s="254" t="str">
        <f>IF(ISBLANK(INDEX('Policy Characteristics'!E:E,MATCH($C1641,'Policy Characteristics'!$C:$C,0))),"",INDEX('Policy Characteristics'!E:E,MATCH($C1641,'Policy Characteristics'!$C:$C,0)))</f>
        <v>indst eqpt early retirement</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start year equipment</v>
      </c>
      <c r="P1641" s="254" t="str">
        <f>IF(ISBLANK(INDEX('Policy Characteristics'!J:J,MATCH($C1641,'Policy Characteristics'!$C:$C,0))),"",INDEX('Policy Characteristics'!J:J,MATCH($C1641,'Policy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2" customFormat="1" x14ac:dyDescent="0.3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Early Retirement of Equipment</v>
      </c>
      <c r="C1642" s="254" t="str">
        <f t="shared" si="56"/>
        <v>Minimum Share of Start Year Industrial Equipment Retired</v>
      </c>
      <c r="D1642" s="6" t="s">
        <v>3036</v>
      </c>
      <c r="E1642" s="1" t="s">
        <v>3473</v>
      </c>
      <c r="F1642" t="s">
        <v>2998</v>
      </c>
      <c r="G1642" s="45" t="s">
        <v>3480</v>
      </c>
      <c r="H1642" s="43">
        <v>3681</v>
      </c>
      <c r="I1642" s="324" t="s">
        <v>40</v>
      </c>
      <c r="J1642" s="255" t="str">
        <f>IF(ISBLANK(INDEX('Policy Characteristics'!D:D,MATCH($C1642,'Policy Characteristics'!$C:$C,0))),"",INDEX('Policy Characteristics'!D:D,MATCH($C1642,'Policy Characteristics'!$C:$C,0)))</f>
        <v>Equipment Early Retirement</v>
      </c>
      <c r="K1642" s="254" t="str">
        <f>IF(ISBLANK(INDEX('Policy Characteristics'!E:E,MATCH($C1642,'Policy Characteristics'!$C:$C,0))),"",INDEX('Policy Characteristics'!E:E,MATCH($C1642,'Policy Characteristics'!$C:$C,0)))</f>
        <v>indst eqpt early retirement</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start year equipment</v>
      </c>
      <c r="P1642" s="254" t="str">
        <f>IF(ISBLANK(INDEX('Policy Characteristics'!J:J,MATCH($C1642,'Policy Characteristics'!$C:$C,0))),"",INDEX('Policy Characteristics'!J:J,MATCH($C1642,'Policy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2" customFormat="1" x14ac:dyDescent="0.3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Early Retirement of Equipment</v>
      </c>
      <c r="C1643" s="254" t="str">
        <f t="shared" si="56"/>
        <v>Minimum Share of Start Year Industrial Equipment Retired</v>
      </c>
      <c r="D1643" s="6" t="s">
        <v>3036</v>
      </c>
      <c r="E1643" s="1" t="s">
        <v>3612</v>
      </c>
      <c r="F1643" t="s">
        <v>2998</v>
      </c>
      <c r="G1643" s="45" t="s">
        <v>3612</v>
      </c>
      <c r="H1643" s="43">
        <v>3682</v>
      </c>
      <c r="I1643" s="324" t="s">
        <v>40</v>
      </c>
      <c r="J1643" s="255" t="str">
        <f>IF(ISBLANK(INDEX('Policy Characteristics'!D:D,MATCH($C1643,'Policy Characteristics'!$C:$C,0))),"",INDEX('Policy Characteristics'!D:D,MATCH($C1643,'Policy Characteristics'!$C:$C,0)))</f>
        <v>Equipment Early Retirement</v>
      </c>
      <c r="K1643" s="254" t="str">
        <f>IF(ISBLANK(INDEX('Policy Characteristics'!E:E,MATCH($C1643,'Policy Characteristics'!$C:$C,0))),"",INDEX('Policy Characteristics'!E:E,MATCH($C1643,'Policy Characteristics'!$C:$C,0)))</f>
        <v>indst eqpt early retirement</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start year equipment</v>
      </c>
      <c r="P1643" s="254" t="str">
        <f>IF(ISBLANK(INDEX('Policy Characteristics'!J:J,MATCH($C1643,'Policy Characteristics'!$C:$C,0))),"",INDEX('Policy Characteristics'!J:J,MATCH($C1643,'Policy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2" customFormat="1" x14ac:dyDescent="0.3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Early Retirement of Equipment</v>
      </c>
      <c r="C1644" s="254" t="str">
        <f t="shared" si="56"/>
        <v>Minimum Share of Start Year Industrial Equipment Retired</v>
      </c>
      <c r="D1644" s="6" t="s">
        <v>3037</v>
      </c>
      <c r="E1644" s="1" t="s">
        <v>3467</v>
      </c>
      <c r="F1644" t="s">
        <v>2999</v>
      </c>
      <c r="G1644" s="45" t="s">
        <v>3474</v>
      </c>
      <c r="H1644" s="43">
        <v>3683</v>
      </c>
      <c r="I1644" s="324" t="s">
        <v>40</v>
      </c>
      <c r="J1644" s="255" t="str">
        <f>IF(ISBLANK(INDEX('Policy Characteristics'!D:D,MATCH($C1644,'Policy Characteristics'!$C:$C,0))),"",INDEX('Policy Characteristics'!D:D,MATCH($C1644,'Policy Characteristics'!$C:$C,0)))</f>
        <v>Equipment Early Retirement</v>
      </c>
      <c r="K1644" s="254" t="str">
        <f>IF(ISBLANK(INDEX('Policy Characteristics'!E:E,MATCH($C1644,'Policy Characteristics'!$C:$C,0))),"",INDEX('Policy Characteristics'!E:E,MATCH($C1644,'Policy Characteristics'!$C:$C,0)))</f>
        <v>indst eqpt early retirement</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start year equipment</v>
      </c>
      <c r="P1644" s="254" t="str">
        <f>IF(ISBLANK(INDEX('Policy Characteristics'!J:J,MATCH($C1644,'Policy Characteristics'!$C:$C,0))),"",INDEX('Policy Characteristics'!J:J,MATCH($C1644,'Policy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2" customFormat="1" x14ac:dyDescent="0.3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Early Retirement of Equipment</v>
      </c>
      <c r="C1645" s="254" t="str">
        <f t="shared" si="56"/>
        <v>Minimum Share of Start Year Industrial Equipment Retired</v>
      </c>
      <c r="D1645" s="6" t="s">
        <v>3037</v>
      </c>
      <c r="E1645" s="1" t="s">
        <v>3468</v>
      </c>
      <c r="F1645" t="s">
        <v>2999</v>
      </c>
      <c r="G1645" s="45" t="s">
        <v>3475</v>
      </c>
      <c r="H1645" s="43">
        <v>3684</v>
      </c>
      <c r="I1645" s="324" t="s">
        <v>40</v>
      </c>
      <c r="J1645" s="255" t="str">
        <f>IF(ISBLANK(INDEX('Policy Characteristics'!D:D,MATCH($C1645,'Policy Characteristics'!$C:$C,0))),"",INDEX('Policy Characteristics'!D:D,MATCH($C1645,'Policy Characteristics'!$C:$C,0)))</f>
        <v>Equipment Early Retirement</v>
      </c>
      <c r="K1645" s="254" t="str">
        <f>IF(ISBLANK(INDEX('Policy Characteristics'!E:E,MATCH($C1645,'Policy Characteristics'!$C:$C,0))),"",INDEX('Policy Characteristics'!E:E,MATCH($C1645,'Policy Characteristics'!$C:$C,0)))</f>
        <v>indst eqpt early retirement</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start year equipment</v>
      </c>
      <c r="P1645" s="254" t="str">
        <f>IF(ISBLANK(INDEX('Policy Characteristics'!J:J,MATCH($C1645,'Policy Characteristics'!$C:$C,0))),"",INDEX('Policy Characteristics'!J:J,MATCH($C1645,'Policy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2" customFormat="1" x14ac:dyDescent="0.3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Early Retirement of Equipment</v>
      </c>
      <c r="C1646" s="254" t="str">
        <f t="shared" si="56"/>
        <v>Minimum Share of Start Year Industrial Equipment Retired</v>
      </c>
      <c r="D1646" s="6" t="s">
        <v>3037</v>
      </c>
      <c r="E1646" s="1" t="s">
        <v>3469</v>
      </c>
      <c r="F1646" t="s">
        <v>2999</v>
      </c>
      <c r="G1646" s="45" t="s">
        <v>3476</v>
      </c>
      <c r="H1646" s="43">
        <v>3685</v>
      </c>
      <c r="I1646" s="324" t="s">
        <v>40</v>
      </c>
      <c r="J1646" s="255" t="str">
        <f>IF(ISBLANK(INDEX('Policy Characteristics'!D:D,MATCH($C1646,'Policy Characteristics'!$C:$C,0))),"",INDEX('Policy Characteristics'!D:D,MATCH($C1646,'Policy Characteristics'!$C:$C,0)))</f>
        <v>Equipment Early Retirement</v>
      </c>
      <c r="K1646" s="254" t="str">
        <f>IF(ISBLANK(INDEX('Policy Characteristics'!E:E,MATCH($C1646,'Policy Characteristics'!$C:$C,0))),"",INDEX('Policy Characteristics'!E:E,MATCH($C1646,'Policy Characteristics'!$C:$C,0)))</f>
        <v>indst eqpt early retirement</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start year equipment</v>
      </c>
      <c r="P1646" s="254" t="str">
        <f>IF(ISBLANK(INDEX('Policy Characteristics'!J:J,MATCH($C1646,'Policy Characteristics'!$C:$C,0))),"",INDEX('Policy Characteristics'!J:J,MATCH($C1646,'Policy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2" customFormat="1" x14ac:dyDescent="0.3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Early Retirement of Equipment</v>
      </c>
      <c r="C1647" s="254" t="str">
        <f t="shared" si="56"/>
        <v>Minimum Share of Start Year Industrial Equipment Retired</v>
      </c>
      <c r="D1647" s="6" t="s">
        <v>3037</v>
      </c>
      <c r="E1647" s="1" t="s">
        <v>3470</v>
      </c>
      <c r="F1647" t="s">
        <v>2999</v>
      </c>
      <c r="G1647" s="45" t="s">
        <v>3477</v>
      </c>
      <c r="H1647" s="43">
        <v>3686</v>
      </c>
      <c r="I1647" s="324" t="s">
        <v>40</v>
      </c>
      <c r="J1647" s="255" t="str">
        <f>IF(ISBLANK(INDEX('Policy Characteristics'!D:D,MATCH($C1647,'Policy Characteristics'!$C:$C,0))),"",INDEX('Policy Characteristics'!D:D,MATCH($C1647,'Policy Characteristics'!$C:$C,0)))</f>
        <v>Equipment Early Retirement</v>
      </c>
      <c r="K1647" s="254" t="str">
        <f>IF(ISBLANK(INDEX('Policy Characteristics'!E:E,MATCH($C1647,'Policy Characteristics'!$C:$C,0))),"",INDEX('Policy Characteristics'!E:E,MATCH($C1647,'Policy Characteristics'!$C:$C,0)))</f>
        <v>indst eqpt early retirement</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start year equipment</v>
      </c>
      <c r="P1647" s="254" t="str">
        <f>IF(ISBLANK(INDEX('Policy Characteristics'!J:J,MATCH($C1647,'Policy Characteristics'!$C:$C,0))),"",INDEX('Policy Characteristics'!J:J,MATCH($C1647,'Policy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2" customFormat="1" x14ac:dyDescent="0.3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Early Retirement of Equipment</v>
      </c>
      <c r="C1648" s="254" t="str">
        <f t="shared" si="56"/>
        <v>Minimum Share of Start Year Industrial Equipment Retired</v>
      </c>
      <c r="D1648" s="6" t="s">
        <v>3037</v>
      </c>
      <c r="E1648" s="1" t="s">
        <v>3471</v>
      </c>
      <c r="F1648" t="s">
        <v>2999</v>
      </c>
      <c r="G1648" s="45" t="s">
        <v>3478</v>
      </c>
      <c r="H1648" s="43">
        <v>3687</v>
      </c>
      <c r="I1648" s="324" t="s">
        <v>40</v>
      </c>
      <c r="J1648" s="255" t="str">
        <f>IF(ISBLANK(INDEX('Policy Characteristics'!D:D,MATCH($C1648,'Policy Characteristics'!$C:$C,0))),"",INDEX('Policy Characteristics'!D:D,MATCH($C1648,'Policy Characteristics'!$C:$C,0)))</f>
        <v>Equipment Early Retirement</v>
      </c>
      <c r="K1648" s="254" t="str">
        <f>IF(ISBLANK(INDEX('Policy Characteristics'!E:E,MATCH($C1648,'Policy Characteristics'!$C:$C,0))),"",INDEX('Policy Characteristics'!E:E,MATCH($C1648,'Policy Characteristics'!$C:$C,0)))</f>
        <v>indst eqpt early retirement</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start year equipment</v>
      </c>
      <c r="P1648" s="254" t="str">
        <f>IF(ISBLANK(INDEX('Policy Characteristics'!J:J,MATCH($C1648,'Policy Characteristics'!$C:$C,0))),"",INDEX('Policy Characteristics'!J:J,MATCH($C1648,'Policy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2" customFormat="1" x14ac:dyDescent="0.3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Early Retirement of Equipment</v>
      </c>
      <c r="C1649" s="254" t="str">
        <f t="shared" si="56"/>
        <v>Minimum Share of Start Year Industrial Equipment Retired</v>
      </c>
      <c r="D1649" s="6" t="s">
        <v>3037</v>
      </c>
      <c r="E1649" s="1" t="s">
        <v>3472</v>
      </c>
      <c r="F1649" t="s">
        <v>2999</v>
      </c>
      <c r="G1649" s="45" t="s">
        <v>3479</v>
      </c>
      <c r="H1649" s="43">
        <v>3688</v>
      </c>
      <c r="I1649" s="324" t="s">
        <v>40</v>
      </c>
      <c r="J1649" s="255" t="str">
        <f>IF(ISBLANK(INDEX('Policy Characteristics'!D:D,MATCH($C1649,'Policy Characteristics'!$C:$C,0))),"",INDEX('Policy Characteristics'!D:D,MATCH($C1649,'Policy Characteristics'!$C:$C,0)))</f>
        <v>Equipment Early Retirement</v>
      </c>
      <c r="K1649" s="254" t="str">
        <f>IF(ISBLANK(INDEX('Policy Characteristics'!E:E,MATCH($C1649,'Policy Characteristics'!$C:$C,0))),"",INDEX('Policy Characteristics'!E:E,MATCH($C1649,'Policy Characteristics'!$C:$C,0)))</f>
        <v>indst eqpt early retirement</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start year equipment</v>
      </c>
      <c r="P1649" s="254" t="str">
        <f>IF(ISBLANK(INDEX('Policy Characteristics'!J:J,MATCH($C1649,'Policy Characteristics'!$C:$C,0))),"",INDEX('Policy Characteristics'!J:J,MATCH($C1649,'Policy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2" customFormat="1" x14ac:dyDescent="0.3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Early Retirement of Equipment</v>
      </c>
      <c r="C1650" s="254" t="str">
        <f t="shared" si="56"/>
        <v>Minimum Share of Start Year Industrial Equipment Retired</v>
      </c>
      <c r="D1650" s="6" t="s">
        <v>3037</v>
      </c>
      <c r="E1650" s="1" t="s">
        <v>3473</v>
      </c>
      <c r="F1650" t="s">
        <v>2999</v>
      </c>
      <c r="G1650" s="45" t="s">
        <v>3480</v>
      </c>
      <c r="H1650" s="43">
        <v>3689</v>
      </c>
      <c r="I1650" s="324" t="s">
        <v>40</v>
      </c>
      <c r="J1650" s="255" t="str">
        <f>IF(ISBLANK(INDEX('Policy Characteristics'!D:D,MATCH($C1650,'Policy Characteristics'!$C:$C,0))),"",INDEX('Policy Characteristics'!D:D,MATCH($C1650,'Policy Characteristics'!$C:$C,0)))</f>
        <v>Equipment Early Retirement</v>
      </c>
      <c r="K1650" s="254" t="str">
        <f>IF(ISBLANK(INDEX('Policy Characteristics'!E:E,MATCH($C1650,'Policy Characteristics'!$C:$C,0))),"",INDEX('Policy Characteristics'!E:E,MATCH($C1650,'Policy Characteristics'!$C:$C,0)))</f>
        <v>indst eqpt early retirement</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start year equipment</v>
      </c>
      <c r="P1650" s="254" t="str">
        <f>IF(ISBLANK(INDEX('Policy Characteristics'!J:J,MATCH($C1650,'Policy Characteristics'!$C:$C,0))),"",INDEX('Policy Characteristics'!J:J,MATCH($C1650,'Policy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2" customFormat="1" x14ac:dyDescent="0.3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Early Retirement of Equipment</v>
      </c>
      <c r="C1651" s="254" t="str">
        <f t="shared" si="56"/>
        <v>Minimum Share of Start Year Industrial Equipment Retired</v>
      </c>
      <c r="D1651" s="6" t="s">
        <v>3037</v>
      </c>
      <c r="E1651" s="1" t="s">
        <v>3612</v>
      </c>
      <c r="F1651" t="s">
        <v>2999</v>
      </c>
      <c r="G1651" s="45" t="s">
        <v>3612</v>
      </c>
      <c r="H1651" s="43">
        <v>3690</v>
      </c>
      <c r="I1651" s="324" t="s">
        <v>40</v>
      </c>
      <c r="J1651" s="255" t="str">
        <f>IF(ISBLANK(INDEX('Policy Characteristics'!D:D,MATCH($C1651,'Policy Characteristics'!$C:$C,0))),"",INDEX('Policy Characteristics'!D:D,MATCH($C1651,'Policy Characteristics'!$C:$C,0)))</f>
        <v>Equipment Early Retirement</v>
      </c>
      <c r="K1651" s="254" t="str">
        <f>IF(ISBLANK(INDEX('Policy Characteristics'!E:E,MATCH($C1651,'Policy Characteristics'!$C:$C,0))),"",INDEX('Policy Characteristics'!E:E,MATCH($C1651,'Policy Characteristics'!$C:$C,0)))</f>
        <v>indst eqpt early retirement</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start year equipment</v>
      </c>
      <c r="P1651" s="254" t="str">
        <f>IF(ISBLANK(INDEX('Policy Characteristics'!J:J,MATCH($C1651,'Policy Characteristics'!$C:$C,0))),"",INDEX('Policy Characteristics'!J:J,MATCH($C1651,'Policy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2" customFormat="1" x14ac:dyDescent="0.3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Early Retirement of Equipment</v>
      </c>
      <c r="C1652" s="254" t="str">
        <f t="shared" si="56"/>
        <v>Minimum Share of Start Year Industrial Equipment Retired</v>
      </c>
      <c r="D1652" s="6" t="s">
        <v>3038</v>
      </c>
      <c r="E1652" s="1" t="s">
        <v>3467</v>
      </c>
      <c r="F1652" t="s">
        <v>3000</v>
      </c>
      <c r="G1652" s="45" t="s">
        <v>3474</v>
      </c>
      <c r="H1652" s="43">
        <v>3691</v>
      </c>
      <c r="I1652" s="324" t="s">
        <v>40</v>
      </c>
      <c r="J1652" s="255" t="str">
        <f>IF(ISBLANK(INDEX('Policy Characteristics'!D:D,MATCH($C1652,'Policy Characteristics'!$C:$C,0))),"",INDEX('Policy Characteristics'!D:D,MATCH($C1652,'Policy Characteristics'!$C:$C,0)))</f>
        <v>Equipment Early Retirement</v>
      </c>
      <c r="K1652" s="254" t="str">
        <f>IF(ISBLANK(INDEX('Policy Characteristics'!E:E,MATCH($C1652,'Policy Characteristics'!$C:$C,0))),"",INDEX('Policy Characteristics'!E:E,MATCH($C1652,'Policy Characteristics'!$C:$C,0)))</f>
        <v>indst eqpt early retirement</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start year equipment</v>
      </c>
      <c r="P1652" s="254" t="str">
        <f>IF(ISBLANK(INDEX('Policy Characteristics'!J:J,MATCH($C1652,'Policy Characteristics'!$C:$C,0))),"",INDEX('Policy Characteristics'!J:J,MATCH($C1652,'Policy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2" customFormat="1" x14ac:dyDescent="0.3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Early Retirement of Equipment</v>
      </c>
      <c r="C1653" s="254" t="str">
        <f t="shared" si="56"/>
        <v>Minimum Share of Start Year Industrial Equipment Retired</v>
      </c>
      <c r="D1653" s="6" t="s">
        <v>3038</v>
      </c>
      <c r="E1653" s="1" t="s">
        <v>3468</v>
      </c>
      <c r="F1653" t="s">
        <v>3000</v>
      </c>
      <c r="G1653" s="45" t="s">
        <v>3475</v>
      </c>
      <c r="H1653" s="43">
        <v>3692</v>
      </c>
      <c r="I1653" s="324" t="s">
        <v>40</v>
      </c>
      <c r="J1653" s="255" t="str">
        <f>IF(ISBLANK(INDEX('Policy Characteristics'!D:D,MATCH($C1653,'Policy Characteristics'!$C:$C,0))),"",INDEX('Policy Characteristics'!D:D,MATCH($C1653,'Policy Characteristics'!$C:$C,0)))</f>
        <v>Equipment Early Retirement</v>
      </c>
      <c r="K1653" s="254" t="str">
        <f>IF(ISBLANK(INDEX('Policy Characteristics'!E:E,MATCH($C1653,'Policy Characteristics'!$C:$C,0))),"",INDEX('Policy Characteristics'!E:E,MATCH($C1653,'Policy Characteristics'!$C:$C,0)))</f>
        <v>indst eqpt early retirement</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start year equipment</v>
      </c>
      <c r="P1653" s="254" t="str">
        <f>IF(ISBLANK(INDEX('Policy Characteristics'!J:J,MATCH($C1653,'Policy Characteristics'!$C:$C,0))),"",INDEX('Policy Characteristics'!J:J,MATCH($C1653,'Policy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2" customFormat="1" x14ac:dyDescent="0.3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Early Retirement of Equipment</v>
      </c>
      <c r="C1654" s="254" t="str">
        <f t="shared" ref="C1654:C1717" si="57">$C$1524</f>
        <v>Minimum Share of Start Year Industrial Equipment Retired</v>
      </c>
      <c r="D1654" s="6" t="s">
        <v>3038</v>
      </c>
      <c r="E1654" s="1" t="s">
        <v>3469</v>
      </c>
      <c r="F1654" t="s">
        <v>3000</v>
      </c>
      <c r="G1654" s="45" t="s">
        <v>3476</v>
      </c>
      <c r="H1654" s="43">
        <v>3693</v>
      </c>
      <c r="I1654" s="324" t="s">
        <v>40</v>
      </c>
      <c r="J1654" s="255" t="str">
        <f>IF(ISBLANK(INDEX('Policy Characteristics'!D:D,MATCH($C1654,'Policy Characteristics'!$C:$C,0))),"",INDEX('Policy Characteristics'!D:D,MATCH($C1654,'Policy Characteristics'!$C:$C,0)))</f>
        <v>Equipment Early Retirement</v>
      </c>
      <c r="K1654" s="254" t="str">
        <f>IF(ISBLANK(INDEX('Policy Characteristics'!E:E,MATCH($C1654,'Policy Characteristics'!$C:$C,0))),"",INDEX('Policy Characteristics'!E:E,MATCH($C1654,'Policy Characteristics'!$C:$C,0)))</f>
        <v>indst eqpt early retirement</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start year equipment</v>
      </c>
      <c r="P1654" s="254" t="str">
        <f>IF(ISBLANK(INDEX('Policy Characteristics'!J:J,MATCH($C1654,'Policy Characteristics'!$C:$C,0))),"",INDEX('Policy Characteristics'!J:J,MATCH($C1654,'Policy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2" customFormat="1" x14ac:dyDescent="0.3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Early Retirement of Equipment</v>
      </c>
      <c r="C1655" s="254" t="str">
        <f t="shared" si="57"/>
        <v>Minimum Share of Start Year Industrial Equipment Retired</v>
      </c>
      <c r="D1655" s="6" t="s">
        <v>3038</v>
      </c>
      <c r="E1655" s="1" t="s">
        <v>3470</v>
      </c>
      <c r="F1655" t="s">
        <v>3000</v>
      </c>
      <c r="G1655" s="45" t="s">
        <v>3477</v>
      </c>
      <c r="H1655" s="43">
        <v>3694</v>
      </c>
      <c r="I1655" s="324" t="s">
        <v>40</v>
      </c>
      <c r="J1655" s="255" t="str">
        <f>IF(ISBLANK(INDEX('Policy Characteristics'!D:D,MATCH($C1655,'Policy Characteristics'!$C:$C,0))),"",INDEX('Policy Characteristics'!D:D,MATCH($C1655,'Policy Characteristics'!$C:$C,0)))</f>
        <v>Equipment Early Retirement</v>
      </c>
      <c r="K1655" s="254" t="str">
        <f>IF(ISBLANK(INDEX('Policy Characteristics'!E:E,MATCH($C1655,'Policy Characteristics'!$C:$C,0))),"",INDEX('Policy Characteristics'!E:E,MATCH($C1655,'Policy Characteristics'!$C:$C,0)))</f>
        <v>indst eqpt early retirement</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start year equipment</v>
      </c>
      <c r="P1655" s="254" t="str">
        <f>IF(ISBLANK(INDEX('Policy Characteristics'!J:J,MATCH($C1655,'Policy Characteristics'!$C:$C,0))),"",INDEX('Policy Characteristics'!J:J,MATCH($C1655,'Policy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2" customFormat="1" x14ac:dyDescent="0.3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Early Retirement of Equipment</v>
      </c>
      <c r="C1656" s="254" t="str">
        <f t="shared" si="57"/>
        <v>Minimum Share of Start Year Industrial Equipment Retired</v>
      </c>
      <c r="D1656" s="6" t="s">
        <v>3038</v>
      </c>
      <c r="E1656" s="1" t="s">
        <v>3471</v>
      </c>
      <c r="F1656" t="s">
        <v>3000</v>
      </c>
      <c r="G1656" s="45" t="s">
        <v>3478</v>
      </c>
      <c r="H1656" s="43">
        <v>3695</v>
      </c>
      <c r="I1656" s="324" t="s">
        <v>40</v>
      </c>
      <c r="J1656" s="255" t="str">
        <f>IF(ISBLANK(INDEX('Policy Characteristics'!D:D,MATCH($C1656,'Policy Characteristics'!$C:$C,0))),"",INDEX('Policy Characteristics'!D:D,MATCH($C1656,'Policy Characteristics'!$C:$C,0)))</f>
        <v>Equipment Early Retirement</v>
      </c>
      <c r="K1656" s="254" t="str">
        <f>IF(ISBLANK(INDEX('Policy Characteristics'!E:E,MATCH($C1656,'Policy Characteristics'!$C:$C,0))),"",INDEX('Policy Characteristics'!E:E,MATCH($C1656,'Policy Characteristics'!$C:$C,0)))</f>
        <v>indst eqpt early retirement</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start year equipment</v>
      </c>
      <c r="P1656" s="254" t="str">
        <f>IF(ISBLANK(INDEX('Policy Characteristics'!J:J,MATCH($C1656,'Policy Characteristics'!$C:$C,0))),"",INDEX('Policy Characteristics'!J:J,MATCH($C1656,'Policy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2" customFormat="1" x14ac:dyDescent="0.3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Early Retirement of Equipment</v>
      </c>
      <c r="C1657" s="254" t="str">
        <f t="shared" si="57"/>
        <v>Minimum Share of Start Year Industrial Equipment Retired</v>
      </c>
      <c r="D1657" s="6" t="s">
        <v>3038</v>
      </c>
      <c r="E1657" s="1" t="s">
        <v>3472</v>
      </c>
      <c r="F1657" t="s">
        <v>3000</v>
      </c>
      <c r="G1657" s="45" t="s">
        <v>3479</v>
      </c>
      <c r="H1657" s="43">
        <v>3696</v>
      </c>
      <c r="I1657" s="324" t="s">
        <v>40</v>
      </c>
      <c r="J1657" s="255" t="str">
        <f>IF(ISBLANK(INDEX('Policy Characteristics'!D:D,MATCH($C1657,'Policy Characteristics'!$C:$C,0))),"",INDEX('Policy Characteristics'!D:D,MATCH($C1657,'Policy Characteristics'!$C:$C,0)))</f>
        <v>Equipment Early Retirement</v>
      </c>
      <c r="K1657" s="254" t="str">
        <f>IF(ISBLANK(INDEX('Policy Characteristics'!E:E,MATCH($C1657,'Policy Characteristics'!$C:$C,0))),"",INDEX('Policy Characteristics'!E:E,MATCH($C1657,'Policy Characteristics'!$C:$C,0)))</f>
        <v>indst eqpt early retirement</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start year equipment</v>
      </c>
      <c r="P1657" s="254" t="str">
        <f>IF(ISBLANK(INDEX('Policy Characteristics'!J:J,MATCH($C1657,'Policy Characteristics'!$C:$C,0))),"",INDEX('Policy Characteristics'!J:J,MATCH($C1657,'Policy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2" customFormat="1" x14ac:dyDescent="0.3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Early Retirement of Equipment</v>
      </c>
      <c r="C1658" s="254" t="str">
        <f t="shared" si="57"/>
        <v>Minimum Share of Start Year Industrial Equipment Retired</v>
      </c>
      <c r="D1658" s="6" t="s">
        <v>3038</v>
      </c>
      <c r="E1658" s="1" t="s">
        <v>3473</v>
      </c>
      <c r="F1658" t="s">
        <v>3000</v>
      </c>
      <c r="G1658" s="45" t="s">
        <v>3480</v>
      </c>
      <c r="H1658" s="43">
        <v>3697</v>
      </c>
      <c r="I1658" s="324" t="s">
        <v>40</v>
      </c>
      <c r="J1658" s="255" t="str">
        <f>IF(ISBLANK(INDEX('Policy Characteristics'!D:D,MATCH($C1658,'Policy Characteristics'!$C:$C,0))),"",INDEX('Policy Characteristics'!D:D,MATCH($C1658,'Policy Characteristics'!$C:$C,0)))</f>
        <v>Equipment Early Retirement</v>
      </c>
      <c r="K1658" s="254" t="str">
        <f>IF(ISBLANK(INDEX('Policy Characteristics'!E:E,MATCH($C1658,'Policy Characteristics'!$C:$C,0))),"",INDEX('Policy Characteristics'!E:E,MATCH($C1658,'Policy Characteristics'!$C:$C,0)))</f>
        <v>indst eqpt early retirement</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start year equipment</v>
      </c>
      <c r="P1658" s="254" t="str">
        <f>IF(ISBLANK(INDEX('Policy Characteristics'!J:J,MATCH($C1658,'Policy Characteristics'!$C:$C,0))),"",INDEX('Policy Characteristics'!J:J,MATCH($C1658,'Policy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2" customFormat="1" x14ac:dyDescent="0.3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Early Retirement of Equipment</v>
      </c>
      <c r="C1659" s="254" t="str">
        <f t="shared" si="57"/>
        <v>Minimum Share of Start Year Industrial Equipment Retired</v>
      </c>
      <c r="D1659" s="6" t="s">
        <v>3038</v>
      </c>
      <c r="E1659" s="1" t="s">
        <v>3612</v>
      </c>
      <c r="F1659" t="s">
        <v>3000</v>
      </c>
      <c r="G1659" s="45" t="s">
        <v>3612</v>
      </c>
      <c r="H1659" s="43">
        <v>3698</v>
      </c>
      <c r="I1659" s="324" t="s">
        <v>40</v>
      </c>
      <c r="J1659" s="255" t="str">
        <f>IF(ISBLANK(INDEX('Policy Characteristics'!D:D,MATCH($C1659,'Policy Characteristics'!$C:$C,0))),"",INDEX('Policy Characteristics'!D:D,MATCH($C1659,'Policy Characteristics'!$C:$C,0)))</f>
        <v>Equipment Early Retirement</v>
      </c>
      <c r="K1659" s="254" t="str">
        <f>IF(ISBLANK(INDEX('Policy Characteristics'!E:E,MATCH($C1659,'Policy Characteristics'!$C:$C,0))),"",INDEX('Policy Characteristics'!E:E,MATCH($C1659,'Policy Characteristics'!$C:$C,0)))</f>
        <v>indst eqpt early retirement</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start year equipment</v>
      </c>
      <c r="P1659" s="254" t="str">
        <f>IF(ISBLANK(INDEX('Policy Characteristics'!J:J,MATCH($C1659,'Policy Characteristics'!$C:$C,0))),"",INDEX('Policy Characteristics'!J:J,MATCH($C1659,'Policy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2" customFormat="1" x14ac:dyDescent="0.3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Early Retirement of Equipment</v>
      </c>
      <c r="C1660" s="254" t="str">
        <f t="shared" si="57"/>
        <v>Minimum Share of Start Year Industrial Equipment Retired</v>
      </c>
      <c r="D1660" s="6" t="s">
        <v>3039</v>
      </c>
      <c r="E1660" s="1" t="s">
        <v>3467</v>
      </c>
      <c r="F1660" t="s">
        <v>3001</v>
      </c>
      <c r="G1660" s="45" t="s">
        <v>3474</v>
      </c>
      <c r="H1660" s="43">
        <v>3699</v>
      </c>
      <c r="I1660" s="324" t="s">
        <v>40</v>
      </c>
      <c r="J1660" s="255" t="str">
        <f>IF(ISBLANK(INDEX('Policy Characteristics'!D:D,MATCH($C1660,'Policy Characteristics'!$C:$C,0))),"",INDEX('Policy Characteristics'!D:D,MATCH($C1660,'Policy Characteristics'!$C:$C,0)))</f>
        <v>Equipment Early Retirement</v>
      </c>
      <c r="K1660" s="254" t="str">
        <f>IF(ISBLANK(INDEX('Policy Characteristics'!E:E,MATCH($C1660,'Policy Characteristics'!$C:$C,0))),"",INDEX('Policy Characteristics'!E:E,MATCH($C1660,'Policy Characteristics'!$C:$C,0)))</f>
        <v>indst eqpt early retirement</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start year equipment</v>
      </c>
      <c r="P1660" s="254" t="str">
        <f>IF(ISBLANK(INDEX('Policy Characteristics'!J:J,MATCH($C1660,'Policy Characteristics'!$C:$C,0))),"",INDEX('Policy Characteristics'!J:J,MATCH($C1660,'Policy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2" customFormat="1" x14ac:dyDescent="0.3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Early Retirement of Equipment</v>
      </c>
      <c r="C1661" s="254" t="str">
        <f t="shared" si="57"/>
        <v>Minimum Share of Start Year Industrial Equipment Retired</v>
      </c>
      <c r="D1661" s="6" t="s">
        <v>3039</v>
      </c>
      <c r="E1661" s="1" t="s">
        <v>3468</v>
      </c>
      <c r="F1661" t="s">
        <v>3001</v>
      </c>
      <c r="G1661" s="45" t="s">
        <v>3475</v>
      </c>
      <c r="H1661" s="43">
        <v>3700</v>
      </c>
      <c r="I1661" s="324" t="s">
        <v>40</v>
      </c>
      <c r="J1661" s="255" t="str">
        <f>IF(ISBLANK(INDEX('Policy Characteristics'!D:D,MATCH($C1661,'Policy Characteristics'!$C:$C,0))),"",INDEX('Policy Characteristics'!D:D,MATCH($C1661,'Policy Characteristics'!$C:$C,0)))</f>
        <v>Equipment Early Retirement</v>
      </c>
      <c r="K1661" s="254" t="str">
        <f>IF(ISBLANK(INDEX('Policy Characteristics'!E:E,MATCH($C1661,'Policy Characteristics'!$C:$C,0))),"",INDEX('Policy Characteristics'!E:E,MATCH($C1661,'Policy Characteristics'!$C:$C,0)))</f>
        <v>indst eqpt early retirement</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start year equipment</v>
      </c>
      <c r="P1661" s="254" t="str">
        <f>IF(ISBLANK(INDEX('Policy Characteristics'!J:J,MATCH($C1661,'Policy Characteristics'!$C:$C,0))),"",INDEX('Policy Characteristics'!J:J,MATCH($C1661,'Policy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2" customFormat="1" x14ac:dyDescent="0.3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Early Retirement of Equipment</v>
      </c>
      <c r="C1662" s="254" t="str">
        <f t="shared" si="57"/>
        <v>Minimum Share of Start Year Industrial Equipment Retired</v>
      </c>
      <c r="D1662" s="6" t="s">
        <v>3039</v>
      </c>
      <c r="E1662" s="1" t="s">
        <v>3469</v>
      </c>
      <c r="F1662" t="s">
        <v>3001</v>
      </c>
      <c r="G1662" s="45" t="s">
        <v>3476</v>
      </c>
      <c r="H1662" s="43">
        <v>3701</v>
      </c>
      <c r="I1662" s="324" t="s">
        <v>40</v>
      </c>
      <c r="J1662" s="255" t="str">
        <f>IF(ISBLANK(INDEX('Policy Characteristics'!D:D,MATCH($C1662,'Policy Characteristics'!$C:$C,0))),"",INDEX('Policy Characteristics'!D:D,MATCH($C1662,'Policy Characteristics'!$C:$C,0)))</f>
        <v>Equipment Early Retirement</v>
      </c>
      <c r="K1662" s="254" t="str">
        <f>IF(ISBLANK(INDEX('Policy Characteristics'!E:E,MATCH($C1662,'Policy Characteristics'!$C:$C,0))),"",INDEX('Policy Characteristics'!E:E,MATCH($C1662,'Policy Characteristics'!$C:$C,0)))</f>
        <v>indst eqpt early retirement</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start year equipment</v>
      </c>
      <c r="P1662" s="254" t="str">
        <f>IF(ISBLANK(INDEX('Policy Characteristics'!J:J,MATCH($C1662,'Policy Characteristics'!$C:$C,0))),"",INDEX('Policy Characteristics'!J:J,MATCH($C1662,'Policy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2" customFormat="1" x14ac:dyDescent="0.3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Early Retirement of Equipment</v>
      </c>
      <c r="C1663" s="254" t="str">
        <f t="shared" si="57"/>
        <v>Minimum Share of Start Year Industrial Equipment Retired</v>
      </c>
      <c r="D1663" s="6" t="s">
        <v>3039</v>
      </c>
      <c r="E1663" s="1" t="s">
        <v>3470</v>
      </c>
      <c r="F1663" t="s">
        <v>3001</v>
      </c>
      <c r="G1663" s="45" t="s">
        <v>3477</v>
      </c>
      <c r="H1663" s="43">
        <v>3702</v>
      </c>
      <c r="I1663" s="324" t="s">
        <v>40</v>
      </c>
      <c r="J1663" s="255" t="str">
        <f>IF(ISBLANK(INDEX('Policy Characteristics'!D:D,MATCH($C1663,'Policy Characteristics'!$C:$C,0))),"",INDEX('Policy Characteristics'!D:D,MATCH($C1663,'Policy Characteristics'!$C:$C,0)))</f>
        <v>Equipment Early Retirement</v>
      </c>
      <c r="K1663" s="254" t="str">
        <f>IF(ISBLANK(INDEX('Policy Characteristics'!E:E,MATCH($C1663,'Policy Characteristics'!$C:$C,0))),"",INDEX('Policy Characteristics'!E:E,MATCH($C1663,'Policy Characteristics'!$C:$C,0)))</f>
        <v>indst eqpt early retirement</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start year equipment</v>
      </c>
      <c r="P1663" s="254" t="str">
        <f>IF(ISBLANK(INDEX('Policy Characteristics'!J:J,MATCH($C1663,'Policy Characteristics'!$C:$C,0))),"",INDEX('Policy Characteristics'!J:J,MATCH($C1663,'Policy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2" customFormat="1" x14ac:dyDescent="0.3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Early Retirement of Equipment</v>
      </c>
      <c r="C1664" s="254" t="str">
        <f t="shared" si="57"/>
        <v>Minimum Share of Start Year Industrial Equipment Retired</v>
      </c>
      <c r="D1664" s="6" t="s">
        <v>3039</v>
      </c>
      <c r="E1664" s="1" t="s">
        <v>3471</v>
      </c>
      <c r="F1664" t="s">
        <v>3001</v>
      </c>
      <c r="G1664" s="45" t="s">
        <v>3478</v>
      </c>
      <c r="H1664" s="43">
        <v>3703</v>
      </c>
      <c r="I1664" s="324" t="s">
        <v>40</v>
      </c>
      <c r="J1664" s="255" t="str">
        <f>IF(ISBLANK(INDEX('Policy Characteristics'!D:D,MATCH($C1664,'Policy Characteristics'!$C:$C,0))),"",INDEX('Policy Characteristics'!D:D,MATCH($C1664,'Policy Characteristics'!$C:$C,0)))</f>
        <v>Equipment Early Retirement</v>
      </c>
      <c r="K1664" s="254" t="str">
        <f>IF(ISBLANK(INDEX('Policy Characteristics'!E:E,MATCH($C1664,'Policy Characteristics'!$C:$C,0))),"",INDEX('Policy Characteristics'!E:E,MATCH($C1664,'Policy Characteristics'!$C:$C,0)))</f>
        <v>indst eqpt early retirement</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start year equipment</v>
      </c>
      <c r="P1664" s="254" t="str">
        <f>IF(ISBLANK(INDEX('Policy Characteristics'!J:J,MATCH($C1664,'Policy Characteristics'!$C:$C,0))),"",INDEX('Policy Characteristics'!J:J,MATCH($C1664,'Policy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2" customFormat="1" x14ac:dyDescent="0.3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Early Retirement of Equipment</v>
      </c>
      <c r="C1665" s="254" t="str">
        <f t="shared" si="57"/>
        <v>Minimum Share of Start Year Industrial Equipment Retired</v>
      </c>
      <c r="D1665" s="6" t="s">
        <v>3039</v>
      </c>
      <c r="E1665" s="1" t="s">
        <v>3472</v>
      </c>
      <c r="F1665" t="s">
        <v>3001</v>
      </c>
      <c r="G1665" s="45" t="s">
        <v>3479</v>
      </c>
      <c r="H1665" s="43">
        <v>3704</v>
      </c>
      <c r="I1665" s="324" t="s">
        <v>40</v>
      </c>
      <c r="J1665" s="255" t="str">
        <f>IF(ISBLANK(INDEX('Policy Characteristics'!D:D,MATCH($C1665,'Policy Characteristics'!$C:$C,0))),"",INDEX('Policy Characteristics'!D:D,MATCH($C1665,'Policy Characteristics'!$C:$C,0)))</f>
        <v>Equipment Early Retirement</v>
      </c>
      <c r="K1665" s="254" t="str">
        <f>IF(ISBLANK(INDEX('Policy Characteristics'!E:E,MATCH($C1665,'Policy Characteristics'!$C:$C,0))),"",INDEX('Policy Characteristics'!E:E,MATCH($C1665,'Policy Characteristics'!$C:$C,0)))</f>
        <v>indst eqpt early retirement</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start year equipment</v>
      </c>
      <c r="P1665" s="254" t="str">
        <f>IF(ISBLANK(INDEX('Policy Characteristics'!J:J,MATCH($C1665,'Policy Characteristics'!$C:$C,0))),"",INDEX('Policy Characteristics'!J:J,MATCH($C1665,'Policy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2" customFormat="1" x14ac:dyDescent="0.3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Early Retirement of Equipment</v>
      </c>
      <c r="C1666" s="254" t="str">
        <f t="shared" si="57"/>
        <v>Minimum Share of Start Year Industrial Equipment Retired</v>
      </c>
      <c r="D1666" s="6" t="s">
        <v>3039</v>
      </c>
      <c r="E1666" s="1" t="s">
        <v>3473</v>
      </c>
      <c r="F1666" t="s">
        <v>3001</v>
      </c>
      <c r="G1666" s="45" t="s">
        <v>3480</v>
      </c>
      <c r="H1666" s="43">
        <v>3705</v>
      </c>
      <c r="I1666" s="324" t="s">
        <v>40</v>
      </c>
      <c r="J1666" s="255" t="str">
        <f>IF(ISBLANK(INDEX('Policy Characteristics'!D:D,MATCH($C1666,'Policy Characteristics'!$C:$C,0))),"",INDEX('Policy Characteristics'!D:D,MATCH($C1666,'Policy Characteristics'!$C:$C,0)))</f>
        <v>Equipment Early Retirement</v>
      </c>
      <c r="K1666" s="254" t="str">
        <f>IF(ISBLANK(INDEX('Policy Characteristics'!E:E,MATCH($C1666,'Policy Characteristics'!$C:$C,0))),"",INDEX('Policy Characteristics'!E:E,MATCH($C1666,'Policy Characteristics'!$C:$C,0)))</f>
        <v>indst eqpt early retirement</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start year equipment</v>
      </c>
      <c r="P1666" s="254" t="str">
        <f>IF(ISBLANK(INDEX('Policy Characteristics'!J:J,MATCH($C1666,'Policy Characteristics'!$C:$C,0))),"",INDEX('Policy Characteristics'!J:J,MATCH($C1666,'Policy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2" customFormat="1" x14ac:dyDescent="0.3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Early Retirement of Equipment</v>
      </c>
      <c r="C1667" s="254" t="str">
        <f t="shared" si="57"/>
        <v>Minimum Share of Start Year Industrial Equipment Retired</v>
      </c>
      <c r="D1667" s="6" t="s">
        <v>3039</v>
      </c>
      <c r="E1667" s="1" t="s">
        <v>3612</v>
      </c>
      <c r="F1667" t="s">
        <v>3001</v>
      </c>
      <c r="G1667" s="45" t="s">
        <v>3612</v>
      </c>
      <c r="H1667" s="43">
        <v>3706</v>
      </c>
      <c r="I1667" s="324" t="s">
        <v>40</v>
      </c>
      <c r="J1667" s="255" t="str">
        <f>IF(ISBLANK(INDEX('Policy Characteristics'!D:D,MATCH($C1667,'Policy Characteristics'!$C:$C,0))),"",INDEX('Policy Characteristics'!D:D,MATCH($C1667,'Policy Characteristics'!$C:$C,0)))</f>
        <v>Equipment Early Retirement</v>
      </c>
      <c r="K1667" s="254" t="str">
        <f>IF(ISBLANK(INDEX('Policy Characteristics'!E:E,MATCH($C1667,'Policy Characteristics'!$C:$C,0))),"",INDEX('Policy Characteristics'!E:E,MATCH($C1667,'Policy Characteristics'!$C:$C,0)))</f>
        <v>indst eqpt early retirement</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start year equipment</v>
      </c>
      <c r="P1667" s="254" t="str">
        <f>IF(ISBLANK(INDEX('Policy Characteristics'!J:J,MATCH($C1667,'Policy Characteristics'!$C:$C,0))),"",INDEX('Policy Characteristics'!J:J,MATCH($C1667,'Policy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2" customFormat="1" x14ac:dyDescent="0.3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Early Retirement of Equipment</v>
      </c>
      <c r="C1668" s="254" t="str">
        <f t="shared" si="57"/>
        <v>Minimum Share of Start Year Industrial Equipment Retired</v>
      </c>
      <c r="D1668" s="6" t="s">
        <v>3040</v>
      </c>
      <c r="E1668" s="1" t="s">
        <v>3467</v>
      </c>
      <c r="F1668" t="s">
        <v>3002</v>
      </c>
      <c r="G1668" s="45" t="s">
        <v>3474</v>
      </c>
      <c r="H1668" s="43">
        <v>3707</v>
      </c>
      <c r="I1668" s="324" t="s">
        <v>40</v>
      </c>
      <c r="J1668" s="255" t="str">
        <f>IF(ISBLANK(INDEX('Policy Characteristics'!D:D,MATCH($C1668,'Policy Characteristics'!$C:$C,0))),"",INDEX('Policy Characteristics'!D:D,MATCH($C1668,'Policy Characteristics'!$C:$C,0)))</f>
        <v>Equipment Early Retirement</v>
      </c>
      <c r="K1668" s="254" t="str">
        <f>IF(ISBLANK(INDEX('Policy Characteristics'!E:E,MATCH($C1668,'Policy Characteristics'!$C:$C,0))),"",INDEX('Policy Characteristics'!E:E,MATCH($C1668,'Policy Characteristics'!$C:$C,0)))</f>
        <v>indst eqpt early retirement</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start year equipment</v>
      </c>
      <c r="P1668" s="254" t="str">
        <f>IF(ISBLANK(INDEX('Policy Characteristics'!J:J,MATCH($C1668,'Policy Characteristics'!$C:$C,0))),"",INDEX('Policy Characteristics'!J:J,MATCH($C1668,'Policy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2" customFormat="1" x14ac:dyDescent="0.3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Early Retirement of Equipment</v>
      </c>
      <c r="C1669" s="254" t="str">
        <f t="shared" si="57"/>
        <v>Minimum Share of Start Year Industrial Equipment Retired</v>
      </c>
      <c r="D1669" s="6" t="s">
        <v>3040</v>
      </c>
      <c r="E1669" s="1" t="s">
        <v>3468</v>
      </c>
      <c r="F1669" t="s">
        <v>3002</v>
      </c>
      <c r="G1669" s="45" t="s">
        <v>3475</v>
      </c>
      <c r="H1669" s="43">
        <v>3708</v>
      </c>
      <c r="I1669" s="324" t="s">
        <v>40</v>
      </c>
      <c r="J1669" s="255" t="str">
        <f>IF(ISBLANK(INDEX('Policy Characteristics'!D:D,MATCH($C1669,'Policy Characteristics'!$C:$C,0))),"",INDEX('Policy Characteristics'!D:D,MATCH($C1669,'Policy Characteristics'!$C:$C,0)))</f>
        <v>Equipment Early Retirement</v>
      </c>
      <c r="K1669" s="254" t="str">
        <f>IF(ISBLANK(INDEX('Policy Characteristics'!E:E,MATCH($C1669,'Policy Characteristics'!$C:$C,0))),"",INDEX('Policy Characteristics'!E:E,MATCH($C1669,'Policy Characteristics'!$C:$C,0)))</f>
        <v>indst eqpt early retirement</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start year equipment</v>
      </c>
      <c r="P1669" s="254" t="str">
        <f>IF(ISBLANK(INDEX('Policy Characteristics'!J:J,MATCH($C1669,'Policy Characteristics'!$C:$C,0))),"",INDEX('Policy Characteristics'!J:J,MATCH($C1669,'Policy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2" customFormat="1" x14ac:dyDescent="0.3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Early Retirement of Equipment</v>
      </c>
      <c r="C1670" s="254" t="str">
        <f t="shared" si="57"/>
        <v>Minimum Share of Start Year Industrial Equipment Retired</v>
      </c>
      <c r="D1670" s="6" t="s">
        <v>3040</v>
      </c>
      <c r="E1670" s="1" t="s">
        <v>3469</v>
      </c>
      <c r="F1670" t="s">
        <v>3002</v>
      </c>
      <c r="G1670" s="45" t="s">
        <v>3476</v>
      </c>
      <c r="H1670" s="43">
        <v>3709</v>
      </c>
      <c r="I1670" s="324" t="s">
        <v>40</v>
      </c>
      <c r="J1670" s="255" t="str">
        <f>IF(ISBLANK(INDEX('Policy Characteristics'!D:D,MATCH($C1670,'Policy Characteristics'!$C:$C,0))),"",INDEX('Policy Characteristics'!D:D,MATCH($C1670,'Policy Characteristics'!$C:$C,0)))</f>
        <v>Equipment Early Retirement</v>
      </c>
      <c r="K1670" s="254" t="str">
        <f>IF(ISBLANK(INDEX('Policy Characteristics'!E:E,MATCH($C1670,'Policy Characteristics'!$C:$C,0))),"",INDEX('Policy Characteristics'!E:E,MATCH($C1670,'Policy Characteristics'!$C:$C,0)))</f>
        <v>indst eqpt early retirement</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start year equipment</v>
      </c>
      <c r="P1670" s="254" t="str">
        <f>IF(ISBLANK(INDEX('Policy Characteristics'!J:J,MATCH($C1670,'Policy Characteristics'!$C:$C,0))),"",INDEX('Policy Characteristics'!J:J,MATCH($C1670,'Policy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2" customFormat="1" x14ac:dyDescent="0.3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Early Retirement of Equipment</v>
      </c>
      <c r="C1671" s="254" t="str">
        <f t="shared" si="57"/>
        <v>Minimum Share of Start Year Industrial Equipment Retired</v>
      </c>
      <c r="D1671" s="6" t="s">
        <v>3040</v>
      </c>
      <c r="E1671" s="1" t="s">
        <v>3470</v>
      </c>
      <c r="F1671" t="s">
        <v>3002</v>
      </c>
      <c r="G1671" s="45" t="s">
        <v>3477</v>
      </c>
      <c r="H1671" s="43">
        <v>3710</v>
      </c>
      <c r="I1671" s="324" t="s">
        <v>40</v>
      </c>
      <c r="J1671" s="255" t="str">
        <f>IF(ISBLANK(INDEX('Policy Characteristics'!D:D,MATCH($C1671,'Policy Characteristics'!$C:$C,0))),"",INDEX('Policy Characteristics'!D:D,MATCH($C1671,'Policy Characteristics'!$C:$C,0)))</f>
        <v>Equipment Early Retirement</v>
      </c>
      <c r="K1671" s="254" t="str">
        <f>IF(ISBLANK(INDEX('Policy Characteristics'!E:E,MATCH($C1671,'Policy Characteristics'!$C:$C,0))),"",INDEX('Policy Characteristics'!E:E,MATCH($C1671,'Policy Characteristics'!$C:$C,0)))</f>
        <v>indst eqpt early retirement</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start year equipment</v>
      </c>
      <c r="P1671" s="254" t="str">
        <f>IF(ISBLANK(INDEX('Policy Characteristics'!J:J,MATCH($C1671,'Policy Characteristics'!$C:$C,0))),"",INDEX('Policy Characteristics'!J:J,MATCH($C1671,'Policy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2" customFormat="1" x14ac:dyDescent="0.3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Early Retirement of Equipment</v>
      </c>
      <c r="C1672" s="254" t="str">
        <f t="shared" si="57"/>
        <v>Minimum Share of Start Year Industrial Equipment Retired</v>
      </c>
      <c r="D1672" s="6" t="s">
        <v>3040</v>
      </c>
      <c r="E1672" s="1" t="s">
        <v>3471</v>
      </c>
      <c r="F1672" t="s">
        <v>3002</v>
      </c>
      <c r="G1672" s="45" t="s">
        <v>3478</v>
      </c>
      <c r="H1672" s="43">
        <v>3711</v>
      </c>
      <c r="I1672" s="324" t="s">
        <v>40</v>
      </c>
      <c r="J1672" s="255" t="str">
        <f>IF(ISBLANK(INDEX('Policy Characteristics'!D:D,MATCH($C1672,'Policy Characteristics'!$C:$C,0))),"",INDEX('Policy Characteristics'!D:D,MATCH($C1672,'Policy Characteristics'!$C:$C,0)))</f>
        <v>Equipment Early Retirement</v>
      </c>
      <c r="K1672" s="254" t="str">
        <f>IF(ISBLANK(INDEX('Policy Characteristics'!E:E,MATCH($C1672,'Policy Characteristics'!$C:$C,0))),"",INDEX('Policy Characteristics'!E:E,MATCH($C1672,'Policy Characteristics'!$C:$C,0)))</f>
        <v>indst eqpt early retirement</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start year equipment</v>
      </c>
      <c r="P1672" s="254" t="str">
        <f>IF(ISBLANK(INDEX('Policy Characteristics'!J:J,MATCH($C1672,'Policy Characteristics'!$C:$C,0))),"",INDEX('Policy Characteristics'!J:J,MATCH($C1672,'Policy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2" customFormat="1" x14ac:dyDescent="0.3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Early Retirement of Equipment</v>
      </c>
      <c r="C1673" s="254" t="str">
        <f t="shared" si="57"/>
        <v>Minimum Share of Start Year Industrial Equipment Retired</v>
      </c>
      <c r="D1673" s="6" t="s">
        <v>3040</v>
      </c>
      <c r="E1673" s="1" t="s">
        <v>3472</v>
      </c>
      <c r="F1673" t="s">
        <v>3002</v>
      </c>
      <c r="G1673" s="45" t="s">
        <v>3479</v>
      </c>
      <c r="H1673" s="43">
        <v>3712</v>
      </c>
      <c r="I1673" s="324" t="s">
        <v>40</v>
      </c>
      <c r="J1673" s="255" t="str">
        <f>IF(ISBLANK(INDEX('Policy Characteristics'!D:D,MATCH($C1673,'Policy Characteristics'!$C:$C,0))),"",INDEX('Policy Characteristics'!D:D,MATCH($C1673,'Policy Characteristics'!$C:$C,0)))</f>
        <v>Equipment Early Retirement</v>
      </c>
      <c r="K1673" s="254" t="str">
        <f>IF(ISBLANK(INDEX('Policy Characteristics'!E:E,MATCH($C1673,'Policy Characteristics'!$C:$C,0))),"",INDEX('Policy Characteristics'!E:E,MATCH($C1673,'Policy Characteristics'!$C:$C,0)))</f>
        <v>indst eqpt early retirement</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start year equipment</v>
      </c>
      <c r="P1673" s="254" t="str">
        <f>IF(ISBLANK(INDEX('Policy Characteristics'!J:J,MATCH($C1673,'Policy Characteristics'!$C:$C,0))),"",INDEX('Policy Characteristics'!J:J,MATCH($C1673,'Policy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2" customFormat="1" x14ac:dyDescent="0.3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s="254" t="str">
        <f t="shared" si="57"/>
        <v>Minimum Share of Start Year Industrial Equipment Retired</v>
      </c>
      <c r="D1674" s="6" t="s">
        <v>3040</v>
      </c>
      <c r="E1674" s="1" t="s">
        <v>3473</v>
      </c>
      <c r="F1674" t="s">
        <v>3002</v>
      </c>
      <c r="G1674" s="45" t="s">
        <v>3480</v>
      </c>
      <c r="H1674" s="43">
        <v>3713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3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 t="shared" si="57"/>
        <v>Minimum Share of Start Year Industrial Equipment Retired</v>
      </c>
      <c r="D1675" s="6" t="s">
        <v>3040</v>
      </c>
      <c r="E1675" s="1" t="s">
        <v>3612</v>
      </c>
      <c r="F1675" t="s">
        <v>3002</v>
      </c>
      <c r="G1675" s="45" t="s">
        <v>3612</v>
      </c>
      <c r="H1675" s="43">
        <v>3714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3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si="57"/>
        <v>Minimum Share of Start Year Industrial Equipment Retired</v>
      </c>
      <c r="D1676" s="6" t="s">
        <v>3041</v>
      </c>
      <c r="E1676" s="1" t="s">
        <v>3467</v>
      </c>
      <c r="F1676" t="s">
        <v>3003</v>
      </c>
      <c r="G1676" s="45" t="s">
        <v>3474</v>
      </c>
      <c r="H1676" s="43">
        <v>3715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3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57"/>
        <v>Minimum Share of Start Year Industrial Equipment Retired</v>
      </c>
      <c r="D1677" s="6" t="s">
        <v>3041</v>
      </c>
      <c r="E1677" s="1" t="s">
        <v>3468</v>
      </c>
      <c r="F1677" t="s">
        <v>3003</v>
      </c>
      <c r="G1677" s="45" t="s">
        <v>3475</v>
      </c>
      <c r="H1677" s="43">
        <v>3716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3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57"/>
        <v>Minimum Share of Start Year Industrial Equipment Retired</v>
      </c>
      <c r="D1678" s="6" t="s">
        <v>3041</v>
      </c>
      <c r="E1678" s="1" t="s">
        <v>3469</v>
      </c>
      <c r="F1678" t="s">
        <v>3003</v>
      </c>
      <c r="G1678" s="45" t="s">
        <v>3476</v>
      </c>
      <c r="H1678" s="43">
        <v>3717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3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57"/>
        <v>Minimum Share of Start Year Industrial Equipment Retired</v>
      </c>
      <c r="D1679" s="6" t="s">
        <v>3041</v>
      </c>
      <c r="E1679" s="1" t="s">
        <v>3470</v>
      </c>
      <c r="F1679" t="s">
        <v>3003</v>
      </c>
      <c r="G1679" s="45" t="s">
        <v>3477</v>
      </c>
      <c r="H1679" s="43">
        <v>3718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3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57"/>
        <v>Minimum Share of Start Year Industrial Equipment Retired</v>
      </c>
      <c r="D1680" s="6" t="s">
        <v>3041</v>
      </c>
      <c r="E1680" s="1" t="s">
        <v>3471</v>
      </c>
      <c r="F1680" t="s">
        <v>3003</v>
      </c>
      <c r="G1680" s="45" t="s">
        <v>3478</v>
      </c>
      <c r="H1680" s="43">
        <v>3719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3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57"/>
        <v>Minimum Share of Start Year Industrial Equipment Retired</v>
      </c>
      <c r="D1681" s="6" t="s">
        <v>3041</v>
      </c>
      <c r="E1681" s="1" t="s">
        <v>3472</v>
      </c>
      <c r="F1681" t="s">
        <v>3003</v>
      </c>
      <c r="G1681" s="45" t="s">
        <v>3479</v>
      </c>
      <c r="H1681" s="43">
        <v>3720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3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57"/>
        <v>Minimum Share of Start Year Industrial Equipment Retired</v>
      </c>
      <c r="D1682" s="6" t="s">
        <v>3041</v>
      </c>
      <c r="E1682" s="1" t="s">
        <v>3473</v>
      </c>
      <c r="F1682" t="s">
        <v>3003</v>
      </c>
      <c r="G1682" s="45" t="s">
        <v>3480</v>
      </c>
      <c r="H1682" s="43">
        <v>3721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3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57"/>
        <v>Minimum Share of Start Year Industrial Equipment Retired</v>
      </c>
      <c r="D1683" s="6" t="s">
        <v>3041</v>
      </c>
      <c r="E1683" s="1" t="s">
        <v>3612</v>
      </c>
      <c r="F1683" t="s">
        <v>3003</v>
      </c>
      <c r="G1683" s="45" t="s">
        <v>3612</v>
      </c>
      <c r="H1683" s="43">
        <v>3722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3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57"/>
        <v>Minimum Share of Start Year Industrial Equipment Retired</v>
      </c>
      <c r="D1684" s="6" t="s">
        <v>3042</v>
      </c>
      <c r="E1684" s="1" t="s">
        <v>3467</v>
      </c>
      <c r="F1684" t="s">
        <v>3004</v>
      </c>
      <c r="G1684" s="45" t="s">
        <v>3474</v>
      </c>
      <c r="H1684" s="43">
        <v>3723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3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57"/>
        <v>Minimum Share of Start Year Industrial Equipment Retired</v>
      </c>
      <c r="D1685" s="6" t="s">
        <v>3042</v>
      </c>
      <c r="E1685" s="1" t="s">
        <v>3468</v>
      </c>
      <c r="F1685" t="s">
        <v>3004</v>
      </c>
      <c r="G1685" s="45" t="s">
        <v>3475</v>
      </c>
      <c r="H1685" s="43">
        <v>3724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3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57"/>
        <v>Minimum Share of Start Year Industrial Equipment Retired</v>
      </c>
      <c r="D1686" s="6" t="s">
        <v>3042</v>
      </c>
      <c r="E1686" s="1" t="s">
        <v>3469</v>
      </c>
      <c r="F1686" t="s">
        <v>3004</v>
      </c>
      <c r="G1686" s="45" t="s">
        <v>3476</v>
      </c>
      <c r="H1686" s="43">
        <v>3725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3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57"/>
        <v>Minimum Share of Start Year Industrial Equipment Retired</v>
      </c>
      <c r="D1687" s="6" t="s">
        <v>3042</v>
      </c>
      <c r="E1687" s="1" t="s">
        <v>3470</v>
      </c>
      <c r="F1687" t="s">
        <v>3004</v>
      </c>
      <c r="G1687" s="45" t="s">
        <v>3477</v>
      </c>
      <c r="H1687" s="43">
        <v>3726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3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57"/>
        <v>Minimum Share of Start Year Industrial Equipment Retired</v>
      </c>
      <c r="D1688" s="6" t="s">
        <v>3042</v>
      </c>
      <c r="E1688" s="1" t="s">
        <v>3471</v>
      </c>
      <c r="F1688" t="s">
        <v>3004</v>
      </c>
      <c r="G1688" s="45" t="s">
        <v>3478</v>
      </c>
      <c r="H1688" s="43">
        <v>3727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3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57"/>
        <v>Minimum Share of Start Year Industrial Equipment Retired</v>
      </c>
      <c r="D1689" s="6" t="s">
        <v>3042</v>
      </c>
      <c r="E1689" s="1" t="s">
        <v>3472</v>
      </c>
      <c r="F1689" t="s">
        <v>3004</v>
      </c>
      <c r="G1689" s="45" t="s">
        <v>3479</v>
      </c>
      <c r="H1689" s="43">
        <v>3728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3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57"/>
        <v>Minimum Share of Start Year Industrial Equipment Retired</v>
      </c>
      <c r="D1690" s="6" t="s">
        <v>3042</v>
      </c>
      <c r="E1690" s="1" t="s">
        <v>3473</v>
      </c>
      <c r="F1690" t="s">
        <v>3004</v>
      </c>
      <c r="G1690" s="45" t="s">
        <v>3480</v>
      </c>
      <c r="H1690" s="43">
        <v>3729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3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57"/>
        <v>Minimum Share of Start Year Industrial Equipment Retired</v>
      </c>
      <c r="D1691" s="6" t="s">
        <v>3042</v>
      </c>
      <c r="E1691" s="1" t="s">
        <v>3612</v>
      </c>
      <c r="F1691" t="s">
        <v>3004</v>
      </c>
      <c r="G1691" s="45" t="s">
        <v>3612</v>
      </c>
      <c r="H1691" s="43">
        <v>3730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3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57"/>
        <v>Minimum Share of Start Year Industrial Equipment Retired</v>
      </c>
      <c r="D1692" s="6" t="s">
        <v>3043</v>
      </c>
      <c r="E1692" s="1" t="s">
        <v>3467</v>
      </c>
      <c r="F1692" t="s">
        <v>3005</v>
      </c>
      <c r="G1692" s="45" t="s">
        <v>3474</v>
      </c>
      <c r="H1692" s="43">
        <v>3731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3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57"/>
        <v>Minimum Share of Start Year Industrial Equipment Retired</v>
      </c>
      <c r="D1693" s="6" t="s">
        <v>3043</v>
      </c>
      <c r="E1693" s="1" t="s">
        <v>3468</v>
      </c>
      <c r="F1693" t="s">
        <v>3005</v>
      </c>
      <c r="G1693" s="45" t="s">
        <v>3475</v>
      </c>
      <c r="H1693" s="43">
        <v>3732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3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57"/>
        <v>Minimum Share of Start Year Industrial Equipment Retired</v>
      </c>
      <c r="D1694" s="6" t="s">
        <v>3043</v>
      </c>
      <c r="E1694" s="1" t="s">
        <v>3469</v>
      </c>
      <c r="F1694" t="s">
        <v>3005</v>
      </c>
      <c r="G1694" s="45" t="s">
        <v>3476</v>
      </c>
      <c r="H1694" s="43">
        <v>3733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3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57"/>
        <v>Minimum Share of Start Year Industrial Equipment Retired</v>
      </c>
      <c r="D1695" s="6" t="s">
        <v>3043</v>
      </c>
      <c r="E1695" s="1" t="s">
        <v>3470</v>
      </c>
      <c r="F1695" t="s">
        <v>3005</v>
      </c>
      <c r="G1695" s="45" t="s">
        <v>3477</v>
      </c>
      <c r="H1695" s="43">
        <v>3734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3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57"/>
        <v>Minimum Share of Start Year Industrial Equipment Retired</v>
      </c>
      <c r="D1696" s="6" t="s">
        <v>3043</v>
      </c>
      <c r="E1696" s="1" t="s">
        <v>3471</v>
      </c>
      <c r="F1696" t="s">
        <v>3005</v>
      </c>
      <c r="G1696" s="45" t="s">
        <v>3478</v>
      </c>
      <c r="H1696" s="43">
        <v>3735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3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57"/>
        <v>Minimum Share of Start Year Industrial Equipment Retired</v>
      </c>
      <c r="D1697" s="6" t="s">
        <v>3043</v>
      </c>
      <c r="E1697" s="1" t="s">
        <v>3472</v>
      </c>
      <c r="F1697" t="s">
        <v>3005</v>
      </c>
      <c r="G1697" s="45" t="s">
        <v>3479</v>
      </c>
      <c r="H1697" s="43">
        <v>3736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3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57"/>
        <v>Minimum Share of Start Year Industrial Equipment Retired</v>
      </c>
      <c r="D1698" s="6" t="s">
        <v>3043</v>
      </c>
      <c r="E1698" s="1" t="s">
        <v>3473</v>
      </c>
      <c r="F1698" t="s">
        <v>3005</v>
      </c>
      <c r="G1698" s="45" t="s">
        <v>3480</v>
      </c>
      <c r="H1698" s="43">
        <v>3737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3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57"/>
        <v>Minimum Share of Start Year Industrial Equipment Retired</v>
      </c>
      <c r="D1699" s="6" t="s">
        <v>3043</v>
      </c>
      <c r="E1699" s="1" t="s">
        <v>3612</v>
      </c>
      <c r="F1699" t="s">
        <v>3005</v>
      </c>
      <c r="G1699" s="45" t="s">
        <v>3612</v>
      </c>
      <c r="H1699" s="43">
        <v>3738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3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57"/>
        <v>Minimum Share of Start Year Industrial Equipment Retired</v>
      </c>
      <c r="D1700" s="6" t="s">
        <v>3044</v>
      </c>
      <c r="E1700" s="1" t="s">
        <v>3467</v>
      </c>
      <c r="F1700" t="s">
        <v>3006</v>
      </c>
      <c r="G1700" s="45" t="s">
        <v>3474</v>
      </c>
      <c r="H1700" s="43">
        <v>3739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3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57"/>
        <v>Minimum Share of Start Year Industrial Equipment Retired</v>
      </c>
      <c r="D1701" s="6" t="s">
        <v>3044</v>
      </c>
      <c r="E1701" s="1" t="s">
        <v>3468</v>
      </c>
      <c r="F1701" t="s">
        <v>3006</v>
      </c>
      <c r="G1701" s="45" t="s">
        <v>3475</v>
      </c>
      <c r="H1701" s="43">
        <v>3740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3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57"/>
        <v>Minimum Share of Start Year Industrial Equipment Retired</v>
      </c>
      <c r="D1702" s="6" t="s">
        <v>3044</v>
      </c>
      <c r="E1702" s="1" t="s">
        <v>3469</v>
      </c>
      <c r="F1702" t="s">
        <v>3006</v>
      </c>
      <c r="G1702" s="45" t="s">
        <v>3476</v>
      </c>
      <c r="H1702" s="43">
        <v>3741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3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57"/>
        <v>Minimum Share of Start Year Industrial Equipment Retired</v>
      </c>
      <c r="D1703" s="6" t="s">
        <v>3044</v>
      </c>
      <c r="E1703" s="1" t="s">
        <v>3470</v>
      </c>
      <c r="F1703" t="s">
        <v>3006</v>
      </c>
      <c r="G1703" s="45" t="s">
        <v>3477</v>
      </c>
      <c r="H1703" s="43">
        <v>3742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3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57"/>
        <v>Minimum Share of Start Year Industrial Equipment Retired</v>
      </c>
      <c r="D1704" s="6" t="s">
        <v>3044</v>
      </c>
      <c r="E1704" s="1" t="s">
        <v>3471</v>
      </c>
      <c r="F1704" t="s">
        <v>3006</v>
      </c>
      <c r="G1704" s="45" t="s">
        <v>3478</v>
      </c>
      <c r="H1704" s="43">
        <v>3743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3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57"/>
        <v>Minimum Share of Start Year Industrial Equipment Retired</v>
      </c>
      <c r="D1705" s="6" t="s">
        <v>3044</v>
      </c>
      <c r="E1705" s="1" t="s">
        <v>3472</v>
      </c>
      <c r="F1705" t="s">
        <v>3006</v>
      </c>
      <c r="G1705" s="45" t="s">
        <v>3479</v>
      </c>
      <c r="H1705" s="43">
        <v>3744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3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57"/>
        <v>Minimum Share of Start Year Industrial Equipment Retired</v>
      </c>
      <c r="D1706" s="6" t="s">
        <v>3044</v>
      </c>
      <c r="E1706" s="1" t="s">
        <v>3473</v>
      </c>
      <c r="F1706" t="s">
        <v>3006</v>
      </c>
      <c r="G1706" s="45" t="s">
        <v>3480</v>
      </c>
      <c r="H1706" s="43">
        <v>3745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3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57"/>
        <v>Minimum Share of Start Year Industrial Equipment Retired</v>
      </c>
      <c r="D1707" s="6" t="s">
        <v>3044</v>
      </c>
      <c r="E1707" s="1" t="s">
        <v>3612</v>
      </c>
      <c r="F1707" t="s">
        <v>3006</v>
      </c>
      <c r="G1707" s="45" t="s">
        <v>3612</v>
      </c>
      <c r="H1707" s="43">
        <v>3746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3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57"/>
        <v>Minimum Share of Start Year Industrial Equipment Retired</v>
      </c>
      <c r="D1708" s="6" t="s">
        <v>3045</v>
      </c>
      <c r="E1708" s="1" t="s">
        <v>3467</v>
      </c>
      <c r="F1708" t="s">
        <v>3048</v>
      </c>
      <c r="G1708" s="45" t="s">
        <v>3474</v>
      </c>
      <c r="H1708" s="43">
        <v>3747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3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57"/>
        <v>Minimum Share of Start Year Industrial Equipment Retired</v>
      </c>
      <c r="D1709" s="6" t="s">
        <v>3045</v>
      </c>
      <c r="E1709" s="1" t="s">
        <v>3468</v>
      </c>
      <c r="F1709" t="s">
        <v>3048</v>
      </c>
      <c r="G1709" s="45" t="s">
        <v>3475</v>
      </c>
      <c r="H1709" s="43">
        <v>3748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3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57"/>
        <v>Minimum Share of Start Year Industrial Equipment Retired</v>
      </c>
      <c r="D1710" s="6" t="s">
        <v>3045</v>
      </c>
      <c r="E1710" s="1" t="s">
        <v>3469</v>
      </c>
      <c r="F1710" t="s">
        <v>3048</v>
      </c>
      <c r="G1710" s="45" t="s">
        <v>3476</v>
      </c>
      <c r="H1710" s="43">
        <v>3749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3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57"/>
        <v>Minimum Share of Start Year Industrial Equipment Retired</v>
      </c>
      <c r="D1711" s="6" t="s">
        <v>3045</v>
      </c>
      <c r="E1711" s="1" t="s">
        <v>3470</v>
      </c>
      <c r="F1711" t="s">
        <v>3048</v>
      </c>
      <c r="G1711" s="45" t="s">
        <v>3477</v>
      </c>
      <c r="H1711" s="43">
        <v>3750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3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57"/>
        <v>Minimum Share of Start Year Industrial Equipment Retired</v>
      </c>
      <c r="D1712" s="6" t="s">
        <v>3045</v>
      </c>
      <c r="E1712" s="1" t="s">
        <v>3471</v>
      </c>
      <c r="F1712" t="s">
        <v>3048</v>
      </c>
      <c r="G1712" s="45" t="s">
        <v>3478</v>
      </c>
      <c r="H1712" s="43">
        <v>3751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3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57"/>
        <v>Minimum Share of Start Year Industrial Equipment Retired</v>
      </c>
      <c r="D1713" s="6" t="s">
        <v>3045</v>
      </c>
      <c r="E1713" s="1" t="s">
        <v>3472</v>
      </c>
      <c r="F1713" t="s">
        <v>3048</v>
      </c>
      <c r="G1713" s="45" t="s">
        <v>3479</v>
      </c>
      <c r="H1713" s="43">
        <v>3752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3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57"/>
        <v>Minimum Share of Start Year Industrial Equipment Retired</v>
      </c>
      <c r="D1714" s="6" t="s">
        <v>3045</v>
      </c>
      <c r="E1714" s="1" t="s">
        <v>3473</v>
      </c>
      <c r="F1714" t="s">
        <v>3048</v>
      </c>
      <c r="G1714" s="45" t="s">
        <v>3480</v>
      </c>
      <c r="H1714" s="43">
        <v>3753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3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57"/>
        <v>Minimum Share of Start Year Industrial Equipment Retired</v>
      </c>
      <c r="D1715" s="6" t="s">
        <v>3045</v>
      </c>
      <c r="E1715" s="1" t="s">
        <v>3612</v>
      </c>
      <c r="F1715" t="s">
        <v>3048</v>
      </c>
      <c r="G1715" s="45" t="s">
        <v>3612</v>
      </c>
      <c r="H1715" s="43">
        <v>3754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3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57"/>
        <v>Minimum Share of Start Year Industrial Equipment Retired</v>
      </c>
      <c r="D1716" s="6" t="s">
        <v>3046</v>
      </c>
      <c r="E1716" s="1" t="s">
        <v>3467</v>
      </c>
      <c r="F1716" t="s">
        <v>3007</v>
      </c>
      <c r="G1716" s="45" t="s">
        <v>3474</v>
      </c>
      <c r="H1716" s="43">
        <v>3755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3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57"/>
        <v>Minimum Share of Start Year Industrial Equipment Retired</v>
      </c>
      <c r="D1717" s="6" t="s">
        <v>3046</v>
      </c>
      <c r="E1717" s="1" t="s">
        <v>3468</v>
      </c>
      <c r="F1717" t="s">
        <v>3007</v>
      </c>
      <c r="G1717" s="45" t="s">
        <v>3475</v>
      </c>
      <c r="H1717" s="43">
        <v>3756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3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ref="C1718:C1723" si="58">$C$1524</f>
        <v>Minimum Share of Start Year Industrial Equipment Retired</v>
      </c>
      <c r="D1718" s="6" t="s">
        <v>3046</v>
      </c>
      <c r="E1718" s="1" t="s">
        <v>3469</v>
      </c>
      <c r="F1718" t="s">
        <v>3007</v>
      </c>
      <c r="G1718" s="45" t="s">
        <v>3476</v>
      </c>
      <c r="H1718" s="43">
        <v>3757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3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58"/>
        <v>Minimum Share of Start Year Industrial Equipment Retired</v>
      </c>
      <c r="D1719" s="6" t="s">
        <v>3046</v>
      </c>
      <c r="E1719" s="1" t="s">
        <v>3470</v>
      </c>
      <c r="F1719" t="s">
        <v>3007</v>
      </c>
      <c r="G1719" s="45" t="s">
        <v>3477</v>
      </c>
      <c r="H1719" s="43">
        <v>3758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3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58"/>
        <v>Minimum Share of Start Year Industrial Equipment Retired</v>
      </c>
      <c r="D1720" s="6" t="s">
        <v>3046</v>
      </c>
      <c r="E1720" s="1" t="s">
        <v>3471</v>
      </c>
      <c r="F1720" t="s">
        <v>3007</v>
      </c>
      <c r="G1720" s="45" t="s">
        <v>3478</v>
      </c>
      <c r="H1720" s="43">
        <v>3759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3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58"/>
        <v>Minimum Share of Start Year Industrial Equipment Retired</v>
      </c>
      <c r="D1721" s="6" t="s">
        <v>3046</v>
      </c>
      <c r="E1721" s="1" t="s">
        <v>3472</v>
      </c>
      <c r="F1721" t="s">
        <v>3007</v>
      </c>
      <c r="G1721" s="45" t="s">
        <v>3479</v>
      </c>
      <c r="H1721" s="43">
        <v>3760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3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58"/>
        <v>Minimum Share of Start Year Industrial Equipment Retired</v>
      </c>
      <c r="D1722" s="6" t="s">
        <v>3046</v>
      </c>
      <c r="E1722" s="1" t="s">
        <v>3473</v>
      </c>
      <c r="F1722" t="s">
        <v>3007</v>
      </c>
      <c r="G1722" s="45" t="s">
        <v>3480</v>
      </c>
      <c r="H1722" s="43">
        <v>3761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3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58"/>
        <v>Minimum Share of Start Year Industrial Equipment Retired</v>
      </c>
      <c r="D1723" s="6" t="s">
        <v>3046</v>
      </c>
      <c r="E1723" s="1" t="s">
        <v>3612</v>
      </c>
      <c r="F1723" t="s">
        <v>3007</v>
      </c>
      <c r="G1723" s="45" t="s">
        <v>3612</v>
      </c>
      <c r="H1723" s="43">
        <v>3762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3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Energy Efficiency Standards for Electrical Eqpt</v>
      </c>
      <c r="C1724" t="s">
        <v>3921</v>
      </c>
      <c r="D1724" s="45" t="s">
        <v>3022</v>
      </c>
      <c r="E1724" s="1" t="s">
        <v>3467</v>
      </c>
      <c r="F1724" t="s">
        <v>3047</v>
      </c>
      <c r="G1724" s="45" t="s">
        <v>3474</v>
      </c>
      <c r="H1724" s="43">
        <v>958</v>
      </c>
      <c r="I1724" s="324" t="s">
        <v>40</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elec efficiency stds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3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Energy Efficiency Standards for Electrical Eqpt</v>
      </c>
      <c r="C1725" s="254" t="str">
        <f t="shared" ref="C1725:C1788" si="59">C$1724</f>
        <v>Perc Improvement in Eqpt Efficiency Stds Above BAU for Electricity</v>
      </c>
      <c r="D1725" s="45" t="s">
        <v>3022</v>
      </c>
      <c r="E1725" s="1" t="s">
        <v>3468</v>
      </c>
      <c r="F1725" t="s">
        <v>3047</v>
      </c>
      <c r="G1725" s="45" t="s">
        <v>3475</v>
      </c>
      <c r="H1725" s="43">
        <v>959</v>
      </c>
      <c r="I1725" s="324" t="s">
        <v>40</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elec efficiency stds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3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Energy Efficiency Standards for Electrical Eqpt</v>
      </c>
      <c r="C1726" s="254" t="str">
        <f t="shared" si="59"/>
        <v>Perc Improvement in Eqpt Efficiency Stds Above BAU for Electricity</v>
      </c>
      <c r="D1726" s="45" t="s">
        <v>3022</v>
      </c>
      <c r="E1726" s="1" t="s">
        <v>3469</v>
      </c>
      <c r="F1726" t="s">
        <v>3047</v>
      </c>
      <c r="G1726" s="45" t="s">
        <v>3476</v>
      </c>
      <c r="H1726" s="43">
        <v>960</v>
      </c>
      <c r="I1726" s="324" t="s">
        <v>40</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elec efficiency stds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3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Energy Efficiency Standards for Electrical Eqpt</v>
      </c>
      <c r="C1727" s="254" t="str">
        <f t="shared" si="59"/>
        <v>Perc Improvement in Eqpt Efficiency Stds Above BAU for Electricity</v>
      </c>
      <c r="D1727" s="45" t="s">
        <v>3022</v>
      </c>
      <c r="E1727" s="1" t="s">
        <v>3470</v>
      </c>
      <c r="F1727" t="s">
        <v>3047</v>
      </c>
      <c r="G1727" s="45" t="s">
        <v>3477</v>
      </c>
      <c r="H1727" s="43">
        <v>961</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elec efficiency stds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3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Energy Efficiency Standards for Electrical Eqpt</v>
      </c>
      <c r="C1728" s="254" t="str">
        <f t="shared" si="59"/>
        <v>Perc Improvement in Eqpt Efficiency Stds Above BAU for Electricity</v>
      </c>
      <c r="D1728" s="45" t="s">
        <v>3022</v>
      </c>
      <c r="E1728" s="1" t="s">
        <v>3471</v>
      </c>
      <c r="F1728" t="s">
        <v>3047</v>
      </c>
      <c r="G1728" s="45" t="s">
        <v>3478</v>
      </c>
      <c r="H1728" s="43">
        <v>962</v>
      </c>
      <c r="I1728" s="324" t="s">
        <v>40</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elec efficiency stds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3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Energy Efficiency Standards for Electrical Eqpt</v>
      </c>
      <c r="C1729" s="254" t="str">
        <f t="shared" si="59"/>
        <v>Perc Improvement in Eqpt Efficiency Stds Above BAU for Electricity</v>
      </c>
      <c r="D1729" s="45" t="s">
        <v>3022</v>
      </c>
      <c r="E1729" s="1" t="s">
        <v>3472</v>
      </c>
      <c r="F1729" t="s">
        <v>3047</v>
      </c>
      <c r="G1729" s="45" t="s">
        <v>3479</v>
      </c>
      <c r="H1729" s="43">
        <v>963</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elec efficiency stds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x14ac:dyDescent="0.3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Energy Efficiency Standards for Electrical Eqpt</v>
      </c>
      <c r="C1730" s="254" t="str">
        <f t="shared" si="59"/>
        <v>Perc Improvement in Eqpt Efficiency Stds Above BAU for Electricity</v>
      </c>
      <c r="D1730" s="45" t="s">
        <v>3022</v>
      </c>
      <c r="E1730" s="1" t="s">
        <v>3473</v>
      </c>
      <c r="F1730" t="s">
        <v>3047</v>
      </c>
      <c r="G1730" s="45" t="s">
        <v>3480</v>
      </c>
      <c r="H1730" s="43">
        <v>964</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elec efficiency stds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3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Energy Efficiency Standards for Electrical Eqpt</v>
      </c>
      <c r="C1731" s="254" t="str">
        <f t="shared" si="59"/>
        <v>Perc Improvement in Eqpt Efficiency Stds Above BAU for Electricity</v>
      </c>
      <c r="D1731" s="45" t="s">
        <v>3022</v>
      </c>
      <c r="E1731" s="1" t="s">
        <v>3612</v>
      </c>
      <c r="F1731" t="s">
        <v>3047</v>
      </c>
      <c r="G1731" s="45" t="s">
        <v>3612</v>
      </c>
      <c r="H1731" s="43">
        <v>965</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elec efficiency stds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3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Energy Efficiency Standards for Electrical Eqpt</v>
      </c>
      <c r="C1732" s="254" t="str">
        <f t="shared" si="59"/>
        <v>Perc Improvement in Eqpt Efficiency Stds Above BAU for Electricity</v>
      </c>
      <c r="D1732" s="6" t="s">
        <v>3023</v>
      </c>
      <c r="E1732" s="1" t="s">
        <v>3467</v>
      </c>
      <c r="F1732" t="s">
        <v>2729</v>
      </c>
      <c r="G1732" s="45" t="s">
        <v>3474</v>
      </c>
      <c r="H1732" s="43">
        <v>966</v>
      </c>
      <c r="I1732" s="324" t="s">
        <v>40</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elec efficiency stds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3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Energy Efficiency Standards for Electrical Eqpt</v>
      </c>
      <c r="C1733" s="254" t="str">
        <f t="shared" si="59"/>
        <v>Perc Improvement in Eqpt Efficiency Stds Above BAU for Electricity</v>
      </c>
      <c r="D1733" s="6" t="s">
        <v>3023</v>
      </c>
      <c r="E1733" s="1" t="s">
        <v>3468</v>
      </c>
      <c r="F1733" t="s">
        <v>2729</v>
      </c>
      <c r="G1733" s="45" t="s">
        <v>3475</v>
      </c>
      <c r="H1733" s="43">
        <v>967</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elec efficiency stds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3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Energy Efficiency Standards for Electrical Eqpt</v>
      </c>
      <c r="C1734" s="254" t="str">
        <f t="shared" si="59"/>
        <v>Perc Improvement in Eqpt Efficiency Stds Above BAU for Electricity</v>
      </c>
      <c r="D1734" s="6" t="s">
        <v>3023</v>
      </c>
      <c r="E1734" s="1" t="s">
        <v>3469</v>
      </c>
      <c r="F1734" t="s">
        <v>2729</v>
      </c>
      <c r="G1734" s="45" t="s">
        <v>3476</v>
      </c>
      <c r="H1734" s="43">
        <v>968</v>
      </c>
      <c r="I1734" s="324" t="s">
        <v>40</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elec efficiency stds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3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Energy Efficiency Standards for Electrical Eqpt</v>
      </c>
      <c r="C1735" s="254" t="str">
        <f t="shared" si="59"/>
        <v>Perc Improvement in Eqpt Efficiency Stds Above BAU for Electricity</v>
      </c>
      <c r="D1735" s="6" t="s">
        <v>3023</v>
      </c>
      <c r="E1735" s="1" t="s">
        <v>3470</v>
      </c>
      <c r="F1735" t="s">
        <v>2729</v>
      </c>
      <c r="G1735" s="45" t="s">
        <v>3477</v>
      </c>
      <c r="H1735" s="43">
        <v>969</v>
      </c>
      <c r="I1735" s="324" t="s">
        <v>40</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elec efficiency stds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3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Energy Efficiency Standards for Electrical Eqpt</v>
      </c>
      <c r="C1736" s="254" t="str">
        <f t="shared" si="59"/>
        <v>Perc Improvement in Eqpt Efficiency Stds Above BAU for Electricity</v>
      </c>
      <c r="D1736" s="6" t="s">
        <v>3023</v>
      </c>
      <c r="E1736" s="1" t="s">
        <v>3471</v>
      </c>
      <c r="F1736" t="s">
        <v>2729</v>
      </c>
      <c r="G1736" s="45" t="s">
        <v>3478</v>
      </c>
      <c r="H1736" s="43">
        <v>970</v>
      </c>
      <c r="I1736" s="324" t="s">
        <v>40</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elec efficiency stds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3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Energy Efficiency Standards for Electrical Eqpt</v>
      </c>
      <c r="C1737" s="254" t="str">
        <f t="shared" si="59"/>
        <v>Perc Improvement in Eqpt Efficiency Stds Above BAU for Electricity</v>
      </c>
      <c r="D1737" s="6" t="s">
        <v>3023</v>
      </c>
      <c r="E1737" s="1" t="s">
        <v>3472</v>
      </c>
      <c r="F1737" t="s">
        <v>2729</v>
      </c>
      <c r="G1737" s="45" t="s">
        <v>3479</v>
      </c>
      <c r="H1737" s="43">
        <v>971</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elec efficiency stds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3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Energy Efficiency Standards for Electrical Eqpt</v>
      </c>
      <c r="C1738" s="254" t="str">
        <f t="shared" si="59"/>
        <v>Perc Improvement in Eqpt Efficiency Stds Above BAU for Electricity</v>
      </c>
      <c r="D1738" s="6" t="s">
        <v>3023</v>
      </c>
      <c r="E1738" s="1" t="s">
        <v>3473</v>
      </c>
      <c r="F1738" t="s">
        <v>2729</v>
      </c>
      <c r="G1738" s="45" t="s">
        <v>3480</v>
      </c>
      <c r="H1738" s="43">
        <v>972</v>
      </c>
      <c r="I1738" s="324" t="s">
        <v>40</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elec efficiency stds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3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Energy Efficiency Standards for Electrical Eqpt</v>
      </c>
      <c r="C1739" s="254" t="str">
        <f t="shared" si="59"/>
        <v>Perc Improvement in Eqpt Efficiency Stds Above BAU for Electricity</v>
      </c>
      <c r="D1739" s="6" t="s">
        <v>3023</v>
      </c>
      <c r="E1739" s="1" t="s">
        <v>3612</v>
      </c>
      <c r="F1739" t="s">
        <v>2729</v>
      </c>
      <c r="G1739" s="45" t="s">
        <v>3612</v>
      </c>
      <c r="H1739" s="43">
        <v>973</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elec efficiency stds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3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Energy Efficiency Standards for Electrical Eqpt</v>
      </c>
      <c r="C1740" s="254" t="str">
        <f t="shared" si="59"/>
        <v>Perc Improvement in Eqpt Efficiency Stds Above BAU for Electricity</v>
      </c>
      <c r="D1740" s="6" t="s">
        <v>3024</v>
      </c>
      <c r="E1740" s="1" t="s">
        <v>3467</v>
      </c>
      <c r="F1740" t="s">
        <v>2988</v>
      </c>
      <c r="G1740" s="45" t="s">
        <v>3474</v>
      </c>
      <c r="H1740" s="43">
        <v>974</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elec efficiency stds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3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Energy Efficiency Standards for Electrical Eqpt</v>
      </c>
      <c r="C1741" s="254" t="str">
        <f t="shared" si="59"/>
        <v>Perc Improvement in Eqpt Efficiency Stds Above BAU for Electricity</v>
      </c>
      <c r="D1741" s="6" t="s">
        <v>3024</v>
      </c>
      <c r="E1741" s="1" t="s">
        <v>3468</v>
      </c>
      <c r="F1741" t="s">
        <v>2988</v>
      </c>
      <c r="G1741" s="45" t="s">
        <v>3475</v>
      </c>
      <c r="H1741" s="43">
        <v>975</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elec efficiency stds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3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Energy Efficiency Standards for Electrical Eqpt</v>
      </c>
      <c r="C1742" s="254" t="str">
        <f t="shared" si="59"/>
        <v>Perc Improvement in Eqpt Efficiency Stds Above BAU for Electricity</v>
      </c>
      <c r="D1742" s="6" t="s">
        <v>3024</v>
      </c>
      <c r="E1742" s="1" t="s">
        <v>3469</v>
      </c>
      <c r="F1742" t="s">
        <v>2988</v>
      </c>
      <c r="G1742" s="45" t="s">
        <v>3476</v>
      </c>
      <c r="H1742" s="43">
        <v>976</v>
      </c>
      <c r="I1742" s="324" t="s">
        <v>40</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elec efficiency stds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3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Energy Efficiency Standards for Electrical Eqpt</v>
      </c>
      <c r="C1743" s="254" t="str">
        <f t="shared" si="59"/>
        <v>Perc Improvement in Eqpt Efficiency Stds Above BAU for Electricity</v>
      </c>
      <c r="D1743" s="6" t="s">
        <v>3024</v>
      </c>
      <c r="E1743" s="1" t="s">
        <v>3470</v>
      </c>
      <c r="F1743" t="s">
        <v>2988</v>
      </c>
      <c r="G1743" s="45" t="s">
        <v>3477</v>
      </c>
      <c r="H1743" s="43">
        <v>977</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elec efficiency stds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3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Energy Efficiency Standards for Electrical Eqpt</v>
      </c>
      <c r="C1744" s="254" t="str">
        <f t="shared" si="59"/>
        <v>Perc Improvement in Eqpt Efficiency Stds Above BAU for Electricity</v>
      </c>
      <c r="D1744" s="6" t="s">
        <v>3024</v>
      </c>
      <c r="E1744" s="1" t="s">
        <v>3471</v>
      </c>
      <c r="F1744" t="s">
        <v>2988</v>
      </c>
      <c r="G1744" s="45" t="s">
        <v>3478</v>
      </c>
      <c r="H1744" s="43">
        <v>978</v>
      </c>
      <c r="I1744" s="324" t="s">
        <v>40</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elec efficiency stds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3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Energy Efficiency Standards for Electrical Eqpt</v>
      </c>
      <c r="C1745" s="254" t="str">
        <f t="shared" si="59"/>
        <v>Perc Improvement in Eqpt Efficiency Stds Above BAU for Electricity</v>
      </c>
      <c r="D1745" s="6" t="s">
        <v>3024</v>
      </c>
      <c r="E1745" s="1" t="s">
        <v>3472</v>
      </c>
      <c r="F1745" t="s">
        <v>2988</v>
      </c>
      <c r="G1745" s="45" t="s">
        <v>3479</v>
      </c>
      <c r="H1745" s="43">
        <v>979</v>
      </c>
      <c r="I1745" s="324" t="s">
        <v>40</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elec efficiency stds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3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Energy Efficiency Standards for Electrical Eqpt</v>
      </c>
      <c r="C1746" s="254" t="str">
        <f t="shared" si="59"/>
        <v>Perc Improvement in Eqpt Efficiency Stds Above BAU for Electricity</v>
      </c>
      <c r="D1746" s="6" t="s">
        <v>3024</v>
      </c>
      <c r="E1746" s="1" t="s">
        <v>3473</v>
      </c>
      <c r="F1746" t="s">
        <v>2988</v>
      </c>
      <c r="G1746" s="45" t="s">
        <v>3480</v>
      </c>
      <c r="H1746" s="43">
        <v>980</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elec efficiency stds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3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Energy Efficiency Standards for Electrical Eqpt</v>
      </c>
      <c r="C1747" s="254" t="str">
        <f t="shared" si="59"/>
        <v>Perc Improvement in Eqpt Efficiency Stds Above BAU for Electricity</v>
      </c>
      <c r="D1747" s="6" t="s">
        <v>3024</v>
      </c>
      <c r="E1747" s="1" t="s">
        <v>3612</v>
      </c>
      <c r="F1747" t="s">
        <v>2988</v>
      </c>
      <c r="G1747" s="45" t="s">
        <v>3612</v>
      </c>
      <c r="H1747" s="43">
        <v>981</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elec efficiency stds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3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Energy Efficiency Standards for Electrical Eqpt</v>
      </c>
      <c r="C1748" s="254" t="str">
        <f t="shared" si="59"/>
        <v>Perc Improvement in Eqpt Efficiency Stds Above BAU for Electricity</v>
      </c>
      <c r="D1748" s="6" t="s">
        <v>3025</v>
      </c>
      <c r="E1748" s="1" t="s">
        <v>3467</v>
      </c>
      <c r="F1748" t="s">
        <v>2989</v>
      </c>
      <c r="G1748" s="45" t="s">
        <v>3474</v>
      </c>
      <c r="H1748" s="43">
        <v>982</v>
      </c>
      <c r="I1748" s="324" t="s">
        <v>40</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elec efficiency stds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3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Energy Efficiency Standards for Electrical Eqpt</v>
      </c>
      <c r="C1749" s="254" t="str">
        <f t="shared" si="59"/>
        <v>Perc Improvement in Eqpt Efficiency Stds Above BAU for Electricity</v>
      </c>
      <c r="D1749" s="6" t="s">
        <v>3025</v>
      </c>
      <c r="E1749" s="1" t="s">
        <v>3468</v>
      </c>
      <c r="F1749" t="s">
        <v>2989</v>
      </c>
      <c r="G1749" s="45" t="s">
        <v>3475</v>
      </c>
      <c r="H1749" s="43">
        <v>983</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elec efficiency stds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3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Energy Efficiency Standards for Electrical Eqpt</v>
      </c>
      <c r="C1750" s="254" t="str">
        <f t="shared" si="59"/>
        <v>Perc Improvement in Eqpt Efficiency Stds Above BAU for Electricity</v>
      </c>
      <c r="D1750" s="6" t="s">
        <v>3025</v>
      </c>
      <c r="E1750" s="1" t="s">
        <v>3469</v>
      </c>
      <c r="F1750" t="s">
        <v>2989</v>
      </c>
      <c r="G1750" s="45" t="s">
        <v>3476</v>
      </c>
      <c r="H1750" s="43">
        <v>984</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elec efficiency stds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3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Energy Efficiency Standards for Electrical Eqpt</v>
      </c>
      <c r="C1751" s="254" t="str">
        <f t="shared" si="59"/>
        <v>Perc Improvement in Eqpt Efficiency Stds Above BAU for Electricity</v>
      </c>
      <c r="D1751" s="6" t="s">
        <v>3025</v>
      </c>
      <c r="E1751" s="1" t="s">
        <v>3470</v>
      </c>
      <c r="F1751" t="s">
        <v>2989</v>
      </c>
      <c r="G1751" s="45" t="s">
        <v>3477</v>
      </c>
      <c r="H1751" s="43">
        <v>985</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elec efficiency stds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3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Energy Efficiency Standards for Electrical Eqpt</v>
      </c>
      <c r="C1752" s="254" t="str">
        <f t="shared" si="59"/>
        <v>Perc Improvement in Eqpt Efficiency Stds Above BAU for Electricity</v>
      </c>
      <c r="D1752" s="6" t="s">
        <v>3025</v>
      </c>
      <c r="E1752" s="1" t="s">
        <v>3471</v>
      </c>
      <c r="F1752" t="s">
        <v>2989</v>
      </c>
      <c r="G1752" s="45" t="s">
        <v>3478</v>
      </c>
      <c r="H1752" s="43">
        <v>986</v>
      </c>
      <c r="I1752" s="324" t="s">
        <v>40</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elec efficiency stds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3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Energy Efficiency Standards for Electrical Eqpt</v>
      </c>
      <c r="C1753" s="254" t="str">
        <f t="shared" si="59"/>
        <v>Perc Improvement in Eqpt Efficiency Stds Above BAU for Electricity</v>
      </c>
      <c r="D1753" s="6" t="s">
        <v>3025</v>
      </c>
      <c r="E1753" s="1" t="s">
        <v>3472</v>
      </c>
      <c r="F1753" t="s">
        <v>2989</v>
      </c>
      <c r="G1753" s="45" t="s">
        <v>3479</v>
      </c>
      <c r="H1753" s="43">
        <v>987</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elec efficiency stds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3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Energy Efficiency Standards for Electrical Eqpt</v>
      </c>
      <c r="C1754" s="254" t="str">
        <f t="shared" si="59"/>
        <v>Perc Improvement in Eqpt Efficiency Stds Above BAU for Electricity</v>
      </c>
      <c r="D1754" s="6" t="s">
        <v>3025</v>
      </c>
      <c r="E1754" s="1" t="s">
        <v>3473</v>
      </c>
      <c r="F1754" t="s">
        <v>2989</v>
      </c>
      <c r="G1754" s="45" t="s">
        <v>3480</v>
      </c>
      <c r="H1754" s="43">
        <v>988</v>
      </c>
      <c r="I1754" s="324" t="s">
        <v>40</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elec efficiency stds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3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Energy Efficiency Standards for Electrical Eqpt</v>
      </c>
      <c r="C1755" s="254" t="str">
        <f t="shared" si="59"/>
        <v>Perc Improvement in Eqpt Efficiency Stds Above BAU for Electricity</v>
      </c>
      <c r="D1755" s="6" t="s">
        <v>3025</v>
      </c>
      <c r="E1755" s="1" t="s">
        <v>3612</v>
      </c>
      <c r="F1755" t="s">
        <v>2989</v>
      </c>
      <c r="G1755" s="45" t="s">
        <v>3612</v>
      </c>
      <c r="H1755" s="43">
        <v>989</v>
      </c>
      <c r="I1755" s="324" t="s">
        <v>40</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elec efficiency stds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3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Energy Efficiency Standards for Electrical Eqpt</v>
      </c>
      <c r="C1756" s="254" t="str">
        <f t="shared" si="59"/>
        <v>Perc Improvement in Eqpt Efficiency Stds Above BAU for Electricity</v>
      </c>
      <c r="D1756" s="6" t="s">
        <v>3026</v>
      </c>
      <c r="E1756" s="1" t="s">
        <v>3467</v>
      </c>
      <c r="F1756" t="s">
        <v>2990</v>
      </c>
      <c r="G1756" s="45" t="s">
        <v>3474</v>
      </c>
      <c r="H1756" s="43">
        <v>990</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elec efficiency stds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3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Energy Efficiency Standards for Electrical Eqpt</v>
      </c>
      <c r="C1757" s="254" t="str">
        <f t="shared" si="59"/>
        <v>Perc Improvement in Eqpt Efficiency Stds Above BAU for Electricity</v>
      </c>
      <c r="D1757" s="6" t="s">
        <v>3026</v>
      </c>
      <c r="E1757" s="1" t="s">
        <v>3468</v>
      </c>
      <c r="F1757" t="s">
        <v>2990</v>
      </c>
      <c r="G1757" s="45" t="s">
        <v>3475</v>
      </c>
      <c r="H1757" s="43">
        <v>991</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elec efficiency stds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3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Energy Efficiency Standards for Electrical Eqpt</v>
      </c>
      <c r="C1758" s="254" t="str">
        <f t="shared" si="59"/>
        <v>Perc Improvement in Eqpt Efficiency Stds Above BAU for Electricity</v>
      </c>
      <c r="D1758" s="6" t="s">
        <v>3026</v>
      </c>
      <c r="E1758" s="1" t="s">
        <v>3469</v>
      </c>
      <c r="F1758" t="s">
        <v>2990</v>
      </c>
      <c r="G1758" s="45" t="s">
        <v>3476</v>
      </c>
      <c r="H1758" s="43">
        <v>992</v>
      </c>
      <c r="I1758" s="324" t="s">
        <v>40</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elec efficiency stds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3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Energy Efficiency Standards for Electrical Eqpt</v>
      </c>
      <c r="C1759" s="254" t="str">
        <f t="shared" si="59"/>
        <v>Perc Improvement in Eqpt Efficiency Stds Above BAU for Electricity</v>
      </c>
      <c r="D1759" s="6" t="s">
        <v>3026</v>
      </c>
      <c r="E1759" s="1" t="s">
        <v>3470</v>
      </c>
      <c r="F1759" t="s">
        <v>2990</v>
      </c>
      <c r="G1759" s="45" t="s">
        <v>3477</v>
      </c>
      <c r="H1759" s="43">
        <v>993</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elec efficiency stds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3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Energy Efficiency Standards for Electrical Eqpt</v>
      </c>
      <c r="C1760" s="254" t="str">
        <f t="shared" si="59"/>
        <v>Perc Improvement in Eqpt Efficiency Stds Above BAU for Electricity</v>
      </c>
      <c r="D1760" s="6" t="s">
        <v>3026</v>
      </c>
      <c r="E1760" s="1" t="s">
        <v>3471</v>
      </c>
      <c r="F1760" t="s">
        <v>2990</v>
      </c>
      <c r="G1760" s="45" t="s">
        <v>3478</v>
      </c>
      <c r="H1760" s="43">
        <v>994</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elec efficiency stds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3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Energy Efficiency Standards for Electrical Eqpt</v>
      </c>
      <c r="C1761" s="254" t="str">
        <f t="shared" si="59"/>
        <v>Perc Improvement in Eqpt Efficiency Stds Above BAU for Electricity</v>
      </c>
      <c r="D1761" s="6" t="s">
        <v>3026</v>
      </c>
      <c r="E1761" s="1" t="s">
        <v>3472</v>
      </c>
      <c r="F1761" t="s">
        <v>2990</v>
      </c>
      <c r="G1761" s="45" t="s">
        <v>3479</v>
      </c>
      <c r="H1761" s="43">
        <v>995</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elec efficiency stds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3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Energy Efficiency Standards for Electrical Eqpt</v>
      </c>
      <c r="C1762" s="254" t="str">
        <f t="shared" si="59"/>
        <v>Perc Improvement in Eqpt Efficiency Stds Above BAU for Electricity</v>
      </c>
      <c r="D1762" s="6" t="s">
        <v>3026</v>
      </c>
      <c r="E1762" s="1" t="s">
        <v>3473</v>
      </c>
      <c r="F1762" t="s">
        <v>2990</v>
      </c>
      <c r="G1762" s="45" t="s">
        <v>3480</v>
      </c>
      <c r="H1762" s="43">
        <v>996</v>
      </c>
      <c r="I1762" s="324" t="s">
        <v>40</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elec efficiency stds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3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Energy Efficiency Standards for Electrical Eqpt</v>
      </c>
      <c r="C1763" s="254" t="str">
        <f t="shared" si="59"/>
        <v>Perc Improvement in Eqpt Efficiency Stds Above BAU for Electricity</v>
      </c>
      <c r="D1763" s="6" t="s">
        <v>3026</v>
      </c>
      <c r="E1763" s="1" t="s">
        <v>3612</v>
      </c>
      <c r="F1763" t="s">
        <v>2990</v>
      </c>
      <c r="G1763" s="45" t="s">
        <v>3612</v>
      </c>
      <c r="H1763" s="43">
        <v>997</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elec efficiency stds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3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Energy Efficiency Standards for Electrical Eqpt</v>
      </c>
      <c r="C1764" s="254" t="str">
        <f t="shared" si="59"/>
        <v>Perc Improvement in Eqpt Efficiency Stds Above BAU for Electricity</v>
      </c>
      <c r="D1764" s="6" t="s">
        <v>3027</v>
      </c>
      <c r="E1764" s="1" t="s">
        <v>3467</v>
      </c>
      <c r="F1764" t="s">
        <v>2991</v>
      </c>
      <c r="G1764" s="45" t="s">
        <v>3474</v>
      </c>
      <c r="H1764" s="43">
        <v>998</v>
      </c>
      <c r="I1764" s="324" t="s">
        <v>40</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elec efficiency stds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3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Energy Efficiency Standards for Electrical Eqpt</v>
      </c>
      <c r="C1765" s="254" t="str">
        <f t="shared" si="59"/>
        <v>Perc Improvement in Eqpt Efficiency Stds Above BAU for Electricity</v>
      </c>
      <c r="D1765" s="6" t="s">
        <v>3027</v>
      </c>
      <c r="E1765" s="1" t="s">
        <v>3468</v>
      </c>
      <c r="F1765" t="s">
        <v>2991</v>
      </c>
      <c r="G1765" s="45" t="s">
        <v>3475</v>
      </c>
      <c r="H1765" s="43">
        <v>999</v>
      </c>
      <c r="I1765" s="324" t="s">
        <v>40</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elec efficiency stds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3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Energy Efficiency Standards for Electrical Eqpt</v>
      </c>
      <c r="C1766" s="254" t="str">
        <f t="shared" si="59"/>
        <v>Perc Improvement in Eqpt Efficiency Stds Above BAU for Electricity</v>
      </c>
      <c r="D1766" s="6" t="s">
        <v>3027</v>
      </c>
      <c r="E1766" s="1" t="s">
        <v>3469</v>
      </c>
      <c r="F1766" t="s">
        <v>2991</v>
      </c>
      <c r="G1766" s="45" t="s">
        <v>3476</v>
      </c>
      <c r="H1766" s="43">
        <v>1000</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elec efficiency stds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3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Energy Efficiency Standards for Electrical Eqpt</v>
      </c>
      <c r="C1767" s="254" t="str">
        <f t="shared" si="59"/>
        <v>Perc Improvement in Eqpt Efficiency Stds Above BAU for Electricity</v>
      </c>
      <c r="D1767" s="6" t="s">
        <v>3027</v>
      </c>
      <c r="E1767" s="1" t="s">
        <v>3470</v>
      </c>
      <c r="F1767" t="s">
        <v>2991</v>
      </c>
      <c r="G1767" s="45" t="s">
        <v>3477</v>
      </c>
      <c r="H1767" s="43">
        <v>1001</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elec efficiency stds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3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Energy Efficiency Standards for Electrical Eqpt</v>
      </c>
      <c r="C1768" s="254" t="str">
        <f t="shared" si="59"/>
        <v>Perc Improvement in Eqpt Efficiency Stds Above BAU for Electricity</v>
      </c>
      <c r="D1768" s="6" t="s">
        <v>3027</v>
      </c>
      <c r="E1768" s="1" t="s">
        <v>3471</v>
      </c>
      <c r="F1768" t="s">
        <v>2991</v>
      </c>
      <c r="G1768" s="45" t="s">
        <v>3478</v>
      </c>
      <c r="H1768" s="43">
        <v>1002</v>
      </c>
      <c r="I1768" s="324" t="s">
        <v>40</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elec efficiency stds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3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Energy Efficiency Standards for Electrical Eqpt</v>
      </c>
      <c r="C1769" s="254" t="str">
        <f t="shared" si="59"/>
        <v>Perc Improvement in Eqpt Efficiency Stds Above BAU for Electricity</v>
      </c>
      <c r="D1769" s="6" t="s">
        <v>3027</v>
      </c>
      <c r="E1769" s="1" t="s">
        <v>3472</v>
      </c>
      <c r="F1769" t="s">
        <v>2991</v>
      </c>
      <c r="G1769" s="45" t="s">
        <v>3479</v>
      </c>
      <c r="H1769" s="43">
        <v>1003</v>
      </c>
      <c r="I1769" s="324" t="s">
        <v>40</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elec efficiency stds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3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Energy Efficiency Standards for Electrical Eqpt</v>
      </c>
      <c r="C1770" s="254" t="str">
        <f t="shared" si="59"/>
        <v>Perc Improvement in Eqpt Efficiency Stds Above BAU for Electricity</v>
      </c>
      <c r="D1770" s="6" t="s">
        <v>3027</v>
      </c>
      <c r="E1770" s="1" t="s">
        <v>3473</v>
      </c>
      <c r="F1770" t="s">
        <v>2991</v>
      </c>
      <c r="G1770" s="45" t="s">
        <v>3480</v>
      </c>
      <c r="H1770" s="43">
        <v>1004</v>
      </c>
      <c r="I1770" s="324" t="s">
        <v>40</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elec efficiency stds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3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Energy Efficiency Standards for Electrical Eqpt</v>
      </c>
      <c r="C1771" s="254" t="str">
        <f t="shared" si="59"/>
        <v>Perc Improvement in Eqpt Efficiency Stds Above BAU for Electricity</v>
      </c>
      <c r="D1771" s="6" t="s">
        <v>3027</v>
      </c>
      <c r="E1771" s="1" t="s">
        <v>3612</v>
      </c>
      <c r="F1771" t="s">
        <v>2991</v>
      </c>
      <c r="G1771" s="45" t="s">
        <v>3612</v>
      </c>
      <c r="H1771" s="43">
        <v>1005</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elec efficiency stds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3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Energy Efficiency Standards for Electrical Eqpt</v>
      </c>
      <c r="C1772" s="254" t="str">
        <f t="shared" si="59"/>
        <v>Perc Improvement in Eqpt Efficiency Stds Above BAU for Electricity</v>
      </c>
      <c r="D1772" s="6" t="s">
        <v>3028</v>
      </c>
      <c r="E1772" s="1" t="s">
        <v>3467</v>
      </c>
      <c r="F1772" t="s">
        <v>2992</v>
      </c>
      <c r="G1772" s="45" t="s">
        <v>3474</v>
      </c>
      <c r="H1772" s="43">
        <v>1006</v>
      </c>
      <c r="I1772" s="324" t="s">
        <v>40</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elec efficiency stds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3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Energy Efficiency Standards for Electrical Eqpt</v>
      </c>
      <c r="C1773" s="254" t="str">
        <f t="shared" si="59"/>
        <v>Perc Improvement in Eqpt Efficiency Stds Above BAU for Electricity</v>
      </c>
      <c r="D1773" s="6" t="s">
        <v>3028</v>
      </c>
      <c r="E1773" s="1" t="s">
        <v>3468</v>
      </c>
      <c r="F1773" t="s">
        <v>2992</v>
      </c>
      <c r="G1773" s="45" t="s">
        <v>3475</v>
      </c>
      <c r="H1773" s="43">
        <v>1007</v>
      </c>
      <c r="I1773" s="324" t="s">
        <v>40</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elec efficiency stds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3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Energy Efficiency Standards for Electrical Eqpt</v>
      </c>
      <c r="C1774" s="254" t="str">
        <f t="shared" si="59"/>
        <v>Perc Improvement in Eqpt Efficiency Stds Above BAU for Electricity</v>
      </c>
      <c r="D1774" s="6" t="s">
        <v>3028</v>
      </c>
      <c r="E1774" s="1" t="s">
        <v>3469</v>
      </c>
      <c r="F1774" t="s">
        <v>2992</v>
      </c>
      <c r="G1774" s="45" t="s">
        <v>3476</v>
      </c>
      <c r="H1774" s="43">
        <v>1008</v>
      </c>
      <c r="I1774" s="324" t="s">
        <v>40</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elec efficiency stds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3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Energy Efficiency Standards for Electrical Eqpt</v>
      </c>
      <c r="C1775" s="254" t="str">
        <f t="shared" si="59"/>
        <v>Perc Improvement in Eqpt Efficiency Stds Above BAU for Electricity</v>
      </c>
      <c r="D1775" s="6" t="s">
        <v>3028</v>
      </c>
      <c r="E1775" s="1" t="s">
        <v>3470</v>
      </c>
      <c r="F1775" t="s">
        <v>2992</v>
      </c>
      <c r="G1775" s="45" t="s">
        <v>3477</v>
      </c>
      <c r="H1775" s="43">
        <v>1009</v>
      </c>
      <c r="I1775" s="324" t="s">
        <v>40</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elec efficiency stds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3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Energy Efficiency Standards for Electrical Eqpt</v>
      </c>
      <c r="C1776" s="254" t="str">
        <f t="shared" si="59"/>
        <v>Perc Improvement in Eqpt Efficiency Stds Above BAU for Electricity</v>
      </c>
      <c r="D1776" s="6" t="s">
        <v>3028</v>
      </c>
      <c r="E1776" s="1" t="s">
        <v>3471</v>
      </c>
      <c r="F1776" t="s">
        <v>2992</v>
      </c>
      <c r="G1776" s="45" t="s">
        <v>3478</v>
      </c>
      <c r="H1776" s="43">
        <v>1010</v>
      </c>
      <c r="I1776" s="324" t="s">
        <v>40</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elec efficiency stds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3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Energy Efficiency Standards for Electrical Eqpt</v>
      </c>
      <c r="C1777" s="254" t="str">
        <f t="shared" si="59"/>
        <v>Perc Improvement in Eqpt Efficiency Stds Above BAU for Electricity</v>
      </c>
      <c r="D1777" s="6" t="s">
        <v>3028</v>
      </c>
      <c r="E1777" s="1" t="s">
        <v>3472</v>
      </c>
      <c r="F1777" t="s">
        <v>2992</v>
      </c>
      <c r="G1777" s="45" t="s">
        <v>3479</v>
      </c>
      <c r="H1777" s="43">
        <v>1011</v>
      </c>
      <c r="I1777" s="324" t="s">
        <v>40</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elec efficiency stds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3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Energy Efficiency Standards for Electrical Eqpt</v>
      </c>
      <c r="C1778" s="254" t="str">
        <f t="shared" si="59"/>
        <v>Perc Improvement in Eqpt Efficiency Stds Above BAU for Electricity</v>
      </c>
      <c r="D1778" s="6" t="s">
        <v>3028</v>
      </c>
      <c r="E1778" s="1" t="s">
        <v>3473</v>
      </c>
      <c r="F1778" t="s">
        <v>2992</v>
      </c>
      <c r="G1778" s="45" t="s">
        <v>3480</v>
      </c>
      <c r="H1778" s="43">
        <v>1012</v>
      </c>
      <c r="I1778" s="324" t="s">
        <v>40</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elec efficiency stds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3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Energy Efficiency Standards for Electrical Eqpt</v>
      </c>
      <c r="C1779" s="254" t="str">
        <f t="shared" si="59"/>
        <v>Perc Improvement in Eqpt Efficiency Stds Above BAU for Electricity</v>
      </c>
      <c r="D1779" s="6" t="s">
        <v>3028</v>
      </c>
      <c r="E1779" s="1" t="s">
        <v>3612</v>
      </c>
      <c r="F1779" t="s">
        <v>2992</v>
      </c>
      <c r="G1779" s="45" t="s">
        <v>3612</v>
      </c>
      <c r="H1779" s="43">
        <v>1013</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elec efficiency stds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3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Energy Efficiency Standards for Electrical Eqpt</v>
      </c>
      <c r="C1780" s="254" t="str">
        <f t="shared" si="59"/>
        <v>Perc Improvement in Eqpt Efficiency Stds Above BAU for Electricity</v>
      </c>
      <c r="D1780" s="6" t="s">
        <v>3029</v>
      </c>
      <c r="E1780" s="1" t="s">
        <v>3467</v>
      </c>
      <c r="F1780" t="s">
        <v>2993</v>
      </c>
      <c r="G1780" s="45" t="s">
        <v>3474</v>
      </c>
      <c r="H1780" s="43">
        <v>1014</v>
      </c>
      <c r="I1780" s="324" t="s">
        <v>40</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elec efficiency stds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3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Energy Efficiency Standards for Electrical Eqpt</v>
      </c>
      <c r="C1781" s="254" t="str">
        <f t="shared" si="59"/>
        <v>Perc Improvement in Eqpt Efficiency Stds Above BAU for Electricity</v>
      </c>
      <c r="D1781" s="6" t="s">
        <v>3029</v>
      </c>
      <c r="E1781" s="1" t="s">
        <v>3468</v>
      </c>
      <c r="F1781" t="s">
        <v>2993</v>
      </c>
      <c r="G1781" s="45" t="s">
        <v>3475</v>
      </c>
      <c r="H1781" s="43">
        <v>1015</v>
      </c>
      <c r="I1781" s="324" t="s">
        <v>40</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elec efficiency stds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3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Energy Efficiency Standards for Electrical Eqpt</v>
      </c>
      <c r="C1782" s="254" t="str">
        <f t="shared" si="59"/>
        <v>Perc Improvement in Eqpt Efficiency Stds Above BAU for Electricity</v>
      </c>
      <c r="D1782" s="6" t="s">
        <v>3029</v>
      </c>
      <c r="E1782" s="1" t="s">
        <v>3469</v>
      </c>
      <c r="F1782" t="s">
        <v>2993</v>
      </c>
      <c r="G1782" s="45" t="s">
        <v>3476</v>
      </c>
      <c r="H1782" s="43">
        <v>1016</v>
      </c>
      <c r="I1782" s="324" t="s">
        <v>40</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elec efficiency stds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3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Energy Efficiency Standards for Electrical Eqpt</v>
      </c>
      <c r="C1783" s="254" t="str">
        <f t="shared" si="59"/>
        <v>Perc Improvement in Eqpt Efficiency Stds Above BAU for Electricity</v>
      </c>
      <c r="D1783" s="6" t="s">
        <v>3029</v>
      </c>
      <c r="E1783" s="1" t="s">
        <v>3470</v>
      </c>
      <c r="F1783" t="s">
        <v>2993</v>
      </c>
      <c r="G1783" s="45" t="s">
        <v>3477</v>
      </c>
      <c r="H1783" s="43">
        <v>1017</v>
      </c>
      <c r="I1783" s="324" t="s">
        <v>40</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elec efficiency stds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3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Energy Efficiency Standards for Electrical Eqpt</v>
      </c>
      <c r="C1784" s="254" t="str">
        <f t="shared" si="59"/>
        <v>Perc Improvement in Eqpt Efficiency Stds Above BAU for Electricity</v>
      </c>
      <c r="D1784" s="6" t="s">
        <v>3029</v>
      </c>
      <c r="E1784" s="1" t="s">
        <v>3471</v>
      </c>
      <c r="F1784" t="s">
        <v>2993</v>
      </c>
      <c r="G1784" s="45" t="s">
        <v>3478</v>
      </c>
      <c r="H1784" s="43">
        <v>1018</v>
      </c>
      <c r="I1784" s="324" t="s">
        <v>40</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elec efficiency stds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3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Energy Efficiency Standards for Electrical Eqpt</v>
      </c>
      <c r="C1785" s="254" t="str">
        <f t="shared" si="59"/>
        <v>Perc Improvement in Eqpt Efficiency Stds Above BAU for Electricity</v>
      </c>
      <c r="D1785" s="6" t="s">
        <v>3029</v>
      </c>
      <c r="E1785" s="1" t="s">
        <v>3472</v>
      </c>
      <c r="F1785" t="s">
        <v>2993</v>
      </c>
      <c r="G1785" s="45" t="s">
        <v>3479</v>
      </c>
      <c r="H1785" s="43">
        <v>1019</v>
      </c>
      <c r="I1785" s="324" t="s">
        <v>40</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elec efficiency stds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3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Energy Efficiency Standards for Electrical Eqpt</v>
      </c>
      <c r="C1786" s="254" t="str">
        <f t="shared" si="59"/>
        <v>Perc Improvement in Eqpt Efficiency Stds Above BAU for Electricity</v>
      </c>
      <c r="D1786" s="6" t="s">
        <v>3029</v>
      </c>
      <c r="E1786" s="1" t="s">
        <v>3473</v>
      </c>
      <c r="F1786" t="s">
        <v>2993</v>
      </c>
      <c r="G1786" s="45" t="s">
        <v>3480</v>
      </c>
      <c r="H1786" s="43">
        <v>1020</v>
      </c>
      <c r="I1786" s="324" t="s">
        <v>40</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elec efficiency stds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3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Energy Efficiency Standards for Electrical Eqpt</v>
      </c>
      <c r="C1787" s="254" t="str">
        <f t="shared" si="59"/>
        <v>Perc Improvement in Eqpt Efficiency Stds Above BAU for Electricity</v>
      </c>
      <c r="D1787" s="6" t="s">
        <v>3029</v>
      </c>
      <c r="E1787" s="1" t="s">
        <v>3612</v>
      </c>
      <c r="F1787" t="s">
        <v>2993</v>
      </c>
      <c r="G1787" s="45" t="s">
        <v>3612</v>
      </c>
      <c r="H1787" s="43">
        <v>1021</v>
      </c>
      <c r="I1787" s="324" t="s">
        <v>40</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elec efficiency stds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3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Energy Efficiency Standards for Electrical Eqpt</v>
      </c>
      <c r="C1788" s="254" t="str">
        <f t="shared" si="59"/>
        <v>Perc Improvement in Eqpt Efficiency Stds Above BAU for Electricity</v>
      </c>
      <c r="D1788" s="6" t="s">
        <v>3030</v>
      </c>
      <c r="E1788" s="1" t="s">
        <v>3467</v>
      </c>
      <c r="F1788" t="s">
        <v>2994</v>
      </c>
      <c r="G1788" s="45" t="s">
        <v>3474</v>
      </c>
      <c r="H1788" s="43">
        <v>1022</v>
      </c>
      <c r="I1788" s="324" t="s">
        <v>40</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elec efficiency stds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3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Energy Efficiency Standards for Electrical Eqpt</v>
      </c>
      <c r="C1789" s="254" t="str">
        <f t="shared" ref="C1789:C1852" si="60">C$1724</f>
        <v>Perc Improvement in Eqpt Efficiency Stds Above BAU for Electricity</v>
      </c>
      <c r="D1789" s="6" t="s">
        <v>3030</v>
      </c>
      <c r="E1789" s="1" t="s">
        <v>3468</v>
      </c>
      <c r="F1789" t="s">
        <v>2994</v>
      </c>
      <c r="G1789" s="45" t="s">
        <v>3475</v>
      </c>
      <c r="H1789" s="43">
        <v>1023</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elec efficiency stds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3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Energy Efficiency Standards for Electrical Eqpt</v>
      </c>
      <c r="C1790" s="254" t="str">
        <f t="shared" si="60"/>
        <v>Perc Improvement in Eqpt Efficiency Stds Above BAU for Electricity</v>
      </c>
      <c r="D1790" s="6" t="s">
        <v>3030</v>
      </c>
      <c r="E1790" s="1" t="s">
        <v>3469</v>
      </c>
      <c r="F1790" t="s">
        <v>2994</v>
      </c>
      <c r="G1790" s="45" t="s">
        <v>3476</v>
      </c>
      <c r="H1790" s="43">
        <v>1024</v>
      </c>
      <c r="I1790" s="324" t="s">
        <v>40</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elec efficiency stds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3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Energy Efficiency Standards for Electrical Eqpt</v>
      </c>
      <c r="C1791" s="254" t="str">
        <f t="shared" si="60"/>
        <v>Perc Improvement in Eqpt Efficiency Stds Above BAU for Electricity</v>
      </c>
      <c r="D1791" s="6" t="s">
        <v>3030</v>
      </c>
      <c r="E1791" s="1" t="s">
        <v>3470</v>
      </c>
      <c r="F1791" t="s">
        <v>2994</v>
      </c>
      <c r="G1791" s="45" t="s">
        <v>3477</v>
      </c>
      <c r="H1791" s="43">
        <v>1025</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elec efficiency stds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3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Energy Efficiency Standards for Electrical Eqpt</v>
      </c>
      <c r="C1792" s="254" t="str">
        <f t="shared" si="60"/>
        <v>Perc Improvement in Eqpt Efficiency Stds Above BAU for Electricity</v>
      </c>
      <c r="D1792" s="6" t="s">
        <v>3030</v>
      </c>
      <c r="E1792" s="1" t="s">
        <v>3471</v>
      </c>
      <c r="F1792" t="s">
        <v>2994</v>
      </c>
      <c r="G1792" s="45" t="s">
        <v>3478</v>
      </c>
      <c r="H1792" s="43">
        <v>1026</v>
      </c>
      <c r="I1792" s="324" t="s">
        <v>40</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elec efficiency stds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3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Energy Efficiency Standards for Electrical Eqpt</v>
      </c>
      <c r="C1793" s="254" t="str">
        <f t="shared" si="60"/>
        <v>Perc Improvement in Eqpt Efficiency Stds Above BAU for Electricity</v>
      </c>
      <c r="D1793" s="6" t="s">
        <v>3030</v>
      </c>
      <c r="E1793" s="1" t="s">
        <v>3472</v>
      </c>
      <c r="F1793" t="s">
        <v>2994</v>
      </c>
      <c r="G1793" s="45" t="s">
        <v>3479</v>
      </c>
      <c r="H1793" s="43">
        <v>1027</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elec efficiency stds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3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Energy Efficiency Standards for Electrical Eqpt</v>
      </c>
      <c r="C1794" s="254" t="str">
        <f t="shared" si="60"/>
        <v>Perc Improvement in Eqpt Efficiency Stds Above BAU for Electricity</v>
      </c>
      <c r="D1794" s="6" t="s">
        <v>3030</v>
      </c>
      <c r="E1794" s="1" t="s">
        <v>3473</v>
      </c>
      <c r="F1794" t="s">
        <v>2994</v>
      </c>
      <c r="G1794" s="45" t="s">
        <v>3480</v>
      </c>
      <c r="H1794" s="43">
        <v>1028</v>
      </c>
      <c r="I1794" s="324" t="s">
        <v>40</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elec efficiency stds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3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Energy Efficiency Standards for Electrical Eqpt</v>
      </c>
      <c r="C1795" s="254" t="str">
        <f t="shared" si="60"/>
        <v>Perc Improvement in Eqpt Efficiency Stds Above BAU for Electricity</v>
      </c>
      <c r="D1795" s="6" t="s">
        <v>3030</v>
      </c>
      <c r="E1795" s="1" t="s">
        <v>3612</v>
      </c>
      <c r="F1795" t="s">
        <v>2994</v>
      </c>
      <c r="G1795" s="45" t="s">
        <v>3612</v>
      </c>
      <c r="H1795" s="43">
        <v>1029</v>
      </c>
      <c r="I1795" s="324" t="s">
        <v>40</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elec efficiency stds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3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Energy Efficiency Standards for Electrical Eqpt</v>
      </c>
      <c r="C1796" s="254" t="str">
        <f t="shared" si="60"/>
        <v>Perc Improvement in Eqpt Efficiency Stds Above BAU for Electricity</v>
      </c>
      <c r="D1796" s="6" t="s">
        <v>3031</v>
      </c>
      <c r="E1796" s="1" t="s">
        <v>3467</v>
      </c>
      <c r="F1796" t="s">
        <v>2549</v>
      </c>
      <c r="G1796" s="45" t="s">
        <v>3474</v>
      </c>
      <c r="H1796" s="43">
        <v>1030</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elec efficiency stds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3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Energy Efficiency Standards for Electrical Eqpt</v>
      </c>
      <c r="C1797" s="254" t="str">
        <f t="shared" si="60"/>
        <v>Perc Improvement in Eqpt Efficiency Stds Above BAU for Electricity</v>
      </c>
      <c r="D1797" s="6" t="s">
        <v>3031</v>
      </c>
      <c r="E1797" s="1" t="s">
        <v>3468</v>
      </c>
      <c r="F1797" t="s">
        <v>2549</v>
      </c>
      <c r="G1797" s="45" t="s">
        <v>3475</v>
      </c>
      <c r="H1797" s="43">
        <v>1031</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elec efficiency stds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3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Energy Efficiency Standards for Electrical Eqpt</v>
      </c>
      <c r="C1798" s="254" t="str">
        <f t="shared" si="60"/>
        <v>Perc Improvement in Eqpt Efficiency Stds Above BAU for Electricity</v>
      </c>
      <c r="D1798" s="6" t="s">
        <v>3031</v>
      </c>
      <c r="E1798" s="1" t="s">
        <v>3469</v>
      </c>
      <c r="F1798" t="s">
        <v>2549</v>
      </c>
      <c r="G1798" s="45" t="s">
        <v>3476</v>
      </c>
      <c r="H1798" s="43">
        <v>1032</v>
      </c>
      <c r="I1798" s="324" t="s">
        <v>40</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elec efficiency stds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3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Energy Efficiency Standards for Electrical Eqpt</v>
      </c>
      <c r="C1799" s="254" t="str">
        <f t="shared" si="60"/>
        <v>Perc Improvement in Eqpt Efficiency Stds Above BAU for Electricity</v>
      </c>
      <c r="D1799" s="6" t="s">
        <v>3031</v>
      </c>
      <c r="E1799" s="1" t="s">
        <v>3470</v>
      </c>
      <c r="F1799" t="s">
        <v>2549</v>
      </c>
      <c r="G1799" s="45" t="s">
        <v>3477</v>
      </c>
      <c r="H1799" s="43">
        <v>1033</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elec efficiency stds</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3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Energy Efficiency Standards for Electrical Eqpt</v>
      </c>
      <c r="C1800" s="254" t="str">
        <f t="shared" si="60"/>
        <v>Perc Improvement in Eqpt Efficiency Stds Above BAU for Electricity</v>
      </c>
      <c r="D1800" s="6" t="s">
        <v>3031</v>
      </c>
      <c r="E1800" s="1" t="s">
        <v>3471</v>
      </c>
      <c r="F1800" t="s">
        <v>2549</v>
      </c>
      <c r="G1800" s="45" t="s">
        <v>3478</v>
      </c>
      <c r="H1800" s="43">
        <v>1034</v>
      </c>
      <c r="I1800" s="324" t="s">
        <v>40</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elec efficiency stds</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3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Energy Efficiency Standards for Electrical Eqpt</v>
      </c>
      <c r="C1801" s="254" t="str">
        <f t="shared" si="60"/>
        <v>Perc Improvement in Eqpt Efficiency Stds Above BAU for Electricity</v>
      </c>
      <c r="D1801" s="6" t="s">
        <v>3031</v>
      </c>
      <c r="E1801" s="1" t="s">
        <v>3472</v>
      </c>
      <c r="F1801" t="s">
        <v>2549</v>
      </c>
      <c r="G1801" s="45" t="s">
        <v>3479</v>
      </c>
      <c r="H1801" s="43">
        <v>1035</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elec efficiency stds</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3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Energy Efficiency Standards for Electrical Eqpt</v>
      </c>
      <c r="C1802" s="254" t="str">
        <f t="shared" si="60"/>
        <v>Perc Improvement in Eqpt Efficiency Stds Above BAU for Electricity</v>
      </c>
      <c r="D1802" s="6" t="s">
        <v>3031</v>
      </c>
      <c r="E1802" s="1" t="s">
        <v>3473</v>
      </c>
      <c r="F1802" t="s">
        <v>2549</v>
      </c>
      <c r="G1802" s="45" t="s">
        <v>3480</v>
      </c>
      <c r="H1802" s="43">
        <v>1036</v>
      </c>
      <c r="I1802" s="324" t="s">
        <v>40</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elec efficiency stds</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3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Energy Efficiency Standards for Electrical Eqpt</v>
      </c>
      <c r="C1803" s="254" t="str">
        <f t="shared" si="60"/>
        <v>Perc Improvement in Eqpt Efficiency Stds Above BAU for Electricity</v>
      </c>
      <c r="D1803" s="6" t="s">
        <v>3031</v>
      </c>
      <c r="E1803" s="1" t="s">
        <v>3612</v>
      </c>
      <c r="F1803" t="s">
        <v>2549</v>
      </c>
      <c r="G1803" s="45" t="s">
        <v>3612</v>
      </c>
      <c r="H1803" s="43">
        <v>1037</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elec efficiency stds</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3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Energy Efficiency Standards for Electrical Eqpt</v>
      </c>
      <c r="C1804" s="254" t="str">
        <f t="shared" si="60"/>
        <v>Perc Improvement in Eqpt Efficiency Stds Above BAU for Electricity</v>
      </c>
      <c r="D1804" s="6" t="s">
        <v>3032</v>
      </c>
      <c r="E1804" s="1" t="s">
        <v>3467</v>
      </c>
      <c r="F1804" t="s">
        <v>2995</v>
      </c>
      <c r="G1804" s="45" t="s">
        <v>3474</v>
      </c>
      <c r="H1804" s="43">
        <v>1038</v>
      </c>
      <c r="I1804" s="324" t="s">
        <v>40</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elec efficiency stds</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3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Energy Efficiency Standards for Electrical Eqpt</v>
      </c>
      <c r="C1805" s="254" t="str">
        <f t="shared" si="60"/>
        <v>Perc Improvement in Eqpt Efficiency Stds Above BAU for Electricity</v>
      </c>
      <c r="D1805" s="6" t="s">
        <v>3032</v>
      </c>
      <c r="E1805" s="1" t="s">
        <v>3468</v>
      </c>
      <c r="F1805" t="s">
        <v>2995</v>
      </c>
      <c r="G1805" s="45" t="s">
        <v>3475</v>
      </c>
      <c r="H1805" s="43">
        <v>1039</v>
      </c>
      <c r="I1805" s="324" t="s">
        <v>40</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elec efficiency stds</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3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Energy Efficiency Standards for Electrical Eqpt</v>
      </c>
      <c r="C1806" s="254" t="str">
        <f t="shared" si="60"/>
        <v>Perc Improvement in Eqpt Efficiency Stds Above BAU for Electricity</v>
      </c>
      <c r="D1806" s="6" t="s">
        <v>3032</v>
      </c>
      <c r="E1806" s="1" t="s">
        <v>3469</v>
      </c>
      <c r="F1806" t="s">
        <v>2995</v>
      </c>
      <c r="G1806" s="45" t="s">
        <v>3476</v>
      </c>
      <c r="H1806" s="43">
        <v>1040</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elec efficiency stds</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3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Energy Efficiency Standards for Electrical Eqpt</v>
      </c>
      <c r="C1807" s="254" t="str">
        <f t="shared" si="60"/>
        <v>Perc Improvement in Eqpt Efficiency Stds Above BAU for Electricity</v>
      </c>
      <c r="D1807" s="6" t="s">
        <v>3032</v>
      </c>
      <c r="E1807" s="1" t="s">
        <v>3470</v>
      </c>
      <c r="F1807" t="s">
        <v>2995</v>
      </c>
      <c r="G1807" s="45" t="s">
        <v>3477</v>
      </c>
      <c r="H1807" s="43">
        <v>1041</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elec efficiency stds</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3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Energy Efficiency Standards for Electrical Eqpt</v>
      </c>
      <c r="C1808" s="254" t="str">
        <f t="shared" si="60"/>
        <v>Perc Improvement in Eqpt Efficiency Stds Above BAU for Electricity</v>
      </c>
      <c r="D1808" s="6" t="s">
        <v>3032</v>
      </c>
      <c r="E1808" s="1" t="s">
        <v>3471</v>
      </c>
      <c r="F1808" t="s">
        <v>2995</v>
      </c>
      <c r="G1808" s="45" t="s">
        <v>3478</v>
      </c>
      <c r="H1808" s="43">
        <v>1042</v>
      </c>
      <c r="I1808" s="324" t="s">
        <v>40</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elec efficiency stds</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3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Energy Efficiency Standards for Electrical Eqpt</v>
      </c>
      <c r="C1809" s="254" t="str">
        <f t="shared" si="60"/>
        <v>Perc Improvement in Eqpt Efficiency Stds Above BAU for Electricity</v>
      </c>
      <c r="D1809" s="6" t="s">
        <v>3032</v>
      </c>
      <c r="E1809" s="1" t="s">
        <v>3472</v>
      </c>
      <c r="F1809" t="s">
        <v>2995</v>
      </c>
      <c r="G1809" s="45" t="s">
        <v>3479</v>
      </c>
      <c r="H1809" s="43">
        <v>1043</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elec efficiency stds</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3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Energy Efficiency Standards for Electrical Eqpt</v>
      </c>
      <c r="C1810" s="254" t="str">
        <f t="shared" si="60"/>
        <v>Perc Improvement in Eqpt Efficiency Stds Above BAU for Electricity</v>
      </c>
      <c r="D1810" s="6" t="s">
        <v>3032</v>
      </c>
      <c r="E1810" s="1" t="s">
        <v>3473</v>
      </c>
      <c r="F1810" t="s">
        <v>2995</v>
      </c>
      <c r="G1810" s="45" t="s">
        <v>3480</v>
      </c>
      <c r="H1810" s="43">
        <v>1044</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elec efficiency stds</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3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Energy Efficiency Standards for Electrical Eqpt</v>
      </c>
      <c r="C1811" s="254" t="str">
        <f t="shared" si="60"/>
        <v>Perc Improvement in Eqpt Efficiency Stds Above BAU for Electricity</v>
      </c>
      <c r="D1811" s="6" t="s">
        <v>3032</v>
      </c>
      <c r="E1811" s="1" t="s">
        <v>3612</v>
      </c>
      <c r="F1811" t="s">
        <v>2995</v>
      </c>
      <c r="G1811" s="45" t="s">
        <v>3612</v>
      </c>
      <c r="H1811" s="43">
        <v>1045</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elec efficiency stds</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3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Energy Efficiency Standards for Electrical Eqpt</v>
      </c>
      <c r="C1812" s="254" t="str">
        <f t="shared" si="60"/>
        <v>Perc Improvement in Eqpt Efficiency Stds Above BAU for Electricity</v>
      </c>
      <c r="D1812" s="6" t="s">
        <v>3033</v>
      </c>
      <c r="E1812" s="1" t="s">
        <v>3467</v>
      </c>
      <c r="F1812" t="s">
        <v>2996</v>
      </c>
      <c r="G1812" s="45" t="s">
        <v>3474</v>
      </c>
      <c r="H1812" s="43">
        <v>1046</v>
      </c>
      <c r="I1812" s="324" t="s">
        <v>40</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elec efficiency stds</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3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Energy Efficiency Standards for Electrical Eqpt</v>
      </c>
      <c r="C1813" s="254" t="str">
        <f t="shared" si="60"/>
        <v>Perc Improvement in Eqpt Efficiency Stds Above BAU for Electricity</v>
      </c>
      <c r="D1813" s="6" t="s">
        <v>3033</v>
      </c>
      <c r="E1813" s="1" t="s">
        <v>3468</v>
      </c>
      <c r="F1813" t="s">
        <v>2996</v>
      </c>
      <c r="G1813" s="45" t="s">
        <v>3475</v>
      </c>
      <c r="H1813" s="43">
        <v>1047</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elec efficiency stds</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3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Energy Efficiency Standards for Electrical Eqpt</v>
      </c>
      <c r="C1814" s="254" t="str">
        <f t="shared" si="60"/>
        <v>Perc Improvement in Eqpt Efficiency Stds Above BAU for Electricity</v>
      </c>
      <c r="D1814" s="6" t="s">
        <v>3033</v>
      </c>
      <c r="E1814" s="1" t="s">
        <v>3469</v>
      </c>
      <c r="F1814" t="s">
        <v>2996</v>
      </c>
      <c r="G1814" s="45" t="s">
        <v>3476</v>
      </c>
      <c r="H1814" s="43">
        <v>1048</v>
      </c>
      <c r="I1814" s="324" t="s">
        <v>40</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elec efficiency stds</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3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Energy Efficiency Standards for Electrical Eqpt</v>
      </c>
      <c r="C1815" s="254" t="str">
        <f t="shared" si="60"/>
        <v>Perc Improvement in Eqpt Efficiency Stds Above BAU for Electricity</v>
      </c>
      <c r="D1815" s="6" t="s">
        <v>3033</v>
      </c>
      <c r="E1815" s="1" t="s">
        <v>3470</v>
      </c>
      <c r="F1815" t="s">
        <v>2996</v>
      </c>
      <c r="G1815" s="45" t="s">
        <v>3477</v>
      </c>
      <c r="H1815" s="43">
        <v>1049</v>
      </c>
      <c r="I1815" s="324" t="s">
        <v>40</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elec efficiency stds</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3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Energy Efficiency Standards for Electrical Eqpt</v>
      </c>
      <c r="C1816" s="254" t="str">
        <f t="shared" si="60"/>
        <v>Perc Improvement in Eqpt Efficiency Stds Above BAU for Electricity</v>
      </c>
      <c r="D1816" s="6" t="s">
        <v>3033</v>
      </c>
      <c r="E1816" s="1" t="s">
        <v>3471</v>
      </c>
      <c r="F1816" t="s">
        <v>2996</v>
      </c>
      <c r="G1816" s="45" t="s">
        <v>3478</v>
      </c>
      <c r="H1816" s="43">
        <v>1050</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elec efficiency stds</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3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Energy Efficiency Standards for Electrical Eqpt</v>
      </c>
      <c r="C1817" s="254" t="str">
        <f t="shared" si="60"/>
        <v>Perc Improvement in Eqpt Efficiency Stds Above BAU for Electricity</v>
      </c>
      <c r="D1817" s="6" t="s">
        <v>3033</v>
      </c>
      <c r="E1817" s="1" t="s">
        <v>3472</v>
      </c>
      <c r="F1817" t="s">
        <v>2996</v>
      </c>
      <c r="G1817" s="45" t="s">
        <v>3479</v>
      </c>
      <c r="H1817" s="43">
        <v>1051</v>
      </c>
      <c r="I1817" s="324" t="s">
        <v>40</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elec efficiency stds</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3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Energy Efficiency Standards for Electrical Eqpt</v>
      </c>
      <c r="C1818" s="254" t="str">
        <f t="shared" si="60"/>
        <v>Perc Improvement in Eqpt Efficiency Stds Above BAU for Electricity</v>
      </c>
      <c r="D1818" s="6" t="s">
        <v>3033</v>
      </c>
      <c r="E1818" s="1" t="s">
        <v>3473</v>
      </c>
      <c r="F1818" t="s">
        <v>2996</v>
      </c>
      <c r="G1818" s="45" t="s">
        <v>3480</v>
      </c>
      <c r="H1818" s="43">
        <v>1052</v>
      </c>
      <c r="I1818" s="324" t="s">
        <v>40</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elec efficiency stds</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3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Energy Efficiency Standards for Electrical Eqpt</v>
      </c>
      <c r="C1819" s="254" t="str">
        <f t="shared" si="60"/>
        <v>Perc Improvement in Eqpt Efficiency Stds Above BAU for Electricity</v>
      </c>
      <c r="D1819" s="6" t="s">
        <v>3033</v>
      </c>
      <c r="E1819" s="1" t="s">
        <v>3612</v>
      </c>
      <c r="F1819" t="s">
        <v>2996</v>
      </c>
      <c r="G1819" s="45" t="s">
        <v>3612</v>
      </c>
      <c r="H1819" s="43">
        <v>1053</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elec efficiency stds</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3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Energy Efficiency Standards for Electrical Eqpt</v>
      </c>
      <c r="C1820" s="254" t="str">
        <f t="shared" si="60"/>
        <v>Perc Improvement in Eqpt Efficiency Stds Above BAU for Electricity</v>
      </c>
      <c r="D1820" s="6" t="s">
        <v>3034</v>
      </c>
      <c r="E1820" s="1" t="s">
        <v>3467</v>
      </c>
      <c r="F1820" t="s">
        <v>2997</v>
      </c>
      <c r="G1820" s="45" t="s">
        <v>3474</v>
      </c>
      <c r="H1820" s="43">
        <v>1054</v>
      </c>
      <c r="I1820" s="324" t="s">
        <v>40</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elec efficiency stds</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3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Energy Efficiency Standards for Electrical Eqpt</v>
      </c>
      <c r="C1821" s="254" t="str">
        <f t="shared" si="60"/>
        <v>Perc Improvement in Eqpt Efficiency Stds Above BAU for Electricity</v>
      </c>
      <c r="D1821" s="6" t="s">
        <v>3034</v>
      </c>
      <c r="E1821" s="1" t="s">
        <v>3468</v>
      </c>
      <c r="F1821" t="s">
        <v>2997</v>
      </c>
      <c r="G1821" s="45" t="s">
        <v>3475</v>
      </c>
      <c r="H1821" s="43">
        <v>1055</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elec efficiency stds</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3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Energy Efficiency Standards for Electrical Eqpt</v>
      </c>
      <c r="C1822" s="254" t="str">
        <f t="shared" si="60"/>
        <v>Perc Improvement in Eqpt Efficiency Stds Above BAU for Electricity</v>
      </c>
      <c r="D1822" s="6" t="s">
        <v>3034</v>
      </c>
      <c r="E1822" s="1" t="s">
        <v>3469</v>
      </c>
      <c r="F1822" t="s">
        <v>2997</v>
      </c>
      <c r="G1822" s="45" t="s">
        <v>3476</v>
      </c>
      <c r="H1822" s="43">
        <v>1056</v>
      </c>
      <c r="I1822" s="324" t="s">
        <v>40</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elec efficiency stds</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3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Energy Efficiency Standards for Electrical Eqpt</v>
      </c>
      <c r="C1823" s="254" t="str">
        <f t="shared" si="60"/>
        <v>Perc Improvement in Eqpt Efficiency Stds Above BAU for Electricity</v>
      </c>
      <c r="D1823" s="6" t="s">
        <v>3034</v>
      </c>
      <c r="E1823" s="1" t="s">
        <v>3470</v>
      </c>
      <c r="F1823" t="s">
        <v>2997</v>
      </c>
      <c r="G1823" s="45" t="s">
        <v>3477</v>
      </c>
      <c r="H1823" s="43">
        <v>1057</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elec efficiency stds</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3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Energy Efficiency Standards for Electrical Eqpt</v>
      </c>
      <c r="C1824" s="254" t="str">
        <f t="shared" si="60"/>
        <v>Perc Improvement in Eqpt Efficiency Stds Above BAU for Electricity</v>
      </c>
      <c r="D1824" s="6" t="s">
        <v>3034</v>
      </c>
      <c r="E1824" s="1" t="s">
        <v>3471</v>
      </c>
      <c r="F1824" t="s">
        <v>2997</v>
      </c>
      <c r="G1824" s="45" t="s">
        <v>3478</v>
      </c>
      <c r="H1824" s="43">
        <v>1058</v>
      </c>
      <c r="I1824" s="324" t="s">
        <v>40</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elec efficiency stds</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3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Energy Efficiency Standards for Electrical Eqpt</v>
      </c>
      <c r="C1825" s="254" t="str">
        <f t="shared" si="60"/>
        <v>Perc Improvement in Eqpt Efficiency Stds Above BAU for Electricity</v>
      </c>
      <c r="D1825" s="6" t="s">
        <v>3034</v>
      </c>
      <c r="E1825" s="1" t="s">
        <v>3472</v>
      </c>
      <c r="F1825" t="s">
        <v>2997</v>
      </c>
      <c r="G1825" s="45" t="s">
        <v>3479</v>
      </c>
      <c r="H1825" s="43">
        <v>1059</v>
      </c>
      <c r="I1825" s="324" t="s">
        <v>40</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elec efficiency stds</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3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Energy Efficiency Standards for Electrical Eqpt</v>
      </c>
      <c r="C1826" s="254" t="str">
        <f t="shared" si="60"/>
        <v>Perc Improvement in Eqpt Efficiency Stds Above BAU for Electricity</v>
      </c>
      <c r="D1826" s="6" t="s">
        <v>3034</v>
      </c>
      <c r="E1826" s="1" t="s">
        <v>3473</v>
      </c>
      <c r="F1826" t="s">
        <v>2997</v>
      </c>
      <c r="G1826" s="45" t="s">
        <v>3480</v>
      </c>
      <c r="H1826" s="43">
        <v>1060</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elec efficiency stds</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3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Energy Efficiency Standards for Electrical Eqpt</v>
      </c>
      <c r="C1827" s="254" t="str">
        <f t="shared" si="60"/>
        <v>Perc Improvement in Eqpt Efficiency Stds Above BAU for Electricity</v>
      </c>
      <c r="D1827" s="6" t="s">
        <v>3034</v>
      </c>
      <c r="E1827" s="1" t="s">
        <v>3612</v>
      </c>
      <c r="F1827" t="s">
        <v>2997</v>
      </c>
      <c r="G1827" s="45" t="s">
        <v>3612</v>
      </c>
      <c r="H1827" s="43">
        <v>1061</v>
      </c>
      <c r="I1827" s="324" t="s">
        <v>40</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elec efficiency stds</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3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Energy Efficiency Standards for Electrical Eqpt</v>
      </c>
      <c r="C1828" s="254" t="str">
        <f t="shared" si="60"/>
        <v>Perc Improvement in Eqpt Efficiency Stds Above BAU for Electricity</v>
      </c>
      <c r="D1828" s="6" t="s">
        <v>3035</v>
      </c>
      <c r="E1828" s="1" t="s">
        <v>3467</v>
      </c>
      <c r="F1828" t="s">
        <v>2550</v>
      </c>
      <c r="G1828" s="45" t="s">
        <v>3474</v>
      </c>
      <c r="H1828" s="43">
        <v>1062</v>
      </c>
      <c r="I1828" s="324" t="s">
        <v>40</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elec efficiency stds</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3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Energy Efficiency Standards for Electrical Eqpt</v>
      </c>
      <c r="C1829" s="254" t="str">
        <f t="shared" si="60"/>
        <v>Perc Improvement in Eqpt Efficiency Stds Above BAU for Electricity</v>
      </c>
      <c r="D1829" s="6" t="s">
        <v>3035</v>
      </c>
      <c r="E1829" s="1" t="s">
        <v>3468</v>
      </c>
      <c r="F1829" t="s">
        <v>2550</v>
      </c>
      <c r="G1829" s="45" t="s">
        <v>3475</v>
      </c>
      <c r="H1829" s="43">
        <v>1063</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elec efficiency stds</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3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Energy Efficiency Standards for Electrical Eqpt</v>
      </c>
      <c r="C1830" s="254" t="str">
        <f t="shared" si="60"/>
        <v>Perc Improvement in Eqpt Efficiency Stds Above BAU for Electricity</v>
      </c>
      <c r="D1830" s="6" t="s">
        <v>3035</v>
      </c>
      <c r="E1830" s="1" t="s">
        <v>3469</v>
      </c>
      <c r="F1830" t="s">
        <v>2550</v>
      </c>
      <c r="G1830" s="45" t="s">
        <v>3476</v>
      </c>
      <c r="H1830" s="43">
        <v>1064</v>
      </c>
      <c r="I1830" s="324" t="s">
        <v>40</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elec efficiency stds</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3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Energy Efficiency Standards for Electrical Eqpt</v>
      </c>
      <c r="C1831" s="254" t="str">
        <f t="shared" si="60"/>
        <v>Perc Improvement in Eqpt Efficiency Stds Above BAU for Electricity</v>
      </c>
      <c r="D1831" s="6" t="s">
        <v>3035</v>
      </c>
      <c r="E1831" s="1" t="s">
        <v>3470</v>
      </c>
      <c r="F1831" t="s">
        <v>2550</v>
      </c>
      <c r="G1831" s="45" t="s">
        <v>3477</v>
      </c>
      <c r="H1831" s="43">
        <v>1065</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elec efficiency stds</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3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Energy Efficiency Standards for Electrical Eqpt</v>
      </c>
      <c r="C1832" s="254" t="str">
        <f t="shared" si="60"/>
        <v>Perc Improvement in Eqpt Efficiency Stds Above BAU for Electricity</v>
      </c>
      <c r="D1832" s="6" t="s">
        <v>3035</v>
      </c>
      <c r="E1832" s="1" t="s">
        <v>3471</v>
      </c>
      <c r="F1832" t="s">
        <v>2550</v>
      </c>
      <c r="G1832" s="45" t="s">
        <v>3478</v>
      </c>
      <c r="H1832" s="43">
        <v>1066</v>
      </c>
      <c r="I1832" s="324" t="s">
        <v>40</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elec efficiency stds</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3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Energy Efficiency Standards for Electrical Eqpt</v>
      </c>
      <c r="C1833" s="254" t="str">
        <f t="shared" si="60"/>
        <v>Perc Improvement in Eqpt Efficiency Stds Above BAU for Electricity</v>
      </c>
      <c r="D1833" s="6" t="s">
        <v>3035</v>
      </c>
      <c r="E1833" s="1" t="s">
        <v>3472</v>
      </c>
      <c r="F1833" t="s">
        <v>2550</v>
      </c>
      <c r="G1833" s="45" t="s">
        <v>3479</v>
      </c>
      <c r="H1833" s="43">
        <v>1067</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elec efficiency stds</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3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Energy Efficiency Standards for Electrical Eqpt</v>
      </c>
      <c r="C1834" s="254" t="str">
        <f t="shared" si="60"/>
        <v>Perc Improvement in Eqpt Efficiency Stds Above BAU for Electricity</v>
      </c>
      <c r="D1834" s="6" t="s">
        <v>3035</v>
      </c>
      <c r="E1834" s="1" t="s">
        <v>3473</v>
      </c>
      <c r="F1834" t="s">
        <v>2550</v>
      </c>
      <c r="G1834" s="45" t="s">
        <v>3480</v>
      </c>
      <c r="H1834" s="43">
        <v>1068</v>
      </c>
      <c r="I1834" s="324" t="s">
        <v>40</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elec efficiency stds</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3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Energy Efficiency Standards for Electrical Eqpt</v>
      </c>
      <c r="C1835" s="254" t="str">
        <f t="shared" si="60"/>
        <v>Perc Improvement in Eqpt Efficiency Stds Above BAU for Electricity</v>
      </c>
      <c r="D1835" s="6" t="s">
        <v>3035</v>
      </c>
      <c r="E1835" s="1" t="s">
        <v>3612</v>
      </c>
      <c r="F1835" t="s">
        <v>2550</v>
      </c>
      <c r="G1835" s="45" t="s">
        <v>3612</v>
      </c>
      <c r="H1835" s="43">
        <v>1069</v>
      </c>
      <c r="I1835" s="324" t="s">
        <v>40</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elec efficiency stds</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3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Energy Efficiency Standards for Electrical Eqpt</v>
      </c>
      <c r="C1836" s="254" t="str">
        <f t="shared" si="60"/>
        <v>Perc Improvement in Eqpt Efficiency Stds Above BAU for Electricity</v>
      </c>
      <c r="D1836" s="6" t="s">
        <v>3036</v>
      </c>
      <c r="E1836" s="1" t="s">
        <v>3467</v>
      </c>
      <c r="F1836" t="s">
        <v>2998</v>
      </c>
      <c r="G1836" s="45" t="s">
        <v>3474</v>
      </c>
      <c r="H1836" s="43">
        <v>1070</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elec efficiency stds</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3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Energy Efficiency Standards for Electrical Eqpt</v>
      </c>
      <c r="C1837" s="254" t="str">
        <f t="shared" si="60"/>
        <v>Perc Improvement in Eqpt Efficiency Stds Above BAU for Electricity</v>
      </c>
      <c r="D1837" s="6" t="s">
        <v>3036</v>
      </c>
      <c r="E1837" s="1" t="s">
        <v>3468</v>
      </c>
      <c r="F1837" t="s">
        <v>2998</v>
      </c>
      <c r="G1837" s="45" t="s">
        <v>3475</v>
      </c>
      <c r="H1837" s="43">
        <v>1071</v>
      </c>
      <c r="I1837" s="324" t="s">
        <v>40</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elec efficiency stds</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3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Energy Efficiency Standards for Electrical Eqpt</v>
      </c>
      <c r="C1838" s="254" t="str">
        <f t="shared" si="60"/>
        <v>Perc Improvement in Eqpt Efficiency Stds Above BAU for Electricity</v>
      </c>
      <c r="D1838" s="6" t="s">
        <v>3036</v>
      </c>
      <c r="E1838" s="1" t="s">
        <v>3469</v>
      </c>
      <c r="F1838" t="s">
        <v>2998</v>
      </c>
      <c r="G1838" s="45" t="s">
        <v>3476</v>
      </c>
      <c r="H1838" s="43">
        <v>1072</v>
      </c>
      <c r="I1838" s="324" t="s">
        <v>40</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elec efficiency stds</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3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Energy Efficiency Standards for Electrical Eqpt</v>
      </c>
      <c r="C1839" s="254" t="str">
        <f t="shared" si="60"/>
        <v>Perc Improvement in Eqpt Efficiency Stds Above BAU for Electricity</v>
      </c>
      <c r="D1839" s="6" t="s">
        <v>3036</v>
      </c>
      <c r="E1839" s="1" t="s">
        <v>3470</v>
      </c>
      <c r="F1839" t="s">
        <v>2998</v>
      </c>
      <c r="G1839" s="45" t="s">
        <v>3477</v>
      </c>
      <c r="H1839" s="43">
        <v>1073</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elec efficiency stds</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3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Energy Efficiency Standards for Electrical Eqpt</v>
      </c>
      <c r="C1840" s="254" t="str">
        <f t="shared" si="60"/>
        <v>Perc Improvement in Eqpt Efficiency Stds Above BAU for Electricity</v>
      </c>
      <c r="D1840" s="6" t="s">
        <v>3036</v>
      </c>
      <c r="E1840" s="1" t="s">
        <v>3471</v>
      </c>
      <c r="F1840" t="s">
        <v>2998</v>
      </c>
      <c r="G1840" s="45" t="s">
        <v>3478</v>
      </c>
      <c r="H1840" s="43">
        <v>1074</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elec efficiency stds</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3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Energy Efficiency Standards for Electrical Eqpt</v>
      </c>
      <c r="C1841" s="254" t="str">
        <f t="shared" si="60"/>
        <v>Perc Improvement in Eqpt Efficiency Stds Above BAU for Electricity</v>
      </c>
      <c r="D1841" s="6" t="s">
        <v>3036</v>
      </c>
      <c r="E1841" s="1" t="s">
        <v>3472</v>
      </c>
      <c r="F1841" t="s">
        <v>2998</v>
      </c>
      <c r="G1841" s="45" t="s">
        <v>3479</v>
      </c>
      <c r="H1841" s="43">
        <v>1075</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elec efficiency stds</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3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Energy Efficiency Standards for Electrical Eqpt</v>
      </c>
      <c r="C1842" s="254" t="str">
        <f t="shared" si="60"/>
        <v>Perc Improvement in Eqpt Efficiency Stds Above BAU for Electricity</v>
      </c>
      <c r="D1842" s="6" t="s">
        <v>3036</v>
      </c>
      <c r="E1842" s="1" t="s">
        <v>3473</v>
      </c>
      <c r="F1842" t="s">
        <v>2998</v>
      </c>
      <c r="G1842" s="45" t="s">
        <v>3480</v>
      </c>
      <c r="H1842" s="43">
        <v>1076</v>
      </c>
      <c r="I1842" s="324" t="s">
        <v>40</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elec efficiency stds</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3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Energy Efficiency Standards for Electrical Eqpt</v>
      </c>
      <c r="C1843" s="254" t="str">
        <f t="shared" si="60"/>
        <v>Perc Improvement in Eqpt Efficiency Stds Above BAU for Electricity</v>
      </c>
      <c r="D1843" s="6" t="s">
        <v>3036</v>
      </c>
      <c r="E1843" s="1" t="s">
        <v>3612</v>
      </c>
      <c r="F1843" t="s">
        <v>2998</v>
      </c>
      <c r="G1843" s="45" t="s">
        <v>3612</v>
      </c>
      <c r="H1843" s="43">
        <v>1077</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elec efficiency stds</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3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Energy Efficiency Standards for Electrical Eqpt</v>
      </c>
      <c r="C1844" s="254" t="str">
        <f t="shared" si="60"/>
        <v>Perc Improvement in Eqpt Efficiency Stds Above BAU for Electricity</v>
      </c>
      <c r="D1844" s="6" t="s">
        <v>3037</v>
      </c>
      <c r="E1844" s="1" t="s">
        <v>3467</v>
      </c>
      <c r="F1844" t="s">
        <v>2999</v>
      </c>
      <c r="G1844" s="45" t="s">
        <v>3474</v>
      </c>
      <c r="H1844" s="43">
        <v>1078</v>
      </c>
      <c r="I1844" s="324" t="s">
        <v>40</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elec efficiency stds</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3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Energy Efficiency Standards for Electrical Eqpt</v>
      </c>
      <c r="C1845" s="254" t="str">
        <f t="shared" si="60"/>
        <v>Perc Improvement in Eqpt Efficiency Stds Above BAU for Electricity</v>
      </c>
      <c r="D1845" s="6" t="s">
        <v>3037</v>
      </c>
      <c r="E1845" s="1" t="s">
        <v>3468</v>
      </c>
      <c r="F1845" t="s">
        <v>2999</v>
      </c>
      <c r="G1845" s="45" t="s">
        <v>3475</v>
      </c>
      <c r="H1845" s="43">
        <v>1079</v>
      </c>
      <c r="I1845" s="324" t="s">
        <v>40</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elec efficiency stds</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3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Energy Efficiency Standards for Electrical Eqpt</v>
      </c>
      <c r="C1846" s="254" t="str">
        <f t="shared" si="60"/>
        <v>Perc Improvement in Eqpt Efficiency Stds Above BAU for Electricity</v>
      </c>
      <c r="D1846" s="6" t="s">
        <v>3037</v>
      </c>
      <c r="E1846" s="1" t="s">
        <v>3469</v>
      </c>
      <c r="F1846" t="s">
        <v>2999</v>
      </c>
      <c r="G1846" s="45" t="s">
        <v>3476</v>
      </c>
      <c r="H1846" s="43">
        <v>1080</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elec efficiency stds</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3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Energy Efficiency Standards for Electrical Eqpt</v>
      </c>
      <c r="C1847" s="254" t="str">
        <f t="shared" si="60"/>
        <v>Perc Improvement in Eqpt Efficiency Stds Above BAU for Electricity</v>
      </c>
      <c r="D1847" s="6" t="s">
        <v>3037</v>
      </c>
      <c r="E1847" s="1" t="s">
        <v>3470</v>
      </c>
      <c r="F1847" t="s">
        <v>2999</v>
      </c>
      <c r="G1847" s="45" t="s">
        <v>3477</v>
      </c>
      <c r="H1847" s="43">
        <v>1081</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elec efficiency stds</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3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Energy Efficiency Standards for Electrical Eqpt</v>
      </c>
      <c r="C1848" s="254" t="str">
        <f t="shared" si="60"/>
        <v>Perc Improvement in Eqpt Efficiency Stds Above BAU for Electricity</v>
      </c>
      <c r="D1848" s="6" t="s">
        <v>3037</v>
      </c>
      <c r="E1848" s="1" t="s">
        <v>3471</v>
      </c>
      <c r="F1848" t="s">
        <v>2999</v>
      </c>
      <c r="G1848" s="45" t="s">
        <v>3478</v>
      </c>
      <c r="H1848" s="43">
        <v>1082</v>
      </c>
      <c r="I1848" s="324" t="s">
        <v>40</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elec efficiency stds</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3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Energy Efficiency Standards for Electrical Eqpt</v>
      </c>
      <c r="C1849" s="254" t="str">
        <f t="shared" si="60"/>
        <v>Perc Improvement in Eqpt Efficiency Stds Above BAU for Electricity</v>
      </c>
      <c r="D1849" s="6" t="s">
        <v>3037</v>
      </c>
      <c r="E1849" s="1" t="s">
        <v>3472</v>
      </c>
      <c r="F1849" t="s">
        <v>2999</v>
      </c>
      <c r="G1849" s="45" t="s">
        <v>3479</v>
      </c>
      <c r="H1849" s="43">
        <v>1083</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elec efficiency stds</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3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Energy Efficiency Standards for Electrical Eqpt</v>
      </c>
      <c r="C1850" s="254" t="str">
        <f t="shared" si="60"/>
        <v>Perc Improvement in Eqpt Efficiency Stds Above BAU for Electricity</v>
      </c>
      <c r="D1850" s="6" t="s">
        <v>3037</v>
      </c>
      <c r="E1850" s="1" t="s">
        <v>3473</v>
      </c>
      <c r="F1850" t="s">
        <v>2999</v>
      </c>
      <c r="G1850" s="45" t="s">
        <v>3480</v>
      </c>
      <c r="H1850" s="43">
        <v>1084</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elec efficiency stds</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3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Energy Efficiency Standards for Electrical Eqpt</v>
      </c>
      <c r="C1851" s="254" t="str">
        <f t="shared" si="60"/>
        <v>Perc Improvement in Eqpt Efficiency Stds Above BAU for Electricity</v>
      </c>
      <c r="D1851" s="6" t="s">
        <v>3037</v>
      </c>
      <c r="E1851" s="1" t="s">
        <v>3612</v>
      </c>
      <c r="F1851" t="s">
        <v>2999</v>
      </c>
      <c r="G1851" s="45" t="s">
        <v>3612</v>
      </c>
      <c r="H1851" s="43">
        <v>1085</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elec efficiency stds</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3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Energy Efficiency Standards for Electrical Eqpt</v>
      </c>
      <c r="C1852" s="254" t="str">
        <f t="shared" si="60"/>
        <v>Perc Improvement in Eqpt Efficiency Stds Above BAU for Electricity</v>
      </c>
      <c r="D1852" s="6" t="s">
        <v>3038</v>
      </c>
      <c r="E1852" s="1" t="s">
        <v>3467</v>
      </c>
      <c r="F1852" t="s">
        <v>3000</v>
      </c>
      <c r="G1852" s="45" t="s">
        <v>3474</v>
      </c>
      <c r="H1852" s="43">
        <v>1086</v>
      </c>
      <c r="I1852" s="324" t="s">
        <v>40</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elec efficiency stds</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3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Energy Efficiency Standards for Electrical Eqpt</v>
      </c>
      <c r="C1853" s="254" t="str">
        <f t="shared" ref="C1853:C1916" si="61">C$1724</f>
        <v>Perc Improvement in Eqpt Efficiency Stds Above BAU for Electricity</v>
      </c>
      <c r="D1853" s="6" t="s">
        <v>3038</v>
      </c>
      <c r="E1853" s="1" t="s">
        <v>3468</v>
      </c>
      <c r="F1853" t="s">
        <v>3000</v>
      </c>
      <c r="G1853" s="45" t="s">
        <v>3475</v>
      </c>
      <c r="H1853" s="43">
        <v>1087</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elec efficiency stds</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3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Energy Efficiency Standards for Electrical Eqpt</v>
      </c>
      <c r="C1854" s="254" t="str">
        <f t="shared" si="61"/>
        <v>Perc Improvement in Eqpt Efficiency Stds Above BAU for Electricity</v>
      </c>
      <c r="D1854" s="6" t="s">
        <v>3038</v>
      </c>
      <c r="E1854" s="1" t="s">
        <v>3469</v>
      </c>
      <c r="F1854" t="s">
        <v>3000</v>
      </c>
      <c r="G1854" s="45" t="s">
        <v>3476</v>
      </c>
      <c r="H1854" s="43">
        <v>1088</v>
      </c>
      <c r="I1854" s="324" t="s">
        <v>40</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elec efficiency stds</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3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Energy Efficiency Standards for Electrical Eqpt</v>
      </c>
      <c r="C1855" s="254" t="str">
        <f t="shared" si="61"/>
        <v>Perc Improvement in Eqpt Efficiency Stds Above BAU for Electricity</v>
      </c>
      <c r="D1855" s="6" t="s">
        <v>3038</v>
      </c>
      <c r="E1855" s="1" t="s">
        <v>3470</v>
      </c>
      <c r="F1855" t="s">
        <v>3000</v>
      </c>
      <c r="G1855" s="45" t="s">
        <v>3477</v>
      </c>
      <c r="H1855" s="43">
        <v>1089</v>
      </c>
      <c r="I1855" s="324" t="s">
        <v>40</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elec efficiency stds</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3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Energy Efficiency Standards for Electrical Eqpt</v>
      </c>
      <c r="C1856" s="254" t="str">
        <f t="shared" si="61"/>
        <v>Perc Improvement in Eqpt Efficiency Stds Above BAU for Electricity</v>
      </c>
      <c r="D1856" s="6" t="s">
        <v>3038</v>
      </c>
      <c r="E1856" s="1" t="s">
        <v>3471</v>
      </c>
      <c r="F1856" t="s">
        <v>3000</v>
      </c>
      <c r="G1856" s="45" t="s">
        <v>3478</v>
      </c>
      <c r="H1856" s="43">
        <v>1090</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elec efficiency stds</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3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Energy Efficiency Standards for Electrical Eqpt</v>
      </c>
      <c r="C1857" s="254" t="str">
        <f t="shared" si="61"/>
        <v>Perc Improvement in Eqpt Efficiency Stds Above BAU for Electricity</v>
      </c>
      <c r="D1857" s="6" t="s">
        <v>3038</v>
      </c>
      <c r="E1857" s="1" t="s">
        <v>3472</v>
      </c>
      <c r="F1857" t="s">
        <v>3000</v>
      </c>
      <c r="G1857" s="45" t="s">
        <v>3479</v>
      </c>
      <c r="H1857" s="43">
        <v>1091</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elec efficiency stds</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3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Energy Efficiency Standards for Electrical Eqpt</v>
      </c>
      <c r="C1858" s="254" t="str">
        <f t="shared" si="61"/>
        <v>Perc Improvement in Eqpt Efficiency Stds Above BAU for Electricity</v>
      </c>
      <c r="D1858" s="6" t="s">
        <v>3038</v>
      </c>
      <c r="E1858" s="1" t="s">
        <v>3473</v>
      </c>
      <c r="F1858" t="s">
        <v>3000</v>
      </c>
      <c r="G1858" s="45" t="s">
        <v>3480</v>
      </c>
      <c r="H1858" s="43">
        <v>1092</v>
      </c>
      <c r="I1858" s="324" t="s">
        <v>40</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elec efficiency stds</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3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Energy Efficiency Standards for Electrical Eqpt</v>
      </c>
      <c r="C1859" s="254" t="str">
        <f t="shared" si="61"/>
        <v>Perc Improvement in Eqpt Efficiency Stds Above BAU for Electricity</v>
      </c>
      <c r="D1859" s="6" t="s">
        <v>3038</v>
      </c>
      <c r="E1859" s="1" t="s">
        <v>3612</v>
      </c>
      <c r="F1859" t="s">
        <v>3000</v>
      </c>
      <c r="G1859" s="45" t="s">
        <v>3612</v>
      </c>
      <c r="H1859" s="43">
        <v>1093</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elec efficiency stds</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3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Energy Efficiency Standards for Electrical Eqpt</v>
      </c>
      <c r="C1860" s="254" t="str">
        <f t="shared" si="61"/>
        <v>Perc Improvement in Eqpt Efficiency Stds Above BAU for Electricity</v>
      </c>
      <c r="D1860" s="6" t="s">
        <v>3039</v>
      </c>
      <c r="E1860" s="1" t="s">
        <v>3467</v>
      </c>
      <c r="F1860" t="s">
        <v>3001</v>
      </c>
      <c r="G1860" s="45" t="s">
        <v>3474</v>
      </c>
      <c r="H1860" s="43">
        <v>1094</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elec efficiency stds</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3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Energy Efficiency Standards for Electrical Eqpt</v>
      </c>
      <c r="C1861" s="254" t="str">
        <f t="shared" si="61"/>
        <v>Perc Improvement in Eqpt Efficiency Stds Above BAU for Electricity</v>
      </c>
      <c r="D1861" s="6" t="s">
        <v>3039</v>
      </c>
      <c r="E1861" s="1" t="s">
        <v>3468</v>
      </c>
      <c r="F1861" t="s">
        <v>3001</v>
      </c>
      <c r="G1861" s="45" t="s">
        <v>3475</v>
      </c>
      <c r="H1861" s="43">
        <v>1095</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elec efficiency stds</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3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Energy Efficiency Standards for Electrical Eqpt</v>
      </c>
      <c r="C1862" s="254" t="str">
        <f t="shared" si="61"/>
        <v>Perc Improvement in Eqpt Efficiency Stds Above BAU for Electricity</v>
      </c>
      <c r="D1862" s="6" t="s">
        <v>3039</v>
      </c>
      <c r="E1862" s="1" t="s">
        <v>3469</v>
      </c>
      <c r="F1862" t="s">
        <v>3001</v>
      </c>
      <c r="G1862" s="45" t="s">
        <v>3476</v>
      </c>
      <c r="H1862" s="43">
        <v>1096</v>
      </c>
      <c r="I1862" s="324" t="s">
        <v>40</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elec efficiency stds</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3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Energy Efficiency Standards for Electrical Eqpt</v>
      </c>
      <c r="C1863" s="254" t="str">
        <f t="shared" si="61"/>
        <v>Perc Improvement in Eqpt Efficiency Stds Above BAU for Electricity</v>
      </c>
      <c r="D1863" s="6" t="s">
        <v>3039</v>
      </c>
      <c r="E1863" s="1" t="s">
        <v>3470</v>
      </c>
      <c r="F1863" t="s">
        <v>3001</v>
      </c>
      <c r="G1863" s="45" t="s">
        <v>3477</v>
      </c>
      <c r="H1863" s="43">
        <v>1097</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elec efficiency stds</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3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Energy Efficiency Standards for Electrical Eqpt</v>
      </c>
      <c r="C1864" s="254" t="str">
        <f t="shared" si="61"/>
        <v>Perc Improvement in Eqpt Efficiency Stds Above BAU for Electricity</v>
      </c>
      <c r="D1864" s="6" t="s">
        <v>3039</v>
      </c>
      <c r="E1864" s="1" t="s">
        <v>3471</v>
      </c>
      <c r="F1864" t="s">
        <v>3001</v>
      </c>
      <c r="G1864" s="45" t="s">
        <v>3478</v>
      </c>
      <c r="H1864" s="43">
        <v>1098</v>
      </c>
      <c r="I1864" s="324" t="s">
        <v>40</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elec efficiency stds</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3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Energy Efficiency Standards for Electrical Eqpt</v>
      </c>
      <c r="C1865" s="254" t="str">
        <f t="shared" si="61"/>
        <v>Perc Improvement in Eqpt Efficiency Stds Above BAU for Electricity</v>
      </c>
      <c r="D1865" s="6" t="s">
        <v>3039</v>
      </c>
      <c r="E1865" s="1" t="s">
        <v>3472</v>
      </c>
      <c r="F1865" t="s">
        <v>3001</v>
      </c>
      <c r="G1865" s="45" t="s">
        <v>3479</v>
      </c>
      <c r="H1865" s="43">
        <v>1099</v>
      </c>
      <c r="I1865" s="324" t="s">
        <v>40</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elec efficiency stds</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3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Energy Efficiency Standards for Electrical Eqpt</v>
      </c>
      <c r="C1866" s="254" t="str">
        <f t="shared" si="61"/>
        <v>Perc Improvement in Eqpt Efficiency Stds Above BAU for Electricity</v>
      </c>
      <c r="D1866" s="6" t="s">
        <v>3039</v>
      </c>
      <c r="E1866" s="1" t="s">
        <v>3473</v>
      </c>
      <c r="F1866" t="s">
        <v>3001</v>
      </c>
      <c r="G1866" s="45" t="s">
        <v>3480</v>
      </c>
      <c r="H1866" s="43">
        <v>1100</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elec efficiency stds</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3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Energy Efficiency Standards for Electrical Eqpt</v>
      </c>
      <c r="C1867" s="254" t="str">
        <f t="shared" si="61"/>
        <v>Perc Improvement in Eqpt Efficiency Stds Above BAU for Electricity</v>
      </c>
      <c r="D1867" s="6" t="s">
        <v>3039</v>
      </c>
      <c r="E1867" s="1" t="s">
        <v>3612</v>
      </c>
      <c r="F1867" t="s">
        <v>3001</v>
      </c>
      <c r="G1867" s="45" t="s">
        <v>3612</v>
      </c>
      <c r="H1867" s="43">
        <v>1101</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elec efficiency stds</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3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Energy Efficiency Standards for Electrical Eqpt</v>
      </c>
      <c r="C1868" s="254" t="str">
        <f t="shared" si="61"/>
        <v>Perc Improvement in Eqpt Efficiency Stds Above BAU for Electricity</v>
      </c>
      <c r="D1868" s="6" t="s">
        <v>3040</v>
      </c>
      <c r="E1868" s="1" t="s">
        <v>3467</v>
      </c>
      <c r="F1868" t="s">
        <v>3002</v>
      </c>
      <c r="G1868" s="45" t="s">
        <v>3474</v>
      </c>
      <c r="H1868" s="43">
        <v>1102</v>
      </c>
      <c r="I1868" s="324" t="s">
        <v>40</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elec efficiency stds</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3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Energy Efficiency Standards for Electrical Eqpt</v>
      </c>
      <c r="C1869" s="254" t="str">
        <f t="shared" si="61"/>
        <v>Perc Improvement in Eqpt Efficiency Stds Above BAU for Electricity</v>
      </c>
      <c r="D1869" s="6" t="s">
        <v>3040</v>
      </c>
      <c r="E1869" s="1" t="s">
        <v>3468</v>
      </c>
      <c r="F1869" t="s">
        <v>3002</v>
      </c>
      <c r="G1869" s="45" t="s">
        <v>3475</v>
      </c>
      <c r="H1869" s="43">
        <v>1103</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elec efficiency stds</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3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Energy Efficiency Standards for Electrical Eqpt</v>
      </c>
      <c r="C1870" s="254" t="str">
        <f t="shared" si="61"/>
        <v>Perc Improvement in Eqpt Efficiency Stds Above BAU for Electricity</v>
      </c>
      <c r="D1870" s="6" t="s">
        <v>3040</v>
      </c>
      <c r="E1870" s="1" t="s">
        <v>3469</v>
      </c>
      <c r="F1870" t="s">
        <v>3002</v>
      </c>
      <c r="G1870" s="45" t="s">
        <v>3476</v>
      </c>
      <c r="H1870" s="43">
        <v>1104</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elec efficiency stds</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3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Energy Efficiency Standards for Electrical Eqpt</v>
      </c>
      <c r="C1871" s="254" t="str">
        <f t="shared" si="61"/>
        <v>Perc Improvement in Eqpt Efficiency Stds Above BAU for Electricity</v>
      </c>
      <c r="D1871" s="6" t="s">
        <v>3040</v>
      </c>
      <c r="E1871" s="1" t="s">
        <v>3470</v>
      </c>
      <c r="F1871" t="s">
        <v>3002</v>
      </c>
      <c r="G1871" s="45" t="s">
        <v>3477</v>
      </c>
      <c r="H1871" s="43">
        <v>1105</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elec efficiency stds</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3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Energy Efficiency Standards for Electrical Eqpt</v>
      </c>
      <c r="C1872" s="254" t="str">
        <f t="shared" si="61"/>
        <v>Perc Improvement in Eqpt Efficiency Stds Above BAU for Electricity</v>
      </c>
      <c r="D1872" s="6" t="s">
        <v>3040</v>
      </c>
      <c r="E1872" s="1" t="s">
        <v>3471</v>
      </c>
      <c r="F1872" t="s">
        <v>3002</v>
      </c>
      <c r="G1872" s="45" t="s">
        <v>3478</v>
      </c>
      <c r="H1872" s="43">
        <v>1106</v>
      </c>
      <c r="I1872" s="324" t="s">
        <v>40</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elec efficiency stds</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3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Energy Efficiency Standards for Electrical Eqpt</v>
      </c>
      <c r="C1873" s="254" t="str">
        <f t="shared" si="61"/>
        <v>Perc Improvement in Eqpt Efficiency Stds Above BAU for Electricity</v>
      </c>
      <c r="D1873" s="6" t="s">
        <v>3040</v>
      </c>
      <c r="E1873" s="1" t="s">
        <v>3472</v>
      </c>
      <c r="F1873" t="s">
        <v>3002</v>
      </c>
      <c r="G1873" s="45" t="s">
        <v>3479</v>
      </c>
      <c r="H1873" s="43">
        <v>1107</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elec efficiency stds</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3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Energy Efficiency Standards for Electrical Eqpt</v>
      </c>
      <c r="C1874" s="254" t="str">
        <f t="shared" si="61"/>
        <v>Perc Improvement in Eqpt Efficiency Stds Above BAU for Electricity</v>
      </c>
      <c r="D1874" s="6" t="s">
        <v>3040</v>
      </c>
      <c r="E1874" s="1" t="s">
        <v>3473</v>
      </c>
      <c r="F1874" t="s">
        <v>3002</v>
      </c>
      <c r="G1874" s="45" t="s">
        <v>3480</v>
      </c>
      <c r="H1874" s="43">
        <v>1108</v>
      </c>
      <c r="I1874" s="324" t="s">
        <v>40</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elec efficiency stds</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3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Energy Efficiency Standards for Electrical Eqpt</v>
      </c>
      <c r="C1875" s="254" t="str">
        <f t="shared" si="61"/>
        <v>Perc Improvement in Eqpt Efficiency Stds Above BAU for Electricity</v>
      </c>
      <c r="D1875" s="6" t="s">
        <v>3040</v>
      </c>
      <c r="E1875" s="1" t="s">
        <v>3612</v>
      </c>
      <c r="F1875" t="s">
        <v>3002</v>
      </c>
      <c r="G1875" s="45" t="s">
        <v>3612</v>
      </c>
      <c r="H1875" s="43">
        <v>1109</v>
      </c>
      <c r="I1875" s="324" t="s">
        <v>40</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elec efficiency stds</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3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Energy Efficiency Standards for Electrical Eqpt</v>
      </c>
      <c r="C1876" s="254" t="str">
        <f t="shared" si="61"/>
        <v>Perc Improvement in Eqpt Efficiency Stds Above BAU for Electricity</v>
      </c>
      <c r="D1876" s="6" t="s">
        <v>3041</v>
      </c>
      <c r="E1876" s="1" t="s">
        <v>3467</v>
      </c>
      <c r="F1876" t="s">
        <v>3003</v>
      </c>
      <c r="G1876" s="45" t="s">
        <v>3474</v>
      </c>
      <c r="H1876" s="43">
        <v>1110</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elec efficiency stds</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3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Energy Efficiency Standards for Electrical Eqpt</v>
      </c>
      <c r="C1877" s="254" t="str">
        <f t="shared" si="61"/>
        <v>Perc Improvement in Eqpt Efficiency Stds Above BAU for Electricity</v>
      </c>
      <c r="D1877" s="6" t="s">
        <v>3041</v>
      </c>
      <c r="E1877" s="1" t="s">
        <v>3468</v>
      </c>
      <c r="F1877" t="s">
        <v>3003</v>
      </c>
      <c r="G1877" s="45" t="s">
        <v>3475</v>
      </c>
      <c r="H1877" s="43">
        <v>1111</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elec efficiency stds</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3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Energy Efficiency Standards for Electrical Eqpt</v>
      </c>
      <c r="C1878" s="254" t="str">
        <f t="shared" si="61"/>
        <v>Perc Improvement in Eqpt Efficiency Stds Above BAU for Electricity</v>
      </c>
      <c r="D1878" s="6" t="s">
        <v>3041</v>
      </c>
      <c r="E1878" s="1" t="s">
        <v>3469</v>
      </c>
      <c r="F1878" t="s">
        <v>3003</v>
      </c>
      <c r="G1878" s="45" t="s">
        <v>3476</v>
      </c>
      <c r="H1878" s="43">
        <v>1112</v>
      </c>
      <c r="I1878" s="324" t="s">
        <v>40</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elec efficiency stds</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3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Energy Efficiency Standards for Electrical Eqpt</v>
      </c>
      <c r="C1879" s="254" t="str">
        <f t="shared" si="61"/>
        <v>Perc Improvement in Eqpt Efficiency Stds Above BAU for Electricity</v>
      </c>
      <c r="D1879" s="6" t="s">
        <v>3041</v>
      </c>
      <c r="E1879" s="1" t="s">
        <v>3470</v>
      </c>
      <c r="F1879" t="s">
        <v>3003</v>
      </c>
      <c r="G1879" s="45" t="s">
        <v>3477</v>
      </c>
      <c r="H1879" s="43">
        <v>1113</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elec efficiency stds</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3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Energy Efficiency Standards for Electrical Eqpt</v>
      </c>
      <c r="C1880" s="254" t="str">
        <f t="shared" si="61"/>
        <v>Perc Improvement in Eqpt Efficiency Stds Above BAU for Electricity</v>
      </c>
      <c r="D1880" s="6" t="s">
        <v>3041</v>
      </c>
      <c r="E1880" s="1" t="s">
        <v>3471</v>
      </c>
      <c r="F1880" t="s">
        <v>3003</v>
      </c>
      <c r="G1880" s="45" t="s">
        <v>3478</v>
      </c>
      <c r="H1880" s="43">
        <v>1114</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elec efficiency stds</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3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Energy Efficiency Standards for Electrical Eqpt</v>
      </c>
      <c r="C1881" s="254" t="str">
        <f t="shared" si="61"/>
        <v>Perc Improvement in Eqpt Efficiency Stds Above BAU for Electricity</v>
      </c>
      <c r="D1881" s="6" t="s">
        <v>3041</v>
      </c>
      <c r="E1881" s="1" t="s">
        <v>3472</v>
      </c>
      <c r="F1881" t="s">
        <v>3003</v>
      </c>
      <c r="G1881" s="45" t="s">
        <v>3479</v>
      </c>
      <c r="H1881" s="43">
        <v>1115</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elec efficiency stds</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3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Energy Efficiency Standards for Electrical Eqpt</v>
      </c>
      <c r="C1882" s="254" t="str">
        <f t="shared" si="61"/>
        <v>Perc Improvement in Eqpt Efficiency Stds Above BAU for Electricity</v>
      </c>
      <c r="D1882" s="6" t="s">
        <v>3041</v>
      </c>
      <c r="E1882" s="1" t="s">
        <v>3473</v>
      </c>
      <c r="F1882" t="s">
        <v>3003</v>
      </c>
      <c r="G1882" s="45" t="s">
        <v>3480</v>
      </c>
      <c r="H1882" s="43">
        <v>1116</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elec efficiency stds</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3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Energy Efficiency Standards for Electrical Eqpt</v>
      </c>
      <c r="C1883" s="254" t="str">
        <f t="shared" si="61"/>
        <v>Perc Improvement in Eqpt Efficiency Stds Above BAU for Electricity</v>
      </c>
      <c r="D1883" s="6" t="s">
        <v>3041</v>
      </c>
      <c r="E1883" s="1" t="s">
        <v>3612</v>
      </c>
      <c r="F1883" t="s">
        <v>3003</v>
      </c>
      <c r="G1883" s="45" t="s">
        <v>3612</v>
      </c>
      <c r="H1883" s="43">
        <v>1117</v>
      </c>
      <c r="I1883" s="324" t="s">
        <v>40</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elec efficiency stds</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3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Energy Efficiency Standards for Electrical Eqpt</v>
      </c>
      <c r="C1884" s="254" t="str">
        <f t="shared" si="61"/>
        <v>Perc Improvement in Eqpt Efficiency Stds Above BAU for Electricity</v>
      </c>
      <c r="D1884" s="6" t="s">
        <v>3042</v>
      </c>
      <c r="E1884" s="1" t="s">
        <v>3467</v>
      </c>
      <c r="F1884" t="s">
        <v>3004</v>
      </c>
      <c r="G1884" s="45" t="s">
        <v>3474</v>
      </c>
      <c r="H1884" s="43">
        <v>1118</v>
      </c>
      <c r="I1884" s="324" t="s">
        <v>40</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elec efficiency stds</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3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Energy Efficiency Standards for Electrical Eqpt</v>
      </c>
      <c r="C1885" s="254" t="str">
        <f t="shared" si="61"/>
        <v>Perc Improvement in Eqpt Efficiency Stds Above BAU for Electricity</v>
      </c>
      <c r="D1885" s="6" t="s">
        <v>3042</v>
      </c>
      <c r="E1885" s="1" t="s">
        <v>3468</v>
      </c>
      <c r="F1885" t="s">
        <v>3004</v>
      </c>
      <c r="G1885" s="45" t="s">
        <v>3475</v>
      </c>
      <c r="H1885" s="43">
        <v>1119</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elec efficiency stds</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3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Energy Efficiency Standards for Electrical Eqpt</v>
      </c>
      <c r="C1886" s="254" t="str">
        <f t="shared" si="61"/>
        <v>Perc Improvement in Eqpt Efficiency Stds Above BAU for Electricity</v>
      </c>
      <c r="D1886" s="6" t="s">
        <v>3042</v>
      </c>
      <c r="E1886" s="1" t="s">
        <v>3469</v>
      </c>
      <c r="F1886" t="s">
        <v>3004</v>
      </c>
      <c r="G1886" s="45" t="s">
        <v>3476</v>
      </c>
      <c r="H1886" s="43">
        <v>1120</v>
      </c>
      <c r="I1886" s="324" t="s">
        <v>40</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elec efficiency stds</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3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Energy Efficiency Standards for Electrical Eqpt</v>
      </c>
      <c r="C1887" s="254" t="str">
        <f t="shared" si="61"/>
        <v>Perc Improvement in Eqpt Efficiency Stds Above BAU for Electricity</v>
      </c>
      <c r="D1887" s="6" t="s">
        <v>3042</v>
      </c>
      <c r="E1887" s="1" t="s">
        <v>3470</v>
      </c>
      <c r="F1887" t="s">
        <v>3004</v>
      </c>
      <c r="G1887" s="45" t="s">
        <v>3477</v>
      </c>
      <c r="H1887" s="43">
        <v>1121</v>
      </c>
      <c r="I1887" s="324" t="s">
        <v>40</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elec efficiency stds</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3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Energy Efficiency Standards for Electrical Eqpt</v>
      </c>
      <c r="C1888" s="254" t="str">
        <f t="shared" si="61"/>
        <v>Perc Improvement in Eqpt Efficiency Stds Above BAU for Electricity</v>
      </c>
      <c r="D1888" s="6" t="s">
        <v>3042</v>
      </c>
      <c r="E1888" s="1" t="s">
        <v>3471</v>
      </c>
      <c r="F1888" t="s">
        <v>3004</v>
      </c>
      <c r="G1888" s="45" t="s">
        <v>3478</v>
      </c>
      <c r="H1888" s="43">
        <v>1122</v>
      </c>
      <c r="I1888" s="324" t="s">
        <v>40</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elec efficiency stds</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3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Energy Efficiency Standards for Electrical Eqpt</v>
      </c>
      <c r="C1889" s="254" t="str">
        <f t="shared" si="61"/>
        <v>Perc Improvement in Eqpt Efficiency Stds Above BAU for Electricity</v>
      </c>
      <c r="D1889" s="6" t="s">
        <v>3042</v>
      </c>
      <c r="E1889" s="1" t="s">
        <v>3472</v>
      </c>
      <c r="F1889" t="s">
        <v>3004</v>
      </c>
      <c r="G1889" s="45" t="s">
        <v>3479</v>
      </c>
      <c r="H1889" s="43">
        <v>1123</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elec efficiency stds</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3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Energy Efficiency Standards for Electrical Eqpt</v>
      </c>
      <c r="C1890" s="254" t="str">
        <f t="shared" si="61"/>
        <v>Perc Improvement in Eqpt Efficiency Stds Above BAU for Electricity</v>
      </c>
      <c r="D1890" s="6" t="s">
        <v>3042</v>
      </c>
      <c r="E1890" s="1" t="s">
        <v>3473</v>
      </c>
      <c r="F1890" t="s">
        <v>3004</v>
      </c>
      <c r="G1890" s="45" t="s">
        <v>3480</v>
      </c>
      <c r="H1890" s="43">
        <v>1124</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elec efficiency stds</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3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Energy Efficiency Standards for Electrical Eqpt</v>
      </c>
      <c r="C1891" s="254" t="str">
        <f t="shared" si="61"/>
        <v>Perc Improvement in Eqpt Efficiency Stds Above BAU for Electricity</v>
      </c>
      <c r="D1891" s="6" t="s">
        <v>3042</v>
      </c>
      <c r="E1891" s="1" t="s">
        <v>3612</v>
      </c>
      <c r="F1891" t="s">
        <v>3004</v>
      </c>
      <c r="G1891" s="45" t="s">
        <v>3612</v>
      </c>
      <c r="H1891" s="43">
        <v>1125</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elec efficiency stds</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3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Energy Efficiency Standards for Electrical Eqpt</v>
      </c>
      <c r="C1892" s="254" t="str">
        <f t="shared" si="61"/>
        <v>Perc Improvement in Eqpt Efficiency Stds Above BAU for Electricity</v>
      </c>
      <c r="D1892" s="6" t="s">
        <v>3043</v>
      </c>
      <c r="E1892" s="1" t="s">
        <v>3467</v>
      </c>
      <c r="F1892" t="s">
        <v>3005</v>
      </c>
      <c r="G1892" s="45" t="s">
        <v>3474</v>
      </c>
      <c r="H1892" s="43">
        <v>1126</v>
      </c>
      <c r="I1892" s="324" t="s">
        <v>40</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elec efficiency stds</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3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Energy Efficiency Standards for Electrical Eqpt</v>
      </c>
      <c r="C1893" s="254" t="str">
        <f t="shared" si="61"/>
        <v>Perc Improvement in Eqpt Efficiency Stds Above BAU for Electricity</v>
      </c>
      <c r="D1893" s="6" t="s">
        <v>3043</v>
      </c>
      <c r="E1893" s="1" t="s">
        <v>3468</v>
      </c>
      <c r="F1893" t="s">
        <v>3005</v>
      </c>
      <c r="G1893" s="45" t="s">
        <v>3475</v>
      </c>
      <c r="H1893" s="43">
        <v>1127</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elec efficiency stds</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3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Energy Efficiency Standards for Electrical Eqpt</v>
      </c>
      <c r="C1894" s="254" t="str">
        <f t="shared" si="61"/>
        <v>Perc Improvement in Eqpt Efficiency Stds Above BAU for Electricity</v>
      </c>
      <c r="D1894" s="6" t="s">
        <v>3043</v>
      </c>
      <c r="E1894" s="1" t="s">
        <v>3469</v>
      </c>
      <c r="F1894" t="s">
        <v>3005</v>
      </c>
      <c r="G1894" s="45" t="s">
        <v>3476</v>
      </c>
      <c r="H1894" s="43">
        <v>1128</v>
      </c>
      <c r="I1894" s="324" t="s">
        <v>40</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elec efficiency stds</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3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Energy Efficiency Standards for Electrical Eqpt</v>
      </c>
      <c r="C1895" s="254" t="str">
        <f t="shared" si="61"/>
        <v>Perc Improvement in Eqpt Efficiency Stds Above BAU for Electricity</v>
      </c>
      <c r="D1895" s="6" t="s">
        <v>3043</v>
      </c>
      <c r="E1895" s="1" t="s">
        <v>3470</v>
      </c>
      <c r="F1895" t="s">
        <v>3005</v>
      </c>
      <c r="G1895" s="45" t="s">
        <v>3477</v>
      </c>
      <c r="H1895" s="43">
        <v>1129</v>
      </c>
      <c r="I1895" s="324" t="s">
        <v>40</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elec efficiency stds</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3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Energy Efficiency Standards for Electrical Eqpt</v>
      </c>
      <c r="C1896" s="254" t="str">
        <f t="shared" si="61"/>
        <v>Perc Improvement in Eqpt Efficiency Stds Above BAU for Electricity</v>
      </c>
      <c r="D1896" s="6" t="s">
        <v>3043</v>
      </c>
      <c r="E1896" s="1" t="s">
        <v>3471</v>
      </c>
      <c r="F1896" t="s">
        <v>3005</v>
      </c>
      <c r="G1896" s="45" t="s">
        <v>3478</v>
      </c>
      <c r="H1896" s="43">
        <v>1130</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elec efficiency stds</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3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Energy Efficiency Standards for Electrical Eqpt</v>
      </c>
      <c r="C1897" s="254" t="str">
        <f t="shared" si="61"/>
        <v>Perc Improvement in Eqpt Efficiency Stds Above BAU for Electricity</v>
      </c>
      <c r="D1897" s="6" t="s">
        <v>3043</v>
      </c>
      <c r="E1897" s="1" t="s">
        <v>3472</v>
      </c>
      <c r="F1897" t="s">
        <v>3005</v>
      </c>
      <c r="G1897" s="45" t="s">
        <v>3479</v>
      </c>
      <c r="H1897" s="43">
        <v>1131</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elec efficiency stds</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3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Energy Efficiency Standards for Electrical Eqpt</v>
      </c>
      <c r="C1898" s="254" t="str">
        <f t="shared" si="61"/>
        <v>Perc Improvement in Eqpt Efficiency Stds Above BAU for Electricity</v>
      </c>
      <c r="D1898" s="6" t="s">
        <v>3043</v>
      </c>
      <c r="E1898" s="1" t="s">
        <v>3473</v>
      </c>
      <c r="F1898" t="s">
        <v>3005</v>
      </c>
      <c r="G1898" s="45" t="s">
        <v>3480</v>
      </c>
      <c r="H1898" s="43">
        <v>1132</v>
      </c>
      <c r="I1898" s="324" t="s">
        <v>40</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elec efficiency stds</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3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Energy Efficiency Standards for Electrical Eqpt</v>
      </c>
      <c r="C1899" s="254" t="str">
        <f t="shared" si="61"/>
        <v>Perc Improvement in Eqpt Efficiency Stds Above BAU for Electricity</v>
      </c>
      <c r="D1899" s="6" t="s">
        <v>3043</v>
      </c>
      <c r="E1899" s="1" t="s">
        <v>3612</v>
      </c>
      <c r="F1899" t="s">
        <v>3005</v>
      </c>
      <c r="G1899" s="45" t="s">
        <v>3612</v>
      </c>
      <c r="H1899" s="43">
        <v>1133</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elec efficiency stds</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3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Energy Efficiency Standards for Electrical Eqpt</v>
      </c>
      <c r="C1900" s="254" t="str">
        <f t="shared" si="61"/>
        <v>Perc Improvement in Eqpt Efficiency Stds Above BAU for Electricity</v>
      </c>
      <c r="D1900" s="6" t="s">
        <v>3044</v>
      </c>
      <c r="E1900" s="1" t="s">
        <v>3467</v>
      </c>
      <c r="F1900" t="s">
        <v>3006</v>
      </c>
      <c r="G1900" s="45" t="s">
        <v>3474</v>
      </c>
      <c r="H1900" s="43">
        <v>1134</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elec efficiency stds</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3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Energy Efficiency Standards for Electrical Eqpt</v>
      </c>
      <c r="C1901" s="254" t="str">
        <f t="shared" si="61"/>
        <v>Perc Improvement in Eqpt Efficiency Stds Above BAU for Electricity</v>
      </c>
      <c r="D1901" s="6" t="s">
        <v>3044</v>
      </c>
      <c r="E1901" s="1" t="s">
        <v>3468</v>
      </c>
      <c r="F1901" t="s">
        <v>3006</v>
      </c>
      <c r="G1901" s="45" t="s">
        <v>3475</v>
      </c>
      <c r="H1901" s="43">
        <v>1135</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elec efficiency stds</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3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Energy Efficiency Standards for Electrical Eqpt</v>
      </c>
      <c r="C1902" s="254" t="str">
        <f t="shared" si="61"/>
        <v>Perc Improvement in Eqpt Efficiency Stds Above BAU for Electricity</v>
      </c>
      <c r="D1902" s="6" t="s">
        <v>3044</v>
      </c>
      <c r="E1902" s="1" t="s">
        <v>3469</v>
      </c>
      <c r="F1902" t="s">
        <v>3006</v>
      </c>
      <c r="G1902" s="45" t="s">
        <v>3476</v>
      </c>
      <c r="H1902" s="43">
        <v>1136</v>
      </c>
      <c r="I1902" s="324" t="s">
        <v>40</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elec efficiency stds</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3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Energy Efficiency Standards for Electrical Eqpt</v>
      </c>
      <c r="C1903" s="254" t="str">
        <f t="shared" si="61"/>
        <v>Perc Improvement in Eqpt Efficiency Stds Above BAU for Electricity</v>
      </c>
      <c r="D1903" s="6" t="s">
        <v>3044</v>
      </c>
      <c r="E1903" s="1" t="s">
        <v>3470</v>
      </c>
      <c r="F1903" t="s">
        <v>3006</v>
      </c>
      <c r="G1903" s="45" t="s">
        <v>3477</v>
      </c>
      <c r="H1903" s="43">
        <v>1137</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elec efficiency stds</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3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Energy Efficiency Standards for Electrical Eqpt</v>
      </c>
      <c r="C1904" s="254" t="str">
        <f t="shared" si="61"/>
        <v>Perc Improvement in Eqpt Efficiency Stds Above BAU for Electricity</v>
      </c>
      <c r="D1904" s="6" t="s">
        <v>3044</v>
      </c>
      <c r="E1904" s="1" t="s">
        <v>3471</v>
      </c>
      <c r="F1904" t="s">
        <v>3006</v>
      </c>
      <c r="G1904" s="45" t="s">
        <v>3478</v>
      </c>
      <c r="H1904" s="43">
        <v>1138</v>
      </c>
      <c r="I1904" s="324" t="s">
        <v>40</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elec efficiency stds</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3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Energy Efficiency Standards for Electrical Eqpt</v>
      </c>
      <c r="C1905" s="254" t="str">
        <f t="shared" si="61"/>
        <v>Perc Improvement in Eqpt Efficiency Stds Above BAU for Electricity</v>
      </c>
      <c r="D1905" s="6" t="s">
        <v>3044</v>
      </c>
      <c r="E1905" s="1" t="s">
        <v>3472</v>
      </c>
      <c r="F1905" t="s">
        <v>3006</v>
      </c>
      <c r="G1905" s="45" t="s">
        <v>3479</v>
      </c>
      <c r="H1905" s="43">
        <v>1139</v>
      </c>
      <c r="I1905" s="324" t="s">
        <v>40</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elec efficiency stds</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3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Energy Efficiency Standards for Electrical Eqpt</v>
      </c>
      <c r="C1906" s="254" t="str">
        <f t="shared" si="61"/>
        <v>Perc Improvement in Eqpt Efficiency Stds Above BAU for Electricity</v>
      </c>
      <c r="D1906" s="6" t="s">
        <v>3044</v>
      </c>
      <c r="E1906" s="1" t="s">
        <v>3473</v>
      </c>
      <c r="F1906" t="s">
        <v>3006</v>
      </c>
      <c r="G1906" s="45" t="s">
        <v>3480</v>
      </c>
      <c r="H1906" s="43">
        <v>1140</v>
      </c>
      <c r="I1906" s="324" t="s">
        <v>40</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elec efficiency stds</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3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Energy Efficiency Standards for Electrical Eqpt</v>
      </c>
      <c r="C1907" s="254" t="str">
        <f t="shared" si="61"/>
        <v>Perc Improvement in Eqpt Efficiency Stds Above BAU for Electricity</v>
      </c>
      <c r="D1907" s="6" t="s">
        <v>3044</v>
      </c>
      <c r="E1907" s="1" t="s">
        <v>3612</v>
      </c>
      <c r="F1907" t="s">
        <v>3006</v>
      </c>
      <c r="G1907" s="45" t="s">
        <v>3612</v>
      </c>
      <c r="H1907" s="43">
        <v>1141</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elec efficiency stds</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3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Energy Efficiency Standards for Electrical Eqpt</v>
      </c>
      <c r="C1908" s="254" t="str">
        <f t="shared" si="61"/>
        <v>Perc Improvement in Eqpt Efficiency Stds Above BAU for Electricity</v>
      </c>
      <c r="D1908" s="6" t="s">
        <v>3045</v>
      </c>
      <c r="E1908" s="1" t="s">
        <v>3467</v>
      </c>
      <c r="F1908" t="s">
        <v>3048</v>
      </c>
      <c r="G1908" s="45" t="s">
        <v>3474</v>
      </c>
      <c r="H1908" s="43">
        <v>1142</v>
      </c>
      <c r="I1908" s="324" t="s">
        <v>40</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elec efficiency stds</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3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Energy Efficiency Standards for Electrical Eqpt</v>
      </c>
      <c r="C1909" s="254" t="str">
        <f t="shared" si="61"/>
        <v>Perc Improvement in Eqpt Efficiency Stds Above BAU for Electricity</v>
      </c>
      <c r="D1909" s="6" t="s">
        <v>3045</v>
      </c>
      <c r="E1909" s="1" t="s">
        <v>3468</v>
      </c>
      <c r="F1909" t="s">
        <v>3048</v>
      </c>
      <c r="G1909" s="45" t="s">
        <v>3475</v>
      </c>
      <c r="H1909" s="43">
        <v>1143</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elec efficiency stds</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3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Energy Efficiency Standards for Electrical Eqpt</v>
      </c>
      <c r="C1910" s="254" t="str">
        <f t="shared" si="61"/>
        <v>Perc Improvement in Eqpt Efficiency Stds Above BAU for Electricity</v>
      </c>
      <c r="D1910" s="6" t="s">
        <v>3045</v>
      </c>
      <c r="E1910" s="1" t="s">
        <v>3469</v>
      </c>
      <c r="F1910" t="s">
        <v>3048</v>
      </c>
      <c r="G1910" s="45" t="s">
        <v>3476</v>
      </c>
      <c r="H1910" s="43">
        <v>1144</v>
      </c>
      <c r="I1910" s="324" t="s">
        <v>40</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elec efficiency stds</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3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Energy Efficiency Standards for Electrical Eqpt</v>
      </c>
      <c r="C1911" s="254" t="str">
        <f t="shared" si="61"/>
        <v>Perc Improvement in Eqpt Efficiency Stds Above BAU for Electricity</v>
      </c>
      <c r="D1911" s="6" t="s">
        <v>3045</v>
      </c>
      <c r="E1911" s="1" t="s">
        <v>3470</v>
      </c>
      <c r="F1911" t="s">
        <v>3048</v>
      </c>
      <c r="G1911" s="45" t="s">
        <v>3477</v>
      </c>
      <c r="H1911" s="43">
        <v>1145</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elec efficiency stds</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3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Energy Efficiency Standards for Electrical Eqpt</v>
      </c>
      <c r="C1912" s="254" t="str">
        <f t="shared" si="61"/>
        <v>Perc Improvement in Eqpt Efficiency Stds Above BAU for Electricity</v>
      </c>
      <c r="D1912" s="6" t="s">
        <v>3045</v>
      </c>
      <c r="E1912" s="1" t="s">
        <v>3471</v>
      </c>
      <c r="F1912" t="s">
        <v>3048</v>
      </c>
      <c r="G1912" s="45" t="s">
        <v>3478</v>
      </c>
      <c r="H1912" s="43">
        <v>1146</v>
      </c>
      <c r="I1912" s="324" t="s">
        <v>40</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elec efficiency stds</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3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Energy Efficiency Standards for Electrical Eqpt</v>
      </c>
      <c r="C1913" s="254" t="str">
        <f t="shared" si="61"/>
        <v>Perc Improvement in Eqpt Efficiency Stds Above BAU for Electricity</v>
      </c>
      <c r="D1913" s="6" t="s">
        <v>3045</v>
      </c>
      <c r="E1913" s="1" t="s">
        <v>3472</v>
      </c>
      <c r="F1913" t="s">
        <v>3048</v>
      </c>
      <c r="G1913" s="45" t="s">
        <v>3479</v>
      </c>
      <c r="H1913" s="43">
        <v>1147</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elec efficiency stds</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3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Energy Efficiency Standards for Electrical Eqpt</v>
      </c>
      <c r="C1914" s="254" t="str">
        <f t="shared" si="61"/>
        <v>Perc Improvement in Eqpt Efficiency Stds Above BAU for Electricity</v>
      </c>
      <c r="D1914" s="6" t="s">
        <v>3045</v>
      </c>
      <c r="E1914" s="1" t="s">
        <v>3473</v>
      </c>
      <c r="F1914" t="s">
        <v>3048</v>
      </c>
      <c r="G1914" s="45" t="s">
        <v>3480</v>
      </c>
      <c r="H1914" s="43">
        <v>1148</v>
      </c>
      <c r="I1914" s="324" t="s">
        <v>40</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elec efficiency stds</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3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Energy Efficiency Standards for Electrical Eqpt</v>
      </c>
      <c r="C1915" s="254" t="str">
        <f t="shared" si="61"/>
        <v>Perc Improvement in Eqpt Efficiency Stds Above BAU for Electricity</v>
      </c>
      <c r="D1915" s="6" t="s">
        <v>3045</v>
      </c>
      <c r="E1915" s="1" t="s">
        <v>3612</v>
      </c>
      <c r="F1915" t="s">
        <v>3048</v>
      </c>
      <c r="G1915" s="45" t="s">
        <v>3612</v>
      </c>
      <c r="H1915" s="43">
        <v>1149</v>
      </c>
      <c r="I1915" s="324" t="s">
        <v>40</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elec efficiency stds</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3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Energy Efficiency Standards for Electrical Eqpt</v>
      </c>
      <c r="C1916" s="254" t="str">
        <f t="shared" si="61"/>
        <v>Perc Improvement in Eqpt Efficiency Stds Above BAU for Electricity</v>
      </c>
      <c r="D1916" s="6" t="s">
        <v>3046</v>
      </c>
      <c r="E1916" s="1" t="s">
        <v>3467</v>
      </c>
      <c r="F1916" t="s">
        <v>3007</v>
      </c>
      <c r="G1916" s="45" t="s">
        <v>3474</v>
      </c>
      <c r="H1916" s="43">
        <v>1150</v>
      </c>
      <c r="I1916" s="324" t="s">
        <v>40</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elec efficiency stds</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3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Energy Efficiency Standards for Electrical Eqpt</v>
      </c>
      <c r="C1917" s="254" t="str">
        <f t="shared" ref="C1917:C1923" si="62">C$1724</f>
        <v>Perc Improvement in Eqpt Efficiency Stds Above BAU for Electricity</v>
      </c>
      <c r="D1917" s="6" t="s">
        <v>3046</v>
      </c>
      <c r="E1917" s="1" t="s">
        <v>3468</v>
      </c>
      <c r="F1917" t="s">
        <v>3007</v>
      </c>
      <c r="G1917" s="45" t="s">
        <v>3475</v>
      </c>
      <c r="H1917" s="43">
        <v>1151</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elec efficiency stds</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3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Energy Efficiency Standards for Electrical Eqpt</v>
      </c>
      <c r="C1918" s="254" t="str">
        <f t="shared" si="62"/>
        <v>Perc Improvement in Eqpt Efficiency Stds Above BAU for Electricity</v>
      </c>
      <c r="D1918" s="6" t="s">
        <v>3046</v>
      </c>
      <c r="E1918" s="1" t="s">
        <v>3469</v>
      </c>
      <c r="F1918" t="s">
        <v>3007</v>
      </c>
      <c r="G1918" s="45" t="s">
        <v>3476</v>
      </c>
      <c r="H1918" s="43">
        <v>1152</v>
      </c>
      <c r="I1918" s="324" t="s">
        <v>40</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elec efficiency stds</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3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Energy Efficiency Standards for Electrical Eqpt</v>
      </c>
      <c r="C1919" s="254" t="str">
        <f t="shared" si="62"/>
        <v>Perc Improvement in Eqpt Efficiency Stds Above BAU for Electricity</v>
      </c>
      <c r="D1919" s="6" t="s">
        <v>3046</v>
      </c>
      <c r="E1919" s="1" t="s">
        <v>3470</v>
      </c>
      <c r="F1919" t="s">
        <v>3007</v>
      </c>
      <c r="G1919" s="45" t="s">
        <v>3477</v>
      </c>
      <c r="H1919" s="43">
        <v>1153</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elec efficiency stds</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3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Energy Efficiency Standards for Electrical Eqpt</v>
      </c>
      <c r="C1920" s="254" t="str">
        <f t="shared" si="62"/>
        <v>Perc Improvement in Eqpt Efficiency Stds Above BAU for Electricity</v>
      </c>
      <c r="D1920" s="6" t="s">
        <v>3046</v>
      </c>
      <c r="E1920" s="1" t="s">
        <v>3471</v>
      </c>
      <c r="F1920" t="s">
        <v>3007</v>
      </c>
      <c r="G1920" s="45" t="s">
        <v>3478</v>
      </c>
      <c r="H1920" s="43">
        <v>1154</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elec efficiency stds</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3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Energy Efficiency Standards for Electrical Eqpt</v>
      </c>
      <c r="C1921" s="254" t="str">
        <f t="shared" si="62"/>
        <v>Perc Improvement in Eqpt Efficiency Stds Above BAU for Electricity</v>
      </c>
      <c r="D1921" s="6" t="s">
        <v>3046</v>
      </c>
      <c r="E1921" s="1" t="s">
        <v>3472</v>
      </c>
      <c r="F1921" t="s">
        <v>3007</v>
      </c>
      <c r="G1921" s="45" t="s">
        <v>3479</v>
      </c>
      <c r="H1921" s="43">
        <v>1155</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elec efficiency stds</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3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Energy Efficiency Standards for Electrical Eqpt</v>
      </c>
      <c r="C1922" s="254" t="str">
        <f t="shared" si="62"/>
        <v>Perc Improvement in Eqpt Efficiency Stds Above BAU for Electricity</v>
      </c>
      <c r="D1922" s="6" t="s">
        <v>3046</v>
      </c>
      <c r="E1922" s="1" t="s">
        <v>3473</v>
      </c>
      <c r="F1922" t="s">
        <v>3007</v>
      </c>
      <c r="G1922" s="45" t="s">
        <v>3480</v>
      </c>
      <c r="H1922" s="43">
        <v>1156</v>
      </c>
      <c r="I1922" s="324" t="s">
        <v>40</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elec efficiency stds</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3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Energy Efficiency Standards for Electrical Eqpt</v>
      </c>
      <c r="C1923" s="254" t="str">
        <f t="shared" si="62"/>
        <v>Perc Improvement in Eqpt Efficiency Stds Above BAU for Electricity</v>
      </c>
      <c r="D1923" s="6" t="s">
        <v>3046</v>
      </c>
      <c r="E1923" s="1" t="s">
        <v>3612</v>
      </c>
      <c r="F1923" t="s">
        <v>3007</v>
      </c>
      <c r="G1923" s="45" t="s">
        <v>3612</v>
      </c>
      <c r="H1923" s="43">
        <v>1157</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elec efficiency stds</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3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Other Eqpt</v>
      </c>
      <c r="C1924" t="s">
        <v>3922</v>
      </c>
      <c r="D1924" s="45" t="s">
        <v>3022</v>
      </c>
      <c r="E1924" s="1" t="s">
        <v>3467</v>
      </c>
      <c r="F1924" t="s">
        <v>3047</v>
      </c>
      <c r="G1924" s="45" t="s">
        <v>3474</v>
      </c>
      <c r="H1924" s="43">
        <v>3338</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fuel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3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Other Eqpt</v>
      </c>
      <c r="C1925" s="254" t="str">
        <f>C$1924</f>
        <v>Perc Improvement in Eqpt Efficiency Stds Above BAU for Combustible Fuels</v>
      </c>
      <c r="D1925" s="45" t="s">
        <v>3022</v>
      </c>
      <c r="E1925" s="1" t="s">
        <v>3468</v>
      </c>
      <c r="F1925" t="s">
        <v>3047</v>
      </c>
      <c r="G1925" s="45" t="s">
        <v>3475</v>
      </c>
      <c r="H1925" s="43">
        <v>3339</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fuel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3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Other Eqpt</v>
      </c>
      <c r="C1926" s="254" t="str">
        <f t="shared" ref="C1926:C1989" si="63">C$1924</f>
        <v>Perc Improvement in Eqpt Efficiency Stds Above BAU for Combustible Fuels</v>
      </c>
      <c r="D1926" s="45" t="s">
        <v>3022</v>
      </c>
      <c r="E1926" s="1" t="s">
        <v>3469</v>
      </c>
      <c r="F1926" t="s">
        <v>3047</v>
      </c>
      <c r="G1926" s="45" t="s">
        <v>3476</v>
      </c>
      <c r="H1926" s="43">
        <v>3340</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fuel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3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Other Eqpt</v>
      </c>
      <c r="C1927" s="254" t="str">
        <f t="shared" si="63"/>
        <v>Perc Improvement in Eqpt Efficiency Stds Above BAU for Combustible Fuels</v>
      </c>
      <c r="D1927" s="45" t="s">
        <v>3022</v>
      </c>
      <c r="E1927" s="1" t="s">
        <v>3470</v>
      </c>
      <c r="F1927" t="s">
        <v>3047</v>
      </c>
      <c r="G1927" s="45" t="s">
        <v>3477</v>
      </c>
      <c r="H1927" s="43">
        <v>3341</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fuel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3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Other Eqpt</v>
      </c>
      <c r="C1928" s="254" t="str">
        <f t="shared" si="63"/>
        <v>Perc Improvement in Eqpt Efficiency Stds Above BAU for Combustible Fuels</v>
      </c>
      <c r="D1928" s="45" t="s">
        <v>3022</v>
      </c>
      <c r="E1928" s="1" t="s">
        <v>3471</v>
      </c>
      <c r="F1928" t="s">
        <v>3047</v>
      </c>
      <c r="G1928" s="45" t="s">
        <v>3478</v>
      </c>
      <c r="H1928" s="43">
        <v>3342</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fuel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3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Other Eqpt</v>
      </c>
      <c r="C1929" s="254" t="str">
        <f t="shared" si="63"/>
        <v>Perc Improvement in Eqpt Efficiency Stds Above BAU for Combustible Fuels</v>
      </c>
      <c r="D1929" s="45" t="s">
        <v>3022</v>
      </c>
      <c r="E1929" s="1" t="s">
        <v>3472</v>
      </c>
      <c r="F1929" t="s">
        <v>3047</v>
      </c>
      <c r="G1929" s="45" t="s">
        <v>3479</v>
      </c>
      <c r="H1929" s="43">
        <v>3343</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fuel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x14ac:dyDescent="0.3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Other Eqpt</v>
      </c>
      <c r="C1930" s="254" t="str">
        <f t="shared" si="63"/>
        <v>Perc Improvement in Eqpt Efficiency Stds Above BAU for Combustible Fuels</v>
      </c>
      <c r="D1930" s="45" t="s">
        <v>3022</v>
      </c>
      <c r="E1930" s="1" t="s">
        <v>3473</v>
      </c>
      <c r="F1930" t="s">
        <v>3047</v>
      </c>
      <c r="G1930" s="45" t="s">
        <v>3480</v>
      </c>
      <c r="H1930" s="43">
        <v>3344</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fuel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3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Other Eqpt</v>
      </c>
      <c r="C1931" s="254" t="str">
        <f t="shared" si="63"/>
        <v>Perc Improvement in Eqpt Efficiency Stds Above BAU for Combustible Fuels</v>
      </c>
      <c r="D1931" s="45" t="s">
        <v>3022</v>
      </c>
      <c r="E1931" s="1" t="s">
        <v>3612</v>
      </c>
      <c r="F1931" t="s">
        <v>3047</v>
      </c>
      <c r="G1931" s="45" t="s">
        <v>3612</v>
      </c>
      <c r="H1931" s="43">
        <v>3345</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fuel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3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Other Eqpt</v>
      </c>
      <c r="C1932" s="254" t="str">
        <f t="shared" si="63"/>
        <v>Perc Improvement in Eqpt Efficiency Stds Above BAU for Combustible Fuels</v>
      </c>
      <c r="D1932" s="6" t="s">
        <v>3023</v>
      </c>
      <c r="E1932" s="1" t="s">
        <v>3467</v>
      </c>
      <c r="F1932" t="s">
        <v>2729</v>
      </c>
      <c r="G1932" s="45" t="s">
        <v>3474</v>
      </c>
      <c r="H1932" s="43">
        <v>3346</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fuel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3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Other Eqpt</v>
      </c>
      <c r="C1933" s="254" t="str">
        <f t="shared" si="63"/>
        <v>Perc Improvement in Eqpt Efficiency Stds Above BAU for Combustible Fuels</v>
      </c>
      <c r="D1933" s="6" t="s">
        <v>3023</v>
      </c>
      <c r="E1933" s="1" t="s">
        <v>3468</v>
      </c>
      <c r="F1933" t="s">
        <v>2729</v>
      </c>
      <c r="G1933" s="45" t="s">
        <v>3475</v>
      </c>
      <c r="H1933" s="43">
        <v>3347</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fuel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3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Other Eqpt</v>
      </c>
      <c r="C1934" s="254" t="str">
        <f t="shared" si="63"/>
        <v>Perc Improvement in Eqpt Efficiency Stds Above BAU for Combustible Fuels</v>
      </c>
      <c r="D1934" s="6" t="s">
        <v>3023</v>
      </c>
      <c r="E1934" s="1" t="s">
        <v>3469</v>
      </c>
      <c r="F1934" t="s">
        <v>2729</v>
      </c>
      <c r="G1934" s="45" t="s">
        <v>3476</v>
      </c>
      <c r="H1934" s="43">
        <v>3348</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fuel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3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Other Eqpt</v>
      </c>
      <c r="C1935" s="254" t="str">
        <f t="shared" si="63"/>
        <v>Perc Improvement in Eqpt Efficiency Stds Above BAU for Combustible Fuels</v>
      </c>
      <c r="D1935" s="6" t="s">
        <v>3023</v>
      </c>
      <c r="E1935" s="1" t="s">
        <v>3470</v>
      </c>
      <c r="F1935" t="s">
        <v>2729</v>
      </c>
      <c r="G1935" s="45" t="s">
        <v>3477</v>
      </c>
      <c r="H1935" s="43">
        <v>3349</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fuel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3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Other Eqpt</v>
      </c>
      <c r="C1936" s="254" t="str">
        <f t="shared" si="63"/>
        <v>Perc Improvement in Eqpt Efficiency Stds Above BAU for Combustible Fuels</v>
      </c>
      <c r="D1936" s="6" t="s">
        <v>3023</v>
      </c>
      <c r="E1936" s="1" t="s">
        <v>3471</v>
      </c>
      <c r="F1936" t="s">
        <v>2729</v>
      </c>
      <c r="G1936" s="45" t="s">
        <v>3478</v>
      </c>
      <c r="H1936" s="43">
        <v>3350</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fuel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3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Other Eqpt</v>
      </c>
      <c r="C1937" s="254" t="str">
        <f t="shared" si="63"/>
        <v>Perc Improvement in Eqpt Efficiency Stds Above BAU for Combustible Fuels</v>
      </c>
      <c r="D1937" s="6" t="s">
        <v>3023</v>
      </c>
      <c r="E1937" s="1" t="s">
        <v>3472</v>
      </c>
      <c r="F1937" t="s">
        <v>2729</v>
      </c>
      <c r="G1937" s="45" t="s">
        <v>3479</v>
      </c>
      <c r="H1937" s="43">
        <v>3351</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fuel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3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Other Eqpt</v>
      </c>
      <c r="C1938" s="254" t="str">
        <f t="shared" si="63"/>
        <v>Perc Improvement in Eqpt Efficiency Stds Above BAU for Combustible Fuels</v>
      </c>
      <c r="D1938" s="6" t="s">
        <v>3023</v>
      </c>
      <c r="E1938" s="1" t="s">
        <v>3473</v>
      </c>
      <c r="F1938" t="s">
        <v>2729</v>
      </c>
      <c r="G1938" s="45" t="s">
        <v>3480</v>
      </c>
      <c r="H1938" s="43">
        <v>3352</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fuel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3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Other Eqpt</v>
      </c>
      <c r="C1939" s="254" t="str">
        <f t="shared" si="63"/>
        <v>Perc Improvement in Eqpt Efficiency Stds Above BAU for Combustible Fuels</v>
      </c>
      <c r="D1939" s="6" t="s">
        <v>3023</v>
      </c>
      <c r="E1939" s="1" t="s">
        <v>3612</v>
      </c>
      <c r="F1939" t="s">
        <v>2729</v>
      </c>
      <c r="G1939" s="45" t="s">
        <v>3612</v>
      </c>
      <c r="H1939" s="43">
        <v>3353</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fuel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3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Other Eqpt</v>
      </c>
      <c r="C1940" s="254" t="str">
        <f t="shared" si="63"/>
        <v>Perc Improvement in Eqpt Efficiency Stds Above BAU for Combustible Fuels</v>
      </c>
      <c r="D1940" s="6" t="s">
        <v>3024</v>
      </c>
      <c r="E1940" s="1" t="s">
        <v>3467</v>
      </c>
      <c r="F1940" t="s">
        <v>2988</v>
      </c>
      <c r="G1940" s="45" t="s">
        <v>3474</v>
      </c>
      <c r="H1940" s="43">
        <v>3354</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fuel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3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Other Eqpt</v>
      </c>
      <c r="C1941" s="254" t="str">
        <f t="shared" si="63"/>
        <v>Perc Improvement in Eqpt Efficiency Stds Above BAU for Combustible Fuels</v>
      </c>
      <c r="D1941" s="6" t="s">
        <v>3024</v>
      </c>
      <c r="E1941" s="1" t="s">
        <v>3468</v>
      </c>
      <c r="F1941" t="s">
        <v>2988</v>
      </c>
      <c r="G1941" s="45" t="s">
        <v>3475</v>
      </c>
      <c r="H1941" s="43">
        <v>3355</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fuel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3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Other Eqpt</v>
      </c>
      <c r="C1942" s="254" t="str">
        <f t="shared" si="63"/>
        <v>Perc Improvement in Eqpt Efficiency Stds Above BAU for Combustible Fuels</v>
      </c>
      <c r="D1942" s="6" t="s">
        <v>3024</v>
      </c>
      <c r="E1942" s="1" t="s">
        <v>3469</v>
      </c>
      <c r="F1942" t="s">
        <v>2988</v>
      </c>
      <c r="G1942" s="45" t="s">
        <v>3476</v>
      </c>
      <c r="H1942" s="43">
        <v>3356</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fuel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3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Other Eqpt</v>
      </c>
      <c r="C1943" s="254" t="str">
        <f t="shared" si="63"/>
        <v>Perc Improvement in Eqpt Efficiency Stds Above BAU for Combustible Fuels</v>
      </c>
      <c r="D1943" s="6" t="s">
        <v>3024</v>
      </c>
      <c r="E1943" s="1" t="s">
        <v>3470</v>
      </c>
      <c r="F1943" t="s">
        <v>2988</v>
      </c>
      <c r="G1943" s="45" t="s">
        <v>3477</v>
      </c>
      <c r="H1943" s="43">
        <v>3357</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fuel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3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Other Eqpt</v>
      </c>
      <c r="C1944" s="254" t="str">
        <f t="shared" si="63"/>
        <v>Perc Improvement in Eqpt Efficiency Stds Above BAU for Combustible Fuels</v>
      </c>
      <c r="D1944" s="6" t="s">
        <v>3024</v>
      </c>
      <c r="E1944" s="1" t="s">
        <v>3471</v>
      </c>
      <c r="F1944" t="s">
        <v>2988</v>
      </c>
      <c r="G1944" s="45" t="s">
        <v>3478</v>
      </c>
      <c r="H1944" s="43">
        <v>3358</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fuel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3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Other Eqpt</v>
      </c>
      <c r="C1945" s="254" t="str">
        <f t="shared" si="63"/>
        <v>Perc Improvement in Eqpt Efficiency Stds Above BAU for Combustible Fuels</v>
      </c>
      <c r="D1945" s="6" t="s">
        <v>3024</v>
      </c>
      <c r="E1945" s="1" t="s">
        <v>3472</v>
      </c>
      <c r="F1945" t="s">
        <v>2988</v>
      </c>
      <c r="G1945" s="45" t="s">
        <v>3479</v>
      </c>
      <c r="H1945" s="43">
        <v>3359</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fuel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3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Other Eqpt</v>
      </c>
      <c r="C1946" s="254" t="str">
        <f t="shared" si="63"/>
        <v>Perc Improvement in Eqpt Efficiency Stds Above BAU for Combustible Fuels</v>
      </c>
      <c r="D1946" s="6" t="s">
        <v>3024</v>
      </c>
      <c r="E1946" s="1" t="s">
        <v>3473</v>
      </c>
      <c r="F1946" t="s">
        <v>2988</v>
      </c>
      <c r="G1946" s="45" t="s">
        <v>3480</v>
      </c>
      <c r="H1946" s="43">
        <v>3360</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fuel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3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Other Eqpt</v>
      </c>
      <c r="C1947" s="254" t="str">
        <f t="shared" si="63"/>
        <v>Perc Improvement in Eqpt Efficiency Stds Above BAU for Combustible Fuels</v>
      </c>
      <c r="D1947" s="6" t="s">
        <v>3024</v>
      </c>
      <c r="E1947" s="1" t="s">
        <v>3612</v>
      </c>
      <c r="F1947" t="s">
        <v>2988</v>
      </c>
      <c r="G1947" s="45" t="s">
        <v>3612</v>
      </c>
      <c r="H1947" s="43">
        <v>3361</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fuel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3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Other Eqpt</v>
      </c>
      <c r="C1948" s="254" t="str">
        <f t="shared" si="63"/>
        <v>Perc Improvement in Eqpt Efficiency Stds Above BAU for Combustible Fuels</v>
      </c>
      <c r="D1948" s="6" t="s">
        <v>3025</v>
      </c>
      <c r="E1948" s="1" t="s">
        <v>3467</v>
      </c>
      <c r="F1948" t="s">
        <v>2989</v>
      </c>
      <c r="G1948" s="45" t="s">
        <v>3474</v>
      </c>
      <c r="H1948" s="43">
        <v>3362</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fuel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3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Other Eqpt</v>
      </c>
      <c r="C1949" s="254" t="str">
        <f t="shared" si="63"/>
        <v>Perc Improvement in Eqpt Efficiency Stds Above BAU for Combustible Fuels</v>
      </c>
      <c r="D1949" s="6" t="s">
        <v>3025</v>
      </c>
      <c r="E1949" s="1" t="s">
        <v>3468</v>
      </c>
      <c r="F1949" t="s">
        <v>2989</v>
      </c>
      <c r="G1949" s="45" t="s">
        <v>3475</v>
      </c>
      <c r="H1949" s="43">
        <v>3363</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fuel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3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Other Eqpt</v>
      </c>
      <c r="C1950" s="254" t="str">
        <f t="shared" si="63"/>
        <v>Perc Improvement in Eqpt Efficiency Stds Above BAU for Combustible Fuels</v>
      </c>
      <c r="D1950" s="6" t="s">
        <v>3025</v>
      </c>
      <c r="E1950" s="1" t="s">
        <v>3469</v>
      </c>
      <c r="F1950" t="s">
        <v>2989</v>
      </c>
      <c r="G1950" s="45" t="s">
        <v>3476</v>
      </c>
      <c r="H1950" s="43">
        <v>3364</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fuel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3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Other Eqpt</v>
      </c>
      <c r="C1951" s="254" t="str">
        <f t="shared" si="63"/>
        <v>Perc Improvement in Eqpt Efficiency Stds Above BAU for Combustible Fuels</v>
      </c>
      <c r="D1951" s="6" t="s">
        <v>3025</v>
      </c>
      <c r="E1951" s="1" t="s">
        <v>3470</v>
      </c>
      <c r="F1951" t="s">
        <v>2989</v>
      </c>
      <c r="G1951" s="45" t="s">
        <v>3477</v>
      </c>
      <c r="H1951" s="43">
        <v>3365</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fuel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3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Other Eqpt</v>
      </c>
      <c r="C1952" s="254" t="str">
        <f t="shared" si="63"/>
        <v>Perc Improvement in Eqpt Efficiency Stds Above BAU for Combustible Fuels</v>
      </c>
      <c r="D1952" s="6" t="s">
        <v>3025</v>
      </c>
      <c r="E1952" s="1" t="s">
        <v>3471</v>
      </c>
      <c r="F1952" t="s">
        <v>2989</v>
      </c>
      <c r="G1952" s="45" t="s">
        <v>3478</v>
      </c>
      <c r="H1952" s="43">
        <v>3366</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fuel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3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Other Eqpt</v>
      </c>
      <c r="C1953" s="254" t="str">
        <f t="shared" si="63"/>
        <v>Perc Improvement in Eqpt Efficiency Stds Above BAU for Combustible Fuels</v>
      </c>
      <c r="D1953" s="6" t="s">
        <v>3025</v>
      </c>
      <c r="E1953" s="1" t="s">
        <v>3472</v>
      </c>
      <c r="F1953" t="s">
        <v>2989</v>
      </c>
      <c r="G1953" s="45" t="s">
        <v>3479</v>
      </c>
      <c r="H1953" s="43">
        <v>3367</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fuel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3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Other Eqpt</v>
      </c>
      <c r="C1954" s="254" t="str">
        <f t="shared" si="63"/>
        <v>Perc Improvement in Eqpt Efficiency Stds Above BAU for Combustible Fuels</v>
      </c>
      <c r="D1954" s="6" t="s">
        <v>3025</v>
      </c>
      <c r="E1954" s="1" t="s">
        <v>3473</v>
      </c>
      <c r="F1954" t="s">
        <v>2989</v>
      </c>
      <c r="G1954" s="45" t="s">
        <v>3480</v>
      </c>
      <c r="H1954" s="43">
        <v>3368</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fuel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3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Other Eqpt</v>
      </c>
      <c r="C1955" s="254" t="str">
        <f t="shared" si="63"/>
        <v>Perc Improvement in Eqpt Efficiency Stds Above BAU for Combustible Fuels</v>
      </c>
      <c r="D1955" s="6" t="s">
        <v>3025</v>
      </c>
      <c r="E1955" s="1" t="s">
        <v>3612</v>
      </c>
      <c r="F1955" t="s">
        <v>2989</v>
      </c>
      <c r="G1955" s="45" t="s">
        <v>3612</v>
      </c>
      <c r="H1955" s="43">
        <v>3369</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fuel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3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Other Eqpt</v>
      </c>
      <c r="C1956" s="254" t="str">
        <f t="shared" si="63"/>
        <v>Perc Improvement in Eqpt Efficiency Stds Above BAU for Combustible Fuels</v>
      </c>
      <c r="D1956" s="6" t="s">
        <v>3026</v>
      </c>
      <c r="E1956" s="1" t="s">
        <v>3467</v>
      </c>
      <c r="F1956" t="s">
        <v>2990</v>
      </c>
      <c r="G1956" s="45" t="s">
        <v>3474</v>
      </c>
      <c r="H1956" s="43">
        <v>3370</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fuel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3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Other Eqpt</v>
      </c>
      <c r="C1957" s="254" t="str">
        <f t="shared" si="63"/>
        <v>Perc Improvement in Eqpt Efficiency Stds Above BAU for Combustible Fuels</v>
      </c>
      <c r="D1957" s="6" t="s">
        <v>3026</v>
      </c>
      <c r="E1957" s="1" t="s">
        <v>3468</v>
      </c>
      <c r="F1957" t="s">
        <v>2990</v>
      </c>
      <c r="G1957" s="45" t="s">
        <v>3475</v>
      </c>
      <c r="H1957" s="43">
        <v>3371</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fuel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3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Other Eqpt</v>
      </c>
      <c r="C1958" s="254" t="str">
        <f t="shared" si="63"/>
        <v>Perc Improvement in Eqpt Efficiency Stds Above BAU for Combustible Fuels</v>
      </c>
      <c r="D1958" s="6" t="s">
        <v>3026</v>
      </c>
      <c r="E1958" s="1" t="s">
        <v>3469</v>
      </c>
      <c r="F1958" t="s">
        <v>2990</v>
      </c>
      <c r="G1958" s="45" t="s">
        <v>3476</v>
      </c>
      <c r="H1958" s="43">
        <v>3372</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fuel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3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Other Eqpt</v>
      </c>
      <c r="C1959" s="254" t="str">
        <f t="shared" si="63"/>
        <v>Perc Improvement in Eqpt Efficiency Stds Above BAU for Combustible Fuels</v>
      </c>
      <c r="D1959" s="6" t="s">
        <v>3026</v>
      </c>
      <c r="E1959" s="1" t="s">
        <v>3470</v>
      </c>
      <c r="F1959" t="s">
        <v>2990</v>
      </c>
      <c r="G1959" s="45" t="s">
        <v>3477</v>
      </c>
      <c r="H1959" s="43">
        <v>3373</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fuel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3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Other Eqpt</v>
      </c>
      <c r="C1960" s="254" t="str">
        <f t="shared" si="63"/>
        <v>Perc Improvement in Eqpt Efficiency Stds Above BAU for Combustible Fuels</v>
      </c>
      <c r="D1960" s="6" t="s">
        <v>3026</v>
      </c>
      <c r="E1960" s="1" t="s">
        <v>3471</v>
      </c>
      <c r="F1960" t="s">
        <v>2990</v>
      </c>
      <c r="G1960" s="45" t="s">
        <v>3478</v>
      </c>
      <c r="H1960" s="43">
        <v>3374</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fuel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3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Other Eqpt</v>
      </c>
      <c r="C1961" s="254" t="str">
        <f t="shared" si="63"/>
        <v>Perc Improvement in Eqpt Efficiency Stds Above BAU for Combustible Fuels</v>
      </c>
      <c r="D1961" s="6" t="s">
        <v>3026</v>
      </c>
      <c r="E1961" s="1" t="s">
        <v>3472</v>
      </c>
      <c r="F1961" t="s">
        <v>2990</v>
      </c>
      <c r="G1961" s="45" t="s">
        <v>3479</v>
      </c>
      <c r="H1961" s="43">
        <v>3375</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fuel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3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Other Eqpt</v>
      </c>
      <c r="C1962" s="254" t="str">
        <f t="shared" si="63"/>
        <v>Perc Improvement in Eqpt Efficiency Stds Above BAU for Combustible Fuels</v>
      </c>
      <c r="D1962" s="6" t="s">
        <v>3026</v>
      </c>
      <c r="E1962" s="1" t="s">
        <v>3473</v>
      </c>
      <c r="F1962" t="s">
        <v>2990</v>
      </c>
      <c r="G1962" s="45" t="s">
        <v>3480</v>
      </c>
      <c r="H1962" s="43">
        <v>3376</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fuel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3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Other Eqpt</v>
      </c>
      <c r="C1963" s="254" t="str">
        <f t="shared" si="63"/>
        <v>Perc Improvement in Eqpt Efficiency Stds Above BAU for Combustible Fuels</v>
      </c>
      <c r="D1963" s="6" t="s">
        <v>3026</v>
      </c>
      <c r="E1963" s="1" t="s">
        <v>3612</v>
      </c>
      <c r="F1963" t="s">
        <v>2990</v>
      </c>
      <c r="G1963" s="45" t="s">
        <v>3612</v>
      </c>
      <c r="H1963" s="43">
        <v>3377</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fuel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3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Other Eqpt</v>
      </c>
      <c r="C1964" s="254" t="str">
        <f t="shared" si="63"/>
        <v>Perc Improvement in Eqpt Efficiency Stds Above BAU for Combustible Fuels</v>
      </c>
      <c r="D1964" s="6" t="s">
        <v>3027</v>
      </c>
      <c r="E1964" s="1" t="s">
        <v>3467</v>
      </c>
      <c r="F1964" t="s">
        <v>2991</v>
      </c>
      <c r="G1964" s="45" t="s">
        <v>3474</v>
      </c>
      <c r="H1964" s="43">
        <v>3378</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fuel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3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Other Eqpt</v>
      </c>
      <c r="C1965" s="254" t="str">
        <f t="shared" si="63"/>
        <v>Perc Improvement in Eqpt Efficiency Stds Above BAU for Combustible Fuels</v>
      </c>
      <c r="D1965" s="6" t="s">
        <v>3027</v>
      </c>
      <c r="E1965" s="1" t="s">
        <v>3468</v>
      </c>
      <c r="F1965" t="s">
        <v>2991</v>
      </c>
      <c r="G1965" s="45" t="s">
        <v>3475</v>
      </c>
      <c r="H1965" s="43">
        <v>3379</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fuel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3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Other Eqpt</v>
      </c>
      <c r="C1966" s="254" t="str">
        <f t="shared" si="63"/>
        <v>Perc Improvement in Eqpt Efficiency Stds Above BAU for Combustible Fuels</v>
      </c>
      <c r="D1966" s="6" t="s">
        <v>3027</v>
      </c>
      <c r="E1966" s="1" t="s">
        <v>3469</v>
      </c>
      <c r="F1966" t="s">
        <v>2991</v>
      </c>
      <c r="G1966" s="45" t="s">
        <v>3476</v>
      </c>
      <c r="H1966" s="43">
        <v>3380</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fuel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3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Other Eqpt</v>
      </c>
      <c r="C1967" s="254" t="str">
        <f t="shared" si="63"/>
        <v>Perc Improvement in Eqpt Efficiency Stds Above BAU for Combustible Fuels</v>
      </c>
      <c r="D1967" s="6" t="s">
        <v>3027</v>
      </c>
      <c r="E1967" s="1" t="s">
        <v>3470</v>
      </c>
      <c r="F1967" t="s">
        <v>2991</v>
      </c>
      <c r="G1967" s="45" t="s">
        <v>3477</v>
      </c>
      <c r="H1967" s="43">
        <v>3381</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fuel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3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Other Eqpt</v>
      </c>
      <c r="C1968" s="254" t="str">
        <f t="shared" si="63"/>
        <v>Perc Improvement in Eqpt Efficiency Stds Above BAU for Combustible Fuels</v>
      </c>
      <c r="D1968" s="6" t="s">
        <v>3027</v>
      </c>
      <c r="E1968" s="1" t="s">
        <v>3471</v>
      </c>
      <c r="F1968" t="s">
        <v>2991</v>
      </c>
      <c r="G1968" s="45" t="s">
        <v>3478</v>
      </c>
      <c r="H1968" s="43">
        <v>3382</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fuel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3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Other Eqpt</v>
      </c>
      <c r="C1969" s="254" t="str">
        <f t="shared" si="63"/>
        <v>Perc Improvement in Eqpt Efficiency Stds Above BAU for Combustible Fuels</v>
      </c>
      <c r="D1969" s="6" t="s">
        <v>3027</v>
      </c>
      <c r="E1969" s="1" t="s">
        <v>3472</v>
      </c>
      <c r="F1969" t="s">
        <v>2991</v>
      </c>
      <c r="G1969" s="45" t="s">
        <v>3479</v>
      </c>
      <c r="H1969" s="43">
        <v>3383</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fuel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3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Other Eqpt</v>
      </c>
      <c r="C1970" s="254" t="str">
        <f t="shared" si="63"/>
        <v>Perc Improvement in Eqpt Efficiency Stds Above BAU for Combustible Fuels</v>
      </c>
      <c r="D1970" s="6" t="s">
        <v>3027</v>
      </c>
      <c r="E1970" s="1" t="s">
        <v>3473</v>
      </c>
      <c r="F1970" t="s">
        <v>2991</v>
      </c>
      <c r="G1970" s="45" t="s">
        <v>3480</v>
      </c>
      <c r="H1970" s="43">
        <v>3384</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fuel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3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Other Eqpt</v>
      </c>
      <c r="C1971" s="254" t="str">
        <f t="shared" si="63"/>
        <v>Perc Improvement in Eqpt Efficiency Stds Above BAU for Combustible Fuels</v>
      </c>
      <c r="D1971" s="6" t="s">
        <v>3027</v>
      </c>
      <c r="E1971" s="1" t="s">
        <v>3612</v>
      </c>
      <c r="F1971" t="s">
        <v>2991</v>
      </c>
      <c r="G1971" s="45" t="s">
        <v>3612</v>
      </c>
      <c r="H1971" s="43">
        <v>3385</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fuel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3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Other Eqpt</v>
      </c>
      <c r="C1972" s="254" t="str">
        <f t="shared" si="63"/>
        <v>Perc Improvement in Eqpt Efficiency Stds Above BAU for Combustible Fuels</v>
      </c>
      <c r="D1972" s="6" t="s">
        <v>3028</v>
      </c>
      <c r="E1972" s="1" t="s">
        <v>3467</v>
      </c>
      <c r="F1972" t="s">
        <v>2992</v>
      </c>
      <c r="G1972" s="45" t="s">
        <v>3474</v>
      </c>
      <c r="H1972" s="43">
        <v>3386</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fuel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3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Other Eqpt</v>
      </c>
      <c r="C1973" s="254" t="str">
        <f t="shared" si="63"/>
        <v>Perc Improvement in Eqpt Efficiency Stds Above BAU for Combustible Fuels</v>
      </c>
      <c r="D1973" s="6" t="s">
        <v>3028</v>
      </c>
      <c r="E1973" s="1" t="s">
        <v>3468</v>
      </c>
      <c r="F1973" t="s">
        <v>2992</v>
      </c>
      <c r="G1973" s="45" t="s">
        <v>3475</v>
      </c>
      <c r="H1973" s="43">
        <v>3387</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fuel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3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Other Eqpt</v>
      </c>
      <c r="C1974" s="254" t="str">
        <f t="shared" si="63"/>
        <v>Perc Improvement in Eqpt Efficiency Stds Above BAU for Combustible Fuels</v>
      </c>
      <c r="D1974" s="6" t="s">
        <v>3028</v>
      </c>
      <c r="E1974" s="1" t="s">
        <v>3469</v>
      </c>
      <c r="F1974" t="s">
        <v>2992</v>
      </c>
      <c r="G1974" s="45" t="s">
        <v>3476</v>
      </c>
      <c r="H1974" s="43">
        <v>3388</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fuel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3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Other Eqpt</v>
      </c>
      <c r="C1975" s="254" t="str">
        <f t="shared" si="63"/>
        <v>Perc Improvement in Eqpt Efficiency Stds Above BAU for Combustible Fuels</v>
      </c>
      <c r="D1975" s="6" t="s">
        <v>3028</v>
      </c>
      <c r="E1975" s="1" t="s">
        <v>3470</v>
      </c>
      <c r="F1975" t="s">
        <v>2992</v>
      </c>
      <c r="G1975" s="45" t="s">
        <v>3477</v>
      </c>
      <c r="H1975" s="43">
        <v>3389</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fuel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3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Other Eqpt</v>
      </c>
      <c r="C1976" s="254" t="str">
        <f t="shared" si="63"/>
        <v>Perc Improvement in Eqpt Efficiency Stds Above BAU for Combustible Fuels</v>
      </c>
      <c r="D1976" s="6" t="s">
        <v>3028</v>
      </c>
      <c r="E1976" s="1" t="s">
        <v>3471</v>
      </c>
      <c r="F1976" t="s">
        <v>2992</v>
      </c>
      <c r="G1976" s="45" t="s">
        <v>3478</v>
      </c>
      <c r="H1976" s="43">
        <v>3390</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fuel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3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Other Eqpt</v>
      </c>
      <c r="C1977" s="254" t="str">
        <f t="shared" si="63"/>
        <v>Perc Improvement in Eqpt Efficiency Stds Above BAU for Combustible Fuels</v>
      </c>
      <c r="D1977" s="6" t="s">
        <v>3028</v>
      </c>
      <c r="E1977" s="1" t="s">
        <v>3472</v>
      </c>
      <c r="F1977" t="s">
        <v>2992</v>
      </c>
      <c r="G1977" s="45" t="s">
        <v>3479</v>
      </c>
      <c r="H1977" s="43">
        <v>3391</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fuel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3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Other Eqpt</v>
      </c>
      <c r="C1978" s="254" t="str">
        <f t="shared" si="63"/>
        <v>Perc Improvement in Eqpt Efficiency Stds Above BAU for Combustible Fuels</v>
      </c>
      <c r="D1978" s="6" t="s">
        <v>3028</v>
      </c>
      <c r="E1978" s="1" t="s">
        <v>3473</v>
      </c>
      <c r="F1978" t="s">
        <v>2992</v>
      </c>
      <c r="G1978" s="45" t="s">
        <v>3480</v>
      </c>
      <c r="H1978" s="43">
        <v>3392</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fuel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3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Other Eqpt</v>
      </c>
      <c r="C1979" s="254" t="str">
        <f t="shared" si="63"/>
        <v>Perc Improvement in Eqpt Efficiency Stds Above BAU for Combustible Fuels</v>
      </c>
      <c r="D1979" s="6" t="s">
        <v>3028</v>
      </c>
      <c r="E1979" s="1" t="s">
        <v>3612</v>
      </c>
      <c r="F1979" t="s">
        <v>2992</v>
      </c>
      <c r="G1979" s="45" t="s">
        <v>3612</v>
      </c>
      <c r="H1979" s="43">
        <v>3393</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fuel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3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Other Eqpt</v>
      </c>
      <c r="C1980" s="254" t="str">
        <f t="shared" si="63"/>
        <v>Perc Improvement in Eqpt Efficiency Stds Above BAU for Combustible Fuels</v>
      </c>
      <c r="D1980" s="6" t="s">
        <v>3029</v>
      </c>
      <c r="E1980" s="1" t="s">
        <v>3467</v>
      </c>
      <c r="F1980" t="s">
        <v>2993</v>
      </c>
      <c r="G1980" s="45" t="s">
        <v>3474</v>
      </c>
      <c r="H1980" s="43">
        <v>3394</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fuel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3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Other Eqpt</v>
      </c>
      <c r="C1981" s="254" t="str">
        <f t="shared" si="63"/>
        <v>Perc Improvement in Eqpt Efficiency Stds Above BAU for Combustible Fuels</v>
      </c>
      <c r="D1981" s="6" t="s">
        <v>3029</v>
      </c>
      <c r="E1981" s="1" t="s">
        <v>3468</v>
      </c>
      <c r="F1981" t="s">
        <v>2993</v>
      </c>
      <c r="G1981" s="45" t="s">
        <v>3475</v>
      </c>
      <c r="H1981" s="43">
        <v>3395</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fuel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3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Other Eqpt</v>
      </c>
      <c r="C1982" s="254" t="str">
        <f t="shared" si="63"/>
        <v>Perc Improvement in Eqpt Efficiency Stds Above BAU for Combustible Fuels</v>
      </c>
      <c r="D1982" s="6" t="s">
        <v>3029</v>
      </c>
      <c r="E1982" s="1" t="s">
        <v>3469</v>
      </c>
      <c r="F1982" t="s">
        <v>2993</v>
      </c>
      <c r="G1982" s="45" t="s">
        <v>3476</v>
      </c>
      <c r="H1982" s="43">
        <v>3396</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fuel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3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Other Eqpt</v>
      </c>
      <c r="C1983" s="254" t="str">
        <f t="shared" si="63"/>
        <v>Perc Improvement in Eqpt Efficiency Stds Above BAU for Combustible Fuels</v>
      </c>
      <c r="D1983" s="6" t="s">
        <v>3029</v>
      </c>
      <c r="E1983" s="1" t="s">
        <v>3470</v>
      </c>
      <c r="F1983" t="s">
        <v>2993</v>
      </c>
      <c r="G1983" s="45" t="s">
        <v>3477</v>
      </c>
      <c r="H1983" s="43">
        <v>3397</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fuel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3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Other Eqpt</v>
      </c>
      <c r="C1984" s="254" t="str">
        <f t="shared" si="63"/>
        <v>Perc Improvement in Eqpt Efficiency Stds Above BAU for Combustible Fuels</v>
      </c>
      <c r="D1984" s="6" t="s">
        <v>3029</v>
      </c>
      <c r="E1984" s="1" t="s">
        <v>3471</v>
      </c>
      <c r="F1984" t="s">
        <v>2993</v>
      </c>
      <c r="G1984" s="45" t="s">
        <v>3478</v>
      </c>
      <c r="H1984" s="43">
        <v>3398</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fuel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3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Other Eqpt</v>
      </c>
      <c r="C1985" s="254" t="str">
        <f t="shared" si="63"/>
        <v>Perc Improvement in Eqpt Efficiency Stds Above BAU for Combustible Fuels</v>
      </c>
      <c r="D1985" s="6" t="s">
        <v>3029</v>
      </c>
      <c r="E1985" s="1" t="s">
        <v>3472</v>
      </c>
      <c r="F1985" t="s">
        <v>2993</v>
      </c>
      <c r="G1985" s="45" t="s">
        <v>3479</v>
      </c>
      <c r="H1985" s="43">
        <v>3399</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fuel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3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Other Eqpt</v>
      </c>
      <c r="C1986" s="254" t="str">
        <f t="shared" si="63"/>
        <v>Perc Improvement in Eqpt Efficiency Stds Above BAU for Combustible Fuels</v>
      </c>
      <c r="D1986" s="6" t="s">
        <v>3029</v>
      </c>
      <c r="E1986" s="1" t="s">
        <v>3473</v>
      </c>
      <c r="F1986" t="s">
        <v>2993</v>
      </c>
      <c r="G1986" s="45" t="s">
        <v>3480</v>
      </c>
      <c r="H1986" s="43">
        <v>3400</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fuel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3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Other Eqpt</v>
      </c>
      <c r="C1987" s="254" t="str">
        <f t="shared" si="63"/>
        <v>Perc Improvement in Eqpt Efficiency Stds Above BAU for Combustible Fuels</v>
      </c>
      <c r="D1987" s="6" t="s">
        <v>3029</v>
      </c>
      <c r="E1987" s="1" t="s">
        <v>3612</v>
      </c>
      <c r="F1987" t="s">
        <v>2993</v>
      </c>
      <c r="G1987" s="45" t="s">
        <v>3612</v>
      </c>
      <c r="H1987" s="43">
        <v>3401</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fuel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3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Other Eqpt</v>
      </c>
      <c r="C1988" s="254" t="str">
        <f t="shared" si="63"/>
        <v>Perc Improvement in Eqpt Efficiency Stds Above BAU for Combustible Fuels</v>
      </c>
      <c r="D1988" s="6" t="s">
        <v>3030</v>
      </c>
      <c r="E1988" s="1" t="s">
        <v>3467</v>
      </c>
      <c r="F1988" t="s">
        <v>2994</v>
      </c>
      <c r="G1988" s="45" t="s">
        <v>3474</v>
      </c>
      <c r="H1988" s="43">
        <v>3402</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fuel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3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Other Eqpt</v>
      </c>
      <c r="C1989" s="254" t="str">
        <f t="shared" si="63"/>
        <v>Perc Improvement in Eqpt Efficiency Stds Above BAU for Combustible Fuels</v>
      </c>
      <c r="D1989" s="6" t="s">
        <v>3030</v>
      </c>
      <c r="E1989" s="1" t="s">
        <v>3468</v>
      </c>
      <c r="F1989" t="s">
        <v>2994</v>
      </c>
      <c r="G1989" s="45" t="s">
        <v>3475</v>
      </c>
      <c r="H1989" s="43">
        <v>3403</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fuel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3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Other Eqpt</v>
      </c>
      <c r="C1990" s="254" t="str">
        <f t="shared" ref="C1990:C2053" si="64">C$1924</f>
        <v>Perc Improvement in Eqpt Efficiency Stds Above BAU for Combustible Fuels</v>
      </c>
      <c r="D1990" s="6" t="s">
        <v>3030</v>
      </c>
      <c r="E1990" s="1" t="s">
        <v>3469</v>
      </c>
      <c r="F1990" t="s">
        <v>2994</v>
      </c>
      <c r="G1990" s="45" t="s">
        <v>3476</v>
      </c>
      <c r="H1990" s="43">
        <v>3404</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fuel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3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Other Eqpt</v>
      </c>
      <c r="C1991" s="254" t="str">
        <f t="shared" si="64"/>
        <v>Perc Improvement in Eqpt Efficiency Stds Above BAU for Combustible Fuels</v>
      </c>
      <c r="D1991" s="6" t="s">
        <v>3030</v>
      </c>
      <c r="E1991" s="1" t="s">
        <v>3470</v>
      </c>
      <c r="F1991" t="s">
        <v>2994</v>
      </c>
      <c r="G1991" s="45" t="s">
        <v>3477</v>
      </c>
      <c r="H1991" s="43">
        <v>3405</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fuel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3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Other Eqpt</v>
      </c>
      <c r="C1992" s="254" t="str">
        <f t="shared" si="64"/>
        <v>Perc Improvement in Eqpt Efficiency Stds Above BAU for Combustible Fuels</v>
      </c>
      <c r="D1992" s="6" t="s">
        <v>3030</v>
      </c>
      <c r="E1992" s="1" t="s">
        <v>3471</v>
      </c>
      <c r="F1992" t="s">
        <v>2994</v>
      </c>
      <c r="G1992" s="45" t="s">
        <v>3478</v>
      </c>
      <c r="H1992" s="43">
        <v>3406</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fuel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3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Other Eqpt</v>
      </c>
      <c r="C1993" s="254" t="str">
        <f t="shared" si="64"/>
        <v>Perc Improvement in Eqpt Efficiency Stds Above BAU for Combustible Fuels</v>
      </c>
      <c r="D1993" s="6" t="s">
        <v>3030</v>
      </c>
      <c r="E1993" s="1" t="s">
        <v>3472</v>
      </c>
      <c r="F1993" t="s">
        <v>2994</v>
      </c>
      <c r="G1993" s="45" t="s">
        <v>3479</v>
      </c>
      <c r="H1993" s="43">
        <v>3407</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fuel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3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Other Eqpt</v>
      </c>
      <c r="C1994" s="254" t="str">
        <f t="shared" si="64"/>
        <v>Perc Improvement in Eqpt Efficiency Stds Above BAU for Combustible Fuels</v>
      </c>
      <c r="D1994" s="6" t="s">
        <v>3030</v>
      </c>
      <c r="E1994" s="1" t="s">
        <v>3473</v>
      </c>
      <c r="F1994" t="s">
        <v>2994</v>
      </c>
      <c r="G1994" s="45" t="s">
        <v>3480</v>
      </c>
      <c r="H1994" s="43">
        <v>3408</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fuel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3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Other Eqpt</v>
      </c>
      <c r="C1995" s="254" t="str">
        <f t="shared" si="64"/>
        <v>Perc Improvement in Eqpt Efficiency Stds Above BAU for Combustible Fuels</v>
      </c>
      <c r="D1995" s="6" t="s">
        <v>3030</v>
      </c>
      <c r="E1995" s="1" t="s">
        <v>3612</v>
      </c>
      <c r="F1995" t="s">
        <v>2994</v>
      </c>
      <c r="G1995" s="45" t="s">
        <v>3612</v>
      </c>
      <c r="H1995" s="43">
        <v>3409</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fuel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3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Other Eqpt</v>
      </c>
      <c r="C1996" s="254" t="str">
        <f t="shared" si="64"/>
        <v>Perc Improvement in Eqpt Efficiency Stds Above BAU for Combustible Fuels</v>
      </c>
      <c r="D1996" s="6" t="s">
        <v>3031</v>
      </c>
      <c r="E1996" s="1" t="s">
        <v>3467</v>
      </c>
      <c r="F1996" t="s">
        <v>2549</v>
      </c>
      <c r="G1996" s="45" t="s">
        <v>3474</v>
      </c>
      <c r="H1996" s="43">
        <v>3410</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fuel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3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Other Eqpt</v>
      </c>
      <c r="C1997" s="254" t="str">
        <f t="shared" si="64"/>
        <v>Perc Improvement in Eqpt Efficiency Stds Above BAU for Combustible Fuels</v>
      </c>
      <c r="D1997" s="6" t="s">
        <v>3031</v>
      </c>
      <c r="E1997" s="1" t="s">
        <v>3468</v>
      </c>
      <c r="F1997" t="s">
        <v>2549</v>
      </c>
      <c r="G1997" s="45" t="s">
        <v>3475</v>
      </c>
      <c r="H1997" s="43">
        <v>3411</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fuel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3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Other Eqpt</v>
      </c>
      <c r="C1998" s="254" t="str">
        <f t="shared" si="64"/>
        <v>Perc Improvement in Eqpt Efficiency Stds Above BAU for Combustible Fuels</v>
      </c>
      <c r="D1998" s="6" t="s">
        <v>3031</v>
      </c>
      <c r="E1998" s="1" t="s">
        <v>3469</v>
      </c>
      <c r="F1998" t="s">
        <v>2549</v>
      </c>
      <c r="G1998" s="45" t="s">
        <v>3476</v>
      </c>
      <c r="H1998" s="43">
        <v>3412</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fuel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3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Other Eqpt</v>
      </c>
      <c r="C1999" s="254" t="str">
        <f t="shared" si="64"/>
        <v>Perc Improvement in Eqpt Efficiency Stds Above BAU for Combustible Fuels</v>
      </c>
      <c r="D1999" s="6" t="s">
        <v>3031</v>
      </c>
      <c r="E1999" s="1" t="s">
        <v>3470</v>
      </c>
      <c r="F1999" t="s">
        <v>2549</v>
      </c>
      <c r="G1999" s="45" t="s">
        <v>3477</v>
      </c>
      <c r="H1999" s="43">
        <v>3413</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fuel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3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Other Eqpt</v>
      </c>
      <c r="C2000" s="254" t="str">
        <f t="shared" si="64"/>
        <v>Perc Improvement in Eqpt Efficiency Stds Above BAU for Combustible Fuels</v>
      </c>
      <c r="D2000" s="6" t="s">
        <v>3031</v>
      </c>
      <c r="E2000" s="1" t="s">
        <v>3471</v>
      </c>
      <c r="F2000" t="s">
        <v>2549</v>
      </c>
      <c r="G2000" s="45" t="s">
        <v>3478</v>
      </c>
      <c r="H2000" s="43">
        <v>3414</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fuel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3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Other Eqpt</v>
      </c>
      <c r="C2001" s="254" t="str">
        <f t="shared" si="64"/>
        <v>Perc Improvement in Eqpt Efficiency Stds Above BAU for Combustible Fuels</v>
      </c>
      <c r="D2001" s="6" t="s">
        <v>3031</v>
      </c>
      <c r="E2001" s="1" t="s">
        <v>3472</v>
      </c>
      <c r="F2001" t="s">
        <v>2549</v>
      </c>
      <c r="G2001" s="45" t="s">
        <v>3479</v>
      </c>
      <c r="H2001" s="43">
        <v>3415</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fuel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3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Other Eqpt</v>
      </c>
      <c r="C2002" s="254" t="str">
        <f t="shared" si="64"/>
        <v>Perc Improvement in Eqpt Efficiency Stds Above BAU for Combustible Fuels</v>
      </c>
      <c r="D2002" s="6" t="s">
        <v>3031</v>
      </c>
      <c r="E2002" s="1" t="s">
        <v>3473</v>
      </c>
      <c r="F2002" t="s">
        <v>2549</v>
      </c>
      <c r="G2002" s="45" t="s">
        <v>3480</v>
      </c>
      <c r="H2002" s="43">
        <v>3416</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fuel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3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Other Eqpt</v>
      </c>
      <c r="C2003" s="254" t="str">
        <f t="shared" si="64"/>
        <v>Perc Improvement in Eqpt Efficiency Stds Above BAU for Combustible Fuels</v>
      </c>
      <c r="D2003" s="6" t="s">
        <v>3031</v>
      </c>
      <c r="E2003" s="1" t="s">
        <v>3612</v>
      </c>
      <c r="F2003" t="s">
        <v>2549</v>
      </c>
      <c r="G2003" s="45" t="s">
        <v>3612</v>
      </c>
      <c r="H2003" s="43">
        <v>3417</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fuel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3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Other Eqpt</v>
      </c>
      <c r="C2004" s="254" t="str">
        <f t="shared" si="64"/>
        <v>Perc Improvement in Eqpt Efficiency Stds Above BAU for Combustible Fuels</v>
      </c>
      <c r="D2004" s="6" t="s">
        <v>3032</v>
      </c>
      <c r="E2004" s="1" t="s">
        <v>3467</v>
      </c>
      <c r="F2004" t="s">
        <v>2995</v>
      </c>
      <c r="G2004" s="45" t="s">
        <v>3474</v>
      </c>
      <c r="H2004" s="43">
        <v>3418</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fuel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3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Other Eqpt</v>
      </c>
      <c r="C2005" s="254" t="str">
        <f t="shared" si="64"/>
        <v>Perc Improvement in Eqpt Efficiency Stds Above BAU for Combustible Fuels</v>
      </c>
      <c r="D2005" s="6" t="s">
        <v>3032</v>
      </c>
      <c r="E2005" s="1" t="s">
        <v>3468</v>
      </c>
      <c r="F2005" t="s">
        <v>2995</v>
      </c>
      <c r="G2005" s="45" t="s">
        <v>3475</v>
      </c>
      <c r="H2005" s="43">
        <v>3419</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fuel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3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Other Eqpt</v>
      </c>
      <c r="C2006" s="254" t="str">
        <f t="shared" si="64"/>
        <v>Perc Improvement in Eqpt Efficiency Stds Above BAU for Combustible Fuels</v>
      </c>
      <c r="D2006" s="6" t="s">
        <v>3032</v>
      </c>
      <c r="E2006" s="1" t="s">
        <v>3469</v>
      </c>
      <c r="F2006" t="s">
        <v>2995</v>
      </c>
      <c r="G2006" s="45" t="s">
        <v>3476</v>
      </c>
      <c r="H2006" s="43">
        <v>3420</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fuel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3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Other Eqpt</v>
      </c>
      <c r="C2007" s="254" t="str">
        <f t="shared" si="64"/>
        <v>Perc Improvement in Eqpt Efficiency Stds Above BAU for Combustible Fuels</v>
      </c>
      <c r="D2007" s="6" t="s">
        <v>3032</v>
      </c>
      <c r="E2007" s="1" t="s">
        <v>3470</v>
      </c>
      <c r="F2007" t="s">
        <v>2995</v>
      </c>
      <c r="G2007" s="45" t="s">
        <v>3477</v>
      </c>
      <c r="H2007" s="43">
        <v>3421</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fuel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3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Other Eqpt</v>
      </c>
      <c r="C2008" s="254" t="str">
        <f t="shared" si="64"/>
        <v>Perc Improvement in Eqpt Efficiency Stds Above BAU for Combustible Fuels</v>
      </c>
      <c r="D2008" s="6" t="s">
        <v>3032</v>
      </c>
      <c r="E2008" s="1" t="s">
        <v>3471</v>
      </c>
      <c r="F2008" t="s">
        <v>2995</v>
      </c>
      <c r="G2008" s="45" t="s">
        <v>3478</v>
      </c>
      <c r="H2008" s="43">
        <v>3422</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fuel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3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Other Eqpt</v>
      </c>
      <c r="C2009" s="254" t="str">
        <f t="shared" si="64"/>
        <v>Perc Improvement in Eqpt Efficiency Stds Above BAU for Combustible Fuels</v>
      </c>
      <c r="D2009" s="6" t="s">
        <v>3032</v>
      </c>
      <c r="E2009" s="1" t="s">
        <v>3472</v>
      </c>
      <c r="F2009" t="s">
        <v>2995</v>
      </c>
      <c r="G2009" s="45" t="s">
        <v>3479</v>
      </c>
      <c r="H2009" s="43">
        <v>3423</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fuel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3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Other Eqpt</v>
      </c>
      <c r="C2010" s="254" t="str">
        <f t="shared" si="64"/>
        <v>Perc Improvement in Eqpt Efficiency Stds Above BAU for Combustible Fuels</v>
      </c>
      <c r="D2010" s="6" t="s">
        <v>3032</v>
      </c>
      <c r="E2010" s="1" t="s">
        <v>3473</v>
      </c>
      <c r="F2010" t="s">
        <v>2995</v>
      </c>
      <c r="G2010" s="45" t="s">
        <v>3480</v>
      </c>
      <c r="H2010" s="43">
        <v>3424</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fuel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3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Other Eqpt</v>
      </c>
      <c r="C2011" s="254" t="str">
        <f t="shared" si="64"/>
        <v>Perc Improvement in Eqpt Efficiency Stds Above BAU for Combustible Fuels</v>
      </c>
      <c r="D2011" s="6" t="s">
        <v>3032</v>
      </c>
      <c r="E2011" s="1" t="s">
        <v>3612</v>
      </c>
      <c r="F2011" t="s">
        <v>2995</v>
      </c>
      <c r="G2011" s="45" t="s">
        <v>3612</v>
      </c>
      <c r="H2011" s="43">
        <v>3425</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fuel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3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Other Eqpt</v>
      </c>
      <c r="C2012" s="254" t="str">
        <f t="shared" si="64"/>
        <v>Perc Improvement in Eqpt Efficiency Stds Above BAU for Combustible Fuels</v>
      </c>
      <c r="D2012" s="6" t="s">
        <v>3033</v>
      </c>
      <c r="E2012" s="1" t="s">
        <v>3467</v>
      </c>
      <c r="F2012" t="s">
        <v>2996</v>
      </c>
      <c r="G2012" s="45" t="s">
        <v>3474</v>
      </c>
      <c r="H2012" s="43">
        <v>3426</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fuel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3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Other Eqpt</v>
      </c>
      <c r="C2013" s="254" t="str">
        <f t="shared" si="64"/>
        <v>Perc Improvement in Eqpt Efficiency Stds Above BAU for Combustible Fuels</v>
      </c>
      <c r="D2013" s="6" t="s">
        <v>3033</v>
      </c>
      <c r="E2013" s="1" t="s">
        <v>3468</v>
      </c>
      <c r="F2013" t="s">
        <v>2996</v>
      </c>
      <c r="G2013" s="45" t="s">
        <v>3475</v>
      </c>
      <c r="H2013" s="43">
        <v>3427</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fuel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3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Other Eqpt</v>
      </c>
      <c r="C2014" s="254" t="str">
        <f t="shared" si="64"/>
        <v>Perc Improvement in Eqpt Efficiency Stds Above BAU for Combustible Fuels</v>
      </c>
      <c r="D2014" s="6" t="s">
        <v>3033</v>
      </c>
      <c r="E2014" s="1" t="s">
        <v>3469</v>
      </c>
      <c r="F2014" t="s">
        <v>2996</v>
      </c>
      <c r="G2014" s="45" t="s">
        <v>3476</v>
      </c>
      <c r="H2014" s="43">
        <v>3428</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fuel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3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Other Eqpt</v>
      </c>
      <c r="C2015" s="254" t="str">
        <f t="shared" si="64"/>
        <v>Perc Improvement in Eqpt Efficiency Stds Above BAU for Combustible Fuels</v>
      </c>
      <c r="D2015" s="6" t="s">
        <v>3033</v>
      </c>
      <c r="E2015" s="1" t="s">
        <v>3470</v>
      </c>
      <c r="F2015" t="s">
        <v>2996</v>
      </c>
      <c r="G2015" s="45" t="s">
        <v>3477</v>
      </c>
      <c r="H2015" s="43">
        <v>3429</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fuel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3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Other Eqpt</v>
      </c>
      <c r="C2016" s="254" t="str">
        <f t="shared" si="64"/>
        <v>Perc Improvement in Eqpt Efficiency Stds Above BAU for Combustible Fuels</v>
      </c>
      <c r="D2016" s="6" t="s">
        <v>3033</v>
      </c>
      <c r="E2016" s="1" t="s">
        <v>3471</v>
      </c>
      <c r="F2016" t="s">
        <v>2996</v>
      </c>
      <c r="G2016" s="45" t="s">
        <v>3478</v>
      </c>
      <c r="H2016" s="43">
        <v>3430</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fuel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3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Other Eqpt</v>
      </c>
      <c r="C2017" s="254" t="str">
        <f t="shared" si="64"/>
        <v>Perc Improvement in Eqpt Efficiency Stds Above BAU for Combustible Fuels</v>
      </c>
      <c r="D2017" s="6" t="s">
        <v>3033</v>
      </c>
      <c r="E2017" s="1" t="s">
        <v>3472</v>
      </c>
      <c r="F2017" t="s">
        <v>2996</v>
      </c>
      <c r="G2017" s="45" t="s">
        <v>3479</v>
      </c>
      <c r="H2017" s="43">
        <v>3431</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fuel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3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Other Eqpt</v>
      </c>
      <c r="C2018" s="254" t="str">
        <f t="shared" si="64"/>
        <v>Perc Improvement in Eqpt Efficiency Stds Above BAU for Combustible Fuels</v>
      </c>
      <c r="D2018" s="6" t="s">
        <v>3033</v>
      </c>
      <c r="E2018" s="1" t="s">
        <v>3473</v>
      </c>
      <c r="F2018" t="s">
        <v>2996</v>
      </c>
      <c r="G2018" s="45" t="s">
        <v>3480</v>
      </c>
      <c r="H2018" s="43">
        <v>3432</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fuel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3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Other Eqpt</v>
      </c>
      <c r="C2019" s="254" t="str">
        <f t="shared" si="64"/>
        <v>Perc Improvement in Eqpt Efficiency Stds Above BAU for Combustible Fuels</v>
      </c>
      <c r="D2019" s="6" t="s">
        <v>3033</v>
      </c>
      <c r="E2019" s="1" t="s">
        <v>3612</v>
      </c>
      <c r="F2019" t="s">
        <v>2996</v>
      </c>
      <c r="G2019" s="45" t="s">
        <v>3612</v>
      </c>
      <c r="H2019" s="43">
        <v>3433</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fuel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3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Other Eqpt</v>
      </c>
      <c r="C2020" s="254" t="str">
        <f t="shared" si="64"/>
        <v>Perc Improvement in Eqpt Efficiency Stds Above BAU for Combustible Fuels</v>
      </c>
      <c r="D2020" s="6" t="s">
        <v>3034</v>
      </c>
      <c r="E2020" s="1" t="s">
        <v>3467</v>
      </c>
      <c r="F2020" t="s">
        <v>2997</v>
      </c>
      <c r="G2020" s="45" t="s">
        <v>3474</v>
      </c>
      <c r="H2020" s="43">
        <v>3434</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fuel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3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Other Eqpt</v>
      </c>
      <c r="C2021" s="254" t="str">
        <f t="shared" si="64"/>
        <v>Perc Improvement in Eqpt Efficiency Stds Above BAU for Combustible Fuels</v>
      </c>
      <c r="D2021" s="6" t="s">
        <v>3034</v>
      </c>
      <c r="E2021" s="1" t="s">
        <v>3468</v>
      </c>
      <c r="F2021" t="s">
        <v>2997</v>
      </c>
      <c r="G2021" s="45" t="s">
        <v>3475</v>
      </c>
      <c r="H2021" s="43">
        <v>3435</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fuel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3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Other Eqpt</v>
      </c>
      <c r="C2022" s="254" t="str">
        <f t="shared" si="64"/>
        <v>Perc Improvement in Eqpt Efficiency Stds Above BAU for Combustible Fuels</v>
      </c>
      <c r="D2022" s="6" t="s">
        <v>3034</v>
      </c>
      <c r="E2022" s="1" t="s">
        <v>3469</v>
      </c>
      <c r="F2022" t="s">
        <v>2997</v>
      </c>
      <c r="G2022" s="45" t="s">
        <v>3476</v>
      </c>
      <c r="H2022" s="43">
        <v>3436</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fuel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3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Other Eqpt</v>
      </c>
      <c r="C2023" s="254" t="str">
        <f t="shared" si="64"/>
        <v>Perc Improvement in Eqpt Efficiency Stds Above BAU for Combustible Fuels</v>
      </c>
      <c r="D2023" s="6" t="s">
        <v>3034</v>
      </c>
      <c r="E2023" s="1" t="s">
        <v>3470</v>
      </c>
      <c r="F2023" t="s">
        <v>2997</v>
      </c>
      <c r="G2023" s="45" t="s">
        <v>3477</v>
      </c>
      <c r="H2023" s="43">
        <v>3437</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fuel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3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Other Eqpt</v>
      </c>
      <c r="C2024" s="254" t="str">
        <f t="shared" si="64"/>
        <v>Perc Improvement in Eqpt Efficiency Stds Above BAU for Combustible Fuels</v>
      </c>
      <c r="D2024" s="6" t="s">
        <v>3034</v>
      </c>
      <c r="E2024" s="1" t="s">
        <v>3471</v>
      </c>
      <c r="F2024" t="s">
        <v>2997</v>
      </c>
      <c r="G2024" s="45" t="s">
        <v>3478</v>
      </c>
      <c r="H2024" s="43">
        <v>3438</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fuel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3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Other Eqpt</v>
      </c>
      <c r="C2025" s="254" t="str">
        <f t="shared" si="64"/>
        <v>Perc Improvement in Eqpt Efficiency Stds Above BAU for Combustible Fuels</v>
      </c>
      <c r="D2025" s="6" t="s">
        <v>3034</v>
      </c>
      <c r="E2025" s="1" t="s">
        <v>3472</v>
      </c>
      <c r="F2025" t="s">
        <v>2997</v>
      </c>
      <c r="G2025" s="45" t="s">
        <v>3479</v>
      </c>
      <c r="H2025" s="43">
        <v>3439</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fuel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3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Other Eqpt</v>
      </c>
      <c r="C2026" s="254" t="str">
        <f t="shared" si="64"/>
        <v>Perc Improvement in Eqpt Efficiency Stds Above BAU for Combustible Fuels</v>
      </c>
      <c r="D2026" s="6" t="s">
        <v>3034</v>
      </c>
      <c r="E2026" s="1" t="s">
        <v>3473</v>
      </c>
      <c r="F2026" t="s">
        <v>2997</v>
      </c>
      <c r="G2026" s="45" t="s">
        <v>3480</v>
      </c>
      <c r="H2026" s="43">
        <v>3440</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fuel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3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Other Eqpt</v>
      </c>
      <c r="C2027" s="254" t="str">
        <f t="shared" si="64"/>
        <v>Perc Improvement in Eqpt Efficiency Stds Above BAU for Combustible Fuels</v>
      </c>
      <c r="D2027" s="6" t="s">
        <v>3034</v>
      </c>
      <c r="E2027" s="1" t="s">
        <v>3612</v>
      </c>
      <c r="F2027" t="s">
        <v>2997</v>
      </c>
      <c r="G2027" s="45" t="s">
        <v>3612</v>
      </c>
      <c r="H2027" s="43">
        <v>3441</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fuel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3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Other Eqpt</v>
      </c>
      <c r="C2028" s="254" t="str">
        <f t="shared" si="64"/>
        <v>Perc Improvement in Eqpt Efficiency Stds Above BAU for Combustible Fuels</v>
      </c>
      <c r="D2028" s="6" t="s">
        <v>3035</v>
      </c>
      <c r="E2028" s="1" t="s">
        <v>3467</v>
      </c>
      <c r="F2028" t="s">
        <v>2550</v>
      </c>
      <c r="G2028" s="45" t="s">
        <v>3474</v>
      </c>
      <c r="H2028" s="43">
        <v>3442</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fuel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3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Other Eqpt</v>
      </c>
      <c r="C2029" s="254" t="str">
        <f t="shared" si="64"/>
        <v>Perc Improvement in Eqpt Efficiency Stds Above BAU for Combustible Fuels</v>
      </c>
      <c r="D2029" s="6" t="s">
        <v>3035</v>
      </c>
      <c r="E2029" s="1" t="s">
        <v>3468</v>
      </c>
      <c r="F2029" t="s">
        <v>2550</v>
      </c>
      <c r="G2029" s="45" t="s">
        <v>3475</v>
      </c>
      <c r="H2029" s="43">
        <v>3443</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fuel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3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Other Eqpt</v>
      </c>
      <c r="C2030" s="254" t="str">
        <f t="shared" si="64"/>
        <v>Perc Improvement in Eqpt Efficiency Stds Above BAU for Combustible Fuels</v>
      </c>
      <c r="D2030" s="6" t="s">
        <v>3035</v>
      </c>
      <c r="E2030" s="1" t="s">
        <v>3469</v>
      </c>
      <c r="F2030" t="s">
        <v>2550</v>
      </c>
      <c r="G2030" s="45" t="s">
        <v>3476</v>
      </c>
      <c r="H2030" s="43">
        <v>3444</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fuel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3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Other Eqpt</v>
      </c>
      <c r="C2031" s="254" t="str">
        <f t="shared" si="64"/>
        <v>Perc Improvement in Eqpt Efficiency Stds Above BAU for Combustible Fuels</v>
      </c>
      <c r="D2031" s="6" t="s">
        <v>3035</v>
      </c>
      <c r="E2031" s="1" t="s">
        <v>3470</v>
      </c>
      <c r="F2031" t="s">
        <v>2550</v>
      </c>
      <c r="G2031" s="45" t="s">
        <v>3477</v>
      </c>
      <c r="H2031" s="43">
        <v>3445</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fuel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3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Other Eqpt</v>
      </c>
      <c r="C2032" s="254" t="str">
        <f t="shared" si="64"/>
        <v>Perc Improvement in Eqpt Efficiency Stds Above BAU for Combustible Fuels</v>
      </c>
      <c r="D2032" s="6" t="s">
        <v>3035</v>
      </c>
      <c r="E2032" s="1" t="s">
        <v>3471</v>
      </c>
      <c r="F2032" t="s">
        <v>2550</v>
      </c>
      <c r="G2032" s="45" t="s">
        <v>3478</v>
      </c>
      <c r="H2032" s="43">
        <v>3446</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fuel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3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Other Eqpt</v>
      </c>
      <c r="C2033" s="254" t="str">
        <f t="shared" si="64"/>
        <v>Perc Improvement in Eqpt Efficiency Stds Above BAU for Combustible Fuels</v>
      </c>
      <c r="D2033" s="6" t="s">
        <v>3035</v>
      </c>
      <c r="E2033" s="1" t="s">
        <v>3472</v>
      </c>
      <c r="F2033" t="s">
        <v>2550</v>
      </c>
      <c r="G2033" s="45" t="s">
        <v>3479</v>
      </c>
      <c r="H2033" s="43">
        <v>3447</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fuel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3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Other Eqpt</v>
      </c>
      <c r="C2034" s="254" t="str">
        <f t="shared" si="64"/>
        <v>Perc Improvement in Eqpt Efficiency Stds Above BAU for Combustible Fuels</v>
      </c>
      <c r="D2034" s="6" t="s">
        <v>3035</v>
      </c>
      <c r="E2034" s="1" t="s">
        <v>3473</v>
      </c>
      <c r="F2034" t="s">
        <v>2550</v>
      </c>
      <c r="G2034" s="45" t="s">
        <v>3480</v>
      </c>
      <c r="H2034" s="43">
        <v>3448</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fuel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3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Other Eqpt</v>
      </c>
      <c r="C2035" s="254" t="str">
        <f t="shared" si="64"/>
        <v>Perc Improvement in Eqpt Efficiency Stds Above BAU for Combustible Fuels</v>
      </c>
      <c r="D2035" s="6" t="s">
        <v>3035</v>
      </c>
      <c r="E2035" s="1" t="s">
        <v>3612</v>
      </c>
      <c r="F2035" t="s">
        <v>2550</v>
      </c>
      <c r="G2035" s="45" t="s">
        <v>3612</v>
      </c>
      <c r="H2035" s="43">
        <v>3449</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fuel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3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Other Eqpt</v>
      </c>
      <c r="C2036" s="254" t="str">
        <f t="shared" si="64"/>
        <v>Perc Improvement in Eqpt Efficiency Stds Above BAU for Combustible Fuels</v>
      </c>
      <c r="D2036" s="6" t="s">
        <v>3036</v>
      </c>
      <c r="E2036" s="1" t="s">
        <v>3467</v>
      </c>
      <c r="F2036" t="s">
        <v>2998</v>
      </c>
      <c r="G2036" s="45" t="s">
        <v>3474</v>
      </c>
      <c r="H2036" s="43">
        <v>3450</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fuel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3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Other Eqpt</v>
      </c>
      <c r="C2037" s="254" t="str">
        <f t="shared" si="64"/>
        <v>Perc Improvement in Eqpt Efficiency Stds Above BAU for Combustible Fuels</v>
      </c>
      <c r="D2037" s="6" t="s">
        <v>3036</v>
      </c>
      <c r="E2037" s="1" t="s">
        <v>3468</v>
      </c>
      <c r="F2037" t="s">
        <v>2998</v>
      </c>
      <c r="G2037" s="45" t="s">
        <v>3475</v>
      </c>
      <c r="H2037" s="43">
        <v>3451</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fuel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3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Other Eqpt</v>
      </c>
      <c r="C2038" s="254" t="str">
        <f t="shared" si="64"/>
        <v>Perc Improvement in Eqpt Efficiency Stds Above BAU for Combustible Fuels</v>
      </c>
      <c r="D2038" s="6" t="s">
        <v>3036</v>
      </c>
      <c r="E2038" s="1" t="s">
        <v>3469</v>
      </c>
      <c r="F2038" t="s">
        <v>2998</v>
      </c>
      <c r="G2038" s="45" t="s">
        <v>3476</v>
      </c>
      <c r="H2038" s="43">
        <v>3452</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fuel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3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Other Eqpt</v>
      </c>
      <c r="C2039" s="254" t="str">
        <f t="shared" si="64"/>
        <v>Perc Improvement in Eqpt Efficiency Stds Above BAU for Combustible Fuels</v>
      </c>
      <c r="D2039" s="6" t="s">
        <v>3036</v>
      </c>
      <c r="E2039" s="1" t="s">
        <v>3470</v>
      </c>
      <c r="F2039" t="s">
        <v>2998</v>
      </c>
      <c r="G2039" s="45" t="s">
        <v>3477</v>
      </c>
      <c r="H2039" s="43">
        <v>3453</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fuel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3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Other Eqpt</v>
      </c>
      <c r="C2040" s="254" t="str">
        <f t="shared" si="64"/>
        <v>Perc Improvement in Eqpt Efficiency Stds Above BAU for Combustible Fuels</v>
      </c>
      <c r="D2040" s="6" t="s">
        <v>3036</v>
      </c>
      <c r="E2040" s="1" t="s">
        <v>3471</v>
      </c>
      <c r="F2040" t="s">
        <v>2998</v>
      </c>
      <c r="G2040" s="45" t="s">
        <v>3478</v>
      </c>
      <c r="H2040" s="43">
        <v>3454</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fuel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3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Other Eqpt</v>
      </c>
      <c r="C2041" s="254" t="str">
        <f t="shared" si="64"/>
        <v>Perc Improvement in Eqpt Efficiency Stds Above BAU for Combustible Fuels</v>
      </c>
      <c r="D2041" s="6" t="s">
        <v>3036</v>
      </c>
      <c r="E2041" s="1" t="s">
        <v>3472</v>
      </c>
      <c r="F2041" t="s">
        <v>2998</v>
      </c>
      <c r="G2041" s="45" t="s">
        <v>3479</v>
      </c>
      <c r="H2041" s="43">
        <v>3455</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fuel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3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Other Eqpt</v>
      </c>
      <c r="C2042" s="254" t="str">
        <f t="shared" si="64"/>
        <v>Perc Improvement in Eqpt Efficiency Stds Above BAU for Combustible Fuels</v>
      </c>
      <c r="D2042" s="6" t="s">
        <v>3036</v>
      </c>
      <c r="E2042" s="1" t="s">
        <v>3473</v>
      </c>
      <c r="F2042" t="s">
        <v>2998</v>
      </c>
      <c r="G2042" s="45" t="s">
        <v>3480</v>
      </c>
      <c r="H2042" s="43">
        <v>3456</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fuel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3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Other Eqpt</v>
      </c>
      <c r="C2043" s="254" t="str">
        <f t="shared" si="64"/>
        <v>Perc Improvement in Eqpt Efficiency Stds Above BAU for Combustible Fuels</v>
      </c>
      <c r="D2043" s="6" t="s">
        <v>3036</v>
      </c>
      <c r="E2043" s="1" t="s">
        <v>3612</v>
      </c>
      <c r="F2043" t="s">
        <v>2998</v>
      </c>
      <c r="G2043" s="45" t="s">
        <v>3612</v>
      </c>
      <c r="H2043" s="43">
        <v>3457</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fuel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3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Other Eqpt</v>
      </c>
      <c r="C2044" s="254" t="str">
        <f t="shared" si="64"/>
        <v>Perc Improvement in Eqpt Efficiency Stds Above BAU for Combustible Fuels</v>
      </c>
      <c r="D2044" s="6" t="s">
        <v>3037</v>
      </c>
      <c r="E2044" s="1" t="s">
        <v>3467</v>
      </c>
      <c r="F2044" t="s">
        <v>2999</v>
      </c>
      <c r="G2044" s="45" t="s">
        <v>3474</v>
      </c>
      <c r="H2044" s="43">
        <v>3458</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fuel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3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Other Eqpt</v>
      </c>
      <c r="C2045" s="254" t="str">
        <f t="shared" si="64"/>
        <v>Perc Improvement in Eqpt Efficiency Stds Above BAU for Combustible Fuels</v>
      </c>
      <c r="D2045" s="6" t="s">
        <v>3037</v>
      </c>
      <c r="E2045" s="1" t="s">
        <v>3468</v>
      </c>
      <c r="F2045" t="s">
        <v>2999</v>
      </c>
      <c r="G2045" s="45" t="s">
        <v>3475</v>
      </c>
      <c r="H2045" s="43">
        <v>3459</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fuel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3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Other Eqpt</v>
      </c>
      <c r="C2046" s="254" t="str">
        <f t="shared" si="64"/>
        <v>Perc Improvement in Eqpt Efficiency Stds Above BAU for Combustible Fuels</v>
      </c>
      <c r="D2046" s="6" t="s">
        <v>3037</v>
      </c>
      <c r="E2046" s="1" t="s">
        <v>3469</v>
      </c>
      <c r="F2046" t="s">
        <v>2999</v>
      </c>
      <c r="G2046" s="45" t="s">
        <v>3476</v>
      </c>
      <c r="H2046" s="43">
        <v>3460</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fuel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3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Other Eqpt</v>
      </c>
      <c r="C2047" s="254" t="str">
        <f t="shared" si="64"/>
        <v>Perc Improvement in Eqpt Efficiency Stds Above BAU for Combustible Fuels</v>
      </c>
      <c r="D2047" s="6" t="s">
        <v>3037</v>
      </c>
      <c r="E2047" s="1" t="s">
        <v>3470</v>
      </c>
      <c r="F2047" t="s">
        <v>2999</v>
      </c>
      <c r="G2047" s="45" t="s">
        <v>3477</v>
      </c>
      <c r="H2047" s="43">
        <v>3461</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fuel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3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Other Eqpt</v>
      </c>
      <c r="C2048" s="254" t="str">
        <f t="shared" si="64"/>
        <v>Perc Improvement in Eqpt Efficiency Stds Above BAU for Combustible Fuels</v>
      </c>
      <c r="D2048" s="6" t="s">
        <v>3037</v>
      </c>
      <c r="E2048" s="1" t="s">
        <v>3471</v>
      </c>
      <c r="F2048" t="s">
        <v>2999</v>
      </c>
      <c r="G2048" s="45" t="s">
        <v>3478</v>
      </c>
      <c r="H2048" s="43">
        <v>3462</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fuel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3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Other Eqpt</v>
      </c>
      <c r="C2049" s="254" t="str">
        <f t="shared" si="64"/>
        <v>Perc Improvement in Eqpt Efficiency Stds Above BAU for Combustible Fuels</v>
      </c>
      <c r="D2049" s="6" t="s">
        <v>3037</v>
      </c>
      <c r="E2049" s="1" t="s">
        <v>3472</v>
      </c>
      <c r="F2049" t="s">
        <v>2999</v>
      </c>
      <c r="G2049" s="45" t="s">
        <v>3479</v>
      </c>
      <c r="H2049" s="43">
        <v>3463</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fuel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3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Other Eqpt</v>
      </c>
      <c r="C2050" s="254" t="str">
        <f t="shared" si="64"/>
        <v>Perc Improvement in Eqpt Efficiency Stds Above BAU for Combustible Fuels</v>
      </c>
      <c r="D2050" s="6" t="s">
        <v>3037</v>
      </c>
      <c r="E2050" s="1" t="s">
        <v>3473</v>
      </c>
      <c r="F2050" t="s">
        <v>2999</v>
      </c>
      <c r="G2050" s="45" t="s">
        <v>3480</v>
      </c>
      <c r="H2050" s="43">
        <v>3464</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fuel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3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Other Eqpt</v>
      </c>
      <c r="C2051" s="254" t="str">
        <f t="shared" si="64"/>
        <v>Perc Improvement in Eqpt Efficiency Stds Above BAU for Combustible Fuels</v>
      </c>
      <c r="D2051" s="6" t="s">
        <v>3037</v>
      </c>
      <c r="E2051" s="1" t="s">
        <v>3612</v>
      </c>
      <c r="F2051" t="s">
        <v>2999</v>
      </c>
      <c r="G2051" s="45" t="s">
        <v>3612</v>
      </c>
      <c r="H2051" s="43">
        <v>3465</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fuel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3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Other Eqpt</v>
      </c>
      <c r="C2052" s="254" t="str">
        <f t="shared" si="64"/>
        <v>Perc Improvement in Eqpt Efficiency Stds Above BAU for Combustible Fuels</v>
      </c>
      <c r="D2052" s="6" t="s">
        <v>3038</v>
      </c>
      <c r="E2052" s="1" t="s">
        <v>3467</v>
      </c>
      <c r="F2052" t="s">
        <v>3000</v>
      </c>
      <c r="G2052" s="45" t="s">
        <v>3474</v>
      </c>
      <c r="H2052" s="43">
        <v>3466</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fuel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3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Other Eqpt</v>
      </c>
      <c r="C2053" s="254" t="str">
        <f t="shared" si="64"/>
        <v>Perc Improvement in Eqpt Efficiency Stds Above BAU for Combustible Fuels</v>
      </c>
      <c r="D2053" s="6" t="s">
        <v>3038</v>
      </c>
      <c r="E2053" s="1" t="s">
        <v>3468</v>
      </c>
      <c r="F2053" t="s">
        <v>3000</v>
      </c>
      <c r="G2053" s="45" t="s">
        <v>3475</v>
      </c>
      <c r="H2053" s="43">
        <v>3467</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fuel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3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Other Eqpt</v>
      </c>
      <c r="C2054" s="254" t="str">
        <f t="shared" ref="C2054:C2117" si="65">C$1924</f>
        <v>Perc Improvement in Eqpt Efficiency Stds Above BAU for Combustible Fuels</v>
      </c>
      <c r="D2054" s="6" t="s">
        <v>3038</v>
      </c>
      <c r="E2054" s="1" t="s">
        <v>3469</v>
      </c>
      <c r="F2054" t="s">
        <v>3000</v>
      </c>
      <c r="G2054" s="45" t="s">
        <v>3476</v>
      </c>
      <c r="H2054" s="43">
        <v>3468</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fuel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3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Other Eqpt</v>
      </c>
      <c r="C2055" s="254" t="str">
        <f t="shared" si="65"/>
        <v>Perc Improvement in Eqpt Efficiency Stds Above BAU for Combustible Fuels</v>
      </c>
      <c r="D2055" s="6" t="s">
        <v>3038</v>
      </c>
      <c r="E2055" s="1" t="s">
        <v>3470</v>
      </c>
      <c r="F2055" t="s">
        <v>3000</v>
      </c>
      <c r="G2055" s="45" t="s">
        <v>3477</v>
      </c>
      <c r="H2055" s="43">
        <v>3469</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fuel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3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Other Eqpt</v>
      </c>
      <c r="C2056" s="254" t="str">
        <f t="shared" si="65"/>
        <v>Perc Improvement in Eqpt Efficiency Stds Above BAU for Combustible Fuels</v>
      </c>
      <c r="D2056" s="6" t="s">
        <v>3038</v>
      </c>
      <c r="E2056" s="1" t="s">
        <v>3471</v>
      </c>
      <c r="F2056" t="s">
        <v>3000</v>
      </c>
      <c r="G2056" s="45" t="s">
        <v>3478</v>
      </c>
      <c r="H2056" s="43">
        <v>3470</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fuel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3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Other Eqpt</v>
      </c>
      <c r="C2057" s="254" t="str">
        <f t="shared" si="65"/>
        <v>Perc Improvement in Eqpt Efficiency Stds Above BAU for Combustible Fuels</v>
      </c>
      <c r="D2057" s="6" t="s">
        <v>3038</v>
      </c>
      <c r="E2057" s="1" t="s">
        <v>3472</v>
      </c>
      <c r="F2057" t="s">
        <v>3000</v>
      </c>
      <c r="G2057" s="45" t="s">
        <v>3479</v>
      </c>
      <c r="H2057" s="43">
        <v>3471</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fuel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3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Other Eqpt</v>
      </c>
      <c r="C2058" s="254" t="str">
        <f t="shared" si="65"/>
        <v>Perc Improvement in Eqpt Efficiency Stds Above BAU for Combustible Fuels</v>
      </c>
      <c r="D2058" s="6" t="s">
        <v>3038</v>
      </c>
      <c r="E2058" s="1" t="s">
        <v>3473</v>
      </c>
      <c r="F2058" t="s">
        <v>3000</v>
      </c>
      <c r="G2058" s="45" t="s">
        <v>3480</v>
      </c>
      <c r="H2058" s="43">
        <v>3472</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fuel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3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Other Eqpt</v>
      </c>
      <c r="C2059" s="254" t="str">
        <f t="shared" si="65"/>
        <v>Perc Improvement in Eqpt Efficiency Stds Above BAU for Combustible Fuels</v>
      </c>
      <c r="D2059" s="6" t="s">
        <v>3038</v>
      </c>
      <c r="E2059" s="1" t="s">
        <v>3612</v>
      </c>
      <c r="F2059" t="s">
        <v>3000</v>
      </c>
      <c r="G2059" s="45" t="s">
        <v>3612</v>
      </c>
      <c r="H2059" s="43">
        <v>3473</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fuel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3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Other Eqpt</v>
      </c>
      <c r="C2060" s="254" t="str">
        <f t="shared" si="65"/>
        <v>Perc Improvement in Eqpt Efficiency Stds Above BAU for Combustible Fuels</v>
      </c>
      <c r="D2060" s="6" t="s">
        <v>3039</v>
      </c>
      <c r="E2060" s="1" t="s">
        <v>3467</v>
      </c>
      <c r="F2060" t="s">
        <v>3001</v>
      </c>
      <c r="G2060" s="45" t="s">
        <v>3474</v>
      </c>
      <c r="H2060" s="43">
        <v>3474</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fuel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3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Other Eqpt</v>
      </c>
      <c r="C2061" s="254" t="str">
        <f t="shared" si="65"/>
        <v>Perc Improvement in Eqpt Efficiency Stds Above BAU for Combustible Fuels</v>
      </c>
      <c r="D2061" s="6" t="s">
        <v>3039</v>
      </c>
      <c r="E2061" s="1" t="s">
        <v>3468</v>
      </c>
      <c r="F2061" t="s">
        <v>3001</v>
      </c>
      <c r="G2061" s="45" t="s">
        <v>3475</v>
      </c>
      <c r="H2061" s="43">
        <v>3475</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fuel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3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Other Eqpt</v>
      </c>
      <c r="C2062" s="254" t="str">
        <f t="shared" si="65"/>
        <v>Perc Improvement in Eqpt Efficiency Stds Above BAU for Combustible Fuels</v>
      </c>
      <c r="D2062" s="6" t="s">
        <v>3039</v>
      </c>
      <c r="E2062" s="1" t="s">
        <v>3469</v>
      </c>
      <c r="F2062" t="s">
        <v>3001</v>
      </c>
      <c r="G2062" s="45" t="s">
        <v>3476</v>
      </c>
      <c r="H2062" s="43">
        <v>3476</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fuel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3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Other Eqpt</v>
      </c>
      <c r="C2063" s="254" t="str">
        <f t="shared" si="65"/>
        <v>Perc Improvement in Eqpt Efficiency Stds Above BAU for Combustible Fuels</v>
      </c>
      <c r="D2063" s="6" t="s">
        <v>3039</v>
      </c>
      <c r="E2063" s="1" t="s">
        <v>3470</v>
      </c>
      <c r="F2063" t="s">
        <v>3001</v>
      </c>
      <c r="G2063" s="45" t="s">
        <v>3477</v>
      </c>
      <c r="H2063" s="43">
        <v>3477</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fuel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3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Other Eqpt</v>
      </c>
      <c r="C2064" s="254" t="str">
        <f t="shared" si="65"/>
        <v>Perc Improvement in Eqpt Efficiency Stds Above BAU for Combustible Fuels</v>
      </c>
      <c r="D2064" s="6" t="s">
        <v>3039</v>
      </c>
      <c r="E2064" s="1" t="s">
        <v>3471</v>
      </c>
      <c r="F2064" t="s">
        <v>3001</v>
      </c>
      <c r="G2064" s="45" t="s">
        <v>3478</v>
      </c>
      <c r="H2064" s="43">
        <v>3478</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fuel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3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Other Eqpt</v>
      </c>
      <c r="C2065" s="254" t="str">
        <f t="shared" si="65"/>
        <v>Perc Improvement in Eqpt Efficiency Stds Above BAU for Combustible Fuels</v>
      </c>
      <c r="D2065" s="6" t="s">
        <v>3039</v>
      </c>
      <c r="E2065" s="1" t="s">
        <v>3472</v>
      </c>
      <c r="F2065" t="s">
        <v>3001</v>
      </c>
      <c r="G2065" s="45" t="s">
        <v>3479</v>
      </c>
      <c r="H2065" s="43">
        <v>3479</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fuel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3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Other Eqpt</v>
      </c>
      <c r="C2066" s="254" t="str">
        <f t="shared" si="65"/>
        <v>Perc Improvement in Eqpt Efficiency Stds Above BAU for Combustible Fuels</v>
      </c>
      <c r="D2066" s="6" t="s">
        <v>3039</v>
      </c>
      <c r="E2066" s="1" t="s">
        <v>3473</v>
      </c>
      <c r="F2066" t="s">
        <v>3001</v>
      </c>
      <c r="G2066" s="45" t="s">
        <v>3480</v>
      </c>
      <c r="H2066" s="43">
        <v>3480</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fuel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3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Other Eqpt</v>
      </c>
      <c r="C2067" s="254" t="str">
        <f t="shared" si="65"/>
        <v>Perc Improvement in Eqpt Efficiency Stds Above BAU for Combustible Fuels</v>
      </c>
      <c r="D2067" s="6" t="s">
        <v>3039</v>
      </c>
      <c r="E2067" s="1" t="s">
        <v>3612</v>
      </c>
      <c r="F2067" t="s">
        <v>3001</v>
      </c>
      <c r="G2067" s="45" t="s">
        <v>3612</v>
      </c>
      <c r="H2067" s="43">
        <v>3481</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fuel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3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Other Eqpt</v>
      </c>
      <c r="C2068" s="254" t="str">
        <f t="shared" si="65"/>
        <v>Perc Improvement in Eqpt Efficiency Stds Above BAU for Combustible Fuels</v>
      </c>
      <c r="D2068" s="6" t="s">
        <v>3040</v>
      </c>
      <c r="E2068" s="1" t="s">
        <v>3467</v>
      </c>
      <c r="F2068" t="s">
        <v>3002</v>
      </c>
      <c r="G2068" s="45" t="s">
        <v>3474</v>
      </c>
      <c r="H2068" s="43">
        <v>3482</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fuel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3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Other Eqpt</v>
      </c>
      <c r="C2069" s="254" t="str">
        <f t="shared" si="65"/>
        <v>Perc Improvement in Eqpt Efficiency Stds Above BAU for Combustible Fuels</v>
      </c>
      <c r="D2069" s="6" t="s">
        <v>3040</v>
      </c>
      <c r="E2069" s="1" t="s">
        <v>3468</v>
      </c>
      <c r="F2069" t="s">
        <v>3002</v>
      </c>
      <c r="G2069" s="45" t="s">
        <v>3475</v>
      </c>
      <c r="H2069" s="43">
        <v>3483</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fuel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3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Other Eqpt</v>
      </c>
      <c r="C2070" s="254" t="str">
        <f t="shared" si="65"/>
        <v>Perc Improvement in Eqpt Efficiency Stds Above BAU for Combustible Fuels</v>
      </c>
      <c r="D2070" s="6" t="s">
        <v>3040</v>
      </c>
      <c r="E2070" s="1" t="s">
        <v>3469</v>
      </c>
      <c r="F2070" t="s">
        <v>3002</v>
      </c>
      <c r="G2070" s="45" t="s">
        <v>3476</v>
      </c>
      <c r="H2070" s="43">
        <v>3484</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fuel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3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Other Eqpt</v>
      </c>
      <c r="C2071" s="254" t="str">
        <f t="shared" si="65"/>
        <v>Perc Improvement in Eqpt Efficiency Stds Above BAU for Combustible Fuels</v>
      </c>
      <c r="D2071" s="6" t="s">
        <v>3040</v>
      </c>
      <c r="E2071" s="1" t="s">
        <v>3470</v>
      </c>
      <c r="F2071" t="s">
        <v>3002</v>
      </c>
      <c r="G2071" s="45" t="s">
        <v>3477</v>
      </c>
      <c r="H2071" s="43">
        <v>3485</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fuel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3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Other Eqpt</v>
      </c>
      <c r="C2072" s="254" t="str">
        <f t="shared" si="65"/>
        <v>Perc Improvement in Eqpt Efficiency Stds Above BAU for Combustible Fuels</v>
      </c>
      <c r="D2072" s="6" t="s">
        <v>3040</v>
      </c>
      <c r="E2072" s="1" t="s">
        <v>3471</v>
      </c>
      <c r="F2072" t="s">
        <v>3002</v>
      </c>
      <c r="G2072" s="45" t="s">
        <v>3478</v>
      </c>
      <c r="H2072" s="43">
        <v>3486</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fuel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3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Other Eqpt</v>
      </c>
      <c r="C2073" s="254" t="str">
        <f t="shared" si="65"/>
        <v>Perc Improvement in Eqpt Efficiency Stds Above BAU for Combustible Fuels</v>
      </c>
      <c r="D2073" s="6" t="s">
        <v>3040</v>
      </c>
      <c r="E2073" s="1" t="s">
        <v>3472</v>
      </c>
      <c r="F2073" t="s">
        <v>3002</v>
      </c>
      <c r="G2073" s="45" t="s">
        <v>3479</v>
      </c>
      <c r="H2073" s="43">
        <v>3487</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fuel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3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Other Eqpt</v>
      </c>
      <c r="C2074" s="254" t="str">
        <f t="shared" si="65"/>
        <v>Perc Improvement in Eqpt Efficiency Stds Above BAU for Combustible Fuels</v>
      </c>
      <c r="D2074" s="6" t="s">
        <v>3040</v>
      </c>
      <c r="E2074" s="1" t="s">
        <v>3473</v>
      </c>
      <c r="F2074" t="s">
        <v>3002</v>
      </c>
      <c r="G2074" s="45" t="s">
        <v>3480</v>
      </c>
      <c r="H2074" s="43">
        <v>3488</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fuel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3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Other Eqpt</v>
      </c>
      <c r="C2075" s="254" t="str">
        <f t="shared" si="65"/>
        <v>Perc Improvement in Eqpt Efficiency Stds Above BAU for Combustible Fuels</v>
      </c>
      <c r="D2075" s="6" t="s">
        <v>3040</v>
      </c>
      <c r="E2075" s="1" t="s">
        <v>3612</v>
      </c>
      <c r="F2075" t="s">
        <v>3002</v>
      </c>
      <c r="G2075" s="45" t="s">
        <v>3612</v>
      </c>
      <c r="H2075" s="43">
        <v>3489</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fuel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3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Other Eqpt</v>
      </c>
      <c r="C2076" s="254" t="str">
        <f t="shared" si="65"/>
        <v>Perc Improvement in Eqpt Efficiency Stds Above BAU for Combustible Fuels</v>
      </c>
      <c r="D2076" s="6" t="s">
        <v>3041</v>
      </c>
      <c r="E2076" s="1" t="s">
        <v>3467</v>
      </c>
      <c r="F2076" t="s">
        <v>3003</v>
      </c>
      <c r="G2076" s="45" t="s">
        <v>3474</v>
      </c>
      <c r="H2076" s="43">
        <v>3490</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fuel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3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Other Eqpt</v>
      </c>
      <c r="C2077" s="254" t="str">
        <f t="shared" si="65"/>
        <v>Perc Improvement in Eqpt Efficiency Stds Above BAU for Combustible Fuels</v>
      </c>
      <c r="D2077" s="6" t="s">
        <v>3041</v>
      </c>
      <c r="E2077" s="1" t="s">
        <v>3468</v>
      </c>
      <c r="F2077" t="s">
        <v>3003</v>
      </c>
      <c r="G2077" s="45" t="s">
        <v>3475</v>
      </c>
      <c r="H2077" s="43">
        <v>3491</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fuel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3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Other Eqpt</v>
      </c>
      <c r="C2078" s="254" t="str">
        <f t="shared" si="65"/>
        <v>Perc Improvement in Eqpt Efficiency Stds Above BAU for Combustible Fuels</v>
      </c>
      <c r="D2078" s="6" t="s">
        <v>3041</v>
      </c>
      <c r="E2078" s="1" t="s">
        <v>3469</v>
      </c>
      <c r="F2078" t="s">
        <v>3003</v>
      </c>
      <c r="G2078" s="45" t="s">
        <v>3476</v>
      </c>
      <c r="H2078" s="43">
        <v>3492</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fuel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3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Other Eqpt</v>
      </c>
      <c r="C2079" s="254" t="str">
        <f t="shared" si="65"/>
        <v>Perc Improvement in Eqpt Efficiency Stds Above BAU for Combustible Fuels</v>
      </c>
      <c r="D2079" s="6" t="s">
        <v>3041</v>
      </c>
      <c r="E2079" s="1" t="s">
        <v>3470</v>
      </c>
      <c r="F2079" t="s">
        <v>3003</v>
      </c>
      <c r="G2079" s="45" t="s">
        <v>3477</v>
      </c>
      <c r="H2079" s="43">
        <v>3493</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fuel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3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Other Eqpt</v>
      </c>
      <c r="C2080" s="254" t="str">
        <f t="shared" si="65"/>
        <v>Perc Improvement in Eqpt Efficiency Stds Above BAU for Combustible Fuels</v>
      </c>
      <c r="D2080" s="6" t="s">
        <v>3041</v>
      </c>
      <c r="E2080" s="1" t="s">
        <v>3471</v>
      </c>
      <c r="F2080" t="s">
        <v>3003</v>
      </c>
      <c r="G2080" s="45" t="s">
        <v>3478</v>
      </c>
      <c r="H2080" s="43">
        <v>3494</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fuel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3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Other Eqpt</v>
      </c>
      <c r="C2081" s="254" t="str">
        <f t="shared" si="65"/>
        <v>Perc Improvement in Eqpt Efficiency Stds Above BAU for Combustible Fuels</v>
      </c>
      <c r="D2081" s="6" t="s">
        <v>3041</v>
      </c>
      <c r="E2081" s="1" t="s">
        <v>3472</v>
      </c>
      <c r="F2081" t="s">
        <v>3003</v>
      </c>
      <c r="G2081" s="45" t="s">
        <v>3479</v>
      </c>
      <c r="H2081" s="43">
        <v>3495</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fuel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3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Other Eqpt</v>
      </c>
      <c r="C2082" s="254" t="str">
        <f t="shared" si="65"/>
        <v>Perc Improvement in Eqpt Efficiency Stds Above BAU for Combustible Fuels</v>
      </c>
      <c r="D2082" s="6" t="s">
        <v>3041</v>
      </c>
      <c r="E2082" s="1" t="s">
        <v>3473</v>
      </c>
      <c r="F2082" t="s">
        <v>3003</v>
      </c>
      <c r="G2082" s="45" t="s">
        <v>3480</v>
      </c>
      <c r="H2082" s="43">
        <v>3496</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fuel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3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Other Eqpt</v>
      </c>
      <c r="C2083" s="254" t="str">
        <f t="shared" si="65"/>
        <v>Perc Improvement in Eqpt Efficiency Stds Above BAU for Combustible Fuels</v>
      </c>
      <c r="D2083" s="6" t="s">
        <v>3041</v>
      </c>
      <c r="E2083" s="1" t="s">
        <v>3612</v>
      </c>
      <c r="F2083" t="s">
        <v>3003</v>
      </c>
      <c r="G2083" s="45" t="s">
        <v>3612</v>
      </c>
      <c r="H2083" s="43">
        <v>3497</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fuel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3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Other Eqpt</v>
      </c>
      <c r="C2084" s="254" t="str">
        <f t="shared" si="65"/>
        <v>Perc Improvement in Eqpt Efficiency Stds Above BAU for Combustible Fuels</v>
      </c>
      <c r="D2084" s="6" t="s">
        <v>3042</v>
      </c>
      <c r="E2084" s="1" t="s">
        <v>3467</v>
      </c>
      <c r="F2084" t="s">
        <v>3004</v>
      </c>
      <c r="G2084" s="45" t="s">
        <v>3474</v>
      </c>
      <c r="H2084" s="43">
        <v>3498</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fuel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3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Other Eqpt</v>
      </c>
      <c r="C2085" s="254" t="str">
        <f t="shared" si="65"/>
        <v>Perc Improvement in Eqpt Efficiency Stds Above BAU for Combustible Fuels</v>
      </c>
      <c r="D2085" s="6" t="s">
        <v>3042</v>
      </c>
      <c r="E2085" s="1" t="s">
        <v>3468</v>
      </c>
      <c r="F2085" t="s">
        <v>3004</v>
      </c>
      <c r="G2085" s="45" t="s">
        <v>3475</v>
      </c>
      <c r="H2085" s="43">
        <v>3499</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fuel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3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Other Eqpt</v>
      </c>
      <c r="C2086" s="254" t="str">
        <f t="shared" si="65"/>
        <v>Perc Improvement in Eqpt Efficiency Stds Above BAU for Combustible Fuels</v>
      </c>
      <c r="D2086" s="6" t="s">
        <v>3042</v>
      </c>
      <c r="E2086" s="1" t="s">
        <v>3469</v>
      </c>
      <c r="F2086" t="s">
        <v>3004</v>
      </c>
      <c r="G2086" s="45" t="s">
        <v>3476</v>
      </c>
      <c r="H2086" s="43">
        <v>3500</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fuel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3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Other Eqpt</v>
      </c>
      <c r="C2087" s="254" t="str">
        <f t="shared" si="65"/>
        <v>Perc Improvement in Eqpt Efficiency Stds Above BAU for Combustible Fuels</v>
      </c>
      <c r="D2087" s="6" t="s">
        <v>3042</v>
      </c>
      <c r="E2087" s="1" t="s">
        <v>3470</v>
      </c>
      <c r="F2087" t="s">
        <v>3004</v>
      </c>
      <c r="G2087" s="45" t="s">
        <v>3477</v>
      </c>
      <c r="H2087" s="43">
        <v>3501</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fuel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3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Other Eqpt</v>
      </c>
      <c r="C2088" s="254" t="str">
        <f t="shared" si="65"/>
        <v>Perc Improvement in Eqpt Efficiency Stds Above BAU for Combustible Fuels</v>
      </c>
      <c r="D2088" s="6" t="s">
        <v>3042</v>
      </c>
      <c r="E2088" s="1" t="s">
        <v>3471</v>
      </c>
      <c r="F2088" t="s">
        <v>3004</v>
      </c>
      <c r="G2088" s="45" t="s">
        <v>3478</v>
      </c>
      <c r="H2088" s="43">
        <v>3502</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fuel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3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Other Eqpt</v>
      </c>
      <c r="C2089" s="254" t="str">
        <f t="shared" si="65"/>
        <v>Perc Improvement in Eqpt Efficiency Stds Above BAU for Combustible Fuels</v>
      </c>
      <c r="D2089" s="6" t="s">
        <v>3042</v>
      </c>
      <c r="E2089" s="1" t="s">
        <v>3472</v>
      </c>
      <c r="F2089" t="s">
        <v>3004</v>
      </c>
      <c r="G2089" s="45" t="s">
        <v>3479</v>
      </c>
      <c r="H2089" s="43">
        <v>3503</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fuel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3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Other Eqpt</v>
      </c>
      <c r="C2090" s="254" t="str">
        <f t="shared" si="65"/>
        <v>Perc Improvement in Eqpt Efficiency Stds Above BAU for Combustible Fuels</v>
      </c>
      <c r="D2090" s="6" t="s">
        <v>3042</v>
      </c>
      <c r="E2090" s="1" t="s">
        <v>3473</v>
      </c>
      <c r="F2090" t="s">
        <v>3004</v>
      </c>
      <c r="G2090" s="45" t="s">
        <v>3480</v>
      </c>
      <c r="H2090" s="43">
        <v>3504</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fuel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3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Other Eqpt</v>
      </c>
      <c r="C2091" s="254" t="str">
        <f t="shared" si="65"/>
        <v>Perc Improvement in Eqpt Efficiency Stds Above BAU for Combustible Fuels</v>
      </c>
      <c r="D2091" s="6" t="s">
        <v>3042</v>
      </c>
      <c r="E2091" s="1" t="s">
        <v>3612</v>
      </c>
      <c r="F2091" t="s">
        <v>3004</v>
      </c>
      <c r="G2091" s="45" t="s">
        <v>3612</v>
      </c>
      <c r="H2091" s="43">
        <v>3505</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fuel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3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Other Eqpt</v>
      </c>
      <c r="C2092" s="254" t="str">
        <f t="shared" si="65"/>
        <v>Perc Improvement in Eqpt Efficiency Stds Above BAU for Combustible Fuels</v>
      </c>
      <c r="D2092" s="6" t="s">
        <v>3043</v>
      </c>
      <c r="E2092" s="1" t="s">
        <v>3467</v>
      </c>
      <c r="F2092" t="s">
        <v>3005</v>
      </c>
      <c r="G2092" s="45" t="s">
        <v>3474</v>
      </c>
      <c r="H2092" s="43">
        <v>3506</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fuel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3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Other Eqpt</v>
      </c>
      <c r="C2093" s="254" t="str">
        <f t="shared" si="65"/>
        <v>Perc Improvement in Eqpt Efficiency Stds Above BAU for Combustible Fuels</v>
      </c>
      <c r="D2093" s="6" t="s">
        <v>3043</v>
      </c>
      <c r="E2093" s="1" t="s">
        <v>3468</v>
      </c>
      <c r="F2093" t="s">
        <v>3005</v>
      </c>
      <c r="G2093" s="45" t="s">
        <v>3475</v>
      </c>
      <c r="H2093" s="43">
        <v>3507</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fuel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3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Other Eqpt</v>
      </c>
      <c r="C2094" s="254" t="str">
        <f t="shared" si="65"/>
        <v>Perc Improvement in Eqpt Efficiency Stds Above BAU for Combustible Fuels</v>
      </c>
      <c r="D2094" s="6" t="s">
        <v>3043</v>
      </c>
      <c r="E2094" s="1" t="s">
        <v>3469</v>
      </c>
      <c r="F2094" t="s">
        <v>3005</v>
      </c>
      <c r="G2094" s="45" t="s">
        <v>3476</v>
      </c>
      <c r="H2094" s="43">
        <v>3508</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fuel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3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Other Eqpt</v>
      </c>
      <c r="C2095" s="254" t="str">
        <f t="shared" si="65"/>
        <v>Perc Improvement in Eqpt Efficiency Stds Above BAU for Combustible Fuels</v>
      </c>
      <c r="D2095" s="6" t="s">
        <v>3043</v>
      </c>
      <c r="E2095" s="1" t="s">
        <v>3470</v>
      </c>
      <c r="F2095" t="s">
        <v>3005</v>
      </c>
      <c r="G2095" s="45" t="s">
        <v>3477</v>
      </c>
      <c r="H2095" s="43">
        <v>3509</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fuel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3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Other Eqpt</v>
      </c>
      <c r="C2096" s="254" t="str">
        <f t="shared" si="65"/>
        <v>Perc Improvement in Eqpt Efficiency Stds Above BAU for Combustible Fuels</v>
      </c>
      <c r="D2096" s="6" t="s">
        <v>3043</v>
      </c>
      <c r="E2096" s="1" t="s">
        <v>3471</v>
      </c>
      <c r="F2096" t="s">
        <v>3005</v>
      </c>
      <c r="G2096" s="45" t="s">
        <v>3478</v>
      </c>
      <c r="H2096" s="43">
        <v>3510</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fuel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3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Other Eqpt</v>
      </c>
      <c r="C2097" s="254" t="str">
        <f t="shared" si="65"/>
        <v>Perc Improvement in Eqpt Efficiency Stds Above BAU for Combustible Fuels</v>
      </c>
      <c r="D2097" s="6" t="s">
        <v>3043</v>
      </c>
      <c r="E2097" s="1" t="s">
        <v>3472</v>
      </c>
      <c r="F2097" t="s">
        <v>3005</v>
      </c>
      <c r="G2097" s="45" t="s">
        <v>3479</v>
      </c>
      <c r="H2097" s="43">
        <v>3511</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fuel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3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Other Eqpt</v>
      </c>
      <c r="C2098" s="254" t="str">
        <f t="shared" si="65"/>
        <v>Perc Improvement in Eqpt Efficiency Stds Above BAU for Combustible Fuels</v>
      </c>
      <c r="D2098" s="6" t="s">
        <v>3043</v>
      </c>
      <c r="E2098" s="1" t="s">
        <v>3473</v>
      </c>
      <c r="F2098" t="s">
        <v>3005</v>
      </c>
      <c r="G2098" s="45" t="s">
        <v>3480</v>
      </c>
      <c r="H2098" s="43">
        <v>3512</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fuel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3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Other Eqpt</v>
      </c>
      <c r="C2099" s="254" t="str">
        <f t="shared" si="65"/>
        <v>Perc Improvement in Eqpt Efficiency Stds Above BAU for Combustible Fuels</v>
      </c>
      <c r="D2099" s="6" t="s">
        <v>3043</v>
      </c>
      <c r="E2099" s="1" t="s">
        <v>3612</v>
      </c>
      <c r="F2099" t="s">
        <v>3005</v>
      </c>
      <c r="G2099" s="45" t="s">
        <v>3612</v>
      </c>
      <c r="H2099" s="43">
        <v>3513</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fuel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3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Other Eqpt</v>
      </c>
      <c r="C2100" s="254" t="str">
        <f t="shared" si="65"/>
        <v>Perc Improvement in Eqpt Efficiency Stds Above BAU for Combustible Fuels</v>
      </c>
      <c r="D2100" s="6" t="s">
        <v>3044</v>
      </c>
      <c r="E2100" s="1" t="s">
        <v>3467</v>
      </c>
      <c r="F2100" t="s">
        <v>3006</v>
      </c>
      <c r="G2100" s="45" t="s">
        <v>3474</v>
      </c>
      <c r="H2100" s="43">
        <v>3514</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fuel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3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Other Eqpt</v>
      </c>
      <c r="C2101" s="254" t="str">
        <f t="shared" si="65"/>
        <v>Perc Improvement in Eqpt Efficiency Stds Above BAU for Combustible Fuels</v>
      </c>
      <c r="D2101" s="6" t="s">
        <v>3044</v>
      </c>
      <c r="E2101" s="1" t="s">
        <v>3468</v>
      </c>
      <c r="F2101" t="s">
        <v>3006</v>
      </c>
      <c r="G2101" s="45" t="s">
        <v>3475</v>
      </c>
      <c r="H2101" s="43">
        <v>3515</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fuel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3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Other Eqpt</v>
      </c>
      <c r="C2102" s="254" t="str">
        <f t="shared" si="65"/>
        <v>Perc Improvement in Eqpt Efficiency Stds Above BAU for Combustible Fuels</v>
      </c>
      <c r="D2102" s="6" t="s">
        <v>3044</v>
      </c>
      <c r="E2102" s="1" t="s">
        <v>3469</v>
      </c>
      <c r="F2102" t="s">
        <v>3006</v>
      </c>
      <c r="G2102" s="45" t="s">
        <v>3476</v>
      </c>
      <c r="H2102" s="43">
        <v>3516</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fuel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3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Other Eqpt</v>
      </c>
      <c r="C2103" s="254" t="str">
        <f t="shared" si="65"/>
        <v>Perc Improvement in Eqpt Efficiency Stds Above BAU for Combustible Fuels</v>
      </c>
      <c r="D2103" s="6" t="s">
        <v>3044</v>
      </c>
      <c r="E2103" s="1" t="s">
        <v>3470</v>
      </c>
      <c r="F2103" t="s">
        <v>3006</v>
      </c>
      <c r="G2103" s="45" t="s">
        <v>3477</v>
      </c>
      <c r="H2103" s="43">
        <v>3517</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fuel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3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Other Eqpt</v>
      </c>
      <c r="C2104" s="254" t="str">
        <f t="shared" si="65"/>
        <v>Perc Improvement in Eqpt Efficiency Stds Above BAU for Combustible Fuels</v>
      </c>
      <c r="D2104" s="6" t="s">
        <v>3044</v>
      </c>
      <c r="E2104" s="1" t="s">
        <v>3471</v>
      </c>
      <c r="F2104" t="s">
        <v>3006</v>
      </c>
      <c r="G2104" s="45" t="s">
        <v>3478</v>
      </c>
      <c r="H2104" s="43">
        <v>3518</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fuel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3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Other Eqpt</v>
      </c>
      <c r="C2105" s="254" t="str">
        <f t="shared" si="65"/>
        <v>Perc Improvement in Eqpt Efficiency Stds Above BAU for Combustible Fuels</v>
      </c>
      <c r="D2105" s="6" t="s">
        <v>3044</v>
      </c>
      <c r="E2105" s="1" t="s">
        <v>3472</v>
      </c>
      <c r="F2105" t="s">
        <v>3006</v>
      </c>
      <c r="G2105" s="45" t="s">
        <v>3479</v>
      </c>
      <c r="H2105" s="43">
        <v>3519</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fuel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3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Other Eqpt</v>
      </c>
      <c r="C2106" s="254" t="str">
        <f t="shared" si="65"/>
        <v>Perc Improvement in Eqpt Efficiency Stds Above BAU for Combustible Fuels</v>
      </c>
      <c r="D2106" s="6" t="s">
        <v>3044</v>
      </c>
      <c r="E2106" s="1" t="s">
        <v>3473</v>
      </c>
      <c r="F2106" t="s">
        <v>3006</v>
      </c>
      <c r="G2106" s="45" t="s">
        <v>3480</v>
      </c>
      <c r="H2106" s="43">
        <v>3520</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fuel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3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Other Eqpt</v>
      </c>
      <c r="C2107" s="254" t="str">
        <f t="shared" si="65"/>
        <v>Perc Improvement in Eqpt Efficiency Stds Above BAU for Combustible Fuels</v>
      </c>
      <c r="D2107" s="6" t="s">
        <v>3044</v>
      </c>
      <c r="E2107" s="1" t="s">
        <v>3612</v>
      </c>
      <c r="F2107" t="s">
        <v>3006</v>
      </c>
      <c r="G2107" s="45" t="s">
        <v>3612</v>
      </c>
      <c r="H2107" s="43">
        <v>3521</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fuel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3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Other Eqpt</v>
      </c>
      <c r="C2108" s="254" t="str">
        <f t="shared" si="65"/>
        <v>Perc Improvement in Eqpt Efficiency Stds Above BAU for Combustible Fuels</v>
      </c>
      <c r="D2108" s="6" t="s">
        <v>3045</v>
      </c>
      <c r="E2108" s="1" t="s">
        <v>3467</v>
      </c>
      <c r="F2108" t="s">
        <v>3048</v>
      </c>
      <c r="G2108" s="45" t="s">
        <v>3474</v>
      </c>
      <c r="H2108" s="43">
        <v>3522</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fuel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3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Other Eqpt</v>
      </c>
      <c r="C2109" s="254" t="str">
        <f t="shared" si="65"/>
        <v>Perc Improvement in Eqpt Efficiency Stds Above BAU for Combustible Fuels</v>
      </c>
      <c r="D2109" s="6" t="s">
        <v>3045</v>
      </c>
      <c r="E2109" s="1" t="s">
        <v>3468</v>
      </c>
      <c r="F2109" t="s">
        <v>3048</v>
      </c>
      <c r="G2109" s="45" t="s">
        <v>3475</v>
      </c>
      <c r="H2109" s="43">
        <v>3523</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fuel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3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Other Eqpt</v>
      </c>
      <c r="C2110" s="254" t="str">
        <f t="shared" si="65"/>
        <v>Perc Improvement in Eqpt Efficiency Stds Above BAU for Combustible Fuels</v>
      </c>
      <c r="D2110" s="6" t="s">
        <v>3045</v>
      </c>
      <c r="E2110" s="1" t="s">
        <v>3469</v>
      </c>
      <c r="F2110" t="s">
        <v>3048</v>
      </c>
      <c r="G2110" s="45" t="s">
        <v>3476</v>
      </c>
      <c r="H2110" s="43">
        <v>3524</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fuel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3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Other Eqpt</v>
      </c>
      <c r="C2111" s="254" t="str">
        <f t="shared" si="65"/>
        <v>Perc Improvement in Eqpt Efficiency Stds Above BAU for Combustible Fuels</v>
      </c>
      <c r="D2111" s="6" t="s">
        <v>3045</v>
      </c>
      <c r="E2111" s="1" t="s">
        <v>3470</v>
      </c>
      <c r="F2111" t="s">
        <v>3048</v>
      </c>
      <c r="G2111" s="45" t="s">
        <v>3477</v>
      </c>
      <c r="H2111" s="43">
        <v>3525</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fuel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3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Other Eqpt</v>
      </c>
      <c r="C2112" s="254" t="str">
        <f t="shared" si="65"/>
        <v>Perc Improvement in Eqpt Efficiency Stds Above BAU for Combustible Fuels</v>
      </c>
      <c r="D2112" s="6" t="s">
        <v>3045</v>
      </c>
      <c r="E2112" s="1" t="s">
        <v>3471</v>
      </c>
      <c r="F2112" t="s">
        <v>3048</v>
      </c>
      <c r="G2112" s="45" t="s">
        <v>3478</v>
      </c>
      <c r="H2112" s="43">
        <v>3526</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fuel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3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Other Eqpt</v>
      </c>
      <c r="C2113" s="254" t="str">
        <f t="shared" si="65"/>
        <v>Perc Improvement in Eqpt Efficiency Stds Above BAU for Combustible Fuels</v>
      </c>
      <c r="D2113" s="6" t="s">
        <v>3045</v>
      </c>
      <c r="E2113" s="1" t="s">
        <v>3472</v>
      </c>
      <c r="F2113" t="s">
        <v>3048</v>
      </c>
      <c r="G2113" s="45" t="s">
        <v>3479</v>
      </c>
      <c r="H2113" s="43">
        <v>3527</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fuel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3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Other Eqpt</v>
      </c>
      <c r="C2114" s="254" t="str">
        <f t="shared" si="65"/>
        <v>Perc Improvement in Eqpt Efficiency Stds Above BAU for Combustible Fuels</v>
      </c>
      <c r="D2114" s="6" t="s">
        <v>3045</v>
      </c>
      <c r="E2114" s="1" t="s">
        <v>3473</v>
      </c>
      <c r="F2114" t="s">
        <v>3048</v>
      </c>
      <c r="G2114" s="45" t="s">
        <v>3480</v>
      </c>
      <c r="H2114" s="43">
        <v>3528</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fuel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3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Other Eqpt</v>
      </c>
      <c r="C2115" s="254" t="str">
        <f t="shared" si="65"/>
        <v>Perc Improvement in Eqpt Efficiency Stds Above BAU for Combustible Fuels</v>
      </c>
      <c r="D2115" s="6" t="s">
        <v>3045</v>
      </c>
      <c r="E2115" s="1" t="s">
        <v>3612</v>
      </c>
      <c r="F2115" t="s">
        <v>3048</v>
      </c>
      <c r="G2115" s="45" t="s">
        <v>3612</v>
      </c>
      <c r="H2115" s="43">
        <v>3529</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fuel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3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Other Eqpt</v>
      </c>
      <c r="C2116" s="254" t="str">
        <f t="shared" si="65"/>
        <v>Perc Improvement in Eqpt Efficiency Stds Above BAU for Combustible Fuels</v>
      </c>
      <c r="D2116" s="6" t="s">
        <v>3046</v>
      </c>
      <c r="E2116" s="1" t="s">
        <v>3467</v>
      </c>
      <c r="F2116" t="s">
        <v>3007</v>
      </c>
      <c r="G2116" s="45" t="s">
        <v>3474</v>
      </c>
      <c r="H2116" s="43">
        <v>3530</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fuel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3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Other Eqpt</v>
      </c>
      <c r="C2117" s="254" t="str">
        <f t="shared" si="65"/>
        <v>Perc Improvement in Eqpt Efficiency Stds Above BAU for Combustible Fuels</v>
      </c>
      <c r="D2117" s="6" t="s">
        <v>3046</v>
      </c>
      <c r="E2117" s="1" t="s">
        <v>3468</v>
      </c>
      <c r="F2117" t="s">
        <v>3007</v>
      </c>
      <c r="G2117" s="45" t="s">
        <v>3475</v>
      </c>
      <c r="H2117" s="43">
        <v>3531</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fuel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3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Other Eqpt</v>
      </c>
      <c r="C2118" s="254" t="str">
        <f t="shared" ref="C2118:C2123" si="66">C$1924</f>
        <v>Perc Improvement in Eqpt Efficiency Stds Above BAU for Combustible Fuels</v>
      </c>
      <c r="D2118" s="6" t="s">
        <v>3046</v>
      </c>
      <c r="E2118" s="1" t="s">
        <v>3469</v>
      </c>
      <c r="F2118" t="s">
        <v>3007</v>
      </c>
      <c r="G2118" s="45" t="s">
        <v>3476</v>
      </c>
      <c r="H2118" s="43">
        <v>3532</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fuel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3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Other Eqpt</v>
      </c>
      <c r="C2119" s="254" t="str">
        <f t="shared" si="66"/>
        <v>Perc Improvement in Eqpt Efficiency Stds Above BAU for Combustible Fuels</v>
      </c>
      <c r="D2119" s="6" t="s">
        <v>3046</v>
      </c>
      <c r="E2119" s="1" t="s">
        <v>3470</v>
      </c>
      <c r="F2119" t="s">
        <v>3007</v>
      </c>
      <c r="G2119" s="45" t="s">
        <v>3477</v>
      </c>
      <c r="H2119" s="43">
        <v>3533</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fuel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3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Other Eqpt</v>
      </c>
      <c r="C2120" s="254" t="str">
        <f t="shared" si="66"/>
        <v>Perc Improvement in Eqpt Efficiency Stds Above BAU for Combustible Fuels</v>
      </c>
      <c r="D2120" s="6" t="s">
        <v>3046</v>
      </c>
      <c r="E2120" s="1" t="s">
        <v>3471</v>
      </c>
      <c r="F2120" t="s">
        <v>3007</v>
      </c>
      <c r="G2120" s="45" t="s">
        <v>3478</v>
      </c>
      <c r="H2120" s="43">
        <v>3534</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fuel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3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Other Eqpt</v>
      </c>
      <c r="C2121" s="254" t="str">
        <f t="shared" si="66"/>
        <v>Perc Improvement in Eqpt Efficiency Stds Above BAU for Combustible Fuels</v>
      </c>
      <c r="D2121" s="6" t="s">
        <v>3046</v>
      </c>
      <c r="E2121" s="1" t="s">
        <v>3472</v>
      </c>
      <c r="F2121" t="s">
        <v>3007</v>
      </c>
      <c r="G2121" s="45" t="s">
        <v>3479</v>
      </c>
      <c r="H2121" s="43">
        <v>3535</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fuel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3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Other Eqpt</v>
      </c>
      <c r="C2122" s="254" t="str">
        <f t="shared" si="66"/>
        <v>Perc Improvement in Eqpt Efficiency Stds Above BAU for Combustible Fuels</v>
      </c>
      <c r="D2122" s="6" t="s">
        <v>3046</v>
      </c>
      <c r="E2122" s="1" t="s">
        <v>3473</v>
      </c>
      <c r="F2122" t="s">
        <v>3007</v>
      </c>
      <c r="G2122" s="45" t="s">
        <v>3480</v>
      </c>
      <c r="H2122" s="43">
        <v>3536</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fuel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3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Other Eqpt</v>
      </c>
      <c r="C2123" s="254" t="str">
        <f t="shared" si="66"/>
        <v>Perc Improvement in Eqpt Efficiency Stds Above BAU for Combustible Fuels</v>
      </c>
      <c r="D2123" s="6" t="s">
        <v>3046</v>
      </c>
      <c r="E2123" s="1" t="s">
        <v>3612</v>
      </c>
      <c r="F2123" t="s">
        <v>3007</v>
      </c>
      <c r="G2123" s="45" t="s">
        <v>3612</v>
      </c>
      <c r="H2123" s="43">
        <v>3537</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fuel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3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Waste Heat Recovery</v>
      </c>
      <c r="C2124" t="s">
        <v>3924</v>
      </c>
      <c r="D2124" s="45" t="s">
        <v>3022</v>
      </c>
      <c r="E2124" s="1"/>
      <c r="F2124" t="s">
        <v>3047</v>
      </c>
      <c r="G2124" s="45"/>
      <c r="H2124" s="43">
        <v>3538</v>
      </c>
      <c r="I2124" s="324" t="s">
        <v>41</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waste heat recovery</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of potential achieved</v>
      </c>
      <c r="P2124" s="254" t="str">
        <f>IF(ISBLANK(INDEX('Policy Characteristics'!J:J,MATCH($C2124,'Policy Characteristics'!$C:$C,0))),"",INDEX('Policy Characteristics'!J:J,MATCH($C2124,'Policy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3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Waste Heat Recovery</v>
      </c>
      <c r="C2125" s="254" t="str">
        <f>$C$2124</f>
        <v>Perc of Waste Heat Recovery Potential Achieved</v>
      </c>
      <c r="D2125" s="6" t="s">
        <v>3023</v>
      </c>
      <c r="E2125" s="1"/>
      <c r="F2125" t="s">
        <v>2729</v>
      </c>
      <c r="G2125" s="45"/>
      <c r="H2125" s="43">
        <v>3539</v>
      </c>
      <c r="I2125" s="324" t="s">
        <v>41</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waste heat recovery</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of potential achieved</v>
      </c>
      <c r="P2125" s="254" t="str">
        <f>IF(ISBLANK(INDEX('Policy Characteristics'!J:J,MATCH($C2125,'Policy Characteristics'!$C:$C,0))),"",INDEX('Policy Characteristics'!J:J,MATCH($C2125,'Policy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3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Waste Heat Recovery</v>
      </c>
      <c r="C2126" s="254" t="str">
        <f t="shared" ref="C2126:C2148" si="67">$C$2124</f>
        <v>Perc of Waste Heat Recovery Potential Achieved</v>
      </c>
      <c r="D2126" s="6" t="s">
        <v>3024</v>
      </c>
      <c r="E2126" s="1"/>
      <c r="F2126" t="s">
        <v>2988</v>
      </c>
      <c r="G2126" s="45"/>
      <c r="H2126" s="43">
        <v>3540</v>
      </c>
      <c r="I2126" s="324" t="s">
        <v>41</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waste heat recovery</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of potential achieved</v>
      </c>
      <c r="P2126" s="254" t="str">
        <f>IF(ISBLANK(INDEX('Policy Characteristics'!J:J,MATCH($C2126,'Policy Characteristics'!$C:$C,0))),"",INDEX('Policy Characteristics'!J:J,MATCH($C2126,'Policy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3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Waste Heat Recovery</v>
      </c>
      <c r="C2127" s="254" t="str">
        <f t="shared" si="67"/>
        <v>Perc of Waste Heat Recovery Potential Achieved</v>
      </c>
      <c r="D2127" s="6" t="s">
        <v>3025</v>
      </c>
      <c r="E2127" s="1"/>
      <c r="F2127" t="s">
        <v>2989</v>
      </c>
      <c r="G2127" s="45"/>
      <c r="H2127" s="43">
        <v>3541</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waste heat recovery</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of potential achieved</v>
      </c>
      <c r="P2127" s="254" t="str">
        <f>IF(ISBLANK(INDEX('Policy Characteristics'!J:J,MATCH($C2127,'Policy Characteristics'!$C:$C,0))),"",INDEX('Policy Characteristics'!J:J,MATCH($C2127,'Policy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3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Waste Heat Recovery</v>
      </c>
      <c r="C2128" s="254" t="str">
        <f t="shared" si="67"/>
        <v>Perc of Waste Heat Recovery Potential Achieved</v>
      </c>
      <c r="D2128" s="6" t="s">
        <v>3026</v>
      </c>
      <c r="E2128" s="1"/>
      <c r="F2128" t="s">
        <v>2990</v>
      </c>
      <c r="G2128" s="45"/>
      <c r="H2128" s="43">
        <v>3542</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waste heat recovery</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of potential achieved</v>
      </c>
      <c r="P2128" s="254" t="str">
        <f>IF(ISBLANK(INDEX('Policy Characteristics'!J:J,MATCH($C2128,'Policy Characteristics'!$C:$C,0))),"",INDEX('Policy Characteristics'!J:J,MATCH($C2128,'Policy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3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Waste Heat Recovery</v>
      </c>
      <c r="C2129" s="254" t="str">
        <f t="shared" si="67"/>
        <v>Perc of Waste Heat Recovery Potential Achieved</v>
      </c>
      <c r="D2129" s="6" t="s">
        <v>3027</v>
      </c>
      <c r="E2129" s="1"/>
      <c r="F2129" t="s">
        <v>2991</v>
      </c>
      <c r="G2129" s="45"/>
      <c r="H2129" s="43">
        <v>3543</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waste heat recovery</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of potential achieved</v>
      </c>
      <c r="P2129" s="254" t="str">
        <f>IF(ISBLANK(INDEX('Policy Characteristics'!J:J,MATCH($C2129,'Policy Characteristics'!$C:$C,0))),"",INDEX('Policy Characteristics'!J:J,MATCH($C2129,'Policy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3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Waste Heat Recovery</v>
      </c>
      <c r="C2130" s="254" t="str">
        <f t="shared" si="67"/>
        <v>Perc of Waste Heat Recovery Potential Achieved</v>
      </c>
      <c r="D2130" s="6" t="s">
        <v>3028</v>
      </c>
      <c r="E2130" s="1"/>
      <c r="F2130" t="s">
        <v>2992</v>
      </c>
      <c r="G2130" s="45"/>
      <c r="H2130" s="43">
        <v>3544</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waste heat recovery</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of potential achieved</v>
      </c>
      <c r="P2130" s="254" t="str">
        <f>IF(ISBLANK(INDEX('Policy Characteristics'!J:J,MATCH($C2130,'Policy Characteristics'!$C:$C,0))),"",INDEX('Policy Characteristics'!J:J,MATCH($C2130,'Policy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3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Waste Heat Recovery</v>
      </c>
      <c r="C2131" s="254" t="str">
        <f t="shared" si="67"/>
        <v>Perc of Waste Heat Recovery Potential Achieved</v>
      </c>
      <c r="D2131" s="6" t="s">
        <v>3029</v>
      </c>
      <c r="E2131" s="1"/>
      <c r="F2131" t="s">
        <v>2993</v>
      </c>
      <c r="G2131" s="45"/>
      <c r="H2131" s="43">
        <v>3545</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waste heat recovery</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of potential achieved</v>
      </c>
      <c r="P2131" s="254" t="str">
        <f>IF(ISBLANK(INDEX('Policy Characteristics'!J:J,MATCH($C2131,'Policy Characteristics'!$C:$C,0))),"",INDEX('Policy Characteristics'!J:J,MATCH($C2131,'Policy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3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Waste Heat Recovery</v>
      </c>
      <c r="C2132" s="254" t="str">
        <f t="shared" si="67"/>
        <v>Perc of Waste Heat Recovery Potential Achieved</v>
      </c>
      <c r="D2132" s="6" t="s">
        <v>3030</v>
      </c>
      <c r="E2132" s="1"/>
      <c r="F2132" t="s">
        <v>2994</v>
      </c>
      <c r="G2132" s="45"/>
      <c r="H2132" s="43">
        <v>3546</v>
      </c>
      <c r="I2132" s="324" t="s">
        <v>41</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waste heat recovery</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of potential achieved</v>
      </c>
      <c r="P2132" s="254" t="str">
        <f>IF(ISBLANK(INDEX('Policy Characteristics'!J:J,MATCH($C2132,'Policy Characteristics'!$C:$C,0))),"",INDEX('Policy Characteristics'!J:J,MATCH($C2132,'Policy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3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Waste Heat Recovery</v>
      </c>
      <c r="C2133" s="254" t="str">
        <f t="shared" si="67"/>
        <v>Perc of Waste Heat Recovery Potential Achieved</v>
      </c>
      <c r="D2133" s="6" t="s">
        <v>3031</v>
      </c>
      <c r="E2133" s="1"/>
      <c r="F2133" t="s">
        <v>2549</v>
      </c>
      <c r="G2133" s="45"/>
      <c r="H2133" s="43">
        <v>3547</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waste heat recovery</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of potential achieved</v>
      </c>
      <c r="P2133" s="254" t="str">
        <f>IF(ISBLANK(INDEX('Policy Characteristics'!J:J,MATCH($C2133,'Policy Characteristics'!$C:$C,0))),"",INDEX('Policy Characteristics'!J:J,MATCH($C2133,'Policy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3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Waste Heat Recovery</v>
      </c>
      <c r="C2134" s="254" t="str">
        <f t="shared" si="67"/>
        <v>Perc of Waste Heat Recovery Potential Achieved</v>
      </c>
      <c r="D2134" s="6" t="s">
        <v>3032</v>
      </c>
      <c r="E2134" s="1"/>
      <c r="F2134" t="s">
        <v>2995</v>
      </c>
      <c r="G2134" s="45"/>
      <c r="H2134" s="43">
        <v>3548</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waste heat recovery</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of potential achieved</v>
      </c>
      <c r="P2134" s="254" t="str">
        <f>IF(ISBLANK(INDEX('Policy Characteristics'!J:J,MATCH($C2134,'Policy Characteristics'!$C:$C,0))),"",INDEX('Policy Characteristics'!J:J,MATCH($C2134,'Policy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3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Waste Heat Recovery</v>
      </c>
      <c r="C2135" s="254" t="str">
        <f t="shared" si="67"/>
        <v>Perc of Waste Heat Recovery Potential Achieved</v>
      </c>
      <c r="D2135" s="6" t="s">
        <v>3033</v>
      </c>
      <c r="E2135" s="1"/>
      <c r="F2135" t="s">
        <v>2996</v>
      </c>
      <c r="G2135" s="45"/>
      <c r="H2135" s="43">
        <v>3549</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waste heat recovery</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of potential achieved</v>
      </c>
      <c r="P2135" s="254" t="str">
        <f>IF(ISBLANK(INDEX('Policy Characteristics'!J:J,MATCH($C2135,'Policy Characteristics'!$C:$C,0))),"",INDEX('Policy Characteristics'!J:J,MATCH($C2135,'Policy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3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Waste Heat Recovery</v>
      </c>
      <c r="C2136" s="254" t="str">
        <f t="shared" si="67"/>
        <v>Perc of Waste Heat Recovery Potential Achieved</v>
      </c>
      <c r="D2136" s="6" t="s">
        <v>3034</v>
      </c>
      <c r="E2136" s="1"/>
      <c r="F2136" t="s">
        <v>2997</v>
      </c>
      <c r="G2136" s="45"/>
      <c r="H2136" s="43">
        <v>3550</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waste heat recovery</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of potential achieved</v>
      </c>
      <c r="P2136" s="254" t="str">
        <f>IF(ISBLANK(INDEX('Policy Characteristics'!J:J,MATCH($C2136,'Policy Characteristics'!$C:$C,0))),"",INDEX('Policy Characteristics'!J:J,MATCH($C2136,'Policy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3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Waste Heat Recovery</v>
      </c>
      <c r="C2137" s="254" t="str">
        <f t="shared" si="67"/>
        <v>Perc of Waste Heat Recovery Potential Achieved</v>
      </c>
      <c r="D2137" s="6" t="s">
        <v>3035</v>
      </c>
      <c r="E2137" s="1"/>
      <c r="F2137" t="s">
        <v>2550</v>
      </c>
      <c r="G2137" s="45"/>
      <c r="H2137" s="43">
        <v>3551</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waste heat recovery</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of potential achieved</v>
      </c>
      <c r="P2137" s="254" t="str">
        <f>IF(ISBLANK(INDEX('Policy Characteristics'!J:J,MATCH($C2137,'Policy Characteristics'!$C:$C,0))),"",INDEX('Policy Characteristics'!J:J,MATCH($C2137,'Policy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3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Waste Heat Recovery</v>
      </c>
      <c r="C2138" s="254" t="str">
        <f t="shared" si="67"/>
        <v>Perc of Waste Heat Recovery Potential Achieved</v>
      </c>
      <c r="D2138" s="6" t="s">
        <v>3036</v>
      </c>
      <c r="E2138" s="1"/>
      <c r="F2138" t="s">
        <v>2998</v>
      </c>
      <c r="G2138" s="45"/>
      <c r="H2138" s="43">
        <v>3552</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waste heat recovery</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of potential achieved</v>
      </c>
      <c r="P2138" s="254" t="str">
        <f>IF(ISBLANK(INDEX('Policy Characteristics'!J:J,MATCH($C2138,'Policy Characteristics'!$C:$C,0))),"",INDEX('Policy Characteristics'!J:J,MATCH($C2138,'Policy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3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Waste Heat Recovery</v>
      </c>
      <c r="C2139" s="254" t="str">
        <f t="shared" si="67"/>
        <v>Perc of Waste Heat Recovery Potential Achieved</v>
      </c>
      <c r="D2139" s="6" t="s">
        <v>3037</v>
      </c>
      <c r="E2139" s="1"/>
      <c r="F2139" t="s">
        <v>2999</v>
      </c>
      <c r="G2139" s="45"/>
      <c r="H2139" s="43">
        <v>3553</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waste heat recovery</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of potential achieved</v>
      </c>
      <c r="P2139" s="254" t="str">
        <f>IF(ISBLANK(INDEX('Policy Characteristics'!J:J,MATCH($C2139,'Policy Characteristics'!$C:$C,0))),"",INDEX('Policy Characteristics'!J:J,MATCH($C2139,'Policy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3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Waste Heat Recovery</v>
      </c>
      <c r="C2140" s="254" t="str">
        <f t="shared" si="67"/>
        <v>Perc of Waste Heat Recovery Potential Achieved</v>
      </c>
      <c r="D2140" s="6" t="s">
        <v>3038</v>
      </c>
      <c r="E2140" s="1"/>
      <c r="F2140" t="s">
        <v>3000</v>
      </c>
      <c r="G2140" s="45"/>
      <c r="H2140" s="43">
        <v>3554</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waste heat recovery</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of potential achieved</v>
      </c>
      <c r="P2140" s="254" t="str">
        <f>IF(ISBLANK(INDEX('Policy Characteristics'!J:J,MATCH($C2140,'Policy Characteristics'!$C:$C,0))),"",INDEX('Policy Characteristics'!J:J,MATCH($C2140,'Policy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3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Waste Heat Recovery</v>
      </c>
      <c r="C2141" s="254" t="str">
        <f t="shared" si="67"/>
        <v>Perc of Waste Heat Recovery Potential Achieved</v>
      </c>
      <c r="D2141" s="6" t="s">
        <v>3039</v>
      </c>
      <c r="E2141" s="1"/>
      <c r="F2141" t="s">
        <v>3001</v>
      </c>
      <c r="G2141" s="45"/>
      <c r="H2141" s="43">
        <v>3555</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waste heat recovery</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of potential achieved</v>
      </c>
      <c r="P2141" s="254" t="str">
        <f>IF(ISBLANK(INDEX('Policy Characteristics'!J:J,MATCH($C2141,'Policy Characteristics'!$C:$C,0))),"",INDEX('Policy Characteristics'!J:J,MATCH($C2141,'Policy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3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Waste Heat Recovery</v>
      </c>
      <c r="C2142" s="254" t="str">
        <f t="shared" si="67"/>
        <v>Perc of Waste Heat Recovery Potential Achieved</v>
      </c>
      <c r="D2142" s="6" t="s">
        <v>3040</v>
      </c>
      <c r="E2142" s="1"/>
      <c r="F2142" t="s">
        <v>3002</v>
      </c>
      <c r="G2142" s="45"/>
      <c r="H2142" s="43">
        <v>3556</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waste heat recovery</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of potential achieved</v>
      </c>
      <c r="P2142" s="254" t="str">
        <f>IF(ISBLANK(INDEX('Policy Characteristics'!J:J,MATCH($C2142,'Policy Characteristics'!$C:$C,0))),"",INDEX('Policy Characteristics'!J:J,MATCH($C2142,'Policy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3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Waste Heat Recovery</v>
      </c>
      <c r="C2143" s="254" t="str">
        <f t="shared" si="67"/>
        <v>Perc of Waste Heat Recovery Potential Achieved</v>
      </c>
      <c r="D2143" s="6" t="s">
        <v>3041</v>
      </c>
      <c r="E2143" s="1"/>
      <c r="F2143" t="s">
        <v>3003</v>
      </c>
      <c r="G2143" s="45"/>
      <c r="H2143" s="43">
        <v>3557</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waste heat recovery</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of potential achieved</v>
      </c>
      <c r="P2143" s="254" t="str">
        <f>IF(ISBLANK(INDEX('Policy Characteristics'!J:J,MATCH($C2143,'Policy Characteristics'!$C:$C,0))),"",INDEX('Policy Characteristics'!J:J,MATCH($C2143,'Policy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3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Waste Heat Recovery</v>
      </c>
      <c r="C2144" s="254" t="str">
        <f t="shared" si="67"/>
        <v>Perc of Waste Heat Recovery Potential Achieved</v>
      </c>
      <c r="D2144" s="6" t="s">
        <v>3042</v>
      </c>
      <c r="E2144" s="1"/>
      <c r="F2144" t="s">
        <v>3004</v>
      </c>
      <c r="G2144" s="45"/>
      <c r="H2144" s="43">
        <v>3558</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waste heat recovery</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of potential achieved</v>
      </c>
      <c r="P2144" s="254" t="str">
        <f>IF(ISBLANK(INDEX('Policy Characteristics'!J:J,MATCH($C2144,'Policy Characteristics'!$C:$C,0))),"",INDEX('Policy Characteristics'!J:J,MATCH($C2144,'Policy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3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Waste Heat Recovery</v>
      </c>
      <c r="C2145" s="254" t="str">
        <f t="shared" si="67"/>
        <v>Perc of Waste Heat Recovery Potential Achieved</v>
      </c>
      <c r="D2145" s="6" t="s">
        <v>3043</v>
      </c>
      <c r="E2145" s="1"/>
      <c r="F2145" t="s">
        <v>3005</v>
      </c>
      <c r="G2145" s="45"/>
      <c r="H2145" s="43">
        <v>3559</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waste heat recovery</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of potential achieved</v>
      </c>
      <c r="P2145" s="254" t="str">
        <f>IF(ISBLANK(INDEX('Policy Characteristics'!J:J,MATCH($C2145,'Policy Characteristics'!$C:$C,0))),"",INDEX('Policy Characteristics'!J:J,MATCH($C2145,'Policy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3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Waste Heat Recovery</v>
      </c>
      <c r="C2146" s="254" t="str">
        <f t="shared" si="67"/>
        <v>Perc of Waste Heat Recovery Potential Achieved</v>
      </c>
      <c r="D2146" s="6" t="s">
        <v>3044</v>
      </c>
      <c r="E2146" s="1"/>
      <c r="F2146" t="s">
        <v>3006</v>
      </c>
      <c r="G2146" s="45"/>
      <c r="H2146" s="43">
        <v>3560</v>
      </c>
      <c r="I2146" s="324" t="s">
        <v>41</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waste heat recovery</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of potential achieved</v>
      </c>
      <c r="P2146" s="254" t="str">
        <f>IF(ISBLANK(INDEX('Policy Characteristics'!J:J,MATCH($C2146,'Policy Characteristics'!$C:$C,0))),"",INDEX('Policy Characteristics'!J:J,MATCH($C2146,'Policy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3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Waste Heat Recovery</v>
      </c>
      <c r="C2147" s="254" t="str">
        <f t="shared" si="67"/>
        <v>Perc of Waste Heat Recovery Potential Achieved</v>
      </c>
      <c r="D2147" s="6" t="s">
        <v>3045</v>
      </c>
      <c r="E2147" s="1"/>
      <c r="F2147" t="s">
        <v>3048</v>
      </c>
      <c r="G2147" s="45"/>
      <c r="H2147" s="43">
        <v>3561</v>
      </c>
      <c r="I2147" s="324" t="s">
        <v>41</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waste heat recovery</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of potential achieved</v>
      </c>
      <c r="P2147" s="254" t="str">
        <f>IF(ISBLANK(INDEX('Policy Characteristics'!J:J,MATCH($C2147,'Policy Characteristics'!$C:$C,0))),"",INDEX('Policy Characteristics'!J:J,MATCH($C2147,'Policy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3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Waste Heat Recovery</v>
      </c>
      <c r="C2148" s="254" t="str">
        <f t="shared" si="67"/>
        <v>Perc of Waste Heat Recovery Potential Achieved</v>
      </c>
      <c r="D2148" s="6" t="s">
        <v>3046</v>
      </c>
      <c r="E2148" s="1"/>
      <c r="F2148" t="s">
        <v>3007</v>
      </c>
      <c r="G2148" s="45"/>
      <c r="H2148" s="43">
        <v>3562</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waste heat recovery</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of potential achieved</v>
      </c>
      <c r="P2148" s="254" t="str">
        <f>IF(ISBLANK(INDEX('Policy Characteristics'!J:J,MATCH($C2148,'Policy Characteristics'!$C:$C,0))),"",INDEX('Policy Characteristics'!J:J,MATCH($C2148,'Policy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3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Industry Process Efficiency</v>
      </c>
      <c r="C2149" t="s">
        <v>3769</v>
      </c>
      <c r="D2149" s="45" t="s">
        <v>3022</v>
      </c>
      <c r="E2149" s="45" t="s">
        <v>2377</v>
      </c>
      <c r="F2149" t="s">
        <v>3047</v>
      </c>
      <c r="G2149" s="45" t="s">
        <v>2383</v>
      </c>
      <c r="H2149" s="43">
        <v>2955</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process efficiency</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3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Industry Process Efficiency</v>
      </c>
      <c r="C2150" s="254" t="str">
        <f>$C$2149</f>
        <v>Percentage Improvement in Industrial Process Efficiency above BAU</v>
      </c>
      <c r="D2150" s="45" t="s">
        <v>3022</v>
      </c>
      <c r="E2150" s="45" t="s">
        <v>2378</v>
      </c>
      <c r="F2150" t="s">
        <v>3047</v>
      </c>
      <c r="G2150" s="45" t="s">
        <v>2386</v>
      </c>
      <c r="H2150" s="43">
        <v>2956</v>
      </c>
      <c r="I2150" s="324" t="s">
        <v>41</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process efficiency</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3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Industry Process Efficiency</v>
      </c>
      <c r="C2151" s="254" t="str">
        <f t="shared" ref="C2151:C2214" si="68">$C$2149</f>
        <v>Percentage Improvement in Industrial Process Efficiency above BAU</v>
      </c>
      <c r="D2151" s="45" t="s">
        <v>3022</v>
      </c>
      <c r="E2151" s="45" t="s">
        <v>2379</v>
      </c>
      <c r="F2151" t="s">
        <v>3047</v>
      </c>
      <c r="G2151" s="45" t="s">
        <v>2387</v>
      </c>
      <c r="H2151" s="43">
        <v>2957</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process efficiency</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3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Industry Process Efficiency</v>
      </c>
      <c r="C2152" s="254" t="str">
        <f t="shared" si="68"/>
        <v>Percentage Improvement in Industrial Process Efficiency above BAU</v>
      </c>
      <c r="D2152" s="45" t="s">
        <v>3022</v>
      </c>
      <c r="E2152" s="45" t="s">
        <v>2380</v>
      </c>
      <c r="F2152" t="s">
        <v>3047</v>
      </c>
      <c r="G2152" s="45" t="s">
        <v>2384</v>
      </c>
      <c r="H2152" s="43">
        <v>2958</v>
      </c>
      <c r="I2152" s="324" t="s">
        <v>41</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process efficiency</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3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Industry Process Efficiency</v>
      </c>
      <c r="C2153" s="254" t="str">
        <f t="shared" si="68"/>
        <v>Percentage Improvement in Industrial Process Efficiency above BAU</v>
      </c>
      <c r="D2153" s="45" t="s">
        <v>3022</v>
      </c>
      <c r="E2153" s="45" t="s">
        <v>2381</v>
      </c>
      <c r="F2153" t="s">
        <v>3047</v>
      </c>
      <c r="G2153" s="45" t="s">
        <v>2385</v>
      </c>
      <c r="H2153" s="43">
        <v>2959</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process efficiency</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3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Industry Process Efficiency</v>
      </c>
      <c r="C2154" s="254" t="str">
        <f t="shared" si="68"/>
        <v>Percentage Improvement in Industrial Process Efficiency above BAU</v>
      </c>
      <c r="D2154" s="45" t="s">
        <v>3022</v>
      </c>
      <c r="E2154" s="45" t="s">
        <v>2382</v>
      </c>
      <c r="F2154" t="s">
        <v>3047</v>
      </c>
      <c r="G2154" s="45" t="s">
        <v>2388</v>
      </c>
      <c r="H2154" s="43">
        <v>2960</v>
      </c>
      <c r="I2154" s="324" t="s">
        <v>41</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process efficiency</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3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Industry Process Efficiency</v>
      </c>
      <c r="C2155" s="254" t="str">
        <f t="shared" si="68"/>
        <v>Percentage Improvement in Industrial Process Efficiency above BAU</v>
      </c>
      <c r="D2155" s="45" t="s">
        <v>3022</v>
      </c>
      <c r="E2155" s="45" t="s">
        <v>2676</v>
      </c>
      <c r="F2155" t="s">
        <v>3047</v>
      </c>
      <c r="G2155" s="45" t="s">
        <v>2679</v>
      </c>
      <c r="H2155" s="43">
        <v>2961</v>
      </c>
      <c r="I2155" s="324" t="s">
        <v>41</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process efficiency</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3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Industry Process Efficiency</v>
      </c>
      <c r="C2156" s="254" t="str">
        <f t="shared" si="68"/>
        <v>Percentage Improvement in Industrial Process Efficiency above BAU</v>
      </c>
      <c r="D2156" s="45" t="s">
        <v>3022</v>
      </c>
      <c r="E2156" s="45" t="s">
        <v>2677</v>
      </c>
      <c r="F2156" t="s">
        <v>3047</v>
      </c>
      <c r="G2156" s="45" t="s">
        <v>2681</v>
      </c>
      <c r="H2156" s="43">
        <v>2962</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process efficiency</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3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Industry Process Efficiency</v>
      </c>
      <c r="C2157" s="254" t="str">
        <f t="shared" si="68"/>
        <v>Percentage Improvement in Industrial Process Efficiency above BAU</v>
      </c>
      <c r="D2157" s="45" t="s">
        <v>3022</v>
      </c>
      <c r="E2157" s="45" t="s">
        <v>2678</v>
      </c>
      <c r="F2157" t="s">
        <v>3047</v>
      </c>
      <c r="G2157" s="45" t="s">
        <v>2682</v>
      </c>
      <c r="H2157" s="43">
        <v>2963</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process efficiency</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3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Industry Process Efficiency</v>
      </c>
      <c r="C2158" s="254" t="str">
        <f t="shared" si="68"/>
        <v>Percentage Improvement in Industrial Process Efficiency above BAU</v>
      </c>
      <c r="D2158" s="45" t="s">
        <v>3022</v>
      </c>
      <c r="E2158" s="45" t="s">
        <v>2675</v>
      </c>
      <c r="F2158" t="s">
        <v>3047</v>
      </c>
      <c r="G2158" s="45" t="s">
        <v>2680</v>
      </c>
      <c r="H2158" s="43">
        <v>2964</v>
      </c>
      <c r="I2158" s="324" t="s">
        <v>41</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process efficiency</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3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Industry Process Efficiency</v>
      </c>
      <c r="C2159" s="254" t="str">
        <f t="shared" si="68"/>
        <v>Percentage Improvement in Industrial Process Efficiency above BAU</v>
      </c>
      <c r="D2159" s="6" t="s">
        <v>3023</v>
      </c>
      <c r="E2159" s="45" t="s">
        <v>2377</v>
      </c>
      <c r="F2159" t="s">
        <v>2729</v>
      </c>
      <c r="G2159" s="45" t="s">
        <v>2383</v>
      </c>
      <c r="H2159" s="43">
        <v>2965</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process efficiency</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3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Industry Process Efficiency</v>
      </c>
      <c r="C2160" s="254" t="str">
        <f t="shared" si="68"/>
        <v>Percentage Improvement in Industrial Process Efficiency above BAU</v>
      </c>
      <c r="D2160" s="6" t="s">
        <v>3023</v>
      </c>
      <c r="E2160" s="45" t="s">
        <v>2378</v>
      </c>
      <c r="F2160" t="s">
        <v>2729</v>
      </c>
      <c r="G2160" s="45" t="s">
        <v>2386</v>
      </c>
      <c r="H2160" s="43">
        <v>2966</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process efficiency</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3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Industry Process Efficiency</v>
      </c>
      <c r="C2161" s="254" t="str">
        <f t="shared" si="68"/>
        <v>Percentage Improvement in Industrial Process Efficiency above BAU</v>
      </c>
      <c r="D2161" s="6" t="s">
        <v>3023</v>
      </c>
      <c r="E2161" s="45" t="s">
        <v>2379</v>
      </c>
      <c r="F2161" t="s">
        <v>2729</v>
      </c>
      <c r="G2161" s="45" t="s">
        <v>2387</v>
      </c>
      <c r="H2161" s="43">
        <v>2967</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process efficiency</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3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Industry Process Efficiency</v>
      </c>
      <c r="C2162" s="254" t="str">
        <f t="shared" si="68"/>
        <v>Percentage Improvement in Industrial Process Efficiency above BAU</v>
      </c>
      <c r="D2162" s="6" t="s">
        <v>3023</v>
      </c>
      <c r="E2162" s="45" t="s">
        <v>2380</v>
      </c>
      <c r="F2162" t="s">
        <v>2729</v>
      </c>
      <c r="G2162" s="45" t="s">
        <v>2384</v>
      </c>
      <c r="H2162" s="43">
        <v>2968</v>
      </c>
      <c r="I2162" s="324" t="s">
        <v>41</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process efficiency</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3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Industry Process Efficiency</v>
      </c>
      <c r="C2163" s="254" t="str">
        <f t="shared" si="68"/>
        <v>Percentage Improvement in Industrial Process Efficiency above BAU</v>
      </c>
      <c r="D2163" s="6" t="s">
        <v>3023</v>
      </c>
      <c r="E2163" s="45" t="s">
        <v>2381</v>
      </c>
      <c r="F2163" t="s">
        <v>2729</v>
      </c>
      <c r="G2163" s="45" t="s">
        <v>2385</v>
      </c>
      <c r="H2163" s="43">
        <v>2969</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process efficiency</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3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Industry Process Efficiency</v>
      </c>
      <c r="C2164" s="254" t="str">
        <f t="shared" si="68"/>
        <v>Percentage Improvement in Industrial Process Efficiency above BAU</v>
      </c>
      <c r="D2164" s="6" t="s">
        <v>3023</v>
      </c>
      <c r="E2164" s="45" t="s">
        <v>2382</v>
      </c>
      <c r="F2164" t="s">
        <v>2729</v>
      </c>
      <c r="G2164" s="45" t="s">
        <v>2388</v>
      </c>
      <c r="H2164" s="43">
        <v>2970</v>
      </c>
      <c r="I2164" s="324" t="s">
        <v>41</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process efficiency</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3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Industry Process Efficiency</v>
      </c>
      <c r="C2165" s="254" t="str">
        <f t="shared" si="68"/>
        <v>Percentage Improvement in Industrial Process Efficiency above BAU</v>
      </c>
      <c r="D2165" s="6" t="s">
        <v>3023</v>
      </c>
      <c r="E2165" s="45" t="s">
        <v>2676</v>
      </c>
      <c r="F2165" t="s">
        <v>2729</v>
      </c>
      <c r="G2165" s="45" t="s">
        <v>2679</v>
      </c>
      <c r="H2165" s="43">
        <v>2971</v>
      </c>
      <c r="I2165" s="324" t="s">
        <v>41</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process efficiency</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3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Industry Process Efficiency</v>
      </c>
      <c r="C2166" s="254" t="str">
        <f t="shared" si="68"/>
        <v>Percentage Improvement in Industrial Process Efficiency above BAU</v>
      </c>
      <c r="D2166" s="6" t="s">
        <v>3023</v>
      </c>
      <c r="E2166" s="45" t="s">
        <v>2677</v>
      </c>
      <c r="F2166" t="s">
        <v>2729</v>
      </c>
      <c r="G2166" s="45" t="s">
        <v>2681</v>
      </c>
      <c r="H2166" s="43">
        <v>2972</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process efficiency</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3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Industry Process Efficiency</v>
      </c>
      <c r="C2167" s="254" t="str">
        <f t="shared" si="68"/>
        <v>Percentage Improvement in Industrial Process Efficiency above BAU</v>
      </c>
      <c r="D2167" s="6" t="s">
        <v>3023</v>
      </c>
      <c r="E2167" s="45" t="s">
        <v>2678</v>
      </c>
      <c r="F2167" t="s">
        <v>2729</v>
      </c>
      <c r="G2167" s="45" t="s">
        <v>2682</v>
      </c>
      <c r="H2167" s="43">
        <v>2973</v>
      </c>
      <c r="I2167" s="324" t="s">
        <v>41</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process efficiency</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3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Industry Process Efficiency</v>
      </c>
      <c r="C2168" s="254" t="str">
        <f t="shared" si="68"/>
        <v>Percentage Improvement in Industrial Process Efficiency above BAU</v>
      </c>
      <c r="D2168" s="6" t="s">
        <v>3023</v>
      </c>
      <c r="E2168" s="45" t="s">
        <v>2675</v>
      </c>
      <c r="F2168" t="s">
        <v>2729</v>
      </c>
      <c r="G2168" s="45" t="s">
        <v>2680</v>
      </c>
      <c r="H2168" s="43">
        <v>2974</v>
      </c>
      <c r="I2168" s="324" t="s">
        <v>41</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process efficiency</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3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Industry Process Efficiency</v>
      </c>
      <c r="C2169" s="254" t="str">
        <f t="shared" si="68"/>
        <v>Percentage Improvement in Industrial Process Efficiency above BAU</v>
      </c>
      <c r="D2169" s="6" t="s">
        <v>3024</v>
      </c>
      <c r="E2169" s="45" t="s">
        <v>2377</v>
      </c>
      <c r="F2169" t="s">
        <v>2988</v>
      </c>
      <c r="G2169" s="45" t="s">
        <v>2383</v>
      </c>
      <c r="H2169" s="43">
        <v>2975</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process efficiency</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3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Industry Process Efficiency</v>
      </c>
      <c r="C2170" s="254" t="str">
        <f t="shared" si="68"/>
        <v>Percentage Improvement in Industrial Process Efficiency above BAU</v>
      </c>
      <c r="D2170" s="6" t="s">
        <v>3024</v>
      </c>
      <c r="E2170" s="45" t="s">
        <v>2378</v>
      </c>
      <c r="F2170" t="s">
        <v>2988</v>
      </c>
      <c r="G2170" s="45" t="s">
        <v>2386</v>
      </c>
      <c r="H2170" s="43">
        <v>2976</v>
      </c>
      <c r="I2170" s="324" t="s">
        <v>41</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process efficiency</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3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Industry Process Efficiency</v>
      </c>
      <c r="C2171" s="254" t="str">
        <f t="shared" si="68"/>
        <v>Percentage Improvement in Industrial Process Efficiency above BAU</v>
      </c>
      <c r="D2171" s="6" t="s">
        <v>3024</v>
      </c>
      <c r="E2171" s="45" t="s">
        <v>2379</v>
      </c>
      <c r="F2171" t="s">
        <v>2988</v>
      </c>
      <c r="G2171" s="45" t="s">
        <v>2387</v>
      </c>
      <c r="H2171" s="43">
        <v>2977</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process efficiency</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3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Industry Process Efficiency</v>
      </c>
      <c r="C2172" s="254" t="str">
        <f t="shared" si="68"/>
        <v>Percentage Improvement in Industrial Process Efficiency above BAU</v>
      </c>
      <c r="D2172" s="6" t="s">
        <v>3024</v>
      </c>
      <c r="E2172" s="45" t="s">
        <v>2380</v>
      </c>
      <c r="F2172" t="s">
        <v>2988</v>
      </c>
      <c r="G2172" s="45" t="s">
        <v>2384</v>
      </c>
      <c r="H2172" s="43">
        <v>2978</v>
      </c>
      <c r="I2172" s="324" t="s">
        <v>41</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process efficiency</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3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Industry Process Efficiency</v>
      </c>
      <c r="C2173" s="254" t="str">
        <f t="shared" si="68"/>
        <v>Percentage Improvement in Industrial Process Efficiency above BAU</v>
      </c>
      <c r="D2173" s="6" t="s">
        <v>3024</v>
      </c>
      <c r="E2173" s="45" t="s">
        <v>2381</v>
      </c>
      <c r="F2173" t="s">
        <v>2988</v>
      </c>
      <c r="G2173" s="45" t="s">
        <v>2385</v>
      </c>
      <c r="H2173" s="43">
        <v>2979</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process efficiency</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3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Industry Process Efficiency</v>
      </c>
      <c r="C2174" s="254" t="str">
        <f t="shared" si="68"/>
        <v>Percentage Improvement in Industrial Process Efficiency above BAU</v>
      </c>
      <c r="D2174" s="6" t="s">
        <v>3024</v>
      </c>
      <c r="E2174" s="45" t="s">
        <v>2382</v>
      </c>
      <c r="F2174" t="s">
        <v>2988</v>
      </c>
      <c r="G2174" s="45" t="s">
        <v>2388</v>
      </c>
      <c r="H2174" s="43">
        <v>2980</v>
      </c>
      <c r="I2174" s="324" t="s">
        <v>41</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process efficiency</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3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Industry Process Efficiency</v>
      </c>
      <c r="C2175" s="254" t="str">
        <f t="shared" si="68"/>
        <v>Percentage Improvement in Industrial Process Efficiency above BAU</v>
      </c>
      <c r="D2175" s="6" t="s">
        <v>3024</v>
      </c>
      <c r="E2175" s="45" t="s">
        <v>2676</v>
      </c>
      <c r="F2175" t="s">
        <v>2988</v>
      </c>
      <c r="G2175" s="45" t="s">
        <v>2679</v>
      </c>
      <c r="H2175" s="43">
        <v>2981</v>
      </c>
      <c r="I2175" s="324" t="s">
        <v>41</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process efficiency</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3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Industry Process Efficiency</v>
      </c>
      <c r="C2176" s="254" t="str">
        <f t="shared" si="68"/>
        <v>Percentage Improvement in Industrial Process Efficiency above BAU</v>
      </c>
      <c r="D2176" s="6" t="s">
        <v>3024</v>
      </c>
      <c r="E2176" s="45" t="s">
        <v>2677</v>
      </c>
      <c r="F2176" t="s">
        <v>2988</v>
      </c>
      <c r="G2176" s="45" t="s">
        <v>2681</v>
      </c>
      <c r="H2176" s="43">
        <v>2982</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process efficiency</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3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Industry Process Efficiency</v>
      </c>
      <c r="C2177" s="254" t="str">
        <f t="shared" si="68"/>
        <v>Percentage Improvement in Industrial Process Efficiency above BAU</v>
      </c>
      <c r="D2177" s="6" t="s">
        <v>3024</v>
      </c>
      <c r="E2177" s="45" t="s">
        <v>2678</v>
      </c>
      <c r="F2177" t="s">
        <v>2988</v>
      </c>
      <c r="G2177" s="45" t="s">
        <v>2682</v>
      </c>
      <c r="H2177" s="43">
        <v>2983</v>
      </c>
      <c r="I2177" s="324" t="s">
        <v>41</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process efficiency</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3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Industry Process Efficiency</v>
      </c>
      <c r="C2178" s="254" t="str">
        <f t="shared" si="68"/>
        <v>Percentage Improvement in Industrial Process Efficiency above BAU</v>
      </c>
      <c r="D2178" s="6" t="s">
        <v>3024</v>
      </c>
      <c r="E2178" s="45" t="s">
        <v>2675</v>
      </c>
      <c r="F2178" t="s">
        <v>2988</v>
      </c>
      <c r="G2178" s="45" t="s">
        <v>2680</v>
      </c>
      <c r="H2178" s="43">
        <v>2984</v>
      </c>
      <c r="I2178" s="324" t="s">
        <v>41</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process efficiency</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3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Industry Process Efficiency</v>
      </c>
      <c r="C2179" s="254" t="str">
        <f t="shared" si="68"/>
        <v>Percentage Improvement in Industrial Process Efficiency above BAU</v>
      </c>
      <c r="D2179" s="6" t="s">
        <v>3025</v>
      </c>
      <c r="E2179" s="45" t="s">
        <v>2377</v>
      </c>
      <c r="F2179" t="s">
        <v>2989</v>
      </c>
      <c r="G2179" s="45" t="s">
        <v>2383</v>
      </c>
      <c r="H2179" s="43">
        <v>2985</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process efficiency</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s="4" customFormat="1" x14ac:dyDescent="0.3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Industry Process Efficiency</v>
      </c>
      <c r="C2180" s="254" t="str">
        <f t="shared" si="68"/>
        <v>Percentage Improvement in Industrial Process Efficiency above BAU</v>
      </c>
      <c r="D2180" s="6" t="s">
        <v>3025</v>
      </c>
      <c r="E2180" s="45" t="s">
        <v>2378</v>
      </c>
      <c r="F2180" t="s">
        <v>2989</v>
      </c>
      <c r="G2180" s="45" t="s">
        <v>2386</v>
      </c>
      <c r="H2180" s="43">
        <v>2986</v>
      </c>
      <c r="I2180" s="324" t="s">
        <v>41</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process efficiency</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3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Industry Process Efficiency</v>
      </c>
      <c r="C2181" s="254" t="str">
        <f t="shared" si="68"/>
        <v>Percentage Improvement in Industrial Process Efficiency above BAU</v>
      </c>
      <c r="D2181" s="6" t="s">
        <v>3025</v>
      </c>
      <c r="E2181" s="45" t="s">
        <v>2379</v>
      </c>
      <c r="F2181" t="s">
        <v>2989</v>
      </c>
      <c r="G2181" s="45" t="s">
        <v>2387</v>
      </c>
      <c r="H2181" s="43">
        <v>2987</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process efficiency</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3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Industry Process Efficiency</v>
      </c>
      <c r="C2182" s="254" t="str">
        <f t="shared" si="68"/>
        <v>Percentage Improvement in Industrial Process Efficiency above BAU</v>
      </c>
      <c r="D2182" s="6" t="s">
        <v>3025</v>
      </c>
      <c r="E2182" s="45" t="s">
        <v>2380</v>
      </c>
      <c r="F2182" t="s">
        <v>2989</v>
      </c>
      <c r="G2182" s="45" t="s">
        <v>2384</v>
      </c>
      <c r="H2182" s="43">
        <v>2988</v>
      </c>
      <c r="I2182" s="324" t="s">
        <v>41</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process efficiency</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3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Industry Process Efficiency</v>
      </c>
      <c r="C2183" s="254" t="str">
        <f t="shared" si="68"/>
        <v>Percentage Improvement in Industrial Process Efficiency above BAU</v>
      </c>
      <c r="D2183" s="6" t="s">
        <v>3025</v>
      </c>
      <c r="E2183" s="45" t="s">
        <v>2381</v>
      </c>
      <c r="F2183" t="s">
        <v>2989</v>
      </c>
      <c r="G2183" s="45" t="s">
        <v>2385</v>
      </c>
      <c r="H2183" s="43">
        <v>2989</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process efficiency</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3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Industry Process Efficiency</v>
      </c>
      <c r="C2184" s="254" t="str">
        <f t="shared" si="68"/>
        <v>Percentage Improvement in Industrial Process Efficiency above BAU</v>
      </c>
      <c r="D2184" s="6" t="s">
        <v>3025</v>
      </c>
      <c r="E2184" s="45" t="s">
        <v>2382</v>
      </c>
      <c r="F2184" t="s">
        <v>2989</v>
      </c>
      <c r="G2184" s="45" t="s">
        <v>2388</v>
      </c>
      <c r="H2184" s="43">
        <v>2990</v>
      </c>
      <c r="I2184" s="324" t="s">
        <v>41</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process efficiency</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3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Industry Process Efficiency</v>
      </c>
      <c r="C2185" s="254" t="str">
        <f t="shared" si="68"/>
        <v>Percentage Improvement in Industrial Process Efficiency above BAU</v>
      </c>
      <c r="D2185" s="6" t="s">
        <v>3025</v>
      </c>
      <c r="E2185" s="45" t="s">
        <v>2676</v>
      </c>
      <c r="F2185" t="s">
        <v>2989</v>
      </c>
      <c r="G2185" s="45" t="s">
        <v>2679</v>
      </c>
      <c r="H2185" s="43">
        <v>2991</v>
      </c>
      <c r="I2185" s="324" t="s">
        <v>41</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process efficiency</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3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Industry Process Efficiency</v>
      </c>
      <c r="C2186" s="254" t="str">
        <f t="shared" si="68"/>
        <v>Percentage Improvement in Industrial Process Efficiency above BAU</v>
      </c>
      <c r="D2186" s="6" t="s">
        <v>3025</v>
      </c>
      <c r="E2186" s="45" t="s">
        <v>2677</v>
      </c>
      <c r="F2186" t="s">
        <v>2989</v>
      </c>
      <c r="G2186" s="45" t="s">
        <v>2681</v>
      </c>
      <c r="H2186" s="43">
        <v>2992</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process efficiency</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3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Industry Process Efficiency</v>
      </c>
      <c r="C2187" s="254" t="str">
        <f t="shared" si="68"/>
        <v>Percentage Improvement in Industrial Process Efficiency above BAU</v>
      </c>
      <c r="D2187" s="6" t="s">
        <v>3025</v>
      </c>
      <c r="E2187" s="45" t="s">
        <v>2678</v>
      </c>
      <c r="F2187" t="s">
        <v>2989</v>
      </c>
      <c r="G2187" s="45" t="s">
        <v>2682</v>
      </c>
      <c r="H2187" s="43">
        <v>2993</v>
      </c>
      <c r="I2187" s="324" t="s">
        <v>41</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process efficiency</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3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Industry Process Efficiency</v>
      </c>
      <c r="C2188" s="254" t="str">
        <f t="shared" si="68"/>
        <v>Percentage Improvement in Industrial Process Efficiency above BAU</v>
      </c>
      <c r="D2188" s="6" t="s">
        <v>3025</v>
      </c>
      <c r="E2188" s="45" t="s">
        <v>2675</v>
      </c>
      <c r="F2188" t="s">
        <v>2989</v>
      </c>
      <c r="G2188" s="45" t="s">
        <v>2680</v>
      </c>
      <c r="H2188" s="43">
        <v>2994</v>
      </c>
      <c r="I2188" s="324" t="s">
        <v>41</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process efficiency</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3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Industry Process Efficiency</v>
      </c>
      <c r="C2189" s="254" t="str">
        <f t="shared" si="68"/>
        <v>Percentage Improvement in Industrial Process Efficiency above BAU</v>
      </c>
      <c r="D2189" s="6" t="s">
        <v>3026</v>
      </c>
      <c r="E2189" s="45" t="s">
        <v>2377</v>
      </c>
      <c r="F2189" t="s">
        <v>2990</v>
      </c>
      <c r="G2189" s="45" t="s">
        <v>2383</v>
      </c>
      <c r="H2189" s="43">
        <v>2995</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process efficiency</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3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Industry Process Efficiency</v>
      </c>
      <c r="C2190" s="254" t="str">
        <f t="shared" si="68"/>
        <v>Percentage Improvement in Industrial Process Efficiency above BAU</v>
      </c>
      <c r="D2190" s="6" t="s">
        <v>3026</v>
      </c>
      <c r="E2190" s="45" t="s">
        <v>2378</v>
      </c>
      <c r="F2190" t="s">
        <v>2990</v>
      </c>
      <c r="G2190" s="45" t="s">
        <v>2386</v>
      </c>
      <c r="H2190" s="43">
        <v>2996</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process efficiency</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3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Industry Process Efficiency</v>
      </c>
      <c r="C2191" s="254" t="str">
        <f t="shared" si="68"/>
        <v>Percentage Improvement in Industrial Process Efficiency above BAU</v>
      </c>
      <c r="D2191" s="6" t="s">
        <v>3026</v>
      </c>
      <c r="E2191" s="45" t="s">
        <v>2379</v>
      </c>
      <c r="F2191" t="s">
        <v>2990</v>
      </c>
      <c r="G2191" s="45" t="s">
        <v>2387</v>
      </c>
      <c r="H2191" s="43">
        <v>2997</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process efficiency</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3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Industry Process Efficiency</v>
      </c>
      <c r="C2192" s="254" t="str">
        <f t="shared" si="68"/>
        <v>Percentage Improvement in Industrial Process Efficiency above BAU</v>
      </c>
      <c r="D2192" s="6" t="s">
        <v>3026</v>
      </c>
      <c r="E2192" s="45" t="s">
        <v>2380</v>
      </c>
      <c r="F2192" t="s">
        <v>2990</v>
      </c>
      <c r="G2192" s="45" t="s">
        <v>2384</v>
      </c>
      <c r="H2192" s="43">
        <v>2998</v>
      </c>
      <c r="I2192" s="324" t="s">
        <v>41</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process efficiency</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3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Industry Process Efficiency</v>
      </c>
      <c r="C2193" s="254" t="str">
        <f t="shared" si="68"/>
        <v>Percentage Improvement in Industrial Process Efficiency above BAU</v>
      </c>
      <c r="D2193" s="6" t="s">
        <v>3026</v>
      </c>
      <c r="E2193" s="45" t="s">
        <v>2381</v>
      </c>
      <c r="F2193" t="s">
        <v>2990</v>
      </c>
      <c r="G2193" s="45" t="s">
        <v>2385</v>
      </c>
      <c r="H2193" s="43">
        <v>2999</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process efficiency</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3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Industry Process Efficiency</v>
      </c>
      <c r="C2194" s="254" t="str">
        <f t="shared" si="68"/>
        <v>Percentage Improvement in Industrial Process Efficiency above BAU</v>
      </c>
      <c r="D2194" s="6" t="s">
        <v>3026</v>
      </c>
      <c r="E2194" s="45" t="s">
        <v>2382</v>
      </c>
      <c r="F2194" t="s">
        <v>2990</v>
      </c>
      <c r="G2194" s="45" t="s">
        <v>2388</v>
      </c>
      <c r="H2194" s="43">
        <v>3000</v>
      </c>
      <c r="I2194" s="324" t="s">
        <v>41</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process efficiency</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3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Industry Process Efficiency</v>
      </c>
      <c r="C2195" s="254" t="str">
        <f t="shared" si="68"/>
        <v>Percentage Improvement in Industrial Process Efficiency above BAU</v>
      </c>
      <c r="D2195" s="6" t="s">
        <v>3026</v>
      </c>
      <c r="E2195" s="45" t="s">
        <v>2676</v>
      </c>
      <c r="F2195" t="s">
        <v>2990</v>
      </c>
      <c r="G2195" s="45" t="s">
        <v>2679</v>
      </c>
      <c r="H2195" s="43">
        <v>3001</v>
      </c>
      <c r="I2195" s="324" t="s">
        <v>41</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process efficiency</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3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Industry Process Efficiency</v>
      </c>
      <c r="C2196" s="254" t="str">
        <f t="shared" si="68"/>
        <v>Percentage Improvement in Industrial Process Efficiency above BAU</v>
      </c>
      <c r="D2196" s="6" t="s">
        <v>3026</v>
      </c>
      <c r="E2196" s="45" t="s">
        <v>2677</v>
      </c>
      <c r="F2196" t="s">
        <v>2990</v>
      </c>
      <c r="G2196" s="45" t="s">
        <v>2681</v>
      </c>
      <c r="H2196" s="43">
        <v>3002</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process efficiency</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3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Industry Process Efficiency</v>
      </c>
      <c r="C2197" s="254" t="str">
        <f t="shared" si="68"/>
        <v>Percentage Improvement in Industrial Process Efficiency above BAU</v>
      </c>
      <c r="D2197" s="6" t="s">
        <v>3026</v>
      </c>
      <c r="E2197" s="45" t="s">
        <v>2678</v>
      </c>
      <c r="F2197" t="s">
        <v>2990</v>
      </c>
      <c r="G2197" s="45" t="s">
        <v>2682</v>
      </c>
      <c r="H2197" s="43">
        <v>3003</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process efficiency</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3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Industry Process Efficiency</v>
      </c>
      <c r="C2198" s="254" t="str">
        <f t="shared" si="68"/>
        <v>Percentage Improvement in Industrial Process Efficiency above BAU</v>
      </c>
      <c r="D2198" s="6" t="s">
        <v>3026</v>
      </c>
      <c r="E2198" s="45" t="s">
        <v>2675</v>
      </c>
      <c r="F2198" t="s">
        <v>2990</v>
      </c>
      <c r="G2198" s="45" t="s">
        <v>2680</v>
      </c>
      <c r="H2198" s="43">
        <v>3004</v>
      </c>
      <c r="I2198" s="324" t="s">
        <v>41</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process efficiency</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3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Industry Process Efficiency</v>
      </c>
      <c r="C2199" s="254" t="str">
        <f t="shared" si="68"/>
        <v>Percentage Improvement in Industrial Process Efficiency above BAU</v>
      </c>
      <c r="D2199" s="6" t="s">
        <v>3027</v>
      </c>
      <c r="E2199" s="45" t="s">
        <v>2377</v>
      </c>
      <c r="F2199" t="s">
        <v>2991</v>
      </c>
      <c r="G2199" s="45" t="s">
        <v>2383</v>
      </c>
      <c r="H2199" s="43">
        <v>3005</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process efficiency</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3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Industry Process Efficiency</v>
      </c>
      <c r="C2200" s="254" t="str">
        <f t="shared" si="68"/>
        <v>Percentage Improvement in Industrial Process Efficiency above BAU</v>
      </c>
      <c r="D2200" s="6" t="s">
        <v>3027</v>
      </c>
      <c r="E2200" s="45" t="s">
        <v>2378</v>
      </c>
      <c r="F2200" t="s">
        <v>2991</v>
      </c>
      <c r="G2200" s="45" t="s">
        <v>2386</v>
      </c>
      <c r="H2200" s="43">
        <v>3006</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process efficiency</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3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Industry Process Efficiency</v>
      </c>
      <c r="C2201" s="254" t="str">
        <f t="shared" si="68"/>
        <v>Percentage Improvement in Industrial Process Efficiency above BAU</v>
      </c>
      <c r="D2201" s="6" t="s">
        <v>3027</v>
      </c>
      <c r="E2201" s="45" t="s">
        <v>2379</v>
      </c>
      <c r="F2201" t="s">
        <v>2991</v>
      </c>
      <c r="G2201" s="45" t="s">
        <v>2387</v>
      </c>
      <c r="H2201" s="43">
        <v>3007</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process efficiency</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3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Industry Process Efficiency</v>
      </c>
      <c r="C2202" s="254" t="str">
        <f t="shared" si="68"/>
        <v>Percentage Improvement in Industrial Process Efficiency above BAU</v>
      </c>
      <c r="D2202" s="6" t="s">
        <v>3027</v>
      </c>
      <c r="E2202" s="45" t="s">
        <v>2380</v>
      </c>
      <c r="F2202" t="s">
        <v>2991</v>
      </c>
      <c r="G2202" s="45" t="s">
        <v>2384</v>
      </c>
      <c r="H2202" s="43">
        <v>3008</v>
      </c>
      <c r="I2202" s="324" t="s">
        <v>41</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process efficiency</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3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Industry Process Efficiency</v>
      </c>
      <c r="C2203" s="254" t="str">
        <f t="shared" si="68"/>
        <v>Percentage Improvement in Industrial Process Efficiency above BAU</v>
      </c>
      <c r="D2203" s="6" t="s">
        <v>3027</v>
      </c>
      <c r="E2203" s="45" t="s">
        <v>2381</v>
      </c>
      <c r="F2203" t="s">
        <v>2991</v>
      </c>
      <c r="G2203" s="45" t="s">
        <v>2385</v>
      </c>
      <c r="H2203" s="43">
        <v>3009</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process efficiency</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3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Industry Process Efficiency</v>
      </c>
      <c r="C2204" s="254" t="str">
        <f t="shared" si="68"/>
        <v>Percentage Improvement in Industrial Process Efficiency above BAU</v>
      </c>
      <c r="D2204" s="6" t="s">
        <v>3027</v>
      </c>
      <c r="E2204" s="45" t="s">
        <v>2382</v>
      </c>
      <c r="F2204" t="s">
        <v>2991</v>
      </c>
      <c r="G2204" s="45" t="s">
        <v>2388</v>
      </c>
      <c r="H2204" s="43">
        <v>3010</v>
      </c>
      <c r="I2204" s="324" t="s">
        <v>41</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process efficiency</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3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Industry Process Efficiency</v>
      </c>
      <c r="C2205" s="254" t="str">
        <f t="shared" si="68"/>
        <v>Percentage Improvement in Industrial Process Efficiency above BAU</v>
      </c>
      <c r="D2205" s="6" t="s">
        <v>3027</v>
      </c>
      <c r="E2205" s="45" t="s">
        <v>2676</v>
      </c>
      <c r="F2205" t="s">
        <v>2991</v>
      </c>
      <c r="G2205" s="45" t="s">
        <v>2679</v>
      </c>
      <c r="H2205" s="43">
        <v>3011</v>
      </c>
      <c r="I2205" s="324" t="s">
        <v>41</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process efficiency</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3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Industry Process Efficiency</v>
      </c>
      <c r="C2206" s="254" t="str">
        <f t="shared" si="68"/>
        <v>Percentage Improvement in Industrial Process Efficiency above BAU</v>
      </c>
      <c r="D2206" s="6" t="s">
        <v>3027</v>
      </c>
      <c r="E2206" s="45" t="s">
        <v>2677</v>
      </c>
      <c r="F2206" t="s">
        <v>2991</v>
      </c>
      <c r="G2206" s="45" t="s">
        <v>2681</v>
      </c>
      <c r="H2206" s="43">
        <v>3012</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process efficiency</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3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Industry Process Efficiency</v>
      </c>
      <c r="C2207" s="254" t="str">
        <f t="shared" si="68"/>
        <v>Percentage Improvement in Industrial Process Efficiency above BAU</v>
      </c>
      <c r="D2207" s="6" t="s">
        <v>3027</v>
      </c>
      <c r="E2207" s="45" t="s">
        <v>2678</v>
      </c>
      <c r="F2207" t="s">
        <v>2991</v>
      </c>
      <c r="G2207" s="45" t="s">
        <v>2682</v>
      </c>
      <c r="H2207" s="43">
        <v>3013</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process efficiency</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3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Industry Process Efficiency</v>
      </c>
      <c r="C2208" s="254" t="str">
        <f t="shared" si="68"/>
        <v>Percentage Improvement in Industrial Process Efficiency above BAU</v>
      </c>
      <c r="D2208" s="6" t="s">
        <v>3027</v>
      </c>
      <c r="E2208" s="45" t="s">
        <v>2675</v>
      </c>
      <c r="F2208" t="s">
        <v>2991</v>
      </c>
      <c r="G2208" s="45" t="s">
        <v>2680</v>
      </c>
      <c r="H2208" s="43">
        <v>3014</v>
      </c>
      <c r="I2208" s="324" t="s">
        <v>41</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process efficiency</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3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Industry Process Efficiency</v>
      </c>
      <c r="C2209" s="254" t="str">
        <f t="shared" si="68"/>
        <v>Percentage Improvement in Industrial Process Efficiency above BAU</v>
      </c>
      <c r="D2209" s="6" t="s">
        <v>3028</v>
      </c>
      <c r="E2209" s="45" t="s">
        <v>2377</v>
      </c>
      <c r="F2209" t="s">
        <v>2992</v>
      </c>
      <c r="G2209" s="45" t="s">
        <v>2383</v>
      </c>
      <c r="H2209" s="43">
        <v>3015</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process efficiency</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3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Industry Process Efficiency</v>
      </c>
      <c r="C2210" s="254" t="str">
        <f t="shared" si="68"/>
        <v>Percentage Improvement in Industrial Process Efficiency above BAU</v>
      </c>
      <c r="D2210" s="6" t="s">
        <v>3028</v>
      </c>
      <c r="E2210" s="45" t="s">
        <v>2378</v>
      </c>
      <c r="F2210" t="s">
        <v>2992</v>
      </c>
      <c r="G2210" s="45" t="s">
        <v>2386</v>
      </c>
      <c r="H2210" s="43">
        <v>3016</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process efficiency</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3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Industry Process Efficiency</v>
      </c>
      <c r="C2211" s="254" t="str">
        <f t="shared" si="68"/>
        <v>Percentage Improvement in Industrial Process Efficiency above BAU</v>
      </c>
      <c r="D2211" s="6" t="s">
        <v>3028</v>
      </c>
      <c r="E2211" s="45" t="s">
        <v>2379</v>
      </c>
      <c r="F2211" t="s">
        <v>2992</v>
      </c>
      <c r="G2211" s="45" t="s">
        <v>2387</v>
      </c>
      <c r="H2211" s="43">
        <v>3017</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process efficiency</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3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Industry Process Efficiency</v>
      </c>
      <c r="C2212" s="254" t="str">
        <f t="shared" si="68"/>
        <v>Percentage Improvement in Industrial Process Efficiency above BAU</v>
      </c>
      <c r="D2212" s="6" t="s">
        <v>3028</v>
      </c>
      <c r="E2212" s="45" t="s">
        <v>2380</v>
      </c>
      <c r="F2212" t="s">
        <v>2992</v>
      </c>
      <c r="G2212" s="45" t="s">
        <v>2384</v>
      </c>
      <c r="H2212" s="43">
        <v>3018</v>
      </c>
      <c r="I2212" s="324" t="s">
        <v>41</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process efficiency</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3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Industry Process Efficiency</v>
      </c>
      <c r="C2213" s="254" t="str">
        <f t="shared" si="68"/>
        <v>Percentage Improvement in Industrial Process Efficiency above BAU</v>
      </c>
      <c r="D2213" s="6" t="s">
        <v>3028</v>
      </c>
      <c r="E2213" s="45" t="s">
        <v>2381</v>
      </c>
      <c r="F2213" t="s">
        <v>2992</v>
      </c>
      <c r="G2213" s="45" t="s">
        <v>2385</v>
      </c>
      <c r="H2213" s="43">
        <v>3019</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process efficiency</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3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Industry Process Efficiency</v>
      </c>
      <c r="C2214" s="254" t="str">
        <f t="shared" si="68"/>
        <v>Percentage Improvement in Industrial Process Efficiency above BAU</v>
      </c>
      <c r="D2214" s="6" t="s">
        <v>3028</v>
      </c>
      <c r="E2214" s="45" t="s">
        <v>2382</v>
      </c>
      <c r="F2214" t="s">
        <v>2992</v>
      </c>
      <c r="G2214" s="45" t="s">
        <v>2388</v>
      </c>
      <c r="H2214" s="43">
        <v>3020</v>
      </c>
      <c r="I2214" s="324" t="s">
        <v>41</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process efficiency</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3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Industry Process Efficiency</v>
      </c>
      <c r="C2215" s="254" t="str">
        <f t="shared" ref="C2215:C2278" si="69">$C$2149</f>
        <v>Percentage Improvement in Industrial Process Efficiency above BAU</v>
      </c>
      <c r="D2215" s="6" t="s">
        <v>3028</v>
      </c>
      <c r="E2215" s="45" t="s">
        <v>2676</v>
      </c>
      <c r="F2215" t="s">
        <v>2992</v>
      </c>
      <c r="G2215" s="45" t="s">
        <v>2679</v>
      </c>
      <c r="H2215" s="43">
        <v>3021</v>
      </c>
      <c r="I2215" s="324" t="s">
        <v>41</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process efficiency</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3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Industry Process Efficiency</v>
      </c>
      <c r="C2216" s="254" t="str">
        <f t="shared" si="69"/>
        <v>Percentage Improvement in Industrial Process Efficiency above BAU</v>
      </c>
      <c r="D2216" s="6" t="s">
        <v>3028</v>
      </c>
      <c r="E2216" s="45" t="s">
        <v>2677</v>
      </c>
      <c r="F2216" t="s">
        <v>2992</v>
      </c>
      <c r="G2216" s="45" t="s">
        <v>2681</v>
      </c>
      <c r="H2216" s="43">
        <v>3022</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process efficiency</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3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Industry Process Efficiency</v>
      </c>
      <c r="C2217" s="254" t="str">
        <f t="shared" si="69"/>
        <v>Percentage Improvement in Industrial Process Efficiency above BAU</v>
      </c>
      <c r="D2217" s="6" t="s">
        <v>3028</v>
      </c>
      <c r="E2217" s="45" t="s">
        <v>2678</v>
      </c>
      <c r="F2217" t="s">
        <v>2992</v>
      </c>
      <c r="G2217" s="45" t="s">
        <v>2682</v>
      </c>
      <c r="H2217" s="43">
        <v>3023</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process efficiency</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3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Industry Process Efficiency</v>
      </c>
      <c r="C2218" s="254" t="str">
        <f t="shared" si="69"/>
        <v>Percentage Improvement in Industrial Process Efficiency above BAU</v>
      </c>
      <c r="D2218" s="6" t="s">
        <v>3028</v>
      </c>
      <c r="E2218" s="45" t="s">
        <v>2675</v>
      </c>
      <c r="F2218" t="s">
        <v>2992</v>
      </c>
      <c r="G2218" s="45" t="s">
        <v>2680</v>
      </c>
      <c r="H2218" s="43">
        <v>3024</v>
      </c>
      <c r="I2218" s="324" t="s">
        <v>41</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process efficiency</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3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Industry Process Efficiency</v>
      </c>
      <c r="C2219" s="254" t="str">
        <f t="shared" si="69"/>
        <v>Percentage Improvement in Industrial Process Efficiency above BAU</v>
      </c>
      <c r="D2219" s="6" t="s">
        <v>3029</v>
      </c>
      <c r="E2219" s="45" t="s">
        <v>2377</v>
      </c>
      <c r="F2219" t="s">
        <v>2993</v>
      </c>
      <c r="G2219" s="45" t="s">
        <v>2383</v>
      </c>
      <c r="H2219" s="43">
        <v>3025</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process efficiency</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3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Industry Process Efficiency</v>
      </c>
      <c r="C2220" s="254" t="str">
        <f t="shared" si="69"/>
        <v>Percentage Improvement in Industrial Process Efficiency above BAU</v>
      </c>
      <c r="D2220" s="6" t="s">
        <v>3029</v>
      </c>
      <c r="E2220" s="45" t="s">
        <v>2378</v>
      </c>
      <c r="F2220" t="s">
        <v>2993</v>
      </c>
      <c r="G2220" s="45" t="s">
        <v>2386</v>
      </c>
      <c r="H2220" s="43">
        <v>3026</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process efficiency</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3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Industry Process Efficiency</v>
      </c>
      <c r="C2221" s="254" t="str">
        <f t="shared" si="69"/>
        <v>Percentage Improvement in Industrial Process Efficiency above BAU</v>
      </c>
      <c r="D2221" s="6" t="s">
        <v>3029</v>
      </c>
      <c r="E2221" s="45" t="s">
        <v>2379</v>
      </c>
      <c r="F2221" t="s">
        <v>2993</v>
      </c>
      <c r="G2221" s="45" t="s">
        <v>2387</v>
      </c>
      <c r="H2221" s="43">
        <v>3027</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process efficiency</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3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Industry Process Efficiency</v>
      </c>
      <c r="C2222" s="254" t="str">
        <f t="shared" si="69"/>
        <v>Percentage Improvement in Industrial Process Efficiency above BAU</v>
      </c>
      <c r="D2222" s="6" t="s">
        <v>3029</v>
      </c>
      <c r="E2222" s="45" t="s">
        <v>2380</v>
      </c>
      <c r="F2222" t="s">
        <v>2993</v>
      </c>
      <c r="G2222" s="45" t="s">
        <v>2384</v>
      </c>
      <c r="H2222" s="43">
        <v>3028</v>
      </c>
      <c r="I2222" s="324" t="s">
        <v>41</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process efficiency</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3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Industry Process Efficiency</v>
      </c>
      <c r="C2223" s="254" t="str">
        <f t="shared" si="69"/>
        <v>Percentage Improvement in Industrial Process Efficiency above BAU</v>
      </c>
      <c r="D2223" s="6" t="s">
        <v>3029</v>
      </c>
      <c r="E2223" s="45" t="s">
        <v>2381</v>
      </c>
      <c r="F2223" t="s">
        <v>2993</v>
      </c>
      <c r="G2223" s="45" t="s">
        <v>2385</v>
      </c>
      <c r="H2223" s="43">
        <v>3029</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process efficiency</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3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Industry Process Efficiency</v>
      </c>
      <c r="C2224" s="254" t="str">
        <f t="shared" si="69"/>
        <v>Percentage Improvement in Industrial Process Efficiency above BAU</v>
      </c>
      <c r="D2224" s="6" t="s">
        <v>3029</v>
      </c>
      <c r="E2224" s="45" t="s">
        <v>2382</v>
      </c>
      <c r="F2224" t="s">
        <v>2993</v>
      </c>
      <c r="G2224" s="45" t="s">
        <v>2388</v>
      </c>
      <c r="H2224" s="43">
        <v>3030</v>
      </c>
      <c r="I2224" s="324" t="s">
        <v>41</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process efficiency</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3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Industry Process Efficiency</v>
      </c>
      <c r="C2225" s="254" t="str">
        <f t="shared" si="69"/>
        <v>Percentage Improvement in Industrial Process Efficiency above BAU</v>
      </c>
      <c r="D2225" s="6" t="s">
        <v>3029</v>
      </c>
      <c r="E2225" s="45" t="s">
        <v>2676</v>
      </c>
      <c r="F2225" t="s">
        <v>2993</v>
      </c>
      <c r="G2225" s="45" t="s">
        <v>2679</v>
      </c>
      <c r="H2225" s="43">
        <v>3031</v>
      </c>
      <c r="I2225" s="324" t="s">
        <v>41</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process efficiency</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3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Industry Process Efficiency</v>
      </c>
      <c r="C2226" s="254" t="str">
        <f t="shared" si="69"/>
        <v>Percentage Improvement in Industrial Process Efficiency above BAU</v>
      </c>
      <c r="D2226" s="6" t="s">
        <v>3029</v>
      </c>
      <c r="E2226" s="45" t="s">
        <v>2677</v>
      </c>
      <c r="F2226" t="s">
        <v>2993</v>
      </c>
      <c r="G2226" s="45" t="s">
        <v>2681</v>
      </c>
      <c r="H2226" s="43">
        <v>3032</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process efficiency</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3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Industry Process Efficiency</v>
      </c>
      <c r="C2227" s="254" t="str">
        <f t="shared" si="69"/>
        <v>Percentage Improvement in Industrial Process Efficiency above BAU</v>
      </c>
      <c r="D2227" s="6" t="s">
        <v>3029</v>
      </c>
      <c r="E2227" s="45" t="s">
        <v>2678</v>
      </c>
      <c r="F2227" t="s">
        <v>2993</v>
      </c>
      <c r="G2227" s="45" t="s">
        <v>2682</v>
      </c>
      <c r="H2227" s="43">
        <v>3033</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process efficiency</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3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Industry Process Efficiency</v>
      </c>
      <c r="C2228" s="254" t="str">
        <f t="shared" si="69"/>
        <v>Percentage Improvement in Industrial Process Efficiency above BAU</v>
      </c>
      <c r="D2228" s="6" t="s">
        <v>3029</v>
      </c>
      <c r="E2228" s="45" t="s">
        <v>2675</v>
      </c>
      <c r="F2228" t="s">
        <v>2993</v>
      </c>
      <c r="G2228" s="45" t="s">
        <v>2680</v>
      </c>
      <c r="H2228" s="43">
        <v>3034</v>
      </c>
      <c r="I2228" s="324" t="s">
        <v>41</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process efficiency</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3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Industry Process Efficiency</v>
      </c>
      <c r="C2229" s="254" t="str">
        <f t="shared" si="69"/>
        <v>Percentage Improvement in Industrial Process Efficiency above BAU</v>
      </c>
      <c r="D2229" s="6" t="s">
        <v>3030</v>
      </c>
      <c r="E2229" s="45" t="s">
        <v>2377</v>
      </c>
      <c r="F2229" t="s">
        <v>2994</v>
      </c>
      <c r="G2229" s="45" t="s">
        <v>2383</v>
      </c>
      <c r="H2229" s="43">
        <v>3035</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process efficiency</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3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Industry Process Efficiency</v>
      </c>
      <c r="C2230" s="254" t="str">
        <f t="shared" si="69"/>
        <v>Percentage Improvement in Industrial Process Efficiency above BAU</v>
      </c>
      <c r="D2230" s="6" t="s">
        <v>3030</v>
      </c>
      <c r="E2230" s="45" t="s">
        <v>2378</v>
      </c>
      <c r="F2230" t="s">
        <v>2994</v>
      </c>
      <c r="G2230" s="45" t="s">
        <v>2386</v>
      </c>
      <c r="H2230" s="43">
        <v>3036</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process efficiency</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3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Industry Process Efficiency</v>
      </c>
      <c r="C2231" s="254" t="str">
        <f t="shared" si="69"/>
        <v>Percentage Improvement in Industrial Process Efficiency above BAU</v>
      </c>
      <c r="D2231" s="6" t="s">
        <v>3030</v>
      </c>
      <c r="E2231" s="45" t="s">
        <v>2379</v>
      </c>
      <c r="F2231" t="s">
        <v>2994</v>
      </c>
      <c r="G2231" s="45" t="s">
        <v>2387</v>
      </c>
      <c r="H2231" s="43">
        <v>3037</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process efficiency</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3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Industry Process Efficiency</v>
      </c>
      <c r="C2232" s="254" t="str">
        <f t="shared" si="69"/>
        <v>Percentage Improvement in Industrial Process Efficiency above BAU</v>
      </c>
      <c r="D2232" s="6" t="s">
        <v>3030</v>
      </c>
      <c r="E2232" s="45" t="s">
        <v>2380</v>
      </c>
      <c r="F2232" t="s">
        <v>2994</v>
      </c>
      <c r="G2232" s="45" t="s">
        <v>2384</v>
      </c>
      <c r="H2232" s="43">
        <v>3038</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process efficiency</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3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Industry Process Efficiency</v>
      </c>
      <c r="C2233" s="254" t="str">
        <f t="shared" si="69"/>
        <v>Percentage Improvement in Industrial Process Efficiency above BAU</v>
      </c>
      <c r="D2233" s="6" t="s">
        <v>3030</v>
      </c>
      <c r="E2233" s="45" t="s">
        <v>2381</v>
      </c>
      <c r="F2233" t="s">
        <v>2994</v>
      </c>
      <c r="G2233" s="45" t="s">
        <v>2385</v>
      </c>
      <c r="H2233" s="43">
        <v>3039</v>
      </c>
      <c r="I2233" s="324" t="s">
        <v>41</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process efficiency</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3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Industry Process Efficiency</v>
      </c>
      <c r="C2234" s="254" t="str">
        <f t="shared" si="69"/>
        <v>Percentage Improvement in Industrial Process Efficiency above BAU</v>
      </c>
      <c r="D2234" s="6" t="s">
        <v>3030</v>
      </c>
      <c r="E2234" s="45" t="s">
        <v>2382</v>
      </c>
      <c r="F2234" t="s">
        <v>2994</v>
      </c>
      <c r="G2234" s="45" t="s">
        <v>2388</v>
      </c>
      <c r="H2234" s="43">
        <v>3040</v>
      </c>
      <c r="I2234" s="324" t="s">
        <v>41</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process efficiency</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3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Industry Process Efficiency</v>
      </c>
      <c r="C2235" s="254" t="str">
        <f t="shared" si="69"/>
        <v>Percentage Improvement in Industrial Process Efficiency above BAU</v>
      </c>
      <c r="D2235" s="6" t="s">
        <v>3030</v>
      </c>
      <c r="E2235" s="45" t="s">
        <v>2676</v>
      </c>
      <c r="F2235" t="s">
        <v>2994</v>
      </c>
      <c r="G2235" s="45" t="s">
        <v>2679</v>
      </c>
      <c r="H2235" s="43">
        <v>3041</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process efficiency</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3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Industry Process Efficiency</v>
      </c>
      <c r="C2236" s="254" t="str">
        <f t="shared" si="69"/>
        <v>Percentage Improvement in Industrial Process Efficiency above BAU</v>
      </c>
      <c r="D2236" s="6" t="s">
        <v>3030</v>
      </c>
      <c r="E2236" s="45" t="s">
        <v>2677</v>
      </c>
      <c r="F2236" t="s">
        <v>2994</v>
      </c>
      <c r="G2236" s="45" t="s">
        <v>2681</v>
      </c>
      <c r="H2236" s="43">
        <v>3042</v>
      </c>
      <c r="I2236" s="324" t="s">
        <v>41</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process efficiency</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3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Industry Process Efficiency</v>
      </c>
      <c r="C2237" s="254" t="str">
        <f t="shared" si="69"/>
        <v>Percentage Improvement in Industrial Process Efficiency above BAU</v>
      </c>
      <c r="D2237" s="6" t="s">
        <v>3030</v>
      </c>
      <c r="E2237" s="45" t="s">
        <v>2678</v>
      </c>
      <c r="F2237" t="s">
        <v>2994</v>
      </c>
      <c r="G2237" s="45" t="s">
        <v>2682</v>
      </c>
      <c r="H2237" s="43">
        <v>3043</v>
      </c>
      <c r="I2237" s="324" t="s">
        <v>41</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process efficiency</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3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Industry Process Efficiency</v>
      </c>
      <c r="C2238" s="254" t="str">
        <f t="shared" si="69"/>
        <v>Percentage Improvement in Industrial Process Efficiency above BAU</v>
      </c>
      <c r="D2238" s="6" t="s">
        <v>3030</v>
      </c>
      <c r="E2238" s="45" t="s">
        <v>2675</v>
      </c>
      <c r="F2238" t="s">
        <v>2994</v>
      </c>
      <c r="G2238" s="45" t="s">
        <v>2680</v>
      </c>
      <c r="H2238" s="43">
        <v>3044</v>
      </c>
      <c r="I2238" s="324" t="s">
        <v>41</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process efficiency</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3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Industry Process Efficiency</v>
      </c>
      <c r="C2239" s="254" t="str">
        <f t="shared" si="69"/>
        <v>Percentage Improvement in Industrial Process Efficiency above BAU</v>
      </c>
      <c r="D2239" s="6" t="s">
        <v>3031</v>
      </c>
      <c r="E2239" s="45" t="s">
        <v>2377</v>
      </c>
      <c r="F2239" t="s">
        <v>2549</v>
      </c>
      <c r="G2239" s="45" t="s">
        <v>2383</v>
      </c>
      <c r="H2239" s="43">
        <v>3045</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process efficiency</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3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Industry Process Efficiency</v>
      </c>
      <c r="C2240" s="254" t="str">
        <f t="shared" si="69"/>
        <v>Percentage Improvement in Industrial Process Efficiency above BAU</v>
      </c>
      <c r="D2240" s="6" t="s">
        <v>3031</v>
      </c>
      <c r="E2240" s="45" t="s">
        <v>2378</v>
      </c>
      <c r="F2240" t="s">
        <v>2549</v>
      </c>
      <c r="G2240" s="45" t="s">
        <v>2386</v>
      </c>
      <c r="H2240" s="43">
        <v>3046</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process efficiency</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3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Industry Process Efficiency</v>
      </c>
      <c r="C2241" s="254" t="str">
        <f t="shared" si="69"/>
        <v>Percentage Improvement in Industrial Process Efficiency above BAU</v>
      </c>
      <c r="D2241" s="6" t="s">
        <v>3031</v>
      </c>
      <c r="E2241" s="45" t="s">
        <v>2379</v>
      </c>
      <c r="F2241" t="s">
        <v>2549</v>
      </c>
      <c r="G2241" s="45" t="s">
        <v>2387</v>
      </c>
      <c r="H2241" s="43">
        <v>3047</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process efficiency</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3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Industry Process Efficiency</v>
      </c>
      <c r="C2242" s="254" t="str">
        <f t="shared" si="69"/>
        <v>Percentage Improvement in Industrial Process Efficiency above BAU</v>
      </c>
      <c r="D2242" s="6" t="s">
        <v>3031</v>
      </c>
      <c r="E2242" s="45" t="s">
        <v>2380</v>
      </c>
      <c r="F2242" t="s">
        <v>2549</v>
      </c>
      <c r="G2242" s="45" t="s">
        <v>2384</v>
      </c>
      <c r="H2242" s="43">
        <v>3048</v>
      </c>
      <c r="I2242" s="324" t="s">
        <v>41</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process efficiency</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3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Industry Process Efficiency</v>
      </c>
      <c r="C2243" s="254" t="str">
        <f t="shared" si="69"/>
        <v>Percentage Improvement in Industrial Process Efficiency above BAU</v>
      </c>
      <c r="D2243" s="6" t="s">
        <v>3031</v>
      </c>
      <c r="E2243" s="45" t="s">
        <v>2381</v>
      </c>
      <c r="F2243" t="s">
        <v>2549</v>
      </c>
      <c r="G2243" s="45" t="s">
        <v>2385</v>
      </c>
      <c r="H2243" s="43">
        <v>3049</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process efficiency</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3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Industry Process Efficiency</v>
      </c>
      <c r="C2244" s="254" t="str">
        <f t="shared" si="69"/>
        <v>Percentage Improvement in Industrial Process Efficiency above BAU</v>
      </c>
      <c r="D2244" s="6" t="s">
        <v>3031</v>
      </c>
      <c r="E2244" s="45" t="s">
        <v>2382</v>
      </c>
      <c r="F2244" t="s">
        <v>2549</v>
      </c>
      <c r="G2244" s="45" t="s">
        <v>2388</v>
      </c>
      <c r="H2244" s="43">
        <v>3050</v>
      </c>
      <c r="I2244" s="324" t="s">
        <v>41</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process efficiency</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3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Industry Process Efficiency</v>
      </c>
      <c r="C2245" s="254" t="str">
        <f t="shared" si="69"/>
        <v>Percentage Improvement in Industrial Process Efficiency above BAU</v>
      </c>
      <c r="D2245" s="6" t="s">
        <v>3031</v>
      </c>
      <c r="E2245" s="45" t="s">
        <v>2676</v>
      </c>
      <c r="F2245" t="s">
        <v>2549</v>
      </c>
      <c r="G2245" s="45" t="s">
        <v>2679</v>
      </c>
      <c r="H2245" s="43">
        <v>3051</v>
      </c>
      <c r="I2245" s="324" t="s">
        <v>41</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process efficiency</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3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Industry Process Efficiency</v>
      </c>
      <c r="C2246" s="254" t="str">
        <f t="shared" si="69"/>
        <v>Percentage Improvement in Industrial Process Efficiency above BAU</v>
      </c>
      <c r="D2246" s="6" t="s">
        <v>3031</v>
      </c>
      <c r="E2246" s="45" t="s">
        <v>2677</v>
      </c>
      <c r="F2246" t="s">
        <v>2549</v>
      </c>
      <c r="G2246" s="45" t="s">
        <v>2681</v>
      </c>
      <c r="H2246" s="43">
        <v>3052</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process efficiency</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3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Industry Process Efficiency</v>
      </c>
      <c r="C2247" s="254" t="str">
        <f t="shared" si="69"/>
        <v>Percentage Improvement in Industrial Process Efficiency above BAU</v>
      </c>
      <c r="D2247" s="6" t="s">
        <v>3031</v>
      </c>
      <c r="E2247" s="45" t="s">
        <v>2678</v>
      </c>
      <c r="F2247" t="s">
        <v>2549</v>
      </c>
      <c r="G2247" s="45" t="s">
        <v>2682</v>
      </c>
      <c r="H2247" s="43">
        <v>3053</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process efficiency</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3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Industry Process Efficiency</v>
      </c>
      <c r="C2248" s="254" t="str">
        <f t="shared" si="69"/>
        <v>Percentage Improvement in Industrial Process Efficiency above BAU</v>
      </c>
      <c r="D2248" s="6" t="s">
        <v>3031</v>
      </c>
      <c r="E2248" s="45" t="s">
        <v>2675</v>
      </c>
      <c r="F2248" t="s">
        <v>2549</v>
      </c>
      <c r="G2248" s="45" t="s">
        <v>2680</v>
      </c>
      <c r="H2248" s="43">
        <v>3054</v>
      </c>
      <c r="I2248" s="324" t="s">
        <v>41</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process efficiency</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3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Industry Process Efficiency</v>
      </c>
      <c r="C2249" s="254" t="str">
        <f t="shared" si="69"/>
        <v>Percentage Improvement in Industrial Process Efficiency above BAU</v>
      </c>
      <c r="D2249" s="6" t="s">
        <v>3032</v>
      </c>
      <c r="E2249" s="45" t="s">
        <v>2377</v>
      </c>
      <c r="F2249" t="s">
        <v>2995</v>
      </c>
      <c r="G2249" s="45" t="s">
        <v>2383</v>
      </c>
      <c r="H2249" s="43">
        <v>3055</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process efficiency</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3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Industry Process Efficiency</v>
      </c>
      <c r="C2250" s="254" t="str">
        <f t="shared" si="69"/>
        <v>Percentage Improvement in Industrial Process Efficiency above BAU</v>
      </c>
      <c r="D2250" s="6" t="s">
        <v>3032</v>
      </c>
      <c r="E2250" s="45" t="s">
        <v>2378</v>
      </c>
      <c r="F2250" t="s">
        <v>2995</v>
      </c>
      <c r="G2250" s="45" t="s">
        <v>2386</v>
      </c>
      <c r="H2250" s="43">
        <v>3056</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process efficiency</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3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Industry Process Efficiency</v>
      </c>
      <c r="C2251" s="254" t="str">
        <f t="shared" si="69"/>
        <v>Percentage Improvement in Industrial Process Efficiency above BAU</v>
      </c>
      <c r="D2251" s="6" t="s">
        <v>3032</v>
      </c>
      <c r="E2251" s="45" t="s">
        <v>2379</v>
      </c>
      <c r="F2251" t="s">
        <v>2995</v>
      </c>
      <c r="G2251" s="45" t="s">
        <v>2387</v>
      </c>
      <c r="H2251" s="43">
        <v>3057</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process efficiency</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3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Industry Process Efficiency</v>
      </c>
      <c r="C2252" s="254" t="str">
        <f t="shared" si="69"/>
        <v>Percentage Improvement in Industrial Process Efficiency above BAU</v>
      </c>
      <c r="D2252" s="6" t="s">
        <v>3032</v>
      </c>
      <c r="E2252" s="45" t="s">
        <v>2380</v>
      </c>
      <c r="F2252" t="s">
        <v>2995</v>
      </c>
      <c r="G2252" s="45" t="s">
        <v>2384</v>
      </c>
      <c r="H2252" s="43">
        <v>3058</v>
      </c>
      <c r="I2252" s="324" t="s">
        <v>41</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process efficiency</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3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Industry Process Efficiency</v>
      </c>
      <c r="C2253" s="254" t="str">
        <f t="shared" si="69"/>
        <v>Percentage Improvement in Industrial Process Efficiency above BAU</v>
      </c>
      <c r="D2253" s="6" t="s">
        <v>3032</v>
      </c>
      <c r="E2253" s="45" t="s">
        <v>2381</v>
      </c>
      <c r="F2253" t="s">
        <v>2995</v>
      </c>
      <c r="G2253" s="45" t="s">
        <v>2385</v>
      </c>
      <c r="H2253" s="43">
        <v>3059</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process efficiency</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3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Industry Process Efficiency</v>
      </c>
      <c r="C2254" s="254" t="str">
        <f t="shared" si="69"/>
        <v>Percentage Improvement in Industrial Process Efficiency above BAU</v>
      </c>
      <c r="D2254" s="6" t="s">
        <v>3032</v>
      </c>
      <c r="E2254" s="45" t="s">
        <v>2382</v>
      </c>
      <c r="F2254" t="s">
        <v>2995</v>
      </c>
      <c r="G2254" s="45" t="s">
        <v>2388</v>
      </c>
      <c r="H2254" s="43">
        <v>3060</v>
      </c>
      <c r="I2254" s="324" t="s">
        <v>41</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process efficiency</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3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Industry Process Efficiency</v>
      </c>
      <c r="C2255" s="254" t="str">
        <f t="shared" si="69"/>
        <v>Percentage Improvement in Industrial Process Efficiency above BAU</v>
      </c>
      <c r="D2255" s="6" t="s">
        <v>3032</v>
      </c>
      <c r="E2255" s="45" t="s">
        <v>2676</v>
      </c>
      <c r="F2255" t="s">
        <v>2995</v>
      </c>
      <c r="G2255" s="45" t="s">
        <v>2679</v>
      </c>
      <c r="H2255" s="43">
        <v>3061</v>
      </c>
      <c r="I2255" s="324" t="s">
        <v>41</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process efficiency</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3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Industry Process Efficiency</v>
      </c>
      <c r="C2256" s="254" t="str">
        <f t="shared" si="69"/>
        <v>Percentage Improvement in Industrial Process Efficiency above BAU</v>
      </c>
      <c r="D2256" s="6" t="s">
        <v>3032</v>
      </c>
      <c r="E2256" s="45" t="s">
        <v>2677</v>
      </c>
      <c r="F2256" t="s">
        <v>2995</v>
      </c>
      <c r="G2256" s="45" t="s">
        <v>2681</v>
      </c>
      <c r="H2256" s="43">
        <v>3062</v>
      </c>
      <c r="I2256" s="324" t="s">
        <v>41</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process efficiency</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3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Industry Process Efficiency</v>
      </c>
      <c r="C2257" s="254" t="str">
        <f t="shared" si="69"/>
        <v>Percentage Improvement in Industrial Process Efficiency above BAU</v>
      </c>
      <c r="D2257" s="6" t="s">
        <v>3032</v>
      </c>
      <c r="E2257" s="45" t="s">
        <v>2678</v>
      </c>
      <c r="F2257" t="s">
        <v>2995</v>
      </c>
      <c r="G2257" s="45" t="s">
        <v>2682</v>
      </c>
      <c r="H2257" s="43">
        <v>3063</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process efficiency</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3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Industry Process Efficiency</v>
      </c>
      <c r="C2258" s="254" t="str">
        <f t="shared" si="69"/>
        <v>Percentage Improvement in Industrial Process Efficiency above BAU</v>
      </c>
      <c r="D2258" s="6" t="s">
        <v>3032</v>
      </c>
      <c r="E2258" s="45" t="s">
        <v>2675</v>
      </c>
      <c r="F2258" t="s">
        <v>2995</v>
      </c>
      <c r="G2258" s="45" t="s">
        <v>2680</v>
      </c>
      <c r="H2258" s="43">
        <v>3064</v>
      </c>
      <c r="I2258" s="324" t="s">
        <v>41</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process efficiency</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3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Industry Process Efficiency</v>
      </c>
      <c r="C2259" s="254" t="str">
        <f t="shared" si="69"/>
        <v>Percentage Improvement in Industrial Process Efficiency above BAU</v>
      </c>
      <c r="D2259" s="6" t="s">
        <v>3033</v>
      </c>
      <c r="E2259" s="45" t="s">
        <v>2377</v>
      </c>
      <c r="F2259" t="s">
        <v>2996</v>
      </c>
      <c r="G2259" s="45" t="s">
        <v>2383</v>
      </c>
      <c r="H2259" s="43">
        <v>3065</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process efficiency</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3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Industry Process Efficiency</v>
      </c>
      <c r="C2260" s="254" t="str">
        <f t="shared" si="69"/>
        <v>Percentage Improvement in Industrial Process Efficiency above BAU</v>
      </c>
      <c r="D2260" s="6" t="s">
        <v>3033</v>
      </c>
      <c r="E2260" s="45" t="s">
        <v>2378</v>
      </c>
      <c r="F2260" t="s">
        <v>2996</v>
      </c>
      <c r="G2260" s="45" t="s">
        <v>2386</v>
      </c>
      <c r="H2260" s="43">
        <v>3066</v>
      </c>
      <c r="I2260" s="324" t="s">
        <v>41</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process efficiency</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3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Industry Process Efficiency</v>
      </c>
      <c r="C2261" s="254" t="str">
        <f t="shared" si="69"/>
        <v>Percentage Improvement in Industrial Process Efficiency above BAU</v>
      </c>
      <c r="D2261" s="6" t="s">
        <v>3033</v>
      </c>
      <c r="E2261" s="45" t="s">
        <v>2379</v>
      </c>
      <c r="F2261" t="s">
        <v>2996</v>
      </c>
      <c r="G2261" s="45" t="s">
        <v>2387</v>
      </c>
      <c r="H2261" s="43">
        <v>3067</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process efficiency</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3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Industry Process Efficiency</v>
      </c>
      <c r="C2262" s="254" t="str">
        <f t="shared" si="69"/>
        <v>Percentage Improvement in Industrial Process Efficiency above BAU</v>
      </c>
      <c r="D2262" s="6" t="s">
        <v>3033</v>
      </c>
      <c r="E2262" s="45" t="s">
        <v>2380</v>
      </c>
      <c r="F2262" t="s">
        <v>2996</v>
      </c>
      <c r="G2262" s="45" t="s">
        <v>2384</v>
      </c>
      <c r="H2262" s="43">
        <v>3068</v>
      </c>
      <c r="I2262" s="324" t="s">
        <v>41</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process efficiency</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3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Industry Process Efficiency</v>
      </c>
      <c r="C2263" s="254" t="str">
        <f t="shared" si="69"/>
        <v>Percentage Improvement in Industrial Process Efficiency above BAU</v>
      </c>
      <c r="D2263" s="6" t="s">
        <v>3033</v>
      </c>
      <c r="E2263" s="45" t="s">
        <v>2381</v>
      </c>
      <c r="F2263" t="s">
        <v>2996</v>
      </c>
      <c r="G2263" s="45" t="s">
        <v>2385</v>
      </c>
      <c r="H2263" s="43">
        <v>3069</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process efficiency</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3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Industry Process Efficiency</v>
      </c>
      <c r="C2264" s="254" t="str">
        <f t="shared" si="69"/>
        <v>Percentage Improvement in Industrial Process Efficiency above BAU</v>
      </c>
      <c r="D2264" s="6" t="s">
        <v>3033</v>
      </c>
      <c r="E2264" s="45" t="s">
        <v>2382</v>
      </c>
      <c r="F2264" t="s">
        <v>2996</v>
      </c>
      <c r="G2264" s="45" t="s">
        <v>2388</v>
      </c>
      <c r="H2264" s="43">
        <v>3070</v>
      </c>
      <c r="I2264" s="324" t="s">
        <v>41</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process efficiency</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3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Industry Process Efficiency</v>
      </c>
      <c r="C2265" s="254" t="str">
        <f t="shared" si="69"/>
        <v>Percentage Improvement in Industrial Process Efficiency above BAU</v>
      </c>
      <c r="D2265" s="6" t="s">
        <v>3033</v>
      </c>
      <c r="E2265" s="45" t="s">
        <v>2676</v>
      </c>
      <c r="F2265" t="s">
        <v>2996</v>
      </c>
      <c r="G2265" s="45" t="s">
        <v>2679</v>
      </c>
      <c r="H2265" s="43">
        <v>3071</v>
      </c>
      <c r="I2265" s="324" t="s">
        <v>41</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process efficiency</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3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Industry Process Efficiency</v>
      </c>
      <c r="C2266" s="254" t="str">
        <f t="shared" si="69"/>
        <v>Percentage Improvement in Industrial Process Efficiency above BAU</v>
      </c>
      <c r="D2266" s="6" t="s">
        <v>3033</v>
      </c>
      <c r="E2266" s="45" t="s">
        <v>2677</v>
      </c>
      <c r="F2266" t="s">
        <v>2996</v>
      </c>
      <c r="G2266" s="45" t="s">
        <v>2681</v>
      </c>
      <c r="H2266" s="43">
        <v>3072</v>
      </c>
      <c r="I2266" s="324" t="s">
        <v>41</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process efficiency</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3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Industry Process Efficiency</v>
      </c>
      <c r="C2267" s="254" t="str">
        <f t="shared" si="69"/>
        <v>Percentage Improvement in Industrial Process Efficiency above BAU</v>
      </c>
      <c r="D2267" s="6" t="s">
        <v>3033</v>
      </c>
      <c r="E2267" s="45" t="s">
        <v>2678</v>
      </c>
      <c r="F2267" t="s">
        <v>2996</v>
      </c>
      <c r="G2267" s="45" t="s">
        <v>2682</v>
      </c>
      <c r="H2267" s="43">
        <v>3073</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process efficiency</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3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Industry Process Efficiency</v>
      </c>
      <c r="C2268" s="254" t="str">
        <f t="shared" si="69"/>
        <v>Percentage Improvement in Industrial Process Efficiency above BAU</v>
      </c>
      <c r="D2268" s="6" t="s">
        <v>3033</v>
      </c>
      <c r="E2268" s="45" t="s">
        <v>2675</v>
      </c>
      <c r="F2268" t="s">
        <v>2996</v>
      </c>
      <c r="G2268" s="45" t="s">
        <v>2680</v>
      </c>
      <c r="H2268" s="43">
        <v>3074</v>
      </c>
      <c r="I2268" s="324" t="s">
        <v>41</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process efficiency</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3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Industry Process Efficiency</v>
      </c>
      <c r="C2269" s="254" t="str">
        <f t="shared" si="69"/>
        <v>Percentage Improvement in Industrial Process Efficiency above BAU</v>
      </c>
      <c r="D2269" s="6" t="s">
        <v>3034</v>
      </c>
      <c r="E2269" s="45" t="s">
        <v>2377</v>
      </c>
      <c r="F2269" t="s">
        <v>2997</v>
      </c>
      <c r="G2269" s="45" t="s">
        <v>2383</v>
      </c>
      <c r="H2269" s="43">
        <v>3075</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process efficiency</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3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Industry Process Efficiency</v>
      </c>
      <c r="C2270" s="254" t="str">
        <f t="shared" si="69"/>
        <v>Percentage Improvement in Industrial Process Efficiency above BAU</v>
      </c>
      <c r="D2270" s="6" t="s">
        <v>3034</v>
      </c>
      <c r="E2270" s="45" t="s">
        <v>2378</v>
      </c>
      <c r="F2270" t="s">
        <v>2997</v>
      </c>
      <c r="G2270" s="45" t="s">
        <v>2386</v>
      </c>
      <c r="H2270" s="43">
        <v>3076</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process efficiency</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3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Industry Process Efficiency</v>
      </c>
      <c r="C2271" s="254" t="str">
        <f t="shared" si="69"/>
        <v>Percentage Improvement in Industrial Process Efficiency above BAU</v>
      </c>
      <c r="D2271" s="6" t="s">
        <v>3034</v>
      </c>
      <c r="E2271" s="45" t="s">
        <v>2379</v>
      </c>
      <c r="F2271" t="s">
        <v>2997</v>
      </c>
      <c r="G2271" s="45" t="s">
        <v>2387</v>
      </c>
      <c r="H2271" s="43">
        <v>3077</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process efficiency</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3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Industry Process Efficiency</v>
      </c>
      <c r="C2272" s="254" t="str">
        <f t="shared" si="69"/>
        <v>Percentage Improvement in Industrial Process Efficiency above BAU</v>
      </c>
      <c r="D2272" s="6" t="s">
        <v>3034</v>
      </c>
      <c r="E2272" s="45" t="s">
        <v>2380</v>
      </c>
      <c r="F2272" t="s">
        <v>2997</v>
      </c>
      <c r="G2272" s="45" t="s">
        <v>2384</v>
      </c>
      <c r="H2272" s="43">
        <v>3078</v>
      </c>
      <c r="I2272" s="324" t="s">
        <v>41</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process efficiency</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3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Industry Process Efficiency</v>
      </c>
      <c r="C2273" s="254" t="str">
        <f t="shared" si="69"/>
        <v>Percentage Improvement in Industrial Process Efficiency above BAU</v>
      </c>
      <c r="D2273" s="6" t="s">
        <v>3034</v>
      </c>
      <c r="E2273" s="45" t="s">
        <v>2381</v>
      </c>
      <c r="F2273" t="s">
        <v>2997</v>
      </c>
      <c r="G2273" s="45" t="s">
        <v>2385</v>
      </c>
      <c r="H2273" s="43">
        <v>3079</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process efficiency</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3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Industry Process Efficiency</v>
      </c>
      <c r="C2274" s="254" t="str">
        <f t="shared" si="69"/>
        <v>Percentage Improvement in Industrial Process Efficiency above BAU</v>
      </c>
      <c r="D2274" s="6" t="s">
        <v>3034</v>
      </c>
      <c r="E2274" s="45" t="s">
        <v>2382</v>
      </c>
      <c r="F2274" t="s">
        <v>2997</v>
      </c>
      <c r="G2274" s="45" t="s">
        <v>2388</v>
      </c>
      <c r="H2274" s="43">
        <v>3080</v>
      </c>
      <c r="I2274" s="324" t="s">
        <v>41</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process efficiency</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3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Industry Process Efficiency</v>
      </c>
      <c r="C2275" s="254" t="str">
        <f t="shared" si="69"/>
        <v>Percentage Improvement in Industrial Process Efficiency above BAU</v>
      </c>
      <c r="D2275" s="6" t="s">
        <v>3034</v>
      </c>
      <c r="E2275" s="45" t="s">
        <v>2676</v>
      </c>
      <c r="F2275" t="s">
        <v>2997</v>
      </c>
      <c r="G2275" s="45" t="s">
        <v>2679</v>
      </c>
      <c r="H2275" s="43">
        <v>3081</v>
      </c>
      <c r="I2275" s="324" t="s">
        <v>41</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process efficiency</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3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Industry Process Efficiency</v>
      </c>
      <c r="C2276" s="254" t="str">
        <f t="shared" si="69"/>
        <v>Percentage Improvement in Industrial Process Efficiency above BAU</v>
      </c>
      <c r="D2276" s="6" t="s">
        <v>3034</v>
      </c>
      <c r="E2276" s="45" t="s">
        <v>2677</v>
      </c>
      <c r="F2276" t="s">
        <v>2997</v>
      </c>
      <c r="G2276" s="45" t="s">
        <v>2681</v>
      </c>
      <c r="H2276" s="43">
        <v>3082</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process efficiency</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3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Industry Process Efficiency</v>
      </c>
      <c r="C2277" s="254" t="str">
        <f t="shared" si="69"/>
        <v>Percentage Improvement in Industrial Process Efficiency above BAU</v>
      </c>
      <c r="D2277" s="6" t="s">
        <v>3034</v>
      </c>
      <c r="E2277" s="45" t="s">
        <v>2678</v>
      </c>
      <c r="F2277" t="s">
        <v>2997</v>
      </c>
      <c r="G2277" s="45" t="s">
        <v>2682</v>
      </c>
      <c r="H2277" s="43">
        <v>3083</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process efficiency</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3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Industry Process Efficiency</v>
      </c>
      <c r="C2278" s="254" t="str">
        <f t="shared" si="69"/>
        <v>Percentage Improvement in Industrial Process Efficiency above BAU</v>
      </c>
      <c r="D2278" s="6" t="s">
        <v>3034</v>
      </c>
      <c r="E2278" s="45" t="s">
        <v>2675</v>
      </c>
      <c r="F2278" t="s">
        <v>2997</v>
      </c>
      <c r="G2278" s="45" t="s">
        <v>2680</v>
      </c>
      <c r="H2278" s="43">
        <v>3084</v>
      </c>
      <c r="I2278" s="324" t="s">
        <v>41</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process efficiency</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3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Industry Process Efficiency</v>
      </c>
      <c r="C2279" s="254" t="str">
        <f t="shared" ref="C2279:C2342" si="70">$C$2149</f>
        <v>Percentage Improvement in Industrial Process Efficiency above BAU</v>
      </c>
      <c r="D2279" s="6" t="s">
        <v>3035</v>
      </c>
      <c r="E2279" s="45" t="s">
        <v>2377</v>
      </c>
      <c r="F2279" t="s">
        <v>2550</v>
      </c>
      <c r="G2279" s="45" t="s">
        <v>2383</v>
      </c>
      <c r="H2279" s="43">
        <v>3085</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process efficiency</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3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Industry Process Efficiency</v>
      </c>
      <c r="C2280" s="254" t="str">
        <f t="shared" si="70"/>
        <v>Percentage Improvement in Industrial Process Efficiency above BAU</v>
      </c>
      <c r="D2280" s="6" t="s">
        <v>3035</v>
      </c>
      <c r="E2280" s="45" t="s">
        <v>2378</v>
      </c>
      <c r="F2280" t="s">
        <v>2550</v>
      </c>
      <c r="G2280" s="45" t="s">
        <v>2386</v>
      </c>
      <c r="H2280" s="43">
        <v>3086</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process efficiency</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3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Industry Process Efficiency</v>
      </c>
      <c r="C2281" s="254" t="str">
        <f t="shared" si="70"/>
        <v>Percentage Improvement in Industrial Process Efficiency above BAU</v>
      </c>
      <c r="D2281" s="6" t="s">
        <v>3035</v>
      </c>
      <c r="E2281" s="45" t="s">
        <v>2379</v>
      </c>
      <c r="F2281" t="s">
        <v>2550</v>
      </c>
      <c r="G2281" s="45" t="s">
        <v>2387</v>
      </c>
      <c r="H2281" s="43">
        <v>3087</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process efficiency</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3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Industry Process Efficiency</v>
      </c>
      <c r="C2282" s="254" t="str">
        <f t="shared" si="70"/>
        <v>Percentage Improvement in Industrial Process Efficiency above BAU</v>
      </c>
      <c r="D2282" s="6" t="s">
        <v>3035</v>
      </c>
      <c r="E2282" s="45" t="s">
        <v>2380</v>
      </c>
      <c r="F2282" t="s">
        <v>2550</v>
      </c>
      <c r="G2282" s="45" t="s">
        <v>2384</v>
      </c>
      <c r="H2282" s="43">
        <v>3088</v>
      </c>
      <c r="I2282" s="324" t="s">
        <v>41</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process efficiency</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3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Industry Process Efficiency</v>
      </c>
      <c r="C2283" s="254" t="str">
        <f t="shared" si="70"/>
        <v>Percentage Improvement in Industrial Process Efficiency above BAU</v>
      </c>
      <c r="D2283" s="6" t="s">
        <v>3035</v>
      </c>
      <c r="E2283" s="45" t="s">
        <v>2381</v>
      </c>
      <c r="F2283" t="s">
        <v>2550</v>
      </c>
      <c r="G2283" s="45" t="s">
        <v>2385</v>
      </c>
      <c r="H2283" s="43">
        <v>3089</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process efficiency</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3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Industry Process Efficiency</v>
      </c>
      <c r="C2284" s="254" t="str">
        <f t="shared" si="70"/>
        <v>Percentage Improvement in Industrial Process Efficiency above BAU</v>
      </c>
      <c r="D2284" s="6" t="s">
        <v>3035</v>
      </c>
      <c r="E2284" s="45" t="s">
        <v>2382</v>
      </c>
      <c r="F2284" t="s">
        <v>2550</v>
      </c>
      <c r="G2284" s="45" t="s">
        <v>2388</v>
      </c>
      <c r="H2284" s="43">
        <v>3090</v>
      </c>
      <c r="I2284" s="324" t="s">
        <v>41</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process efficiency</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3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Industry Process Efficiency</v>
      </c>
      <c r="C2285" s="254" t="str">
        <f t="shared" si="70"/>
        <v>Percentage Improvement in Industrial Process Efficiency above BAU</v>
      </c>
      <c r="D2285" s="6" t="s">
        <v>3035</v>
      </c>
      <c r="E2285" s="45" t="s">
        <v>2676</v>
      </c>
      <c r="F2285" t="s">
        <v>2550</v>
      </c>
      <c r="G2285" s="45" t="s">
        <v>2679</v>
      </c>
      <c r="H2285" s="43">
        <v>3091</v>
      </c>
      <c r="I2285" s="324" t="s">
        <v>41</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process efficiency</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3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Industry Process Efficiency</v>
      </c>
      <c r="C2286" s="254" t="str">
        <f t="shared" si="70"/>
        <v>Percentage Improvement in Industrial Process Efficiency above BAU</v>
      </c>
      <c r="D2286" s="6" t="s">
        <v>3035</v>
      </c>
      <c r="E2286" s="45" t="s">
        <v>2677</v>
      </c>
      <c r="F2286" t="s">
        <v>2550</v>
      </c>
      <c r="G2286" s="45" t="s">
        <v>2681</v>
      </c>
      <c r="H2286" s="43">
        <v>3092</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process efficiency</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3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Industry Process Efficiency</v>
      </c>
      <c r="C2287" s="254" t="str">
        <f t="shared" si="70"/>
        <v>Percentage Improvement in Industrial Process Efficiency above BAU</v>
      </c>
      <c r="D2287" s="6" t="s">
        <v>3035</v>
      </c>
      <c r="E2287" s="45" t="s">
        <v>2678</v>
      </c>
      <c r="F2287" t="s">
        <v>2550</v>
      </c>
      <c r="G2287" s="45" t="s">
        <v>2682</v>
      </c>
      <c r="H2287" s="43">
        <v>3093</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process efficiency</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3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Industry Process Efficiency</v>
      </c>
      <c r="C2288" s="254" t="str">
        <f t="shared" si="70"/>
        <v>Percentage Improvement in Industrial Process Efficiency above BAU</v>
      </c>
      <c r="D2288" s="6" t="s">
        <v>3035</v>
      </c>
      <c r="E2288" s="45" t="s">
        <v>2675</v>
      </c>
      <c r="F2288" t="s">
        <v>2550</v>
      </c>
      <c r="G2288" s="45" t="s">
        <v>2680</v>
      </c>
      <c r="H2288" s="43">
        <v>3094</v>
      </c>
      <c r="I2288" s="324" t="s">
        <v>41</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process efficiency</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3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Industry Process Efficiency</v>
      </c>
      <c r="C2289" s="254" t="str">
        <f t="shared" si="70"/>
        <v>Percentage Improvement in Industrial Process Efficiency above BAU</v>
      </c>
      <c r="D2289" s="6" t="s">
        <v>3036</v>
      </c>
      <c r="E2289" s="45" t="s">
        <v>2377</v>
      </c>
      <c r="F2289" t="s">
        <v>2998</v>
      </c>
      <c r="G2289" s="45" t="s">
        <v>2383</v>
      </c>
      <c r="H2289" s="43">
        <v>3095</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process efficiency</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3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Industry Process Efficiency</v>
      </c>
      <c r="C2290" s="254" t="str">
        <f t="shared" si="70"/>
        <v>Percentage Improvement in Industrial Process Efficiency above BAU</v>
      </c>
      <c r="D2290" s="6" t="s">
        <v>3036</v>
      </c>
      <c r="E2290" s="45" t="s">
        <v>2378</v>
      </c>
      <c r="F2290" t="s">
        <v>2998</v>
      </c>
      <c r="G2290" s="45" t="s">
        <v>2386</v>
      </c>
      <c r="H2290" s="43">
        <v>3096</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process efficiency</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3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Industry Process Efficiency</v>
      </c>
      <c r="C2291" s="254" t="str">
        <f t="shared" si="70"/>
        <v>Percentage Improvement in Industrial Process Efficiency above BAU</v>
      </c>
      <c r="D2291" s="6" t="s">
        <v>3036</v>
      </c>
      <c r="E2291" s="45" t="s">
        <v>2379</v>
      </c>
      <c r="F2291" t="s">
        <v>2998</v>
      </c>
      <c r="G2291" s="45" t="s">
        <v>2387</v>
      </c>
      <c r="H2291" s="43">
        <v>3097</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process efficiency</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3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Industry Process Efficiency</v>
      </c>
      <c r="C2292" s="254" t="str">
        <f t="shared" si="70"/>
        <v>Percentage Improvement in Industrial Process Efficiency above BAU</v>
      </c>
      <c r="D2292" s="6" t="s">
        <v>3036</v>
      </c>
      <c r="E2292" s="45" t="s">
        <v>2380</v>
      </c>
      <c r="F2292" t="s">
        <v>2998</v>
      </c>
      <c r="G2292" s="45" t="s">
        <v>2384</v>
      </c>
      <c r="H2292" s="43">
        <v>3098</v>
      </c>
      <c r="I2292" s="324" t="s">
        <v>41</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process efficiency</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3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Industry Process Efficiency</v>
      </c>
      <c r="C2293" s="254" t="str">
        <f t="shared" si="70"/>
        <v>Percentage Improvement in Industrial Process Efficiency above BAU</v>
      </c>
      <c r="D2293" s="6" t="s">
        <v>3036</v>
      </c>
      <c r="E2293" s="45" t="s">
        <v>2381</v>
      </c>
      <c r="F2293" t="s">
        <v>2998</v>
      </c>
      <c r="G2293" s="45" t="s">
        <v>2385</v>
      </c>
      <c r="H2293" s="43">
        <v>3099</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process efficiency</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3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Industry Process Efficiency</v>
      </c>
      <c r="C2294" s="254" t="str">
        <f t="shared" si="70"/>
        <v>Percentage Improvement in Industrial Process Efficiency above BAU</v>
      </c>
      <c r="D2294" s="6" t="s">
        <v>3036</v>
      </c>
      <c r="E2294" s="45" t="s">
        <v>2382</v>
      </c>
      <c r="F2294" t="s">
        <v>2998</v>
      </c>
      <c r="G2294" s="45" t="s">
        <v>2388</v>
      </c>
      <c r="H2294" s="43">
        <v>3100</v>
      </c>
      <c r="I2294" s="324" t="s">
        <v>41</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process efficiency</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3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Industry Process Efficiency</v>
      </c>
      <c r="C2295" s="254" t="str">
        <f t="shared" si="70"/>
        <v>Percentage Improvement in Industrial Process Efficiency above BAU</v>
      </c>
      <c r="D2295" s="6" t="s">
        <v>3036</v>
      </c>
      <c r="E2295" s="45" t="s">
        <v>2676</v>
      </c>
      <c r="F2295" t="s">
        <v>2998</v>
      </c>
      <c r="G2295" s="45" t="s">
        <v>2679</v>
      </c>
      <c r="H2295" s="43">
        <v>3101</v>
      </c>
      <c r="I2295" s="324" t="s">
        <v>41</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process efficiency</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3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Industry Process Efficiency</v>
      </c>
      <c r="C2296" s="254" t="str">
        <f t="shared" si="70"/>
        <v>Percentage Improvement in Industrial Process Efficiency above BAU</v>
      </c>
      <c r="D2296" s="6" t="s">
        <v>3036</v>
      </c>
      <c r="E2296" s="45" t="s">
        <v>2677</v>
      </c>
      <c r="F2296" t="s">
        <v>2998</v>
      </c>
      <c r="G2296" s="45" t="s">
        <v>2681</v>
      </c>
      <c r="H2296" s="43">
        <v>3102</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process efficiency</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3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Industry Process Efficiency</v>
      </c>
      <c r="C2297" s="254" t="str">
        <f t="shared" si="70"/>
        <v>Percentage Improvement in Industrial Process Efficiency above BAU</v>
      </c>
      <c r="D2297" s="6" t="s">
        <v>3036</v>
      </c>
      <c r="E2297" s="45" t="s">
        <v>2678</v>
      </c>
      <c r="F2297" t="s">
        <v>2998</v>
      </c>
      <c r="G2297" s="45" t="s">
        <v>2682</v>
      </c>
      <c r="H2297" s="43">
        <v>3103</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process efficiency</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3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Industry Process Efficiency</v>
      </c>
      <c r="C2298" s="254" t="str">
        <f t="shared" si="70"/>
        <v>Percentage Improvement in Industrial Process Efficiency above BAU</v>
      </c>
      <c r="D2298" s="6" t="s">
        <v>3036</v>
      </c>
      <c r="E2298" s="45" t="s">
        <v>2675</v>
      </c>
      <c r="F2298" t="s">
        <v>2998</v>
      </c>
      <c r="G2298" s="45" t="s">
        <v>2680</v>
      </c>
      <c r="H2298" s="43">
        <v>3104</v>
      </c>
      <c r="I2298" s="324" t="s">
        <v>41</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process efficiency</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3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Industry Process Efficiency</v>
      </c>
      <c r="C2299" s="254" t="str">
        <f t="shared" si="70"/>
        <v>Percentage Improvement in Industrial Process Efficiency above BAU</v>
      </c>
      <c r="D2299" s="6" t="s">
        <v>3037</v>
      </c>
      <c r="E2299" s="45" t="s">
        <v>2377</v>
      </c>
      <c r="F2299" t="s">
        <v>2999</v>
      </c>
      <c r="G2299" s="45" t="s">
        <v>2383</v>
      </c>
      <c r="H2299" s="43">
        <v>3105</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process efficiency</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3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Industry Process Efficiency</v>
      </c>
      <c r="C2300" s="254" t="str">
        <f t="shared" si="70"/>
        <v>Percentage Improvement in Industrial Process Efficiency above BAU</v>
      </c>
      <c r="D2300" s="6" t="s">
        <v>3037</v>
      </c>
      <c r="E2300" s="45" t="s">
        <v>2378</v>
      </c>
      <c r="F2300" t="s">
        <v>2999</v>
      </c>
      <c r="G2300" s="45" t="s">
        <v>2386</v>
      </c>
      <c r="H2300" s="43">
        <v>3106</v>
      </c>
      <c r="I2300" s="324" t="s">
        <v>41</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process efficiency</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3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Industry Process Efficiency</v>
      </c>
      <c r="C2301" s="254" t="str">
        <f t="shared" si="70"/>
        <v>Percentage Improvement in Industrial Process Efficiency above BAU</v>
      </c>
      <c r="D2301" s="6" t="s">
        <v>3037</v>
      </c>
      <c r="E2301" s="45" t="s">
        <v>2379</v>
      </c>
      <c r="F2301" t="s">
        <v>2999</v>
      </c>
      <c r="G2301" s="45" t="s">
        <v>2387</v>
      </c>
      <c r="H2301" s="43">
        <v>3107</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process efficiency</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3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Industry Process Efficiency</v>
      </c>
      <c r="C2302" s="254" t="str">
        <f t="shared" si="70"/>
        <v>Percentage Improvement in Industrial Process Efficiency above BAU</v>
      </c>
      <c r="D2302" s="6" t="s">
        <v>3037</v>
      </c>
      <c r="E2302" s="45" t="s">
        <v>2380</v>
      </c>
      <c r="F2302" t="s">
        <v>2999</v>
      </c>
      <c r="G2302" s="45" t="s">
        <v>2384</v>
      </c>
      <c r="H2302" s="43">
        <v>3108</v>
      </c>
      <c r="I2302" s="324" t="s">
        <v>41</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process efficiency</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3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Industry Process Efficiency</v>
      </c>
      <c r="C2303" s="254" t="str">
        <f t="shared" si="70"/>
        <v>Percentage Improvement in Industrial Process Efficiency above BAU</v>
      </c>
      <c r="D2303" s="6" t="s">
        <v>3037</v>
      </c>
      <c r="E2303" s="45" t="s">
        <v>2381</v>
      </c>
      <c r="F2303" t="s">
        <v>2999</v>
      </c>
      <c r="G2303" s="45" t="s">
        <v>2385</v>
      </c>
      <c r="H2303" s="43">
        <v>3109</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process efficiency</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3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Industry Process Efficiency</v>
      </c>
      <c r="C2304" s="254" t="str">
        <f t="shared" si="70"/>
        <v>Percentage Improvement in Industrial Process Efficiency above BAU</v>
      </c>
      <c r="D2304" s="6" t="s">
        <v>3037</v>
      </c>
      <c r="E2304" s="45" t="s">
        <v>2382</v>
      </c>
      <c r="F2304" t="s">
        <v>2999</v>
      </c>
      <c r="G2304" s="45" t="s">
        <v>2388</v>
      </c>
      <c r="H2304" s="43">
        <v>3110</v>
      </c>
      <c r="I2304" s="324" t="s">
        <v>41</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process efficiency</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3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Industry Process Efficiency</v>
      </c>
      <c r="C2305" s="254" t="str">
        <f t="shared" si="70"/>
        <v>Percentage Improvement in Industrial Process Efficiency above BAU</v>
      </c>
      <c r="D2305" s="6" t="s">
        <v>3037</v>
      </c>
      <c r="E2305" s="45" t="s">
        <v>2676</v>
      </c>
      <c r="F2305" t="s">
        <v>2999</v>
      </c>
      <c r="G2305" s="45" t="s">
        <v>2679</v>
      </c>
      <c r="H2305" s="43">
        <v>3111</v>
      </c>
      <c r="I2305" s="324" t="s">
        <v>41</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process efficiency</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3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Industry Process Efficiency</v>
      </c>
      <c r="C2306" s="254" t="str">
        <f t="shared" si="70"/>
        <v>Percentage Improvement in Industrial Process Efficiency above BAU</v>
      </c>
      <c r="D2306" s="6" t="s">
        <v>3037</v>
      </c>
      <c r="E2306" s="45" t="s">
        <v>2677</v>
      </c>
      <c r="F2306" t="s">
        <v>2999</v>
      </c>
      <c r="G2306" s="45" t="s">
        <v>2681</v>
      </c>
      <c r="H2306" s="43">
        <v>3112</v>
      </c>
      <c r="I2306" s="324" t="s">
        <v>41</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process efficiency</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3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Industry Process Efficiency</v>
      </c>
      <c r="C2307" s="254" t="str">
        <f t="shared" si="70"/>
        <v>Percentage Improvement in Industrial Process Efficiency above BAU</v>
      </c>
      <c r="D2307" s="6" t="s">
        <v>3037</v>
      </c>
      <c r="E2307" s="45" t="s">
        <v>2678</v>
      </c>
      <c r="F2307" t="s">
        <v>2999</v>
      </c>
      <c r="G2307" s="45" t="s">
        <v>2682</v>
      </c>
      <c r="H2307" s="43">
        <v>3113</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process efficiency</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3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Industry Process Efficiency</v>
      </c>
      <c r="C2308" s="254" t="str">
        <f t="shared" si="70"/>
        <v>Percentage Improvement in Industrial Process Efficiency above BAU</v>
      </c>
      <c r="D2308" s="6" t="s">
        <v>3037</v>
      </c>
      <c r="E2308" s="45" t="s">
        <v>2675</v>
      </c>
      <c r="F2308" t="s">
        <v>2999</v>
      </c>
      <c r="G2308" s="45" t="s">
        <v>2680</v>
      </c>
      <c r="H2308" s="43">
        <v>3114</v>
      </c>
      <c r="I2308" s="324" t="s">
        <v>41</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process efficiency</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3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Industry Process Efficiency</v>
      </c>
      <c r="C2309" s="254" t="str">
        <f t="shared" si="70"/>
        <v>Percentage Improvement in Industrial Process Efficiency above BAU</v>
      </c>
      <c r="D2309" s="6" t="s">
        <v>3038</v>
      </c>
      <c r="E2309" s="45" t="s">
        <v>2377</v>
      </c>
      <c r="F2309" t="s">
        <v>3000</v>
      </c>
      <c r="G2309" s="45" t="s">
        <v>2383</v>
      </c>
      <c r="H2309" s="43">
        <v>3115</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process efficiency</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3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Industry Process Efficiency</v>
      </c>
      <c r="C2310" s="254" t="str">
        <f t="shared" si="70"/>
        <v>Percentage Improvement in Industrial Process Efficiency above BAU</v>
      </c>
      <c r="D2310" s="6" t="s">
        <v>3038</v>
      </c>
      <c r="E2310" s="45" t="s">
        <v>2378</v>
      </c>
      <c r="F2310" t="s">
        <v>3000</v>
      </c>
      <c r="G2310" s="45" t="s">
        <v>2386</v>
      </c>
      <c r="H2310" s="43">
        <v>3116</v>
      </c>
      <c r="I2310" s="324" t="s">
        <v>41</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process efficiency</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3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Industry Process Efficiency</v>
      </c>
      <c r="C2311" s="254" t="str">
        <f t="shared" si="70"/>
        <v>Percentage Improvement in Industrial Process Efficiency above BAU</v>
      </c>
      <c r="D2311" s="6" t="s">
        <v>3038</v>
      </c>
      <c r="E2311" s="45" t="s">
        <v>2379</v>
      </c>
      <c r="F2311" t="s">
        <v>3000</v>
      </c>
      <c r="G2311" s="45" t="s">
        <v>2387</v>
      </c>
      <c r="H2311" s="43">
        <v>3117</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process efficiency</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3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Industry Process Efficiency</v>
      </c>
      <c r="C2312" s="254" t="str">
        <f t="shared" si="70"/>
        <v>Percentage Improvement in Industrial Process Efficiency above BAU</v>
      </c>
      <c r="D2312" s="6" t="s">
        <v>3038</v>
      </c>
      <c r="E2312" s="45" t="s">
        <v>2380</v>
      </c>
      <c r="F2312" t="s">
        <v>3000</v>
      </c>
      <c r="G2312" s="45" t="s">
        <v>2384</v>
      </c>
      <c r="H2312" s="43">
        <v>3118</v>
      </c>
      <c r="I2312" s="324" t="s">
        <v>41</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process efficiency</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3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Industry Process Efficiency</v>
      </c>
      <c r="C2313" s="254" t="str">
        <f t="shared" si="70"/>
        <v>Percentage Improvement in Industrial Process Efficiency above BAU</v>
      </c>
      <c r="D2313" s="6" t="s">
        <v>3038</v>
      </c>
      <c r="E2313" s="45" t="s">
        <v>2381</v>
      </c>
      <c r="F2313" t="s">
        <v>3000</v>
      </c>
      <c r="G2313" s="45" t="s">
        <v>2385</v>
      </c>
      <c r="H2313" s="43">
        <v>3119</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process efficiency</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3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Industry Process Efficiency</v>
      </c>
      <c r="C2314" s="254" t="str">
        <f t="shared" si="70"/>
        <v>Percentage Improvement in Industrial Process Efficiency above BAU</v>
      </c>
      <c r="D2314" s="6" t="s">
        <v>3038</v>
      </c>
      <c r="E2314" s="45" t="s">
        <v>2382</v>
      </c>
      <c r="F2314" t="s">
        <v>3000</v>
      </c>
      <c r="G2314" s="45" t="s">
        <v>2388</v>
      </c>
      <c r="H2314" s="43">
        <v>3120</v>
      </c>
      <c r="I2314" s="324" t="s">
        <v>41</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process efficiency</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3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Industry Process Efficiency</v>
      </c>
      <c r="C2315" s="254" t="str">
        <f t="shared" si="70"/>
        <v>Percentage Improvement in Industrial Process Efficiency above BAU</v>
      </c>
      <c r="D2315" s="6" t="s">
        <v>3038</v>
      </c>
      <c r="E2315" s="45" t="s">
        <v>2676</v>
      </c>
      <c r="F2315" t="s">
        <v>3000</v>
      </c>
      <c r="G2315" s="45" t="s">
        <v>2679</v>
      </c>
      <c r="H2315" s="43">
        <v>3121</v>
      </c>
      <c r="I2315" s="324" t="s">
        <v>41</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process efficiency</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3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Industry Process Efficiency</v>
      </c>
      <c r="C2316" s="254" t="str">
        <f t="shared" si="70"/>
        <v>Percentage Improvement in Industrial Process Efficiency above BAU</v>
      </c>
      <c r="D2316" s="6" t="s">
        <v>3038</v>
      </c>
      <c r="E2316" s="45" t="s">
        <v>2677</v>
      </c>
      <c r="F2316" t="s">
        <v>3000</v>
      </c>
      <c r="G2316" s="45" t="s">
        <v>2681</v>
      </c>
      <c r="H2316" s="43">
        <v>3122</v>
      </c>
      <c r="I2316" s="324" t="s">
        <v>41</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process efficiency</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3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Industry Process Efficiency</v>
      </c>
      <c r="C2317" s="254" t="str">
        <f t="shared" si="70"/>
        <v>Percentage Improvement in Industrial Process Efficiency above BAU</v>
      </c>
      <c r="D2317" s="6" t="s">
        <v>3038</v>
      </c>
      <c r="E2317" s="45" t="s">
        <v>2678</v>
      </c>
      <c r="F2317" t="s">
        <v>3000</v>
      </c>
      <c r="G2317" s="45" t="s">
        <v>2682</v>
      </c>
      <c r="H2317" s="43">
        <v>3123</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process efficiency</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3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Industry Process Efficiency</v>
      </c>
      <c r="C2318" s="254" t="str">
        <f t="shared" si="70"/>
        <v>Percentage Improvement in Industrial Process Efficiency above BAU</v>
      </c>
      <c r="D2318" s="6" t="s">
        <v>3038</v>
      </c>
      <c r="E2318" s="45" t="s">
        <v>2675</v>
      </c>
      <c r="F2318" t="s">
        <v>3000</v>
      </c>
      <c r="G2318" s="45" t="s">
        <v>2680</v>
      </c>
      <c r="H2318" s="43">
        <v>3124</v>
      </c>
      <c r="I2318" s="324" t="s">
        <v>41</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process efficiency</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3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Industry Process Efficiency</v>
      </c>
      <c r="C2319" s="254" t="str">
        <f t="shared" si="70"/>
        <v>Percentage Improvement in Industrial Process Efficiency above BAU</v>
      </c>
      <c r="D2319" s="6" t="s">
        <v>3039</v>
      </c>
      <c r="E2319" s="45" t="s">
        <v>2377</v>
      </c>
      <c r="F2319" t="s">
        <v>3001</v>
      </c>
      <c r="G2319" s="45" t="s">
        <v>2383</v>
      </c>
      <c r="H2319" s="43">
        <v>3125</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process efficiency</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3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Industry Process Efficiency</v>
      </c>
      <c r="C2320" s="254" t="str">
        <f t="shared" si="70"/>
        <v>Percentage Improvement in Industrial Process Efficiency above BAU</v>
      </c>
      <c r="D2320" s="6" t="s">
        <v>3039</v>
      </c>
      <c r="E2320" s="45" t="s">
        <v>2378</v>
      </c>
      <c r="F2320" t="s">
        <v>3001</v>
      </c>
      <c r="G2320" s="45" t="s">
        <v>2386</v>
      </c>
      <c r="H2320" s="43">
        <v>3126</v>
      </c>
      <c r="I2320" s="324" t="s">
        <v>41</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process efficiency</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3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Industry Process Efficiency</v>
      </c>
      <c r="C2321" s="254" t="str">
        <f t="shared" si="70"/>
        <v>Percentage Improvement in Industrial Process Efficiency above BAU</v>
      </c>
      <c r="D2321" s="6" t="s">
        <v>3039</v>
      </c>
      <c r="E2321" s="45" t="s">
        <v>2379</v>
      </c>
      <c r="F2321" t="s">
        <v>3001</v>
      </c>
      <c r="G2321" s="45" t="s">
        <v>2387</v>
      </c>
      <c r="H2321" s="43">
        <v>3127</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process efficiency</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3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Industry Process Efficiency</v>
      </c>
      <c r="C2322" s="254" t="str">
        <f t="shared" si="70"/>
        <v>Percentage Improvement in Industrial Process Efficiency above BAU</v>
      </c>
      <c r="D2322" s="6" t="s">
        <v>3039</v>
      </c>
      <c r="E2322" s="45" t="s">
        <v>2380</v>
      </c>
      <c r="F2322" t="s">
        <v>3001</v>
      </c>
      <c r="G2322" s="45" t="s">
        <v>2384</v>
      </c>
      <c r="H2322" s="43">
        <v>3128</v>
      </c>
      <c r="I2322" s="324" t="s">
        <v>41</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process efficiency</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3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Industry Process Efficiency</v>
      </c>
      <c r="C2323" s="254" t="str">
        <f t="shared" si="70"/>
        <v>Percentage Improvement in Industrial Process Efficiency above BAU</v>
      </c>
      <c r="D2323" s="6" t="s">
        <v>3039</v>
      </c>
      <c r="E2323" s="45" t="s">
        <v>2381</v>
      </c>
      <c r="F2323" t="s">
        <v>3001</v>
      </c>
      <c r="G2323" s="45" t="s">
        <v>2385</v>
      </c>
      <c r="H2323" s="43">
        <v>3129</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process efficiency</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3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Industry Process Efficiency</v>
      </c>
      <c r="C2324" s="254" t="str">
        <f t="shared" si="70"/>
        <v>Percentage Improvement in Industrial Process Efficiency above BAU</v>
      </c>
      <c r="D2324" s="6" t="s">
        <v>3039</v>
      </c>
      <c r="E2324" s="45" t="s">
        <v>2382</v>
      </c>
      <c r="F2324" t="s">
        <v>3001</v>
      </c>
      <c r="G2324" s="45" t="s">
        <v>2388</v>
      </c>
      <c r="H2324" s="43">
        <v>3130</v>
      </c>
      <c r="I2324" s="324" t="s">
        <v>41</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process efficiency</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3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Industry Process Efficiency</v>
      </c>
      <c r="C2325" s="254" t="str">
        <f t="shared" si="70"/>
        <v>Percentage Improvement in Industrial Process Efficiency above BAU</v>
      </c>
      <c r="D2325" s="6" t="s">
        <v>3039</v>
      </c>
      <c r="E2325" s="45" t="s">
        <v>2676</v>
      </c>
      <c r="F2325" t="s">
        <v>3001</v>
      </c>
      <c r="G2325" s="45" t="s">
        <v>2679</v>
      </c>
      <c r="H2325" s="43">
        <v>3131</v>
      </c>
      <c r="I2325" s="324" t="s">
        <v>41</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process efficiency</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3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Industry Process Efficiency</v>
      </c>
      <c r="C2326" s="254" t="str">
        <f t="shared" si="70"/>
        <v>Percentage Improvement in Industrial Process Efficiency above BAU</v>
      </c>
      <c r="D2326" s="6" t="s">
        <v>3039</v>
      </c>
      <c r="E2326" s="45" t="s">
        <v>2677</v>
      </c>
      <c r="F2326" t="s">
        <v>3001</v>
      </c>
      <c r="G2326" s="45" t="s">
        <v>2681</v>
      </c>
      <c r="H2326" s="43">
        <v>3132</v>
      </c>
      <c r="I2326" s="324" t="s">
        <v>41</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process efficiency</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3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Industry Process Efficiency</v>
      </c>
      <c r="C2327" s="254" t="str">
        <f t="shared" si="70"/>
        <v>Percentage Improvement in Industrial Process Efficiency above BAU</v>
      </c>
      <c r="D2327" s="6" t="s">
        <v>3039</v>
      </c>
      <c r="E2327" s="45" t="s">
        <v>2678</v>
      </c>
      <c r="F2327" t="s">
        <v>3001</v>
      </c>
      <c r="G2327" s="45" t="s">
        <v>2682</v>
      </c>
      <c r="H2327" s="43">
        <v>3133</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process efficiency</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3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Industry Process Efficiency</v>
      </c>
      <c r="C2328" s="254" t="str">
        <f t="shared" si="70"/>
        <v>Percentage Improvement in Industrial Process Efficiency above BAU</v>
      </c>
      <c r="D2328" s="6" t="s">
        <v>3039</v>
      </c>
      <c r="E2328" s="45" t="s">
        <v>2675</v>
      </c>
      <c r="F2328" t="s">
        <v>3001</v>
      </c>
      <c r="G2328" s="45" t="s">
        <v>2680</v>
      </c>
      <c r="H2328" s="43">
        <v>3134</v>
      </c>
      <c r="I2328" s="324" t="s">
        <v>41</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process efficiency</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3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Industry Process Efficiency</v>
      </c>
      <c r="C2329" s="254" t="str">
        <f t="shared" si="70"/>
        <v>Percentage Improvement in Industrial Process Efficiency above BAU</v>
      </c>
      <c r="D2329" s="6" t="s">
        <v>3040</v>
      </c>
      <c r="E2329" s="45" t="s">
        <v>2377</v>
      </c>
      <c r="F2329" t="s">
        <v>3002</v>
      </c>
      <c r="G2329" s="45" t="s">
        <v>2383</v>
      </c>
      <c r="H2329" s="43">
        <v>3135</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process efficiency</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3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Industry Process Efficiency</v>
      </c>
      <c r="C2330" s="254" t="str">
        <f t="shared" si="70"/>
        <v>Percentage Improvement in Industrial Process Efficiency above BAU</v>
      </c>
      <c r="D2330" s="6" t="s">
        <v>3040</v>
      </c>
      <c r="E2330" s="45" t="s">
        <v>2378</v>
      </c>
      <c r="F2330" t="s">
        <v>3002</v>
      </c>
      <c r="G2330" s="45" t="s">
        <v>2386</v>
      </c>
      <c r="H2330" s="43">
        <v>3136</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process efficiency</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3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Industry Process Efficiency</v>
      </c>
      <c r="C2331" s="254" t="str">
        <f t="shared" si="70"/>
        <v>Percentage Improvement in Industrial Process Efficiency above BAU</v>
      </c>
      <c r="D2331" s="6" t="s">
        <v>3040</v>
      </c>
      <c r="E2331" s="45" t="s">
        <v>2379</v>
      </c>
      <c r="F2331" t="s">
        <v>3002</v>
      </c>
      <c r="G2331" s="45" t="s">
        <v>2387</v>
      </c>
      <c r="H2331" s="43">
        <v>3137</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process efficiency</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3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Industry Process Efficiency</v>
      </c>
      <c r="C2332" s="254" t="str">
        <f t="shared" si="70"/>
        <v>Percentage Improvement in Industrial Process Efficiency above BAU</v>
      </c>
      <c r="D2332" s="6" t="s">
        <v>3040</v>
      </c>
      <c r="E2332" s="45" t="s">
        <v>2380</v>
      </c>
      <c r="F2332" t="s">
        <v>3002</v>
      </c>
      <c r="G2332" s="45" t="s">
        <v>2384</v>
      </c>
      <c r="H2332" s="43">
        <v>3138</v>
      </c>
      <c r="I2332" s="324" t="s">
        <v>41</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process efficiency</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3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Industry Process Efficiency</v>
      </c>
      <c r="C2333" s="254" t="str">
        <f t="shared" si="70"/>
        <v>Percentage Improvement in Industrial Process Efficiency above BAU</v>
      </c>
      <c r="D2333" s="6" t="s">
        <v>3040</v>
      </c>
      <c r="E2333" s="45" t="s">
        <v>2381</v>
      </c>
      <c r="F2333" t="s">
        <v>3002</v>
      </c>
      <c r="G2333" s="45" t="s">
        <v>2385</v>
      </c>
      <c r="H2333" s="43">
        <v>3139</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process efficiency</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3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Industry Process Efficiency</v>
      </c>
      <c r="C2334" s="254" t="str">
        <f t="shared" si="70"/>
        <v>Percentage Improvement in Industrial Process Efficiency above BAU</v>
      </c>
      <c r="D2334" s="6" t="s">
        <v>3040</v>
      </c>
      <c r="E2334" s="45" t="s">
        <v>2382</v>
      </c>
      <c r="F2334" t="s">
        <v>3002</v>
      </c>
      <c r="G2334" s="45" t="s">
        <v>2388</v>
      </c>
      <c r="H2334" s="43">
        <v>3140</v>
      </c>
      <c r="I2334" s="324" t="s">
        <v>41</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process efficiency</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3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Industry Process Efficiency</v>
      </c>
      <c r="C2335" s="254" t="str">
        <f t="shared" si="70"/>
        <v>Percentage Improvement in Industrial Process Efficiency above BAU</v>
      </c>
      <c r="D2335" s="6" t="s">
        <v>3040</v>
      </c>
      <c r="E2335" s="45" t="s">
        <v>2676</v>
      </c>
      <c r="F2335" t="s">
        <v>3002</v>
      </c>
      <c r="G2335" s="45" t="s">
        <v>2679</v>
      </c>
      <c r="H2335" s="43">
        <v>3141</v>
      </c>
      <c r="I2335" s="324" t="s">
        <v>41</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process efficiency</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3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Industry Process Efficiency</v>
      </c>
      <c r="C2336" s="254" t="str">
        <f t="shared" si="70"/>
        <v>Percentage Improvement in Industrial Process Efficiency above BAU</v>
      </c>
      <c r="D2336" s="6" t="s">
        <v>3040</v>
      </c>
      <c r="E2336" s="45" t="s">
        <v>2677</v>
      </c>
      <c r="F2336" t="s">
        <v>3002</v>
      </c>
      <c r="G2336" s="45" t="s">
        <v>2681</v>
      </c>
      <c r="H2336" s="43">
        <v>3142</v>
      </c>
      <c r="I2336" s="324" t="s">
        <v>41</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process efficiency</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3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Industry Process Efficiency</v>
      </c>
      <c r="C2337" s="254" t="str">
        <f t="shared" si="70"/>
        <v>Percentage Improvement in Industrial Process Efficiency above BAU</v>
      </c>
      <c r="D2337" s="6" t="s">
        <v>3040</v>
      </c>
      <c r="E2337" s="45" t="s">
        <v>2678</v>
      </c>
      <c r="F2337" t="s">
        <v>3002</v>
      </c>
      <c r="G2337" s="45" t="s">
        <v>2682</v>
      </c>
      <c r="H2337" s="43">
        <v>3143</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process efficiency</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3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Industry Process Efficiency</v>
      </c>
      <c r="C2338" s="254" t="str">
        <f t="shared" si="70"/>
        <v>Percentage Improvement in Industrial Process Efficiency above BAU</v>
      </c>
      <c r="D2338" s="6" t="s">
        <v>3040</v>
      </c>
      <c r="E2338" s="45" t="s">
        <v>2675</v>
      </c>
      <c r="F2338" t="s">
        <v>3002</v>
      </c>
      <c r="G2338" s="45" t="s">
        <v>2680</v>
      </c>
      <c r="H2338" s="43">
        <v>3144</v>
      </c>
      <c r="I2338" s="324" t="s">
        <v>41</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process efficiency</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3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Industry Process Efficiency</v>
      </c>
      <c r="C2339" s="254" t="str">
        <f t="shared" si="70"/>
        <v>Percentage Improvement in Industrial Process Efficiency above BAU</v>
      </c>
      <c r="D2339" s="6" t="s">
        <v>3041</v>
      </c>
      <c r="E2339" s="45" t="s">
        <v>2377</v>
      </c>
      <c r="F2339" t="s">
        <v>3003</v>
      </c>
      <c r="G2339" s="45" t="s">
        <v>2383</v>
      </c>
      <c r="H2339" s="43">
        <v>3145</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process efficiency</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3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Industry Process Efficiency</v>
      </c>
      <c r="C2340" s="254" t="str">
        <f t="shared" si="70"/>
        <v>Percentage Improvement in Industrial Process Efficiency above BAU</v>
      </c>
      <c r="D2340" s="6" t="s">
        <v>3041</v>
      </c>
      <c r="E2340" s="45" t="s">
        <v>2378</v>
      </c>
      <c r="F2340" t="s">
        <v>3003</v>
      </c>
      <c r="G2340" s="45" t="s">
        <v>2386</v>
      </c>
      <c r="H2340" s="43">
        <v>3146</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process efficiency</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3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Industry Process Efficiency</v>
      </c>
      <c r="C2341" s="254" t="str">
        <f t="shared" si="70"/>
        <v>Percentage Improvement in Industrial Process Efficiency above BAU</v>
      </c>
      <c r="D2341" s="6" t="s">
        <v>3041</v>
      </c>
      <c r="E2341" s="45" t="s">
        <v>2379</v>
      </c>
      <c r="F2341" t="s">
        <v>3003</v>
      </c>
      <c r="G2341" s="45" t="s">
        <v>2387</v>
      </c>
      <c r="H2341" s="43">
        <v>3147</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process efficiency</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3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Industry Process Efficiency</v>
      </c>
      <c r="C2342" s="254" t="str">
        <f t="shared" si="70"/>
        <v>Percentage Improvement in Industrial Process Efficiency above BAU</v>
      </c>
      <c r="D2342" s="6" t="s">
        <v>3041</v>
      </c>
      <c r="E2342" s="45" t="s">
        <v>2380</v>
      </c>
      <c r="F2342" t="s">
        <v>3003</v>
      </c>
      <c r="G2342" s="45" t="s">
        <v>2384</v>
      </c>
      <c r="H2342" s="43">
        <v>3148</v>
      </c>
      <c r="I2342" s="324" t="s">
        <v>41</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process efficiency</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3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Industry Process Efficiency</v>
      </c>
      <c r="C2343" s="254" t="str">
        <f t="shared" ref="C2343:C2398" si="71">$C$2149</f>
        <v>Percentage Improvement in Industrial Process Efficiency above BAU</v>
      </c>
      <c r="D2343" s="6" t="s">
        <v>3041</v>
      </c>
      <c r="E2343" s="45" t="s">
        <v>2381</v>
      </c>
      <c r="F2343" t="s">
        <v>3003</v>
      </c>
      <c r="G2343" s="45" t="s">
        <v>2385</v>
      </c>
      <c r="H2343" s="43">
        <v>3149</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process efficiency</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3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Industry Process Efficiency</v>
      </c>
      <c r="C2344" s="254" t="str">
        <f t="shared" si="71"/>
        <v>Percentage Improvement in Industrial Process Efficiency above BAU</v>
      </c>
      <c r="D2344" s="6" t="s">
        <v>3041</v>
      </c>
      <c r="E2344" s="45" t="s">
        <v>2382</v>
      </c>
      <c r="F2344" t="s">
        <v>3003</v>
      </c>
      <c r="G2344" s="45" t="s">
        <v>2388</v>
      </c>
      <c r="H2344" s="43">
        <v>3150</v>
      </c>
      <c r="I2344" s="324" t="s">
        <v>41</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process efficiency</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3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Industry Process Efficiency</v>
      </c>
      <c r="C2345" s="254" t="str">
        <f t="shared" si="71"/>
        <v>Percentage Improvement in Industrial Process Efficiency above BAU</v>
      </c>
      <c r="D2345" s="6" t="s">
        <v>3041</v>
      </c>
      <c r="E2345" s="45" t="s">
        <v>2676</v>
      </c>
      <c r="F2345" t="s">
        <v>3003</v>
      </c>
      <c r="G2345" s="45" t="s">
        <v>2679</v>
      </c>
      <c r="H2345" s="43">
        <v>3151</v>
      </c>
      <c r="I2345" s="324" t="s">
        <v>41</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process efficiency</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3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Industry Process Efficiency</v>
      </c>
      <c r="C2346" s="254" t="str">
        <f t="shared" si="71"/>
        <v>Percentage Improvement in Industrial Process Efficiency above BAU</v>
      </c>
      <c r="D2346" s="6" t="s">
        <v>3041</v>
      </c>
      <c r="E2346" s="45" t="s">
        <v>2677</v>
      </c>
      <c r="F2346" t="s">
        <v>3003</v>
      </c>
      <c r="G2346" s="45" t="s">
        <v>2681</v>
      </c>
      <c r="H2346" s="43">
        <v>3152</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process efficiency</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3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Industry Process Efficiency</v>
      </c>
      <c r="C2347" s="254" t="str">
        <f t="shared" si="71"/>
        <v>Percentage Improvement in Industrial Process Efficiency above BAU</v>
      </c>
      <c r="D2347" s="6" t="s">
        <v>3041</v>
      </c>
      <c r="E2347" s="45" t="s">
        <v>2678</v>
      </c>
      <c r="F2347" t="s">
        <v>3003</v>
      </c>
      <c r="G2347" s="45" t="s">
        <v>2682</v>
      </c>
      <c r="H2347" s="43">
        <v>3153</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process efficiency</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3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Industry Process Efficiency</v>
      </c>
      <c r="C2348" s="254" t="str">
        <f t="shared" si="71"/>
        <v>Percentage Improvement in Industrial Process Efficiency above BAU</v>
      </c>
      <c r="D2348" s="6" t="s">
        <v>3041</v>
      </c>
      <c r="E2348" s="45" t="s">
        <v>2675</v>
      </c>
      <c r="F2348" t="s">
        <v>3003</v>
      </c>
      <c r="G2348" s="45" t="s">
        <v>2680</v>
      </c>
      <c r="H2348" s="43">
        <v>3154</v>
      </c>
      <c r="I2348" s="324" t="s">
        <v>41</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process efficiency</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3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Industry Process Efficiency</v>
      </c>
      <c r="C2349" s="254" t="str">
        <f t="shared" si="71"/>
        <v>Percentage Improvement in Industrial Process Efficiency above BAU</v>
      </c>
      <c r="D2349" s="6" t="s">
        <v>3042</v>
      </c>
      <c r="E2349" s="45" t="s">
        <v>2377</v>
      </c>
      <c r="F2349" t="s">
        <v>3004</v>
      </c>
      <c r="G2349" s="45" t="s">
        <v>2383</v>
      </c>
      <c r="H2349" s="43">
        <v>3155</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process efficiency</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3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Industry Process Efficiency</v>
      </c>
      <c r="C2350" s="254" t="str">
        <f t="shared" si="71"/>
        <v>Percentage Improvement in Industrial Process Efficiency above BAU</v>
      </c>
      <c r="D2350" s="6" t="s">
        <v>3042</v>
      </c>
      <c r="E2350" s="45" t="s">
        <v>2378</v>
      </c>
      <c r="F2350" t="s">
        <v>3004</v>
      </c>
      <c r="G2350" s="45" t="s">
        <v>2386</v>
      </c>
      <c r="H2350" s="43">
        <v>3156</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process efficiency</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3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Industry Process Efficiency</v>
      </c>
      <c r="C2351" s="254" t="str">
        <f t="shared" si="71"/>
        <v>Percentage Improvement in Industrial Process Efficiency above BAU</v>
      </c>
      <c r="D2351" s="6" t="s">
        <v>3042</v>
      </c>
      <c r="E2351" s="45" t="s">
        <v>2379</v>
      </c>
      <c r="F2351" t="s">
        <v>3004</v>
      </c>
      <c r="G2351" s="45" t="s">
        <v>2387</v>
      </c>
      <c r="H2351" s="43">
        <v>3157</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process efficiency</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3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Industry Process Efficiency</v>
      </c>
      <c r="C2352" s="254" t="str">
        <f t="shared" si="71"/>
        <v>Percentage Improvement in Industrial Process Efficiency above BAU</v>
      </c>
      <c r="D2352" s="6" t="s">
        <v>3042</v>
      </c>
      <c r="E2352" s="45" t="s">
        <v>2380</v>
      </c>
      <c r="F2352" t="s">
        <v>3004</v>
      </c>
      <c r="G2352" s="45" t="s">
        <v>2384</v>
      </c>
      <c r="H2352" s="43">
        <v>3158</v>
      </c>
      <c r="I2352" s="324" t="s">
        <v>41</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process efficiency</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3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Industry Process Efficiency</v>
      </c>
      <c r="C2353" s="254" t="str">
        <f t="shared" si="71"/>
        <v>Percentage Improvement in Industrial Process Efficiency above BAU</v>
      </c>
      <c r="D2353" s="6" t="s">
        <v>3042</v>
      </c>
      <c r="E2353" s="45" t="s">
        <v>2381</v>
      </c>
      <c r="F2353" t="s">
        <v>3004</v>
      </c>
      <c r="G2353" s="45" t="s">
        <v>2385</v>
      </c>
      <c r="H2353" s="43">
        <v>3159</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process efficiency</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3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Industry Process Efficiency</v>
      </c>
      <c r="C2354" s="254" t="str">
        <f t="shared" si="71"/>
        <v>Percentage Improvement in Industrial Process Efficiency above BAU</v>
      </c>
      <c r="D2354" s="6" t="s">
        <v>3042</v>
      </c>
      <c r="E2354" s="45" t="s">
        <v>2382</v>
      </c>
      <c r="F2354" t="s">
        <v>3004</v>
      </c>
      <c r="G2354" s="45" t="s">
        <v>2388</v>
      </c>
      <c r="H2354" s="43">
        <v>3160</v>
      </c>
      <c r="I2354" s="324" t="s">
        <v>41</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process efficiency</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3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Industry Process Efficiency</v>
      </c>
      <c r="C2355" s="254" t="str">
        <f t="shared" si="71"/>
        <v>Percentage Improvement in Industrial Process Efficiency above BAU</v>
      </c>
      <c r="D2355" s="6" t="s">
        <v>3042</v>
      </c>
      <c r="E2355" s="45" t="s">
        <v>2676</v>
      </c>
      <c r="F2355" t="s">
        <v>3004</v>
      </c>
      <c r="G2355" s="45" t="s">
        <v>2679</v>
      </c>
      <c r="H2355" s="43">
        <v>3161</v>
      </c>
      <c r="I2355" s="324" t="s">
        <v>41</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process efficiency</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3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Industry Process Efficiency</v>
      </c>
      <c r="C2356" s="254" t="str">
        <f t="shared" si="71"/>
        <v>Percentage Improvement in Industrial Process Efficiency above BAU</v>
      </c>
      <c r="D2356" s="6" t="s">
        <v>3042</v>
      </c>
      <c r="E2356" s="45" t="s">
        <v>2677</v>
      </c>
      <c r="F2356" t="s">
        <v>3004</v>
      </c>
      <c r="G2356" s="45" t="s">
        <v>2681</v>
      </c>
      <c r="H2356" s="43">
        <v>3162</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process efficiency</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3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Industry Process Efficiency</v>
      </c>
      <c r="C2357" s="254" t="str">
        <f t="shared" si="71"/>
        <v>Percentage Improvement in Industrial Process Efficiency above BAU</v>
      </c>
      <c r="D2357" s="6" t="s">
        <v>3042</v>
      </c>
      <c r="E2357" s="45" t="s">
        <v>2678</v>
      </c>
      <c r="F2357" t="s">
        <v>3004</v>
      </c>
      <c r="G2357" s="45" t="s">
        <v>2682</v>
      </c>
      <c r="H2357" s="43">
        <v>3163</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process efficiency</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3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Industry Process Efficiency</v>
      </c>
      <c r="C2358" s="254" t="str">
        <f t="shared" si="71"/>
        <v>Percentage Improvement in Industrial Process Efficiency above BAU</v>
      </c>
      <c r="D2358" s="6" t="s">
        <v>3042</v>
      </c>
      <c r="E2358" s="45" t="s">
        <v>2675</v>
      </c>
      <c r="F2358" t="s">
        <v>3004</v>
      </c>
      <c r="G2358" s="45" t="s">
        <v>2680</v>
      </c>
      <c r="H2358" s="43">
        <v>3164</v>
      </c>
      <c r="I2358" s="324" t="s">
        <v>41</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process efficiency</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3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Industry Process Efficiency</v>
      </c>
      <c r="C2359" s="254" t="str">
        <f t="shared" si="71"/>
        <v>Percentage Improvement in Industrial Process Efficiency above BAU</v>
      </c>
      <c r="D2359" s="6" t="s">
        <v>3043</v>
      </c>
      <c r="E2359" s="45" t="s">
        <v>2377</v>
      </c>
      <c r="F2359" t="s">
        <v>3005</v>
      </c>
      <c r="G2359" s="45" t="s">
        <v>2383</v>
      </c>
      <c r="H2359" s="43">
        <v>3165</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process efficiency</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3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Industry Process Efficiency</v>
      </c>
      <c r="C2360" s="254" t="str">
        <f t="shared" si="71"/>
        <v>Percentage Improvement in Industrial Process Efficiency above BAU</v>
      </c>
      <c r="D2360" s="6" t="s">
        <v>3043</v>
      </c>
      <c r="E2360" s="45" t="s">
        <v>2378</v>
      </c>
      <c r="F2360" t="s">
        <v>3005</v>
      </c>
      <c r="G2360" s="45" t="s">
        <v>2386</v>
      </c>
      <c r="H2360" s="43">
        <v>3166</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process efficiency</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3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Industry Process Efficiency</v>
      </c>
      <c r="C2361" s="254" t="str">
        <f t="shared" si="71"/>
        <v>Percentage Improvement in Industrial Process Efficiency above BAU</v>
      </c>
      <c r="D2361" s="6" t="s">
        <v>3043</v>
      </c>
      <c r="E2361" s="45" t="s">
        <v>2379</v>
      </c>
      <c r="F2361" t="s">
        <v>3005</v>
      </c>
      <c r="G2361" s="45" t="s">
        <v>2387</v>
      </c>
      <c r="H2361" s="43">
        <v>3167</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process efficiency</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3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Industry Process Efficiency</v>
      </c>
      <c r="C2362" s="254" t="str">
        <f t="shared" si="71"/>
        <v>Percentage Improvement in Industrial Process Efficiency above BAU</v>
      </c>
      <c r="D2362" s="6" t="s">
        <v>3043</v>
      </c>
      <c r="E2362" s="45" t="s">
        <v>2380</v>
      </c>
      <c r="F2362" t="s">
        <v>3005</v>
      </c>
      <c r="G2362" s="45" t="s">
        <v>2384</v>
      </c>
      <c r="H2362" s="43">
        <v>3168</v>
      </c>
      <c r="I2362" s="324" t="s">
        <v>41</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process efficiency</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3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Industry Process Efficiency</v>
      </c>
      <c r="C2363" s="254" t="str">
        <f t="shared" si="71"/>
        <v>Percentage Improvement in Industrial Process Efficiency above BAU</v>
      </c>
      <c r="D2363" s="6" t="s">
        <v>3043</v>
      </c>
      <c r="E2363" s="45" t="s">
        <v>2381</v>
      </c>
      <c r="F2363" t="s">
        <v>3005</v>
      </c>
      <c r="G2363" s="45" t="s">
        <v>2385</v>
      </c>
      <c r="H2363" s="43">
        <v>3169</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process efficiency</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3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Industry Process Efficiency</v>
      </c>
      <c r="C2364" s="254" t="str">
        <f t="shared" si="71"/>
        <v>Percentage Improvement in Industrial Process Efficiency above BAU</v>
      </c>
      <c r="D2364" s="6" t="s">
        <v>3043</v>
      </c>
      <c r="E2364" s="45" t="s">
        <v>2382</v>
      </c>
      <c r="F2364" t="s">
        <v>3005</v>
      </c>
      <c r="G2364" s="45" t="s">
        <v>2388</v>
      </c>
      <c r="H2364" s="43">
        <v>3170</v>
      </c>
      <c r="I2364" s="324" t="s">
        <v>41</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process efficiency</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3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Industry Process Efficiency</v>
      </c>
      <c r="C2365" s="254" t="str">
        <f t="shared" si="71"/>
        <v>Percentage Improvement in Industrial Process Efficiency above BAU</v>
      </c>
      <c r="D2365" s="6" t="s">
        <v>3043</v>
      </c>
      <c r="E2365" s="45" t="s">
        <v>2676</v>
      </c>
      <c r="F2365" t="s">
        <v>3005</v>
      </c>
      <c r="G2365" s="45" t="s">
        <v>2679</v>
      </c>
      <c r="H2365" s="43">
        <v>3171</v>
      </c>
      <c r="I2365" s="324" t="s">
        <v>41</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process efficiency</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3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Industry Process Efficiency</v>
      </c>
      <c r="C2366" s="254" t="str">
        <f t="shared" si="71"/>
        <v>Percentage Improvement in Industrial Process Efficiency above BAU</v>
      </c>
      <c r="D2366" s="6" t="s">
        <v>3043</v>
      </c>
      <c r="E2366" s="45" t="s">
        <v>2677</v>
      </c>
      <c r="F2366" t="s">
        <v>3005</v>
      </c>
      <c r="G2366" s="45" t="s">
        <v>2681</v>
      </c>
      <c r="H2366" s="43">
        <v>3172</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process efficiency</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3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Industry Process Efficiency</v>
      </c>
      <c r="C2367" s="254" t="str">
        <f t="shared" si="71"/>
        <v>Percentage Improvement in Industrial Process Efficiency above BAU</v>
      </c>
      <c r="D2367" s="6" t="s">
        <v>3043</v>
      </c>
      <c r="E2367" s="45" t="s">
        <v>2678</v>
      </c>
      <c r="F2367" t="s">
        <v>3005</v>
      </c>
      <c r="G2367" s="45" t="s">
        <v>2682</v>
      </c>
      <c r="H2367" s="43">
        <v>3173</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process efficiency</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3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Industry Process Efficiency</v>
      </c>
      <c r="C2368" s="254" t="str">
        <f t="shared" si="71"/>
        <v>Percentage Improvement in Industrial Process Efficiency above BAU</v>
      </c>
      <c r="D2368" s="6" t="s">
        <v>3043</v>
      </c>
      <c r="E2368" s="45" t="s">
        <v>2675</v>
      </c>
      <c r="F2368" t="s">
        <v>3005</v>
      </c>
      <c r="G2368" s="45" t="s">
        <v>2680</v>
      </c>
      <c r="H2368" s="43">
        <v>3174</v>
      </c>
      <c r="I2368" s="324" t="s">
        <v>41</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process efficiency</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3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Industry Process Efficiency</v>
      </c>
      <c r="C2369" s="254" t="str">
        <f t="shared" si="71"/>
        <v>Percentage Improvement in Industrial Process Efficiency above BAU</v>
      </c>
      <c r="D2369" s="6" t="s">
        <v>3044</v>
      </c>
      <c r="E2369" s="45" t="s">
        <v>2377</v>
      </c>
      <c r="F2369" t="s">
        <v>3006</v>
      </c>
      <c r="G2369" s="45" t="s">
        <v>2383</v>
      </c>
      <c r="H2369" s="43">
        <v>3175</v>
      </c>
      <c r="I2369" s="325" t="s">
        <v>41</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process efficiency</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3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Industry Process Efficiency</v>
      </c>
      <c r="C2370" s="254" t="str">
        <f t="shared" si="71"/>
        <v>Percentage Improvement in Industrial Process Efficiency above BAU</v>
      </c>
      <c r="D2370" s="6" t="s">
        <v>3044</v>
      </c>
      <c r="E2370" s="45" t="s">
        <v>2378</v>
      </c>
      <c r="F2370" t="s">
        <v>3006</v>
      </c>
      <c r="G2370" s="45" t="s">
        <v>2386</v>
      </c>
      <c r="H2370" s="43">
        <v>3176</v>
      </c>
      <c r="I2370" s="324" t="s">
        <v>41</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process efficiency</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3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Industry Process Efficiency</v>
      </c>
      <c r="C2371" s="254" t="str">
        <f t="shared" si="71"/>
        <v>Percentage Improvement in Industrial Process Efficiency above BAU</v>
      </c>
      <c r="D2371" s="6" t="s">
        <v>3044</v>
      </c>
      <c r="E2371" s="45" t="s">
        <v>2379</v>
      </c>
      <c r="F2371" t="s">
        <v>3006</v>
      </c>
      <c r="G2371" s="45" t="s">
        <v>2387</v>
      </c>
      <c r="H2371" s="43">
        <v>3177</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process efficiency</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3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Industry Process Efficiency</v>
      </c>
      <c r="C2372" s="254" t="str">
        <f t="shared" si="71"/>
        <v>Percentage Improvement in Industrial Process Efficiency above BAU</v>
      </c>
      <c r="D2372" s="6" t="s">
        <v>3044</v>
      </c>
      <c r="E2372" s="45" t="s">
        <v>2380</v>
      </c>
      <c r="F2372" t="s">
        <v>3006</v>
      </c>
      <c r="G2372" s="45" t="s">
        <v>2384</v>
      </c>
      <c r="H2372" s="43">
        <v>3178</v>
      </c>
      <c r="I2372" s="324" t="s">
        <v>41</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process efficiency</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3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Industry Process Efficiency</v>
      </c>
      <c r="C2373" s="254" t="str">
        <f t="shared" si="71"/>
        <v>Percentage Improvement in Industrial Process Efficiency above BAU</v>
      </c>
      <c r="D2373" s="6" t="s">
        <v>3044</v>
      </c>
      <c r="E2373" s="45" t="s">
        <v>2381</v>
      </c>
      <c r="F2373" t="s">
        <v>3006</v>
      </c>
      <c r="G2373" s="45" t="s">
        <v>2385</v>
      </c>
      <c r="H2373" s="43">
        <v>3179</v>
      </c>
      <c r="I2373" s="324" t="s">
        <v>41</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process efficiency</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3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Industry Process Efficiency</v>
      </c>
      <c r="C2374" s="254" t="str">
        <f t="shared" si="71"/>
        <v>Percentage Improvement in Industrial Process Efficiency above BAU</v>
      </c>
      <c r="D2374" s="6" t="s">
        <v>3044</v>
      </c>
      <c r="E2374" s="45" t="s">
        <v>2382</v>
      </c>
      <c r="F2374" t="s">
        <v>3006</v>
      </c>
      <c r="G2374" s="45" t="s">
        <v>2388</v>
      </c>
      <c r="H2374" s="43">
        <v>3180</v>
      </c>
      <c r="I2374" s="324" t="s">
        <v>41</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process efficiency</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3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Industry Process Efficiency</v>
      </c>
      <c r="C2375" s="254" t="str">
        <f t="shared" si="71"/>
        <v>Percentage Improvement in Industrial Process Efficiency above BAU</v>
      </c>
      <c r="D2375" s="6" t="s">
        <v>3044</v>
      </c>
      <c r="E2375" s="45" t="s">
        <v>2676</v>
      </c>
      <c r="F2375" t="s">
        <v>3006</v>
      </c>
      <c r="G2375" s="45" t="s">
        <v>2679</v>
      </c>
      <c r="H2375" s="43">
        <v>3181</v>
      </c>
      <c r="I2375" s="324" t="s">
        <v>41</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process efficiency</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3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Industry Process Efficiency</v>
      </c>
      <c r="C2376" s="254" t="str">
        <f t="shared" si="71"/>
        <v>Percentage Improvement in Industrial Process Efficiency above BAU</v>
      </c>
      <c r="D2376" s="6" t="s">
        <v>3044</v>
      </c>
      <c r="E2376" s="45" t="s">
        <v>2677</v>
      </c>
      <c r="F2376" t="s">
        <v>3006</v>
      </c>
      <c r="G2376" s="45" t="s">
        <v>2681</v>
      </c>
      <c r="H2376" s="43">
        <v>3182</v>
      </c>
      <c r="I2376" s="324" t="s">
        <v>41</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process efficiency</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3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Industry Process Efficiency</v>
      </c>
      <c r="C2377" s="254" t="str">
        <f t="shared" si="71"/>
        <v>Percentage Improvement in Industrial Process Efficiency above BAU</v>
      </c>
      <c r="D2377" s="6" t="s">
        <v>3044</v>
      </c>
      <c r="E2377" s="45" t="s">
        <v>2678</v>
      </c>
      <c r="F2377" t="s">
        <v>3006</v>
      </c>
      <c r="G2377" s="45" t="s">
        <v>2682</v>
      </c>
      <c r="H2377" s="43">
        <v>3183</v>
      </c>
      <c r="I2377" s="324" t="s">
        <v>41</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process efficiency</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3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Industry Process Efficiency</v>
      </c>
      <c r="C2378" s="254" t="str">
        <f t="shared" si="71"/>
        <v>Percentage Improvement in Industrial Process Efficiency above BAU</v>
      </c>
      <c r="D2378" s="6" t="s">
        <v>3044</v>
      </c>
      <c r="E2378" s="45" t="s">
        <v>2675</v>
      </c>
      <c r="F2378" t="s">
        <v>3006</v>
      </c>
      <c r="G2378" s="45" t="s">
        <v>2680</v>
      </c>
      <c r="H2378" s="43">
        <v>3184</v>
      </c>
      <c r="I2378" s="324" t="s">
        <v>41</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process efficiency</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3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Industry Process Efficiency</v>
      </c>
      <c r="C2379" s="254" t="str">
        <f t="shared" si="71"/>
        <v>Percentage Improvement in Industrial Process Efficiency above BAU</v>
      </c>
      <c r="D2379" s="6" t="s">
        <v>3045</v>
      </c>
      <c r="E2379" s="45" t="s">
        <v>2377</v>
      </c>
      <c r="F2379" t="s">
        <v>3048</v>
      </c>
      <c r="G2379" s="45" t="s">
        <v>2383</v>
      </c>
      <c r="H2379" s="43">
        <v>3185</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process efficiency</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3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Industry Process Efficiency</v>
      </c>
      <c r="C2380" s="254" t="str">
        <f t="shared" si="71"/>
        <v>Percentage Improvement in Industrial Process Efficiency above BAU</v>
      </c>
      <c r="D2380" s="6" t="s">
        <v>3045</v>
      </c>
      <c r="E2380" s="45" t="s">
        <v>2378</v>
      </c>
      <c r="F2380" t="s">
        <v>3048</v>
      </c>
      <c r="G2380" s="45" t="s">
        <v>2386</v>
      </c>
      <c r="H2380" s="43">
        <v>3186</v>
      </c>
      <c r="I2380" s="324" t="s">
        <v>41</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process efficiency</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3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Industry Process Efficiency</v>
      </c>
      <c r="C2381" s="254" t="str">
        <f t="shared" si="71"/>
        <v>Percentage Improvement in Industrial Process Efficiency above BAU</v>
      </c>
      <c r="D2381" s="6" t="s">
        <v>3045</v>
      </c>
      <c r="E2381" s="45" t="s">
        <v>2379</v>
      </c>
      <c r="F2381" t="s">
        <v>3048</v>
      </c>
      <c r="G2381" s="45" t="s">
        <v>2387</v>
      </c>
      <c r="H2381" s="43">
        <v>3187</v>
      </c>
      <c r="I2381" s="324" t="s">
        <v>41</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process efficiency</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3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Industry Process Efficiency</v>
      </c>
      <c r="C2382" s="254" t="str">
        <f t="shared" si="71"/>
        <v>Percentage Improvement in Industrial Process Efficiency above BAU</v>
      </c>
      <c r="D2382" s="6" t="s">
        <v>3045</v>
      </c>
      <c r="E2382" s="45" t="s">
        <v>2380</v>
      </c>
      <c r="F2382" t="s">
        <v>3048</v>
      </c>
      <c r="G2382" s="45" t="s">
        <v>2384</v>
      </c>
      <c r="H2382" s="43">
        <v>3188</v>
      </c>
      <c r="I2382" s="324" t="s">
        <v>41</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process efficiency</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3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Industry Process Efficiency</v>
      </c>
      <c r="C2383" s="254" t="str">
        <f t="shared" si="71"/>
        <v>Percentage Improvement in Industrial Process Efficiency above BAU</v>
      </c>
      <c r="D2383" s="6" t="s">
        <v>3045</v>
      </c>
      <c r="E2383" s="45" t="s">
        <v>2381</v>
      </c>
      <c r="F2383" t="s">
        <v>3048</v>
      </c>
      <c r="G2383" s="45" t="s">
        <v>2385</v>
      </c>
      <c r="H2383" s="43">
        <v>3189</v>
      </c>
      <c r="I2383" s="324" t="s">
        <v>41</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process efficiency</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3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Industry Process Efficiency</v>
      </c>
      <c r="C2384" s="254" t="str">
        <f t="shared" si="71"/>
        <v>Percentage Improvement in Industrial Process Efficiency above BAU</v>
      </c>
      <c r="D2384" s="6" t="s">
        <v>3045</v>
      </c>
      <c r="E2384" s="45" t="s">
        <v>2382</v>
      </c>
      <c r="F2384" t="s">
        <v>3048</v>
      </c>
      <c r="G2384" s="45" t="s">
        <v>2388</v>
      </c>
      <c r="H2384" s="43">
        <v>3190</v>
      </c>
      <c r="I2384" s="324" t="s">
        <v>41</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process efficiency</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3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Industry Process Efficiency</v>
      </c>
      <c r="C2385" s="254" t="str">
        <f t="shared" si="71"/>
        <v>Percentage Improvement in Industrial Process Efficiency above BAU</v>
      </c>
      <c r="D2385" s="6" t="s">
        <v>3045</v>
      </c>
      <c r="E2385" s="45" t="s">
        <v>2676</v>
      </c>
      <c r="F2385" t="s">
        <v>3048</v>
      </c>
      <c r="G2385" s="45" t="s">
        <v>2679</v>
      </c>
      <c r="H2385" s="43">
        <v>3191</v>
      </c>
      <c r="I2385" s="324" t="s">
        <v>41</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process efficiency</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3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Industry Process Efficiency</v>
      </c>
      <c r="C2386" s="254" t="str">
        <f t="shared" si="71"/>
        <v>Percentage Improvement in Industrial Process Efficiency above BAU</v>
      </c>
      <c r="D2386" s="6" t="s">
        <v>3045</v>
      </c>
      <c r="E2386" s="45" t="s">
        <v>2677</v>
      </c>
      <c r="F2386" t="s">
        <v>3048</v>
      </c>
      <c r="G2386" s="45" t="s">
        <v>2681</v>
      </c>
      <c r="H2386" s="43">
        <v>3192</v>
      </c>
      <c r="I2386" s="324" t="s">
        <v>41</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process efficiency</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3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Industry Process Efficiency</v>
      </c>
      <c r="C2387" s="254" t="str">
        <f t="shared" si="71"/>
        <v>Percentage Improvement in Industrial Process Efficiency above BAU</v>
      </c>
      <c r="D2387" s="6" t="s">
        <v>3045</v>
      </c>
      <c r="E2387" s="45" t="s">
        <v>2678</v>
      </c>
      <c r="F2387" t="s">
        <v>3048</v>
      </c>
      <c r="G2387" s="45" t="s">
        <v>2682</v>
      </c>
      <c r="H2387" s="43">
        <v>3193</v>
      </c>
      <c r="I2387" s="324" t="s">
        <v>41</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process efficiency</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3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Industry Process Efficiency</v>
      </c>
      <c r="C2388" s="254" t="str">
        <f t="shared" si="71"/>
        <v>Percentage Improvement in Industrial Process Efficiency above BAU</v>
      </c>
      <c r="D2388" s="6" t="s">
        <v>3045</v>
      </c>
      <c r="E2388" s="45" t="s">
        <v>2675</v>
      </c>
      <c r="F2388" t="s">
        <v>3048</v>
      </c>
      <c r="G2388" s="45" t="s">
        <v>2680</v>
      </c>
      <c r="H2388" s="43">
        <v>3194</v>
      </c>
      <c r="I2388" s="324" t="s">
        <v>41</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process efficiency</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3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Industry Process Efficiency</v>
      </c>
      <c r="C2389" s="254" t="str">
        <f t="shared" si="71"/>
        <v>Percentage Improvement in Industrial Process Efficiency above BAU</v>
      </c>
      <c r="D2389" s="6" t="s">
        <v>3046</v>
      </c>
      <c r="E2389" s="45" t="s">
        <v>2377</v>
      </c>
      <c r="F2389" t="s">
        <v>3007</v>
      </c>
      <c r="G2389" s="45" t="s">
        <v>2383</v>
      </c>
      <c r="H2389" s="43">
        <v>3195</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process efficiency</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3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Industry Process Efficiency</v>
      </c>
      <c r="C2390" s="254" t="str">
        <f t="shared" si="71"/>
        <v>Percentage Improvement in Industrial Process Efficiency above BAU</v>
      </c>
      <c r="D2390" s="6" t="s">
        <v>3046</v>
      </c>
      <c r="E2390" s="45" t="s">
        <v>2378</v>
      </c>
      <c r="F2390" t="s">
        <v>3007</v>
      </c>
      <c r="G2390" s="45" t="s">
        <v>2386</v>
      </c>
      <c r="H2390" s="43">
        <v>3196</v>
      </c>
      <c r="I2390" s="324" t="s">
        <v>41</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process efficiency</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3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Industry Process Efficiency</v>
      </c>
      <c r="C2391" s="254" t="str">
        <f t="shared" si="71"/>
        <v>Percentage Improvement in Industrial Process Efficiency above BAU</v>
      </c>
      <c r="D2391" s="6" t="s">
        <v>3046</v>
      </c>
      <c r="E2391" s="45" t="s">
        <v>2379</v>
      </c>
      <c r="F2391" t="s">
        <v>3007</v>
      </c>
      <c r="G2391" s="45" t="s">
        <v>2387</v>
      </c>
      <c r="H2391" s="43">
        <v>3197</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process efficiency</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3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Industry Process Efficiency</v>
      </c>
      <c r="C2392" s="254" t="str">
        <f t="shared" si="71"/>
        <v>Percentage Improvement in Industrial Process Efficiency above BAU</v>
      </c>
      <c r="D2392" s="6" t="s">
        <v>3046</v>
      </c>
      <c r="E2392" s="45" t="s">
        <v>2380</v>
      </c>
      <c r="F2392" t="s">
        <v>3007</v>
      </c>
      <c r="G2392" s="45" t="s">
        <v>2384</v>
      </c>
      <c r="H2392" s="43">
        <v>3198</v>
      </c>
      <c r="I2392" s="324" t="s">
        <v>41</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process efficiency</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3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Industry Process Efficiency</v>
      </c>
      <c r="C2393" s="254" t="str">
        <f t="shared" si="71"/>
        <v>Percentage Improvement in Industrial Process Efficiency above BAU</v>
      </c>
      <c r="D2393" s="6" t="s">
        <v>3046</v>
      </c>
      <c r="E2393" s="45" t="s">
        <v>2381</v>
      </c>
      <c r="F2393" t="s">
        <v>3007</v>
      </c>
      <c r="G2393" s="45" t="s">
        <v>2385</v>
      </c>
      <c r="H2393" s="43">
        <v>3199</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process efficiency</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3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Industry Process Efficiency</v>
      </c>
      <c r="C2394" s="254" t="str">
        <f t="shared" si="71"/>
        <v>Percentage Improvement in Industrial Process Efficiency above BAU</v>
      </c>
      <c r="D2394" s="6" t="s">
        <v>3046</v>
      </c>
      <c r="E2394" s="45" t="s">
        <v>2382</v>
      </c>
      <c r="F2394" t="s">
        <v>3007</v>
      </c>
      <c r="G2394" s="45" t="s">
        <v>2388</v>
      </c>
      <c r="H2394" s="43">
        <v>3200</v>
      </c>
      <c r="I2394" s="324" t="s">
        <v>41</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process efficiency</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3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Industry Process Efficiency</v>
      </c>
      <c r="C2395" s="254" t="str">
        <f t="shared" si="71"/>
        <v>Percentage Improvement in Industrial Process Efficiency above BAU</v>
      </c>
      <c r="D2395" s="6" t="s">
        <v>3046</v>
      </c>
      <c r="E2395" s="45" t="s">
        <v>2676</v>
      </c>
      <c r="F2395" t="s">
        <v>3007</v>
      </c>
      <c r="G2395" s="45" t="s">
        <v>2679</v>
      </c>
      <c r="H2395" s="43">
        <v>3201</v>
      </c>
      <c r="I2395" s="324" t="s">
        <v>41</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process efficiency</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3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Industry Process Efficiency</v>
      </c>
      <c r="C2396" s="254" t="str">
        <f t="shared" si="71"/>
        <v>Percentage Improvement in Industrial Process Efficiency above BAU</v>
      </c>
      <c r="D2396" s="6" t="s">
        <v>3046</v>
      </c>
      <c r="E2396" s="45" t="s">
        <v>2677</v>
      </c>
      <c r="F2396" t="s">
        <v>3007</v>
      </c>
      <c r="G2396" s="45" t="s">
        <v>2681</v>
      </c>
      <c r="H2396" s="43">
        <v>3202</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process efficiency</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3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Industry Process Efficiency</v>
      </c>
      <c r="C2397" s="254" t="str">
        <f t="shared" si="71"/>
        <v>Percentage Improvement in Industrial Process Efficiency above BAU</v>
      </c>
      <c r="D2397" s="6" t="s">
        <v>3046</v>
      </c>
      <c r="E2397" s="45" t="s">
        <v>2678</v>
      </c>
      <c r="F2397" t="s">
        <v>3007</v>
      </c>
      <c r="G2397" s="45" t="s">
        <v>2682</v>
      </c>
      <c r="H2397" s="43">
        <v>3203</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process efficiency</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3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Industry Process Efficiency</v>
      </c>
      <c r="C2398" s="254" t="str">
        <f t="shared" si="71"/>
        <v>Percentage Improvement in Industrial Process Efficiency above BAU</v>
      </c>
      <c r="D2398" s="6" t="s">
        <v>3046</v>
      </c>
      <c r="E2398" s="45" t="s">
        <v>2675</v>
      </c>
      <c r="F2398" t="s">
        <v>3007</v>
      </c>
      <c r="G2398" s="45" t="s">
        <v>2680</v>
      </c>
      <c r="H2398" s="43">
        <v>3204</v>
      </c>
      <c r="I2398" s="324" t="s">
        <v>41</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process efficiency</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3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Material Efficiency, Longevity, &amp; Re-Use</v>
      </c>
      <c r="C2399" t="s">
        <v>2413</v>
      </c>
      <c r="D2399" s="45" t="s">
        <v>3034</v>
      </c>
      <c r="E2399" s="45"/>
      <c r="F2399" s="6" t="s">
        <v>2997</v>
      </c>
      <c r="G2399" s="45"/>
      <c r="H2399" s="43">
        <v>429</v>
      </c>
      <c r="I2399" s="324" t="s">
        <v>40</v>
      </c>
      <c r="J2399" s="255" t="str">
        <f>IF(ISBLANK(INDEX('Policy Characteristics'!D:D,MATCH($C2399,'Policy Characteristics'!$C:$C,0))),"",INDEX('Policy Characteristics'!D:D,MATCH($C2399,'Policy Characteristics'!$C:$C,0)))</f>
        <v>Material Efficiency, Longevity, &amp; Re-Use</v>
      </c>
      <c r="K2399" s="254" t="str">
        <f>IF(ISBLANK(INDEX('Policy Characteristics'!E:E,MATCH($C2399,'Policy Characteristics'!$C:$C,0))),"",INDEX('Policy Characteristics'!E:E,MATCH($C2399,'Policy Characteristics'!$C:$C,0)))</f>
        <v>indst reduce nonenergy product demand</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1</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demand reduction</v>
      </c>
      <c r="P2399" s="254" t="str">
        <f>IF(ISBLANK(INDEX('Policy Characteristics'!J:J,MATCH($C2399,'Policy Characteristics'!$C:$C,0))),"",INDEX('Policy Characteristics'!J:J,MATCH($C2399,'Policy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399" s="254" t="str">
        <f>IF(ISBLANK(INDEX('Policy Characteristics'!K:K,MATCH($C2399,'Policy Characteristics'!$C:$C,0))),"",INDEX('Policy Characteristics'!K:K,MATCH($C2399,'Policy Characteristics'!$C:$C,0)))</f>
        <v/>
      </c>
      <c r="R2399" s="254" t="str">
        <f>IF(ISBLANK(INDEX('Policy Characteristics'!L:L,MATCH($C2399,'Policy Characteristics'!$C:$C,0))),"",INDEX('Policy Characteristics'!L:L,MATCH($C2399,'Policy Characteristics'!$C:$C,0)))</f>
        <v>material-efficiency-longevity-reuse.html</v>
      </c>
    </row>
    <row r="2400" spans="1:18" s="4" customFormat="1" x14ac:dyDescent="0.3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Material Efficiency, Longevity, &amp; Re-Use</v>
      </c>
      <c r="C2400" s="254" t="str">
        <f t="shared" ref="C2400" si="72">C$2399</f>
        <v>Percent Reduction in Nonenergy Nonagriculture Industry Product Demand</v>
      </c>
      <c r="D2400" s="6" t="s">
        <v>3035</v>
      </c>
      <c r="E2400" s="45"/>
      <c r="F2400" s="6" t="s">
        <v>2550</v>
      </c>
      <c r="G2400" s="45"/>
      <c r="H2400" s="43">
        <v>430</v>
      </c>
      <c r="I2400" s="324" t="s">
        <v>40</v>
      </c>
      <c r="J2400" s="255" t="str">
        <f>IF(ISBLANK(INDEX('Policy Characteristics'!D:D,MATCH($C2400,'Policy Characteristics'!$C:$C,0))),"",INDEX('Policy Characteristics'!D:D,MATCH($C2400,'Policy Characteristics'!$C:$C,0)))</f>
        <v>Material Efficiency, Longevity, &amp; Re-Use</v>
      </c>
      <c r="K2400" s="254" t="str">
        <f>IF(ISBLANK(INDEX('Policy Characteristics'!E:E,MATCH($C2400,'Policy Characteristics'!$C:$C,0))),"",INDEX('Policy Characteristics'!E:E,MATCH($C2400,'Policy Characteristics'!$C:$C,0)))</f>
        <v>indst reduce nonenergy product demand</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1</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demand reduction</v>
      </c>
      <c r="P2400" s="254" t="str">
        <f>IF(ISBLANK(INDEX('Policy Characteristics'!J:J,MATCH($C2400,'Policy Characteristics'!$C:$C,0))),"",INDEX('Policy Characteristics'!J:J,MATCH($C2400,'Policy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00" s="254" t="str">
        <f>IF(ISBLANK(INDEX('Policy Characteristics'!K:K,MATCH($C2400,'Policy Characteristics'!$C:$C,0))),"",INDEX('Policy Characteristics'!K:K,MATCH($C2400,'Policy Characteristics'!$C:$C,0)))</f>
        <v/>
      </c>
      <c r="R2400" s="254" t="str">
        <f>IF(ISBLANK(INDEX('Policy Characteristics'!L:L,MATCH($C2400,'Policy Characteristics'!$C:$C,0))),"",INDEX('Policy Characteristics'!L:L,MATCH($C2400,'Policy Characteristics'!$C:$C,0)))</f>
        <v>material-efficiency-longevity-reuse.html</v>
      </c>
    </row>
    <row r="2401" spans="1:18" s="4" customFormat="1" x14ac:dyDescent="0.3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Material Efficiency, Longevity, &amp; Re-Use</v>
      </c>
      <c r="C2401" s="254" t="str">
        <f t="shared" ref="C2401" si="73">C$2399</f>
        <v>Percent Reduction in Nonenergy Nonagriculture Industry Product Demand</v>
      </c>
      <c r="D2401" s="6" t="s">
        <v>3045</v>
      </c>
      <c r="E2401" s="45"/>
      <c r="F2401" s="6" t="s">
        <v>3048</v>
      </c>
      <c r="G2401" s="45"/>
      <c r="H2401" s="43">
        <v>432</v>
      </c>
      <c r="I2401" s="324" t="s">
        <v>40</v>
      </c>
      <c r="J2401" s="255" t="str">
        <f>IF(ISBLANK(INDEX('Policy Characteristics'!D:D,MATCH($C2401,'Policy Characteristics'!$C:$C,0))),"",INDEX('Policy Characteristics'!D:D,MATCH($C2401,'Policy Characteristics'!$C:$C,0)))</f>
        <v>Material Efficiency, Longevity, &amp; Re-Use</v>
      </c>
      <c r="K2401" s="254" t="str">
        <f>IF(ISBLANK(INDEX('Policy Characteristics'!E:E,MATCH($C2401,'Policy Characteristics'!$C:$C,0))),"",INDEX('Policy Characteristics'!E:E,MATCH($C2401,'Policy Characteristics'!$C:$C,0)))</f>
        <v>indst reduce nonenergy product demand</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1</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demand reduction</v>
      </c>
      <c r="P2401" s="254" t="str">
        <f>IF(ISBLANK(INDEX('Policy Characteristics'!J:J,MATCH($C2401,'Policy Characteristics'!$C:$C,0))),"",INDEX('Policy Characteristics'!J:J,MATCH($C2401,'Policy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01" s="254" t="str">
        <f>IF(ISBLANK(INDEX('Policy Characteristics'!K:K,MATCH($C2401,'Policy Characteristics'!$C:$C,0))),"",INDEX('Policy Characteristics'!K:K,MATCH($C2401,'Policy Characteristics'!$C:$C,0)))</f>
        <v/>
      </c>
      <c r="R2401" s="254" t="str">
        <f>IF(ISBLANK(INDEX('Policy Characteristics'!L:L,MATCH($C2401,'Policy Characteristics'!$C:$C,0))),"",INDEX('Policy Characteristics'!L:L,MATCH($C2401,'Policy Characteristics'!$C:$C,0)))</f>
        <v>material-efficiency-longevity-reuse.html</v>
      </c>
    </row>
    <row r="2402" spans="1:18" x14ac:dyDescent="0.3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Methane Capture</v>
      </c>
      <c r="C2402" t="s">
        <v>270</v>
      </c>
      <c r="D2402" s="45" t="s">
        <v>3024</v>
      </c>
      <c r="E2402" s="45"/>
      <c r="F2402" t="s">
        <v>2988</v>
      </c>
      <c r="G2402" s="45"/>
      <c r="H2402" s="43">
        <v>1458</v>
      </c>
      <c r="I2402" s="324" t="s">
        <v>40</v>
      </c>
      <c r="J2402" s="255" t="str">
        <f>IF(ISBLANK(INDEX('Policy Characteristics'!D:D,MATCH($C2402,'Policy Characteristics'!$C:$C,0))),"",INDEX('Policy Characteristics'!D:D,MATCH($C2402,'Policy Characteristics'!$C:$C,0)))</f>
        <v>Methane Capture and Destruction</v>
      </c>
      <c r="K2402" s="254" t="str">
        <f>IF(ISBLANK(INDEX('Policy Characteristics'!E:E,MATCH($C2402,'Policy Characteristics'!$C:$C,0))),"",INDEX('Policy Characteristics'!E:E,MATCH($C2402,'Policy Characteristics'!$C:$C,0)))</f>
        <v>indst methane capture</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1</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of potential achieved</v>
      </c>
      <c r="P2402" s="254" t="str">
        <f>IF(ISBLANK(INDEX('Policy Characteristics'!J:J,MATCH($C2402,'Policy Characteristics'!$C:$C,0))),"",INDEX('Policy Characteristics'!J:J,MATCH($C2402,'Policy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2" s="254" t="str">
        <f>IF(ISBLANK(INDEX('Policy Characteristics'!K:K,MATCH($C2402,'Policy Characteristics'!$C:$C,0))),"",INDEX('Policy Characteristics'!K:K,MATCH($C2402,'Policy Characteristics'!$C:$C,0)))</f>
        <v>industry-ag-main.html#methane-capture</v>
      </c>
      <c r="R2402" s="254" t="str">
        <f>IF(ISBLANK(INDEX('Policy Characteristics'!L:L,MATCH($C2402,'Policy Characteristics'!$C:$C,0))),"",INDEX('Policy Characteristics'!L:L,MATCH($C2402,'Policy Characteristics'!$C:$C,0)))</f>
        <v>methane-capture.html</v>
      </c>
    </row>
    <row r="2403" spans="1:18" x14ac:dyDescent="0.3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Methane Capture</v>
      </c>
      <c r="C2403" s="254" t="str">
        <f t="shared" ref="C2403:C2405" si="74">C$2402</f>
        <v>Fraction of Methane Capture Opportunities Achieved</v>
      </c>
      <c r="D2403" s="45" t="s">
        <v>3044</v>
      </c>
      <c r="E2403" s="45"/>
      <c r="F2403" t="s">
        <v>3006</v>
      </c>
      <c r="G2403" s="45"/>
      <c r="H2403" s="43">
        <v>1459</v>
      </c>
      <c r="I2403" s="324" t="s">
        <v>40</v>
      </c>
      <c r="J2403" s="255" t="str">
        <f>IF(ISBLANK(INDEX('Policy Characteristics'!D:D,MATCH($C2403,'Policy Characteristics'!$C:$C,0))),"",INDEX('Policy Characteristics'!D:D,MATCH($C2403,'Policy Characteristics'!$C:$C,0)))</f>
        <v>Methane Capture and Destruction</v>
      </c>
      <c r="K2403" s="254" t="str">
        <f>IF(ISBLANK(INDEX('Policy Characteristics'!E:E,MATCH($C2403,'Policy Characteristics'!$C:$C,0))),"",INDEX('Policy Characteristics'!E:E,MATCH($C2403,'Policy Characteristics'!$C:$C,0)))</f>
        <v>indst methane capture</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1</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of potential achieved</v>
      </c>
      <c r="P2403" s="254" t="str">
        <f>IF(ISBLANK(INDEX('Policy Characteristics'!J:J,MATCH($C2403,'Policy Characteristics'!$C:$C,0))),"",INDEX('Policy Characteristics'!J:J,MATCH($C2403,'Policy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3" s="254" t="str">
        <f>IF(ISBLANK(INDEX('Policy Characteristics'!K:K,MATCH($C2403,'Policy Characteristics'!$C:$C,0))),"",INDEX('Policy Characteristics'!K:K,MATCH($C2403,'Policy Characteristics'!$C:$C,0)))</f>
        <v>industry-ag-main.html#methane-capture</v>
      </c>
      <c r="R2403" s="254" t="str">
        <f>IF(ISBLANK(INDEX('Policy Characteristics'!L:L,MATCH($C2403,'Policy Characteristics'!$C:$C,0))),"",INDEX('Policy Characteristics'!L:L,MATCH($C2403,'Policy Characteristics'!$C:$C,0)))</f>
        <v>methane-capture.html</v>
      </c>
    </row>
    <row r="2404" spans="1:18" x14ac:dyDescent="0.3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Methane Capture</v>
      </c>
      <c r="C2404" s="254" t="str">
        <f t="shared" si="74"/>
        <v>Fraction of Methane Capture Opportunities Achieved</v>
      </c>
      <c r="D2404" s="45" t="s">
        <v>3023</v>
      </c>
      <c r="E2404" s="45"/>
      <c r="F2404" t="s">
        <v>2729</v>
      </c>
      <c r="G2404" s="45"/>
      <c r="H2404" s="43">
        <v>513</v>
      </c>
      <c r="I2404" s="324" t="s">
        <v>40</v>
      </c>
      <c r="J2404" s="255" t="str">
        <f>IF(ISBLANK(INDEX('Policy Characteristics'!D:D,MATCH($C2404,'Policy Characteristics'!$C:$C,0))),"",INDEX('Policy Characteristics'!D:D,MATCH($C2404,'Policy Characteristics'!$C:$C,0)))</f>
        <v>Methane Capture and Destruction</v>
      </c>
      <c r="K2404" s="254" t="str">
        <f>IF(ISBLANK(INDEX('Policy Characteristics'!E:E,MATCH($C2404,'Policy Characteristics'!$C:$C,0))),"",INDEX('Policy Characteristics'!E:E,MATCH($C2404,'Policy Characteristics'!$C:$C,0)))</f>
        <v>indst methane capture</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1</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of potential achieved</v>
      </c>
      <c r="P2404" s="254" t="str">
        <f>IF(ISBLANK(INDEX('Policy Characteristics'!J:J,MATCH($C2404,'Policy Characteristics'!$C:$C,0))),"",INDEX('Policy Characteristics'!J:J,MATCH($C2404,'Policy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4" s="254" t="str">
        <f>IF(ISBLANK(INDEX('Policy Characteristics'!K:K,MATCH($C2404,'Policy Characteristics'!$C:$C,0))),"",INDEX('Policy Characteristics'!K:K,MATCH($C2404,'Policy Characteristics'!$C:$C,0)))</f>
        <v>industry-ag-main.html#methane-capture</v>
      </c>
      <c r="R2404" s="254" t="str">
        <f>IF(ISBLANK(INDEX('Policy Characteristics'!L:L,MATCH($C2404,'Policy Characteristics'!$C:$C,0))),"",INDEX('Policy Characteristics'!L:L,MATCH($C2404,'Policy Characteristics'!$C:$C,0)))</f>
        <v>methane-capture.html</v>
      </c>
    </row>
    <row r="2405" spans="1:18" x14ac:dyDescent="0.3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Methane Capture</v>
      </c>
      <c r="C2405" s="254" t="str">
        <f t="shared" si="74"/>
        <v>Fraction of Methane Capture Opportunities Achieved</v>
      </c>
      <c r="D2405" s="45" t="s">
        <v>3045</v>
      </c>
      <c r="E2405" s="45"/>
      <c r="F2405" t="s">
        <v>3048</v>
      </c>
      <c r="G2405" s="45"/>
      <c r="H2405" s="43">
        <v>514</v>
      </c>
      <c r="I2405" s="324" t="s">
        <v>40</v>
      </c>
      <c r="J2405" s="255" t="str">
        <f>IF(ISBLANK(INDEX('Policy Characteristics'!D:D,MATCH($C2405,'Policy Characteristics'!$C:$C,0))),"",INDEX('Policy Characteristics'!D:D,MATCH($C2405,'Policy Characteristics'!$C:$C,0)))</f>
        <v>Methane Capture and Destruction</v>
      </c>
      <c r="K2405" s="254" t="str">
        <f>IF(ISBLANK(INDEX('Policy Characteristics'!E:E,MATCH($C2405,'Policy Characteristics'!$C:$C,0))),"",INDEX('Policy Characteristics'!E:E,MATCH($C2405,'Policy Characteristics'!$C:$C,0)))</f>
        <v>indst methane capture</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1</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of potential achieved</v>
      </c>
      <c r="P2405" s="254" t="str">
        <f>IF(ISBLANK(INDEX('Policy Characteristics'!J:J,MATCH($C2405,'Policy Characteristics'!$C:$C,0))),"",INDEX('Policy Characteristics'!J:J,MATCH($C2405,'Policy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5" s="254" t="str">
        <f>IF(ISBLANK(INDEX('Policy Characteristics'!K:K,MATCH($C2405,'Policy Characteristics'!$C:$C,0))),"",INDEX('Policy Characteristics'!K:K,MATCH($C2405,'Policy Characteristics'!$C:$C,0)))</f>
        <v>industry-ag-main.html#methane-capture</v>
      </c>
      <c r="R2405" s="254" t="str">
        <f>IF(ISBLANK(INDEX('Policy Characteristics'!L:L,MATCH($C2405,'Policy Characteristics'!$C:$C,0))),"",INDEX('Policy Characteristics'!L:L,MATCH($C2405,'Policy Characteristics'!$C:$C,0)))</f>
        <v>methane-capture.html</v>
      </c>
    </row>
    <row r="2406" spans="1:18" x14ac:dyDescent="0.3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Methane Destruction</v>
      </c>
      <c r="C2406" t="s">
        <v>271</v>
      </c>
      <c r="D2406" s="45" t="s">
        <v>3024</v>
      </c>
      <c r="E2406" s="45"/>
      <c r="F2406" t="s">
        <v>2988</v>
      </c>
      <c r="G2406" s="45"/>
      <c r="H2406" s="43">
        <v>1460</v>
      </c>
      <c r="I2406" s="324" t="s">
        <v>40</v>
      </c>
      <c r="J2406" s="255" t="str">
        <f>IF(ISBLANK(INDEX('Policy Characteristics'!D:D,MATCH($C2406,'Policy Characteristics'!$C:$C,0))),"",INDEX('Policy Characteristics'!D:D,MATCH($C2406,'Policy Characteristics'!$C:$C,0)))</f>
        <v>Methane Capture and Destruction</v>
      </c>
      <c r="K2406" s="254" t="str">
        <f>IF(ISBLANK(INDEX('Policy Characteristics'!E:E,MATCH($C2406,'Policy Characteristics'!$C:$C,0))),"",INDEX('Policy Characteristics'!E:E,MATCH($C2406,'Policy Characteristics'!$C:$C,0)))</f>
        <v>indst methane destruction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1</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of potential achieved</v>
      </c>
      <c r="P2406" s="254" t="str">
        <f>IF(ISBLANK(INDEX('Policy Characteristics'!J:J,MATCH($C2406,'Policy Characteristics'!$C:$C,0))),"",INDEX('Policy Characteristics'!J:J,MATCH($C2406,'Policy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6" s="254" t="str">
        <f>IF(ISBLANK(INDEX('Policy Characteristics'!K:K,MATCH($C2406,'Policy Characteristics'!$C:$C,0))),"",INDEX('Policy Characteristics'!K:K,MATCH($C2406,'Policy Characteristics'!$C:$C,0)))</f>
        <v>industry-ag-main.html#methane-destr</v>
      </c>
      <c r="R2406" s="254" t="str">
        <f>IF(ISBLANK(INDEX('Policy Characteristics'!L:L,MATCH($C2406,'Policy Characteristics'!$C:$C,0))),"",INDEX('Policy Characteristics'!L:L,MATCH($C2406,'Policy Characteristics'!$C:$C,0)))</f>
        <v>methane-destruction.html</v>
      </c>
    </row>
    <row r="2407" spans="1:18" x14ac:dyDescent="0.3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Methane Destruction</v>
      </c>
      <c r="C2407" s="254" t="str">
        <f t="shared" ref="C2407:C2409" si="75">C$2406</f>
        <v>Fraction of Methane Destruction Opportunities Achieved</v>
      </c>
      <c r="D2407" s="45" t="s">
        <v>3044</v>
      </c>
      <c r="E2407" s="45"/>
      <c r="F2407" t="s">
        <v>3006</v>
      </c>
      <c r="G2407" s="45"/>
      <c r="H2407" s="43">
        <v>1461</v>
      </c>
      <c r="I2407" s="324" t="s">
        <v>40</v>
      </c>
      <c r="J2407" s="255" t="str">
        <f>IF(ISBLANK(INDEX('Policy Characteristics'!D:D,MATCH($C2407,'Policy Characteristics'!$C:$C,0))),"",INDEX('Policy Characteristics'!D:D,MATCH($C2407,'Policy Characteristics'!$C:$C,0)))</f>
        <v>Methane Capture and Destruction</v>
      </c>
      <c r="K2407" s="254" t="str">
        <f>IF(ISBLANK(INDEX('Policy Characteristics'!E:E,MATCH($C2407,'Policy Characteristics'!$C:$C,0))),"",INDEX('Policy Characteristics'!E:E,MATCH($C2407,'Policy Characteristics'!$C:$C,0)))</f>
        <v>indst methane destruction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1</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of potential achieved</v>
      </c>
      <c r="P2407" s="254" t="str">
        <f>IF(ISBLANK(INDEX('Policy Characteristics'!J:J,MATCH($C2407,'Policy Characteristics'!$C:$C,0))),"",INDEX('Policy Characteristics'!J:J,MATCH($C2407,'Policy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7" s="254" t="str">
        <f>IF(ISBLANK(INDEX('Policy Characteristics'!K:K,MATCH($C2407,'Policy Characteristics'!$C:$C,0))),"",INDEX('Policy Characteristics'!K:K,MATCH($C2407,'Policy Characteristics'!$C:$C,0)))</f>
        <v>industry-ag-main.html#methane-destr</v>
      </c>
      <c r="R2407" s="254" t="str">
        <f>IF(ISBLANK(INDEX('Policy Characteristics'!L:L,MATCH($C2407,'Policy Characteristics'!$C:$C,0))),"",INDEX('Policy Characteristics'!L:L,MATCH($C2407,'Policy Characteristics'!$C:$C,0)))</f>
        <v>methane-destruction.html</v>
      </c>
    </row>
    <row r="2408" spans="1:18" x14ac:dyDescent="0.3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Methane Destruction</v>
      </c>
      <c r="C2408" s="254" t="str">
        <f t="shared" si="75"/>
        <v>Fraction of Methane Destruction Opportunities Achieved</v>
      </c>
      <c r="D2408" s="45" t="s">
        <v>3023</v>
      </c>
      <c r="E2408" s="45"/>
      <c r="F2408" t="s">
        <v>2729</v>
      </c>
      <c r="G2408" s="45"/>
      <c r="H2408" s="43">
        <v>515</v>
      </c>
      <c r="I2408" s="324" t="s">
        <v>40</v>
      </c>
      <c r="J2408" s="255" t="str">
        <f>IF(ISBLANK(INDEX('Policy Characteristics'!D:D,MATCH($C2408,'Policy Characteristics'!$C:$C,0))),"",INDEX('Policy Characteristics'!D:D,MATCH($C2408,'Policy Characteristics'!$C:$C,0)))</f>
        <v>Methane Capture and Destruction</v>
      </c>
      <c r="K2408" s="254" t="str">
        <f>IF(ISBLANK(INDEX('Policy Characteristics'!E:E,MATCH($C2408,'Policy Characteristics'!$C:$C,0))),"",INDEX('Policy Characteristics'!E:E,MATCH($C2408,'Policy Characteristics'!$C:$C,0)))</f>
        <v>indst methane destruction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1</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of potential achieved</v>
      </c>
      <c r="P2408" s="254" t="str">
        <f>IF(ISBLANK(INDEX('Policy Characteristics'!J:J,MATCH($C2408,'Policy Characteristics'!$C:$C,0))),"",INDEX('Policy Characteristics'!J:J,MATCH($C2408,'Policy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8" s="254" t="str">
        <f>IF(ISBLANK(INDEX('Policy Characteristics'!K:K,MATCH($C2408,'Policy Characteristics'!$C:$C,0))),"",INDEX('Policy Characteristics'!K:K,MATCH($C2408,'Policy Characteristics'!$C:$C,0)))</f>
        <v>industry-ag-main.html#methane-destr</v>
      </c>
      <c r="R2408" s="254" t="str">
        <f>IF(ISBLANK(INDEX('Policy Characteristics'!L:L,MATCH($C2408,'Policy Characteristics'!$C:$C,0))),"",INDEX('Policy Characteristics'!L:L,MATCH($C2408,'Policy Characteristics'!$C:$C,0)))</f>
        <v>methane-destruction.html</v>
      </c>
    </row>
    <row r="2409" spans="1:18" x14ac:dyDescent="0.3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Methane Destruction</v>
      </c>
      <c r="C2409" s="254" t="str">
        <f t="shared" si="75"/>
        <v>Fraction of Methane Destruction Opportunities Achieved</v>
      </c>
      <c r="D2409" s="45" t="s">
        <v>3045</v>
      </c>
      <c r="E2409" s="45"/>
      <c r="F2409" t="s">
        <v>3048</v>
      </c>
      <c r="G2409" s="45"/>
      <c r="H2409" s="43">
        <v>516</v>
      </c>
      <c r="I2409" s="324" t="s">
        <v>40</v>
      </c>
      <c r="J2409" s="255" t="str">
        <f>IF(ISBLANK(INDEX('Policy Characteristics'!D:D,MATCH($C2409,'Policy Characteristics'!$C:$C,0))),"",INDEX('Policy Characteristics'!D:D,MATCH($C2409,'Policy Characteristics'!$C:$C,0)))</f>
        <v>Methane Capture and Destruction</v>
      </c>
      <c r="K2409" s="254" t="str">
        <f>IF(ISBLANK(INDEX('Policy Characteristics'!E:E,MATCH($C2409,'Policy Characteristics'!$C:$C,0))),"",INDEX('Policy Characteristics'!E:E,MATCH($C2409,'Policy Characteristics'!$C:$C,0)))</f>
        <v>indst methane destruction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1</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of potential achieved</v>
      </c>
      <c r="P2409" s="254" t="str">
        <f>IF(ISBLANK(INDEX('Policy Characteristics'!J:J,MATCH($C2409,'Policy Characteristics'!$C:$C,0))),"",INDEX('Policy Characteristics'!J:J,MATCH($C2409,'Policy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09" s="254" t="str">
        <f>IF(ISBLANK(INDEX('Policy Characteristics'!K:K,MATCH($C2409,'Policy Characteristics'!$C:$C,0))),"",INDEX('Policy Characteristics'!K:K,MATCH($C2409,'Policy Characteristics'!$C:$C,0)))</f>
        <v>industry-ag-main.html#methane-destr</v>
      </c>
      <c r="R2409" s="254" t="str">
        <f>IF(ISBLANK(INDEX('Policy Characteristics'!L:L,MATCH($C2409,'Policy Characteristics'!$C:$C,0))),"",INDEX('Policy Characteristics'!L:L,MATCH($C2409,'Policy Characteristics'!$C:$C,0)))</f>
        <v>methane-destruction.html</v>
      </c>
    </row>
    <row r="2410" spans="1:18" x14ac:dyDescent="0.3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N2O Abatement</v>
      </c>
      <c r="C2410" s="1" t="s">
        <v>3190</v>
      </c>
      <c r="D2410" s="45"/>
      <c r="E2410" s="45"/>
      <c r="F2410"/>
      <c r="G2410" s="45"/>
      <c r="H2410" s="43">
        <v>1562</v>
      </c>
      <c r="I2410" s="324" t="s">
        <v>40</v>
      </c>
      <c r="J2410" s="255" t="str">
        <f>IF(ISBLANK(INDEX('Policy Characteristics'!D:D,MATCH($C2410,'Policy Characteristics'!$C:$C,0))),"",INDEX('Policy Characteristics'!D:D,MATCH($C2410,'Policy Characteristics'!$C:$C,0)))</f>
        <v>N2O Abatement</v>
      </c>
      <c r="K2410" s="254" t="str">
        <f>IF(ISBLANK(INDEX('Policy Characteristics'!E:E,MATCH($C2410,'Policy Characteristics'!$C:$C,0))),"",INDEX('Policy Characteristics'!E:E,MATCH($C2410,'Policy Characteristics'!$C:$C,0)))</f>
        <v>indst N2O abatement</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1</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of potential achieved</v>
      </c>
      <c r="P2410" s="254" t="str">
        <f>IF(ISBLANK(INDEX('Policy Characteristics'!J:J,MATCH($C2410,'Policy Characteristics'!$C:$C,0))),"",INDEX('Policy Characteristics'!J:J,MATCH($C2410,'Policy Characteristics'!$C:$C,0)))</f>
        <v>**Description:** This policy reduces nitrous oxide (N2O) process emissions from the chemicals industry (primarily from the production of nitric acid and adipic acid) by destroying the N2O rather than venting it to the atmosphere. //</v>
      </c>
      <c r="Q2410" s="254" t="str">
        <f>IF(ISBLANK(INDEX('Policy Characteristics'!K:K,MATCH($C2410,'Policy Characteristics'!$C:$C,0))),"",INDEX('Policy Characteristics'!K:K,MATCH($C2410,'Policy Characteristics'!$C:$C,0)))</f>
        <v/>
      </c>
      <c r="R2410" s="254" t="str">
        <f>IF(ISBLANK(INDEX('Policy Characteristics'!L:L,MATCH($C2410,'Policy Characteristics'!$C:$C,0))),"",INDEX('Policy Characteristics'!L:L,MATCH($C2410,'Policy Characteristics'!$C:$C,0)))</f>
        <v/>
      </c>
    </row>
    <row r="2411" spans="1:18" x14ac:dyDescent="0.3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Non BAU Increase in Process Emissions</v>
      </c>
      <c r="C2411" t="s">
        <v>3773</v>
      </c>
      <c r="D2411" s="45" t="s">
        <v>3777</v>
      </c>
      <c r="E2411" s="45"/>
      <c r="F2411" s="45" t="s">
        <v>3778</v>
      </c>
      <c r="G2411" s="45"/>
      <c r="H2411" s="43">
        <v>3205</v>
      </c>
      <c r="I2411" s="324" t="s">
        <v>41</v>
      </c>
      <c r="J2411" s="255" t="str">
        <f>IF(ISBLANK(INDEX('Policy Characteristics'!D:D,MATCH($C2411,'Policy Characteristics'!$C:$C,0))),"",INDEX('Policy Characteristics'!D:D,MATCH($C2411,'Policy Characteristics'!$C:$C,0)))</f>
        <v>Process Emissions Increases</v>
      </c>
      <c r="K2411" s="254" t="str">
        <f>IF(ISBLANK(INDEX('Policy Characteristics'!E:E,MATCH($C2411,'Policy Characteristics'!$C:$C,0))),"",INDEX('Policy Characteristics'!E:E,MATCH($C2411,'Policy Characteristics'!$C:$C,0)))</f>
        <v>non BAU indst process emissions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1</v>
      </c>
      <c r="N2411" s="261">
        <f>IF(ISBLANK(INDEX('Policy Characteristics'!H:H,MATCH($C2411,'Policy Characteristics'!$C:$C,0))),"",INDEX('Policy Characteristics'!H:H,MATCH($C2411,'Policy Characteristics'!$C:$C,0)))</f>
        <v>1</v>
      </c>
      <c r="O2411" s="254" t="str">
        <f>IF(ISBLANK(INDEX('Policy Characteristics'!I:I,MATCH($C2411,'Policy Characteristics'!$C:$C,0))),"",INDEX('Policy Characteristics'!I:I,MATCH($C2411,'Policy Characteristics'!$C:$C,0)))</f>
        <v>on/off</v>
      </c>
      <c r="P2411" s="254" t="str">
        <f>IF(ISBLANK(INDEX('Policy Characteristics'!J:J,MATCH($C2411,'Policy Characteristics'!$C:$C,0))),"",INDEX('Policy Characteristics'!J:J,MATCH($C2411,'Policy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1" s="254" t="str">
        <f>IF(ISBLANK(INDEX('Policy Characteristics'!K:K,MATCH($C2411,'Policy Characteristics'!$C:$C,0))),"",INDEX('Policy Characteristics'!K:K,MATCH($C2411,'Policy Characteristics'!$C:$C,0)))</f>
        <v/>
      </c>
      <c r="R2411" s="254" t="str">
        <f>IF(ISBLANK(INDEX('Policy Characteristics'!L:L,MATCH($C2411,'Policy Characteristics'!$C:$C,0))),"",INDEX('Policy Characteristics'!L:L,MATCH($C2411,'Policy Characteristics'!$C:$C,0)))</f>
        <v/>
      </c>
    </row>
    <row r="2412" spans="1:18" x14ac:dyDescent="0.3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Non BAU Increase in Process Emissions</v>
      </c>
      <c r="C2412" s="254" t="str">
        <f>$C$2411</f>
        <v>Boolean Use Non BAU Process Emissions Additions</v>
      </c>
      <c r="D2412" s="45" t="s">
        <v>3779</v>
      </c>
      <c r="E2412" s="45"/>
      <c r="F2412" s="45" t="s">
        <v>3780</v>
      </c>
      <c r="G2412" s="45"/>
      <c r="H2412" s="43">
        <v>3206</v>
      </c>
      <c r="I2412" s="324" t="s">
        <v>40</v>
      </c>
      <c r="J2412" s="255" t="str">
        <f>IF(ISBLANK(INDEX('Policy Characteristics'!D:D,MATCH($C2412,'Policy Characteristics'!$C:$C,0))),"",INDEX('Policy Characteristics'!D:D,MATCH($C2412,'Policy Characteristics'!$C:$C,0)))</f>
        <v>Process Emissions Increases</v>
      </c>
      <c r="K2412" s="254" t="str">
        <f>IF(ISBLANK(INDEX('Policy Characteristics'!E:E,MATCH($C2412,'Policy Characteristics'!$C:$C,0))),"",INDEX('Policy Characteristics'!E:E,MATCH($C2412,'Policy Characteristics'!$C:$C,0)))</f>
        <v>non BAU indst process emissions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1</v>
      </c>
      <c r="N2412" s="261">
        <f>IF(ISBLANK(INDEX('Policy Characteristics'!H:H,MATCH($C2412,'Policy Characteristics'!$C:$C,0))),"",INDEX('Policy Characteristics'!H:H,MATCH($C2412,'Policy Characteristics'!$C:$C,0)))</f>
        <v>1</v>
      </c>
      <c r="O2412" s="254" t="str">
        <f>IF(ISBLANK(INDEX('Policy Characteristics'!I:I,MATCH($C2412,'Policy Characteristics'!$C:$C,0))),"",INDEX('Policy Characteristics'!I:I,MATCH($C2412,'Policy Characteristics'!$C:$C,0)))</f>
        <v>on/off</v>
      </c>
      <c r="P2412" s="254" t="str">
        <f>IF(ISBLANK(INDEX('Policy Characteristics'!J:J,MATCH($C2412,'Policy Characteristics'!$C:$C,0))),"",INDEX('Policy Characteristics'!J:J,MATCH($C2412,'Policy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2" s="254" t="str">
        <f>IF(ISBLANK(INDEX('Policy Characteristics'!K:K,MATCH($C2412,'Policy Characteristics'!$C:$C,0))),"",INDEX('Policy Characteristics'!K:K,MATCH($C2412,'Policy Characteristics'!$C:$C,0)))</f>
        <v/>
      </c>
      <c r="R2412" s="254" t="str">
        <f>IF(ISBLANK(INDEX('Policy Characteristics'!L:L,MATCH($C2412,'Policy Characteristics'!$C:$C,0))),"",INDEX('Policy Characteristics'!L:L,MATCH($C2412,'Policy Characteristics'!$C:$C,0)))</f>
        <v/>
      </c>
    </row>
    <row r="2413" spans="1:18" x14ac:dyDescent="0.3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Non BAU Increase in Process Emissions</v>
      </c>
      <c r="C2413" s="254" t="str">
        <f t="shared" ref="C2413:C2428" si="76">$C$2411</f>
        <v>Boolean Use Non BAU Process Emissions Additions</v>
      </c>
      <c r="D2413" s="45" t="s">
        <v>3781</v>
      </c>
      <c r="E2413" s="45"/>
      <c r="F2413" s="45" t="s">
        <v>3782</v>
      </c>
      <c r="G2413" s="45"/>
      <c r="H2413" s="43">
        <v>3207</v>
      </c>
      <c r="I2413" s="324" t="s">
        <v>40</v>
      </c>
      <c r="J2413" s="255" t="str">
        <f>IF(ISBLANK(INDEX('Policy Characteristics'!D:D,MATCH($C2413,'Policy Characteristics'!$C:$C,0))),"",INDEX('Policy Characteristics'!D:D,MATCH($C2413,'Policy Characteristics'!$C:$C,0)))</f>
        <v>Process Emissions Increases</v>
      </c>
      <c r="K2413" s="254" t="str">
        <f>IF(ISBLANK(INDEX('Policy Characteristics'!E:E,MATCH($C2413,'Policy Characteristics'!$C:$C,0))),"",INDEX('Policy Characteristics'!E:E,MATCH($C2413,'Policy Characteristics'!$C:$C,0)))</f>
        <v>non BAU indst process emissions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1</v>
      </c>
      <c r="N2413" s="261">
        <f>IF(ISBLANK(INDEX('Policy Characteristics'!H:H,MATCH($C2413,'Policy Characteristics'!$C:$C,0))),"",INDEX('Policy Characteristics'!H:H,MATCH($C2413,'Policy Characteristics'!$C:$C,0)))</f>
        <v>1</v>
      </c>
      <c r="O2413" s="254" t="str">
        <f>IF(ISBLANK(INDEX('Policy Characteristics'!I:I,MATCH($C2413,'Policy Characteristics'!$C:$C,0))),"",INDEX('Policy Characteristics'!I:I,MATCH($C2413,'Policy Characteristics'!$C:$C,0)))</f>
        <v>on/off</v>
      </c>
      <c r="P2413" s="254" t="str">
        <f>IF(ISBLANK(INDEX('Policy Characteristics'!J:J,MATCH($C2413,'Policy Characteristics'!$C:$C,0))),"",INDEX('Policy Characteristics'!J:J,MATCH($C2413,'Policy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3" s="254" t="str">
        <f>IF(ISBLANK(INDEX('Policy Characteristics'!K:K,MATCH($C2413,'Policy Characteristics'!$C:$C,0))),"",INDEX('Policy Characteristics'!K:K,MATCH($C2413,'Policy Characteristics'!$C:$C,0)))</f>
        <v/>
      </c>
      <c r="R2413" s="254" t="str">
        <f>IF(ISBLANK(INDEX('Policy Characteristics'!L:L,MATCH($C2413,'Policy Characteristics'!$C:$C,0))),"",INDEX('Policy Characteristics'!L:L,MATCH($C2413,'Policy Characteristics'!$C:$C,0)))</f>
        <v/>
      </c>
    </row>
    <row r="2414" spans="1:18" x14ac:dyDescent="0.3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Non BAU Increase in Process Emissions</v>
      </c>
      <c r="C2414" s="254" t="str">
        <f t="shared" si="76"/>
        <v>Boolean Use Non BAU Process Emissions Additions</v>
      </c>
      <c r="D2414" s="45" t="s">
        <v>3783</v>
      </c>
      <c r="E2414" s="45"/>
      <c r="F2414" s="45" t="s">
        <v>3784</v>
      </c>
      <c r="G2414" s="45"/>
      <c r="H2414" s="43">
        <v>3208</v>
      </c>
      <c r="I2414" s="324" t="s">
        <v>40</v>
      </c>
      <c r="J2414" s="255" t="str">
        <f>IF(ISBLANK(INDEX('Policy Characteristics'!D:D,MATCH($C2414,'Policy Characteristics'!$C:$C,0))),"",INDEX('Policy Characteristics'!D:D,MATCH($C2414,'Policy Characteristics'!$C:$C,0)))</f>
        <v>Process Emissions Increases</v>
      </c>
      <c r="K2414" s="254" t="str">
        <f>IF(ISBLANK(INDEX('Policy Characteristics'!E:E,MATCH($C2414,'Policy Characteristics'!$C:$C,0))),"",INDEX('Policy Characteristics'!E:E,MATCH($C2414,'Policy Characteristics'!$C:$C,0)))</f>
        <v>non BAU indst process emissions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1</v>
      </c>
      <c r="N2414" s="261">
        <f>IF(ISBLANK(INDEX('Policy Characteristics'!H:H,MATCH($C2414,'Policy Characteristics'!$C:$C,0))),"",INDEX('Policy Characteristics'!H:H,MATCH($C2414,'Policy Characteristics'!$C:$C,0)))</f>
        <v>1</v>
      </c>
      <c r="O2414" s="254" t="str">
        <f>IF(ISBLANK(INDEX('Policy Characteristics'!I:I,MATCH($C2414,'Policy Characteristics'!$C:$C,0))),"",INDEX('Policy Characteristics'!I:I,MATCH($C2414,'Policy Characteristics'!$C:$C,0)))</f>
        <v>on/off</v>
      </c>
      <c r="P2414" s="254" t="str">
        <f>IF(ISBLANK(INDEX('Policy Characteristics'!J:J,MATCH($C2414,'Policy Characteristics'!$C:$C,0))),"",INDEX('Policy Characteristics'!J:J,MATCH($C2414,'Policy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4" s="254" t="str">
        <f>IF(ISBLANK(INDEX('Policy Characteristics'!K:K,MATCH($C2414,'Policy Characteristics'!$C:$C,0))),"",INDEX('Policy Characteristics'!K:K,MATCH($C2414,'Policy Characteristics'!$C:$C,0)))</f>
        <v/>
      </c>
      <c r="R2414" s="254" t="str">
        <f>IF(ISBLANK(INDEX('Policy Characteristics'!L:L,MATCH($C2414,'Policy Characteristics'!$C:$C,0))),"",INDEX('Policy Characteristics'!L:L,MATCH($C2414,'Policy Characteristics'!$C:$C,0)))</f>
        <v/>
      </c>
    </row>
    <row r="2415" spans="1:18" x14ac:dyDescent="0.3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Non BAU Increase in Process Emissions</v>
      </c>
      <c r="C2415" s="254" t="str">
        <f t="shared" si="76"/>
        <v>Boolean Use Non BAU Process Emissions Additions</v>
      </c>
      <c r="D2415" s="45" t="s">
        <v>3785</v>
      </c>
      <c r="E2415" s="45"/>
      <c r="F2415" s="45" t="s">
        <v>3786</v>
      </c>
      <c r="G2415" s="45"/>
      <c r="H2415" s="43">
        <v>3209</v>
      </c>
      <c r="I2415" s="324" t="s">
        <v>40</v>
      </c>
      <c r="J2415" s="255" t="str">
        <f>IF(ISBLANK(INDEX('Policy Characteristics'!D:D,MATCH($C2415,'Policy Characteristics'!$C:$C,0))),"",INDEX('Policy Characteristics'!D:D,MATCH($C2415,'Policy Characteristics'!$C:$C,0)))</f>
        <v>Process Emissions Increases</v>
      </c>
      <c r="K2415" s="254" t="str">
        <f>IF(ISBLANK(INDEX('Policy Characteristics'!E:E,MATCH($C2415,'Policy Characteristics'!$C:$C,0))),"",INDEX('Policy Characteristics'!E:E,MATCH($C2415,'Policy Characteristics'!$C:$C,0)))</f>
        <v>non BAU indst process emissions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1</v>
      </c>
      <c r="N2415" s="261">
        <f>IF(ISBLANK(INDEX('Policy Characteristics'!H:H,MATCH($C2415,'Policy Characteristics'!$C:$C,0))),"",INDEX('Policy Characteristics'!H:H,MATCH($C2415,'Policy Characteristics'!$C:$C,0)))</f>
        <v>1</v>
      </c>
      <c r="O2415" s="254" t="str">
        <f>IF(ISBLANK(INDEX('Policy Characteristics'!I:I,MATCH($C2415,'Policy Characteristics'!$C:$C,0))),"",INDEX('Policy Characteristics'!I:I,MATCH($C2415,'Policy Characteristics'!$C:$C,0)))</f>
        <v>on/off</v>
      </c>
      <c r="P2415" s="254" t="str">
        <f>IF(ISBLANK(INDEX('Policy Characteristics'!J:J,MATCH($C2415,'Policy Characteristics'!$C:$C,0))),"",INDEX('Policy Characteristics'!J:J,MATCH($C2415,'Policy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5" s="254" t="str">
        <f>IF(ISBLANK(INDEX('Policy Characteristics'!K:K,MATCH($C2415,'Policy Characteristics'!$C:$C,0))),"",INDEX('Policy Characteristics'!K:K,MATCH($C2415,'Policy Characteristics'!$C:$C,0)))</f>
        <v/>
      </c>
      <c r="R2415" s="254" t="str">
        <f>IF(ISBLANK(INDEX('Policy Characteristics'!L:L,MATCH($C2415,'Policy Characteristics'!$C:$C,0))),"",INDEX('Policy Characteristics'!L:L,MATCH($C2415,'Policy Characteristics'!$C:$C,0)))</f>
        <v/>
      </c>
    </row>
    <row r="2416" spans="1:18" x14ac:dyDescent="0.3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Non BAU Increase in Process Emissions</v>
      </c>
      <c r="C2416" s="254" t="str">
        <f t="shared" si="76"/>
        <v>Boolean Use Non BAU Process Emissions Additions</v>
      </c>
      <c r="D2416" s="45" t="s">
        <v>3787</v>
      </c>
      <c r="E2416" s="45"/>
      <c r="F2416" s="45" t="s">
        <v>3788</v>
      </c>
      <c r="G2416" s="45"/>
      <c r="H2416" s="43">
        <v>3210</v>
      </c>
      <c r="I2416" s="324" t="s">
        <v>41</v>
      </c>
      <c r="J2416" s="255" t="str">
        <f>IF(ISBLANK(INDEX('Policy Characteristics'!D:D,MATCH($C2416,'Policy Characteristics'!$C:$C,0))),"",INDEX('Policy Characteristics'!D:D,MATCH($C2416,'Policy Characteristics'!$C:$C,0)))</f>
        <v>Process Emissions Increases</v>
      </c>
      <c r="K2416" s="254" t="str">
        <f>IF(ISBLANK(INDEX('Policy Characteristics'!E:E,MATCH($C2416,'Policy Characteristics'!$C:$C,0))),"",INDEX('Policy Characteristics'!E:E,MATCH($C2416,'Policy Characteristics'!$C:$C,0)))</f>
        <v>non BAU indst process emissions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1</v>
      </c>
      <c r="N2416" s="261">
        <f>IF(ISBLANK(INDEX('Policy Characteristics'!H:H,MATCH($C2416,'Policy Characteristics'!$C:$C,0))),"",INDEX('Policy Characteristics'!H:H,MATCH($C2416,'Policy Characteristics'!$C:$C,0)))</f>
        <v>1</v>
      </c>
      <c r="O2416" s="254" t="str">
        <f>IF(ISBLANK(INDEX('Policy Characteristics'!I:I,MATCH($C2416,'Policy Characteristics'!$C:$C,0))),"",INDEX('Policy Characteristics'!I:I,MATCH($C2416,'Policy Characteristics'!$C:$C,0)))</f>
        <v>on/off</v>
      </c>
      <c r="P2416" s="254" t="str">
        <f>IF(ISBLANK(INDEX('Policy Characteristics'!J:J,MATCH($C2416,'Policy Characteristics'!$C:$C,0))),"",INDEX('Policy Characteristics'!J:J,MATCH($C2416,'Policy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6" s="254" t="str">
        <f>IF(ISBLANK(INDEX('Policy Characteristics'!K:K,MATCH($C2416,'Policy Characteristics'!$C:$C,0))),"",INDEX('Policy Characteristics'!K:K,MATCH($C2416,'Policy Characteristics'!$C:$C,0)))</f>
        <v/>
      </c>
      <c r="R2416" s="254" t="str">
        <f>IF(ISBLANK(INDEX('Policy Characteristics'!L:L,MATCH($C2416,'Policy Characteristics'!$C:$C,0))),"",INDEX('Policy Characteristics'!L:L,MATCH($C2416,'Policy Characteristics'!$C:$C,0)))</f>
        <v/>
      </c>
    </row>
    <row r="2417" spans="1:18" x14ac:dyDescent="0.3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Non BAU Increase in Process Emissions</v>
      </c>
      <c r="C2417" s="254" t="str">
        <f t="shared" si="76"/>
        <v>Boolean Use Non BAU Process Emissions Additions</v>
      </c>
      <c r="D2417" s="45" t="s">
        <v>3789</v>
      </c>
      <c r="E2417" s="45"/>
      <c r="F2417" s="45" t="s">
        <v>3790</v>
      </c>
      <c r="G2417" s="45"/>
      <c r="H2417" s="43">
        <v>3211</v>
      </c>
      <c r="I2417" s="324" t="s">
        <v>41</v>
      </c>
      <c r="J2417" s="255" t="str">
        <f>IF(ISBLANK(INDEX('Policy Characteristics'!D:D,MATCH($C2417,'Policy Characteristics'!$C:$C,0))),"",INDEX('Policy Characteristics'!D:D,MATCH($C2417,'Policy Characteristics'!$C:$C,0)))</f>
        <v>Process Emissions Increases</v>
      </c>
      <c r="K2417" s="254" t="str">
        <f>IF(ISBLANK(INDEX('Policy Characteristics'!E:E,MATCH($C2417,'Policy Characteristics'!$C:$C,0))),"",INDEX('Policy Characteristics'!E:E,MATCH($C2417,'Policy Characteristics'!$C:$C,0)))</f>
        <v>non BAU indst process emissions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1</v>
      </c>
      <c r="N2417" s="261">
        <f>IF(ISBLANK(INDEX('Policy Characteristics'!H:H,MATCH($C2417,'Policy Characteristics'!$C:$C,0))),"",INDEX('Policy Characteristics'!H:H,MATCH($C2417,'Policy Characteristics'!$C:$C,0)))</f>
        <v>1</v>
      </c>
      <c r="O2417" s="254" t="str">
        <f>IF(ISBLANK(INDEX('Policy Characteristics'!I:I,MATCH($C2417,'Policy Characteristics'!$C:$C,0))),"",INDEX('Policy Characteristics'!I:I,MATCH($C2417,'Policy Characteristics'!$C:$C,0)))</f>
        <v>on/off</v>
      </c>
      <c r="P2417" s="254" t="str">
        <f>IF(ISBLANK(INDEX('Policy Characteristics'!J:J,MATCH($C2417,'Policy Characteristics'!$C:$C,0))),"",INDEX('Policy Characteristics'!J:J,MATCH($C2417,'Policy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7" s="254" t="str">
        <f>IF(ISBLANK(INDEX('Policy Characteristics'!K:K,MATCH($C2417,'Policy Characteristics'!$C:$C,0))),"",INDEX('Policy Characteristics'!K:K,MATCH($C2417,'Policy Characteristics'!$C:$C,0)))</f>
        <v/>
      </c>
      <c r="R2417" s="254" t="str">
        <f>IF(ISBLANK(INDEX('Policy Characteristics'!L:L,MATCH($C2417,'Policy Characteristics'!$C:$C,0))),"",INDEX('Policy Characteristics'!L:L,MATCH($C2417,'Policy Characteristics'!$C:$C,0)))</f>
        <v/>
      </c>
    </row>
    <row r="2418" spans="1:18" x14ac:dyDescent="0.3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Non BAU Increase in Process Emissions</v>
      </c>
      <c r="C2418" s="254" t="str">
        <f t="shared" si="76"/>
        <v>Boolean Use Non BAU Process Emissions Additions</v>
      </c>
      <c r="D2418" s="45" t="s">
        <v>3791</v>
      </c>
      <c r="E2418" s="45"/>
      <c r="F2418" s="45" t="s">
        <v>3792</v>
      </c>
      <c r="G2418" s="45"/>
      <c r="H2418" s="43">
        <v>3212</v>
      </c>
      <c r="I2418" s="324" t="s">
        <v>41</v>
      </c>
      <c r="J2418" s="255" t="str">
        <f>IF(ISBLANK(INDEX('Policy Characteristics'!D:D,MATCH($C2418,'Policy Characteristics'!$C:$C,0))),"",INDEX('Policy Characteristics'!D:D,MATCH($C2418,'Policy Characteristics'!$C:$C,0)))</f>
        <v>Process Emissions Increases</v>
      </c>
      <c r="K2418" s="254" t="str">
        <f>IF(ISBLANK(INDEX('Policy Characteristics'!E:E,MATCH($C2418,'Policy Characteristics'!$C:$C,0))),"",INDEX('Policy Characteristics'!E:E,MATCH($C2418,'Policy Characteristics'!$C:$C,0)))</f>
        <v>non BAU indst process emissions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1</v>
      </c>
      <c r="N2418" s="261">
        <f>IF(ISBLANK(INDEX('Policy Characteristics'!H:H,MATCH($C2418,'Policy Characteristics'!$C:$C,0))),"",INDEX('Policy Characteristics'!H:H,MATCH($C2418,'Policy Characteristics'!$C:$C,0)))</f>
        <v>1</v>
      </c>
      <c r="O2418" s="254" t="str">
        <f>IF(ISBLANK(INDEX('Policy Characteristics'!I:I,MATCH($C2418,'Policy Characteristics'!$C:$C,0))),"",INDEX('Policy Characteristics'!I:I,MATCH($C2418,'Policy Characteristics'!$C:$C,0)))</f>
        <v>on/off</v>
      </c>
      <c r="P2418" s="254" t="str">
        <f>IF(ISBLANK(INDEX('Policy Characteristics'!J:J,MATCH($C2418,'Policy Characteristics'!$C:$C,0))),"",INDEX('Policy Characteristics'!J:J,MATCH($C2418,'Policy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8" s="254" t="str">
        <f>IF(ISBLANK(INDEX('Policy Characteristics'!K:K,MATCH($C2418,'Policy Characteristics'!$C:$C,0))),"",INDEX('Policy Characteristics'!K:K,MATCH($C2418,'Policy Characteristics'!$C:$C,0)))</f>
        <v/>
      </c>
      <c r="R2418" s="254" t="str">
        <f>IF(ISBLANK(INDEX('Policy Characteristics'!L:L,MATCH($C2418,'Policy Characteristics'!$C:$C,0))),"",INDEX('Policy Characteristics'!L:L,MATCH($C2418,'Policy Characteristics'!$C:$C,0)))</f>
        <v/>
      </c>
    </row>
    <row r="2419" spans="1:18" x14ac:dyDescent="0.3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Non BAU Increase in Process Emissions</v>
      </c>
      <c r="C2419" s="254" t="str">
        <f t="shared" si="76"/>
        <v>Boolean Use Non BAU Process Emissions Additions</v>
      </c>
      <c r="D2419" s="45" t="s">
        <v>3793</v>
      </c>
      <c r="E2419" s="45"/>
      <c r="F2419" s="45" t="s">
        <v>3794</v>
      </c>
      <c r="G2419" s="45"/>
      <c r="H2419" s="43">
        <v>3213</v>
      </c>
      <c r="I2419" s="324" t="s">
        <v>41</v>
      </c>
      <c r="J2419" s="255" t="str">
        <f>IF(ISBLANK(INDEX('Policy Characteristics'!D:D,MATCH($C2419,'Policy Characteristics'!$C:$C,0))),"",INDEX('Policy Characteristics'!D:D,MATCH($C2419,'Policy Characteristics'!$C:$C,0)))</f>
        <v>Process Emissions Increases</v>
      </c>
      <c r="K2419" s="254" t="str">
        <f>IF(ISBLANK(INDEX('Policy Characteristics'!E:E,MATCH($C2419,'Policy Characteristics'!$C:$C,0))),"",INDEX('Policy Characteristics'!E:E,MATCH($C2419,'Policy Characteristics'!$C:$C,0)))</f>
        <v>non BAU indst process emissions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1</v>
      </c>
      <c r="N2419" s="261">
        <f>IF(ISBLANK(INDEX('Policy Characteristics'!H:H,MATCH($C2419,'Policy Characteristics'!$C:$C,0))),"",INDEX('Policy Characteristics'!H:H,MATCH($C2419,'Policy Characteristics'!$C:$C,0)))</f>
        <v>1</v>
      </c>
      <c r="O2419" s="254" t="str">
        <f>IF(ISBLANK(INDEX('Policy Characteristics'!I:I,MATCH($C2419,'Policy Characteristics'!$C:$C,0))),"",INDEX('Policy Characteristics'!I:I,MATCH($C2419,'Policy Characteristics'!$C:$C,0)))</f>
        <v>on/off</v>
      </c>
      <c r="P2419" s="254" t="str">
        <f>IF(ISBLANK(INDEX('Policy Characteristics'!J:J,MATCH($C2419,'Policy Characteristics'!$C:$C,0))),"",INDEX('Policy Characteristics'!J:J,MATCH($C2419,'Policy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19" s="254" t="str">
        <f>IF(ISBLANK(INDEX('Policy Characteristics'!K:K,MATCH($C2419,'Policy Characteristics'!$C:$C,0))),"",INDEX('Policy Characteristics'!K:K,MATCH($C2419,'Policy Characteristics'!$C:$C,0)))</f>
        <v/>
      </c>
      <c r="R2419" s="254" t="str">
        <f>IF(ISBLANK(INDEX('Policy Characteristics'!L:L,MATCH($C2419,'Policy Characteristics'!$C:$C,0))),"",INDEX('Policy Characteristics'!L:L,MATCH($C2419,'Policy Characteristics'!$C:$C,0)))</f>
        <v/>
      </c>
    </row>
    <row r="2420" spans="1:18" x14ac:dyDescent="0.3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Non BAU Increase in Process Emissions</v>
      </c>
      <c r="C2420" s="254" t="str">
        <f t="shared" si="76"/>
        <v>Boolean Use Non BAU Process Emissions Additions</v>
      </c>
      <c r="D2420" s="45" t="s">
        <v>3795</v>
      </c>
      <c r="E2420" s="45"/>
      <c r="F2420" s="45" t="s">
        <v>3796</v>
      </c>
      <c r="G2420" s="45"/>
      <c r="H2420" s="43">
        <v>3214</v>
      </c>
      <c r="I2420" s="324" t="s">
        <v>41</v>
      </c>
      <c r="J2420" s="255" t="str">
        <f>IF(ISBLANK(INDEX('Policy Characteristics'!D:D,MATCH($C2420,'Policy Characteristics'!$C:$C,0))),"",INDEX('Policy Characteristics'!D:D,MATCH($C2420,'Policy Characteristics'!$C:$C,0)))</f>
        <v>Process Emissions Increases</v>
      </c>
      <c r="K2420" s="254" t="str">
        <f>IF(ISBLANK(INDEX('Policy Characteristics'!E:E,MATCH($C2420,'Policy Characteristics'!$C:$C,0))),"",INDEX('Policy Characteristics'!E:E,MATCH($C2420,'Policy Characteristics'!$C:$C,0)))</f>
        <v>non BAU indst process emissions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1</v>
      </c>
      <c r="N2420" s="261">
        <f>IF(ISBLANK(INDEX('Policy Characteristics'!H:H,MATCH($C2420,'Policy Characteristics'!$C:$C,0))),"",INDEX('Policy Characteristics'!H:H,MATCH($C2420,'Policy Characteristics'!$C:$C,0)))</f>
        <v>1</v>
      </c>
      <c r="O2420" s="254" t="str">
        <f>IF(ISBLANK(INDEX('Policy Characteristics'!I:I,MATCH($C2420,'Policy Characteristics'!$C:$C,0))),"",INDEX('Policy Characteristics'!I:I,MATCH($C2420,'Policy Characteristics'!$C:$C,0)))</f>
        <v>on/off</v>
      </c>
      <c r="P2420" s="254" t="str">
        <f>IF(ISBLANK(INDEX('Policy Characteristics'!J:J,MATCH($C2420,'Policy Characteristics'!$C:$C,0))),"",INDEX('Policy Characteristics'!J:J,MATCH($C2420,'Policy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0" s="254" t="str">
        <f>IF(ISBLANK(INDEX('Policy Characteristics'!K:K,MATCH($C2420,'Policy Characteristics'!$C:$C,0))),"",INDEX('Policy Characteristics'!K:K,MATCH($C2420,'Policy Characteristics'!$C:$C,0)))</f>
        <v/>
      </c>
      <c r="R2420" s="254" t="str">
        <f>IF(ISBLANK(INDEX('Policy Characteristics'!L:L,MATCH($C2420,'Policy Characteristics'!$C:$C,0))),"",INDEX('Policy Characteristics'!L:L,MATCH($C2420,'Policy Characteristics'!$C:$C,0)))</f>
        <v/>
      </c>
    </row>
    <row r="2421" spans="1:18" x14ac:dyDescent="0.3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Non BAU Increase in Process Emissions</v>
      </c>
      <c r="C2421" s="254" t="str">
        <f t="shared" si="76"/>
        <v>Boolean Use Non BAU Process Emissions Additions</v>
      </c>
      <c r="D2421" s="45" t="s">
        <v>3797</v>
      </c>
      <c r="E2421" s="45"/>
      <c r="F2421" s="45" t="s">
        <v>3798</v>
      </c>
      <c r="G2421" s="45"/>
      <c r="H2421" s="43">
        <v>3215</v>
      </c>
      <c r="I2421" s="324" t="s">
        <v>41</v>
      </c>
      <c r="J2421" s="255" t="str">
        <f>IF(ISBLANK(INDEX('Policy Characteristics'!D:D,MATCH($C2421,'Policy Characteristics'!$C:$C,0))),"",INDEX('Policy Characteristics'!D:D,MATCH($C2421,'Policy Characteristics'!$C:$C,0)))</f>
        <v>Process Emissions Increases</v>
      </c>
      <c r="K2421" s="254" t="str">
        <f>IF(ISBLANK(INDEX('Policy Characteristics'!E:E,MATCH($C2421,'Policy Characteristics'!$C:$C,0))),"",INDEX('Policy Characteristics'!E:E,MATCH($C2421,'Policy Characteristics'!$C:$C,0)))</f>
        <v>non BAU indst process emissions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1</v>
      </c>
      <c r="N2421" s="261">
        <f>IF(ISBLANK(INDEX('Policy Characteristics'!H:H,MATCH($C2421,'Policy Characteristics'!$C:$C,0))),"",INDEX('Policy Characteristics'!H:H,MATCH($C2421,'Policy Characteristics'!$C:$C,0)))</f>
        <v>1</v>
      </c>
      <c r="O2421" s="254" t="str">
        <f>IF(ISBLANK(INDEX('Policy Characteristics'!I:I,MATCH($C2421,'Policy Characteristics'!$C:$C,0))),"",INDEX('Policy Characteristics'!I:I,MATCH($C2421,'Policy Characteristics'!$C:$C,0)))</f>
        <v>on/off</v>
      </c>
      <c r="P2421" s="254" t="str">
        <f>IF(ISBLANK(INDEX('Policy Characteristics'!J:J,MATCH($C2421,'Policy Characteristics'!$C:$C,0))),"",INDEX('Policy Characteristics'!J:J,MATCH($C2421,'Policy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1" s="254" t="str">
        <f>IF(ISBLANK(INDEX('Policy Characteristics'!K:K,MATCH($C2421,'Policy Characteristics'!$C:$C,0))),"",INDEX('Policy Characteristics'!K:K,MATCH($C2421,'Policy Characteristics'!$C:$C,0)))</f>
        <v/>
      </c>
      <c r="R2421" s="254" t="str">
        <f>IF(ISBLANK(INDEX('Policy Characteristics'!L:L,MATCH($C2421,'Policy Characteristics'!$C:$C,0))),"",INDEX('Policy Characteristics'!L:L,MATCH($C2421,'Policy Characteristics'!$C:$C,0)))</f>
        <v/>
      </c>
    </row>
    <row r="2422" spans="1:18" x14ac:dyDescent="0.3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Non BAU Increase in Process Emissions</v>
      </c>
      <c r="C2422" s="254" t="str">
        <f t="shared" si="76"/>
        <v>Boolean Use Non BAU Process Emissions Additions</v>
      </c>
      <c r="D2422" s="45" t="s">
        <v>3799</v>
      </c>
      <c r="E2422" s="45"/>
      <c r="F2422" s="45" t="s">
        <v>3800</v>
      </c>
      <c r="G2422" s="45"/>
      <c r="H2422" s="43">
        <v>3216</v>
      </c>
      <c r="I2422" s="324" t="s">
        <v>41</v>
      </c>
      <c r="J2422" s="255" t="str">
        <f>IF(ISBLANK(INDEX('Policy Characteristics'!D:D,MATCH($C2422,'Policy Characteristics'!$C:$C,0))),"",INDEX('Policy Characteristics'!D:D,MATCH($C2422,'Policy Characteristics'!$C:$C,0)))</f>
        <v>Process Emissions Increases</v>
      </c>
      <c r="K2422" s="254" t="str">
        <f>IF(ISBLANK(INDEX('Policy Characteristics'!E:E,MATCH($C2422,'Policy Characteristics'!$C:$C,0))),"",INDEX('Policy Characteristics'!E:E,MATCH($C2422,'Policy Characteristics'!$C:$C,0)))</f>
        <v>non BAU indst process emissions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1</v>
      </c>
      <c r="N2422" s="261">
        <f>IF(ISBLANK(INDEX('Policy Characteristics'!H:H,MATCH($C2422,'Policy Characteristics'!$C:$C,0))),"",INDEX('Policy Characteristics'!H:H,MATCH($C2422,'Policy Characteristics'!$C:$C,0)))</f>
        <v>1</v>
      </c>
      <c r="O2422" s="254" t="str">
        <f>IF(ISBLANK(INDEX('Policy Characteristics'!I:I,MATCH($C2422,'Policy Characteristics'!$C:$C,0))),"",INDEX('Policy Characteristics'!I:I,MATCH($C2422,'Policy Characteristics'!$C:$C,0)))</f>
        <v>on/off</v>
      </c>
      <c r="P2422" s="254" t="str">
        <f>IF(ISBLANK(INDEX('Policy Characteristics'!J:J,MATCH($C2422,'Policy Characteristics'!$C:$C,0))),"",INDEX('Policy Characteristics'!J:J,MATCH($C2422,'Policy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2" s="254" t="str">
        <f>IF(ISBLANK(INDEX('Policy Characteristics'!K:K,MATCH($C2422,'Policy Characteristics'!$C:$C,0))),"",INDEX('Policy Characteristics'!K:K,MATCH($C2422,'Policy Characteristics'!$C:$C,0)))</f>
        <v/>
      </c>
      <c r="R2422" s="254" t="str">
        <f>IF(ISBLANK(INDEX('Policy Characteristics'!L:L,MATCH($C2422,'Policy Characteristics'!$C:$C,0))),"",INDEX('Policy Characteristics'!L:L,MATCH($C2422,'Policy Characteristics'!$C:$C,0)))</f>
        <v/>
      </c>
    </row>
    <row r="2423" spans="1:18" x14ac:dyDescent="0.3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Non BAU Increase in Process Emissions</v>
      </c>
      <c r="C2423" s="254" t="str">
        <f t="shared" si="76"/>
        <v>Boolean Use Non BAU Process Emissions Additions</v>
      </c>
      <c r="D2423" s="45" t="s">
        <v>3801</v>
      </c>
      <c r="E2423" s="45"/>
      <c r="F2423" s="45" t="s">
        <v>3802</v>
      </c>
      <c r="G2423" s="45"/>
      <c r="H2423" s="43">
        <v>3217</v>
      </c>
      <c r="I2423" s="324" t="s">
        <v>41</v>
      </c>
      <c r="J2423" s="255" t="str">
        <f>IF(ISBLANK(INDEX('Policy Characteristics'!D:D,MATCH($C2423,'Policy Characteristics'!$C:$C,0))),"",INDEX('Policy Characteristics'!D:D,MATCH($C2423,'Policy Characteristics'!$C:$C,0)))</f>
        <v>Process Emissions Increases</v>
      </c>
      <c r="K2423" s="254" t="str">
        <f>IF(ISBLANK(INDEX('Policy Characteristics'!E:E,MATCH($C2423,'Policy Characteristics'!$C:$C,0))),"",INDEX('Policy Characteristics'!E:E,MATCH($C2423,'Policy Characteristics'!$C:$C,0)))</f>
        <v>non BAU indst process emissions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1</v>
      </c>
      <c r="N2423" s="261">
        <f>IF(ISBLANK(INDEX('Policy Characteristics'!H:H,MATCH($C2423,'Policy Characteristics'!$C:$C,0))),"",INDEX('Policy Characteristics'!H:H,MATCH($C2423,'Policy Characteristics'!$C:$C,0)))</f>
        <v>1</v>
      </c>
      <c r="O2423" s="254" t="str">
        <f>IF(ISBLANK(INDEX('Policy Characteristics'!I:I,MATCH($C2423,'Policy Characteristics'!$C:$C,0))),"",INDEX('Policy Characteristics'!I:I,MATCH($C2423,'Policy Characteristics'!$C:$C,0)))</f>
        <v>on/off</v>
      </c>
      <c r="P2423" s="254" t="str">
        <f>IF(ISBLANK(INDEX('Policy Characteristics'!J:J,MATCH($C2423,'Policy Characteristics'!$C:$C,0))),"",INDEX('Policy Characteristics'!J:J,MATCH($C2423,'Policy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3" s="254" t="str">
        <f>IF(ISBLANK(INDEX('Policy Characteristics'!K:K,MATCH($C2423,'Policy Characteristics'!$C:$C,0))),"",INDEX('Policy Characteristics'!K:K,MATCH($C2423,'Policy Characteristics'!$C:$C,0)))</f>
        <v/>
      </c>
      <c r="R2423" s="254" t="str">
        <f>IF(ISBLANK(INDEX('Policy Characteristics'!L:L,MATCH($C2423,'Policy Characteristics'!$C:$C,0))),"",INDEX('Policy Characteristics'!L:L,MATCH($C2423,'Policy Characteristics'!$C:$C,0)))</f>
        <v/>
      </c>
    </row>
    <row r="2424" spans="1:18" x14ac:dyDescent="0.3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Non BAU Increase in Process Emissions</v>
      </c>
      <c r="C2424" s="254" t="str">
        <f t="shared" si="76"/>
        <v>Boolean Use Non BAU Process Emissions Additions</v>
      </c>
      <c r="D2424" s="45" t="s">
        <v>3803</v>
      </c>
      <c r="E2424" s="45"/>
      <c r="F2424" s="45" t="s">
        <v>2740</v>
      </c>
      <c r="G2424" s="45"/>
      <c r="H2424" s="43">
        <v>3218</v>
      </c>
      <c r="I2424" s="324" t="s">
        <v>40</v>
      </c>
      <c r="J2424" s="255" t="str">
        <f>IF(ISBLANK(INDEX('Policy Characteristics'!D:D,MATCH($C2424,'Policy Characteristics'!$C:$C,0))),"",INDEX('Policy Characteristics'!D:D,MATCH($C2424,'Policy Characteristics'!$C:$C,0)))</f>
        <v>Process Emissions Increases</v>
      </c>
      <c r="K2424" s="254" t="str">
        <f>IF(ISBLANK(INDEX('Policy Characteristics'!E:E,MATCH($C2424,'Policy Characteristics'!$C:$C,0))),"",INDEX('Policy Characteristics'!E:E,MATCH($C2424,'Policy Characteristics'!$C:$C,0)))</f>
        <v>non BAU indst process emissions</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1</v>
      </c>
      <c r="N2424" s="261">
        <f>IF(ISBLANK(INDEX('Policy Characteristics'!H:H,MATCH($C2424,'Policy Characteristics'!$C:$C,0))),"",INDEX('Policy Characteristics'!H:H,MATCH($C2424,'Policy Characteristics'!$C:$C,0)))</f>
        <v>1</v>
      </c>
      <c r="O2424" s="254" t="str">
        <f>IF(ISBLANK(INDEX('Policy Characteristics'!I:I,MATCH($C2424,'Policy Characteristics'!$C:$C,0))),"",INDEX('Policy Characteristics'!I:I,MATCH($C2424,'Policy Characteristics'!$C:$C,0)))</f>
        <v>on/off</v>
      </c>
      <c r="P2424" s="254" t="str">
        <f>IF(ISBLANK(INDEX('Policy Characteristics'!J:J,MATCH($C2424,'Policy Characteristics'!$C:$C,0))),"",INDEX('Policy Characteristics'!J:J,MATCH($C2424,'Policy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4" s="254" t="str">
        <f>IF(ISBLANK(INDEX('Policy Characteristics'!K:K,MATCH($C2424,'Policy Characteristics'!$C:$C,0))),"",INDEX('Policy Characteristics'!K:K,MATCH($C2424,'Policy Characteristics'!$C:$C,0)))</f>
        <v/>
      </c>
      <c r="R2424" s="254" t="str">
        <f>IF(ISBLANK(INDEX('Policy Characteristics'!L:L,MATCH($C2424,'Policy Characteristics'!$C:$C,0))),"",INDEX('Policy Characteristics'!L:L,MATCH($C2424,'Policy Characteristics'!$C:$C,0)))</f>
        <v/>
      </c>
    </row>
    <row r="2425" spans="1:18" x14ac:dyDescent="0.3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Non BAU Increase in Process Emissions</v>
      </c>
      <c r="C2425" s="254" t="str">
        <f t="shared" si="76"/>
        <v>Boolean Use Non BAU Process Emissions Additions</v>
      </c>
      <c r="D2425" s="45" t="s">
        <v>3804</v>
      </c>
      <c r="E2425" s="45"/>
      <c r="F2425" s="45" t="s">
        <v>128</v>
      </c>
      <c r="G2425" s="45"/>
      <c r="H2425" s="43">
        <v>3219</v>
      </c>
      <c r="I2425" s="324" t="s">
        <v>40</v>
      </c>
      <c r="J2425" s="255" t="str">
        <f>IF(ISBLANK(INDEX('Policy Characteristics'!D:D,MATCH($C2425,'Policy Characteristics'!$C:$C,0))),"",INDEX('Policy Characteristics'!D:D,MATCH($C2425,'Policy Characteristics'!$C:$C,0)))</f>
        <v>Process Emissions Increases</v>
      </c>
      <c r="K2425" s="254" t="str">
        <f>IF(ISBLANK(INDEX('Policy Characteristics'!E:E,MATCH($C2425,'Policy Characteristics'!$C:$C,0))),"",INDEX('Policy Characteristics'!E:E,MATCH($C2425,'Policy Characteristics'!$C:$C,0)))</f>
        <v>non BAU indst process emissions</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1</v>
      </c>
      <c r="N2425" s="261">
        <f>IF(ISBLANK(INDEX('Policy Characteristics'!H:H,MATCH($C2425,'Policy Characteristics'!$C:$C,0))),"",INDEX('Policy Characteristics'!H:H,MATCH($C2425,'Policy Characteristics'!$C:$C,0)))</f>
        <v>1</v>
      </c>
      <c r="O2425" s="254" t="str">
        <f>IF(ISBLANK(INDEX('Policy Characteristics'!I:I,MATCH($C2425,'Policy Characteristics'!$C:$C,0))),"",INDEX('Policy Characteristics'!I:I,MATCH($C2425,'Policy Characteristics'!$C:$C,0)))</f>
        <v>on/off</v>
      </c>
      <c r="P2425" s="254" t="str">
        <f>IF(ISBLANK(INDEX('Policy Characteristics'!J:J,MATCH($C2425,'Policy Characteristics'!$C:$C,0))),"",INDEX('Policy Characteristics'!J:J,MATCH($C2425,'Policy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5" s="254" t="str">
        <f>IF(ISBLANK(INDEX('Policy Characteristics'!K:K,MATCH($C2425,'Policy Characteristics'!$C:$C,0))),"",INDEX('Policy Characteristics'!K:K,MATCH($C2425,'Policy Characteristics'!$C:$C,0)))</f>
        <v/>
      </c>
      <c r="R2425" s="254" t="str">
        <f>IF(ISBLANK(INDEX('Policy Characteristics'!L:L,MATCH($C2425,'Policy Characteristics'!$C:$C,0))),"",INDEX('Policy Characteristics'!L:L,MATCH($C2425,'Policy Characteristics'!$C:$C,0)))</f>
        <v/>
      </c>
    </row>
    <row r="2426" spans="1:18" x14ac:dyDescent="0.3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Non BAU Increase in Process Emissions</v>
      </c>
      <c r="C2426" s="254" t="str">
        <f t="shared" si="76"/>
        <v>Boolean Use Non BAU Process Emissions Additions</v>
      </c>
      <c r="D2426" s="45" t="s">
        <v>3805</v>
      </c>
      <c r="E2426" s="45"/>
      <c r="F2426" s="45" t="s">
        <v>3806</v>
      </c>
      <c r="G2426" s="45"/>
      <c r="H2426" s="43">
        <v>3220</v>
      </c>
      <c r="I2426" s="324" t="s">
        <v>41</v>
      </c>
      <c r="J2426" s="255" t="str">
        <f>IF(ISBLANK(INDEX('Policy Characteristics'!D:D,MATCH($C2426,'Policy Characteristics'!$C:$C,0))),"",INDEX('Policy Characteristics'!D:D,MATCH($C2426,'Policy Characteristics'!$C:$C,0)))</f>
        <v>Process Emissions Increases</v>
      </c>
      <c r="K2426" s="254" t="str">
        <f>IF(ISBLANK(INDEX('Policy Characteristics'!E:E,MATCH($C2426,'Policy Characteristics'!$C:$C,0))),"",INDEX('Policy Characteristics'!E:E,MATCH($C2426,'Policy Characteristics'!$C:$C,0)))</f>
        <v>non BAU indst process emissions</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1</v>
      </c>
      <c r="N2426" s="261">
        <f>IF(ISBLANK(INDEX('Policy Characteristics'!H:H,MATCH($C2426,'Policy Characteristics'!$C:$C,0))),"",INDEX('Policy Characteristics'!H:H,MATCH($C2426,'Policy Characteristics'!$C:$C,0)))</f>
        <v>1</v>
      </c>
      <c r="O2426" s="254" t="str">
        <f>IF(ISBLANK(INDEX('Policy Characteristics'!I:I,MATCH($C2426,'Policy Characteristics'!$C:$C,0))),"",INDEX('Policy Characteristics'!I:I,MATCH($C2426,'Policy Characteristics'!$C:$C,0)))</f>
        <v>on/off</v>
      </c>
      <c r="P2426" s="254" t="str">
        <f>IF(ISBLANK(INDEX('Policy Characteristics'!J:J,MATCH($C2426,'Policy Characteristics'!$C:$C,0))),"",INDEX('Policy Characteristics'!J:J,MATCH($C2426,'Policy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6" s="254" t="str">
        <f>IF(ISBLANK(INDEX('Policy Characteristics'!K:K,MATCH($C2426,'Policy Characteristics'!$C:$C,0))),"",INDEX('Policy Characteristics'!K:K,MATCH($C2426,'Policy Characteristics'!$C:$C,0)))</f>
        <v/>
      </c>
      <c r="R2426" s="254" t="str">
        <f>IF(ISBLANK(INDEX('Policy Characteristics'!L:L,MATCH($C2426,'Policy Characteristics'!$C:$C,0))),"",INDEX('Policy Characteristics'!L:L,MATCH($C2426,'Policy Characteristics'!$C:$C,0)))</f>
        <v/>
      </c>
    </row>
    <row r="2427" spans="1:18" x14ac:dyDescent="0.3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Non BAU Increase in Process Emissions</v>
      </c>
      <c r="C2427" s="254" t="str">
        <f t="shared" si="76"/>
        <v>Boolean Use Non BAU Process Emissions Additions</v>
      </c>
      <c r="D2427" s="45" t="s">
        <v>3807</v>
      </c>
      <c r="E2427" s="45"/>
      <c r="F2427" s="45" t="s">
        <v>3808</v>
      </c>
      <c r="G2427" s="45"/>
      <c r="H2427" s="43">
        <v>3221</v>
      </c>
      <c r="I2427" s="324" t="s">
        <v>41</v>
      </c>
      <c r="J2427" s="255" t="str">
        <f>IF(ISBLANK(INDEX('Policy Characteristics'!D:D,MATCH($C2427,'Policy Characteristics'!$C:$C,0))),"",INDEX('Policy Characteristics'!D:D,MATCH($C2427,'Policy Characteristics'!$C:$C,0)))</f>
        <v>Process Emissions Increases</v>
      </c>
      <c r="K2427" s="254" t="str">
        <f>IF(ISBLANK(INDEX('Policy Characteristics'!E:E,MATCH($C2427,'Policy Characteristics'!$C:$C,0))),"",INDEX('Policy Characteristics'!E:E,MATCH($C2427,'Policy Characteristics'!$C:$C,0)))</f>
        <v>non BAU indst process emissions</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1</v>
      </c>
      <c r="N2427" s="261">
        <f>IF(ISBLANK(INDEX('Policy Characteristics'!H:H,MATCH($C2427,'Policy Characteristics'!$C:$C,0))),"",INDEX('Policy Characteristics'!H:H,MATCH($C2427,'Policy Characteristics'!$C:$C,0)))</f>
        <v>1</v>
      </c>
      <c r="O2427" s="254" t="str">
        <f>IF(ISBLANK(INDEX('Policy Characteristics'!I:I,MATCH($C2427,'Policy Characteristics'!$C:$C,0))),"",INDEX('Policy Characteristics'!I:I,MATCH($C2427,'Policy Characteristics'!$C:$C,0)))</f>
        <v>on/off</v>
      </c>
      <c r="P2427" s="254" t="str">
        <f>IF(ISBLANK(INDEX('Policy Characteristics'!J:J,MATCH($C2427,'Policy Characteristics'!$C:$C,0))),"",INDEX('Policy Characteristics'!J:J,MATCH($C2427,'Policy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7" s="254" t="str">
        <f>IF(ISBLANK(INDEX('Policy Characteristics'!K:K,MATCH($C2427,'Policy Characteristics'!$C:$C,0))),"",INDEX('Policy Characteristics'!K:K,MATCH($C2427,'Policy Characteristics'!$C:$C,0)))</f>
        <v/>
      </c>
      <c r="R2427" s="254" t="str">
        <f>IF(ISBLANK(INDEX('Policy Characteristics'!L:L,MATCH($C2427,'Policy Characteristics'!$C:$C,0))),"",INDEX('Policy Characteristics'!L:L,MATCH($C2427,'Policy Characteristics'!$C:$C,0)))</f>
        <v/>
      </c>
    </row>
    <row r="2428" spans="1:18" ht="29" x14ac:dyDescent="0.3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Non BAU Increase in Process Emissions</v>
      </c>
      <c r="C2428" s="254" t="str">
        <f t="shared" si="76"/>
        <v>Boolean Use Non BAU Process Emissions Additions</v>
      </c>
      <c r="D2428" s="45" t="s">
        <v>3809</v>
      </c>
      <c r="E2428" s="45"/>
      <c r="F2428" s="45" t="s">
        <v>3810</v>
      </c>
      <c r="G2428" s="45"/>
      <c r="H2428" s="43">
        <v>3222</v>
      </c>
      <c r="I2428" s="324" t="s">
        <v>41</v>
      </c>
      <c r="J2428" s="255" t="str">
        <f>IF(ISBLANK(INDEX('Policy Characteristics'!D:D,MATCH($C2428,'Policy Characteristics'!$C:$C,0))),"",INDEX('Policy Characteristics'!D:D,MATCH($C2428,'Policy Characteristics'!$C:$C,0)))</f>
        <v>Process Emissions Increases</v>
      </c>
      <c r="K2428" s="254" t="str">
        <f>IF(ISBLANK(INDEX('Policy Characteristics'!E:E,MATCH($C2428,'Policy Characteristics'!$C:$C,0))),"",INDEX('Policy Characteristics'!E:E,MATCH($C2428,'Policy Characteristics'!$C:$C,0)))</f>
        <v>non BAU indst process emissions</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1</v>
      </c>
      <c r="N2428" s="261">
        <f>IF(ISBLANK(INDEX('Policy Characteristics'!H:H,MATCH($C2428,'Policy Characteristics'!$C:$C,0))),"",INDEX('Policy Characteristics'!H:H,MATCH($C2428,'Policy Characteristics'!$C:$C,0)))</f>
        <v>1</v>
      </c>
      <c r="O2428" s="254" t="str">
        <f>IF(ISBLANK(INDEX('Policy Characteristics'!I:I,MATCH($C2428,'Policy Characteristics'!$C:$C,0))),"",INDEX('Policy Characteristics'!I:I,MATCH($C2428,'Policy Characteristics'!$C:$C,0)))</f>
        <v>on/off</v>
      </c>
      <c r="P2428" s="254" t="str">
        <f>IF(ISBLANK(INDEX('Policy Characteristics'!J:J,MATCH($C2428,'Policy Characteristics'!$C:$C,0))),"",INDEX('Policy Characteristics'!J:J,MATCH($C2428,'Policy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28" s="254" t="str">
        <f>IF(ISBLANK(INDEX('Policy Characteristics'!K:K,MATCH($C2428,'Policy Characteristics'!$C:$C,0))),"",INDEX('Policy Characteristics'!K:K,MATCH($C2428,'Policy Characteristics'!$C:$C,0)))</f>
        <v/>
      </c>
      <c r="R2428" s="254" t="str">
        <f>IF(ISBLANK(INDEX('Policy Characteristics'!L:L,MATCH($C2428,'Policy Characteristics'!$C:$C,0))),"",INDEX('Policy Characteristics'!L:L,MATCH($C2428,'Policy Characteristics'!$C:$C,0)))</f>
        <v/>
      </c>
    </row>
    <row r="2429" spans="1:18" x14ac:dyDescent="0.3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Reduce Fossil Fuel Exports</v>
      </c>
      <c r="C2429" t="s">
        <v>2462</v>
      </c>
      <c r="D2429" s="6" t="s">
        <v>434</v>
      </c>
      <c r="E2429" s="45"/>
      <c r="F2429" s="6" t="s">
        <v>431</v>
      </c>
      <c r="G2429" s="45"/>
      <c r="H2429" s="43">
        <v>451</v>
      </c>
      <c r="I2429" s="324" t="s">
        <v>40</v>
      </c>
      <c r="J2429" s="255" t="str">
        <f>IF(ISBLANK(INDEX('Policy Characteristics'!D:D,MATCH($C2429,'Policy Characteristics'!$C:$C,0))),"",INDEX('Policy Characteristics'!D:D,MATCH($C2429,'Policy Characteristics'!$C:$C,0)))</f>
        <v>Percent Reduction in Fossil Fuel Exports</v>
      </c>
      <c r="K2429" s="254" t="str">
        <f>IF(ISBLANK(INDEX('Policy Characteristics'!E:E,MATCH($C2429,'Policy Characteristics'!$C:$C,0))),"",INDEX('Policy Characteristics'!E:E,MATCH($C2429,'Policy Characteristics'!$C:$C,0)))</f>
        <v>indst reduce fossil fuel exports</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1</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exports</v>
      </c>
      <c r="P2429" s="254" t="str">
        <f>IF(ISBLANK(INDEX('Policy Characteristics'!J:J,MATCH($C2429,'Policy Characteristics'!$C:$C,0))),"",INDEX('Policy Characteristics'!J:J,MATCH($C2429,'Policy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29" s="254" t="str">
        <f>IF(ISBLANK(INDEX('Policy Characteristics'!K:K,MATCH($C2429,'Policy Characteristics'!$C:$C,0))),"",INDEX('Policy Characteristics'!K:K,MATCH($C2429,'Policy Characteristics'!$C:$C,0)))</f>
        <v/>
      </c>
      <c r="R2429" s="254" t="str">
        <f>IF(ISBLANK(INDEX('Policy Characteristics'!L:L,MATCH($C2429,'Policy Characteristics'!$C:$C,0))),"",INDEX('Policy Characteristics'!L:L,MATCH($C2429,'Policy Characteristics'!$C:$C,0)))</f>
        <v>reduce-fuel-exports.html</v>
      </c>
    </row>
    <row r="2430" spans="1:18" x14ac:dyDescent="0.3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Reduce Fossil Fuel Exports</v>
      </c>
      <c r="C2430" s="254" t="str">
        <f t="shared" ref="C2430:C2437" si="77">C$2429</f>
        <v>Percent Reduction in Fossil Fuel Exports</v>
      </c>
      <c r="D2430" s="6" t="s">
        <v>43</v>
      </c>
      <c r="E2430" s="45"/>
      <c r="F2430" s="6" t="s">
        <v>83</v>
      </c>
      <c r="G2430" s="45"/>
      <c r="H2430" s="43">
        <v>452</v>
      </c>
      <c r="I2430" s="324" t="s">
        <v>40</v>
      </c>
      <c r="J2430" s="255" t="str">
        <f>IF(ISBLANK(INDEX('Policy Characteristics'!D:D,MATCH($C2430,'Policy Characteristics'!$C:$C,0))),"",INDEX('Policy Characteristics'!D:D,MATCH($C2430,'Policy Characteristics'!$C:$C,0)))</f>
        <v>Percent Reduction in Fossil Fuel Exports</v>
      </c>
      <c r="K2430" s="254" t="str">
        <f>IF(ISBLANK(INDEX('Policy Characteristics'!E:E,MATCH($C2430,'Policy Characteristics'!$C:$C,0))),"",INDEX('Policy Characteristics'!E:E,MATCH($C2430,'Policy Characteristics'!$C:$C,0)))</f>
        <v>indst reduce fossil fuel exports</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1</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exports</v>
      </c>
      <c r="P2430" s="254" t="str">
        <f>IF(ISBLANK(INDEX('Policy Characteristics'!J:J,MATCH($C2430,'Policy Characteristics'!$C:$C,0))),"",INDEX('Policy Characteristics'!J:J,MATCH($C2430,'Policy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0" s="254" t="str">
        <f>IF(ISBLANK(INDEX('Policy Characteristics'!K:K,MATCH($C2430,'Policy Characteristics'!$C:$C,0))),"",INDEX('Policy Characteristics'!K:K,MATCH($C2430,'Policy Characteristics'!$C:$C,0)))</f>
        <v/>
      </c>
      <c r="R2430" s="254" t="str">
        <f>IF(ISBLANK(INDEX('Policy Characteristics'!L:L,MATCH($C2430,'Policy Characteristics'!$C:$C,0))),"",INDEX('Policy Characteristics'!L:L,MATCH($C2430,'Policy Characteristics'!$C:$C,0)))</f>
        <v>reduce-fuel-exports.html</v>
      </c>
    </row>
    <row r="2431" spans="1:18" x14ac:dyDescent="0.3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Reduce Fossil Fuel Exports</v>
      </c>
      <c r="C2431" s="254" t="str">
        <f t="shared" si="77"/>
        <v>Percent Reduction in Fossil Fuel Exports</v>
      </c>
      <c r="D2431" s="6" t="s">
        <v>50</v>
      </c>
      <c r="E2431" s="45"/>
      <c r="F2431" s="6" t="s">
        <v>91</v>
      </c>
      <c r="G2431" s="45"/>
      <c r="H2431" s="43">
        <v>453</v>
      </c>
      <c r="I2431" s="324" t="s">
        <v>40</v>
      </c>
      <c r="J2431" s="255" t="str">
        <f>IF(ISBLANK(INDEX('Policy Characteristics'!D:D,MATCH($C2431,'Policy Characteristics'!$C:$C,0))),"",INDEX('Policy Characteristics'!D:D,MATCH($C2431,'Policy Characteristics'!$C:$C,0)))</f>
        <v>Percent Reduction in Fossil Fuel Exports</v>
      </c>
      <c r="K2431" s="254" t="str">
        <f>IF(ISBLANK(INDEX('Policy Characteristics'!E:E,MATCH($C2431,'Policy Characteristics'!$C:$C,0))),"",INDEX('Policy Characteristics'!E:E,MATCH($C2431,'Policy Characteristics'!$C:$C,0)))</f>
        <v>indst reduce fossil fuel exports</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1</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exports</v>
      </c>
      <c r="P2431" s="254" t="str">
        <f>IF(ISBLANK(INDEX('Policy Characteristics'!J:J,MATCH($C2431,'Policy Characteristics'!$C:$C,0))),"",INDEX('Policy Characteristics'!J:J,MATCH($C2431,'Policy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1" s="254" t="str">
        <f>IF(ISBLANK(INDEX('Policy Characteristics'!K:K,MATCH($C2431,'Policy Characteristics'!$C:$C,0))),"",INDEX('Policy Characteristics'!K:K,MATCH($C2431,'Policy Characteristics'!$C:$C,0)))</f>
        <v/>
      </c>
      <c r="R2431" s="254" t="str">
        <f>IF(ISBLANK(INDEX('Policy Characteristics'!L:L,MATCH($C2431,'Policy Characteristics'!$C:$C,0))),"",INDEX('Policy Characteristics'!L:L,MATCH($C2431,'Policy Characteristics'!$C:$C,0)))</f>
        <v>reduce-fuel-exports.html</v>
      </c>
    </row>
    <row r="2432" spans="1:18" x14ac:dyDescent="0.3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Reduce Fossil Fuel Exports</v>
      </c>
      <c r="C2432" s="254" t="str">
        <f t="shared" si="77"/>
        <v>Percent Reduction in Fossil Fuel Exports</v>
      </c>
      <c r="D2432" s="6" t="s">
        <v>51</v>
      </c>
      <c r="E2432" s="45"/>
      <c r="F2432" s="6" t="s">
        <v>92</v>
      </c>
      <c r="G2432" s="45"/>
      <c r="H2432" s="43">
        <v>454</v>
      </c>
      <c r="I2432" s="324" t="s">
        <v>40</v>
      </c>
      <c r="J2432" s="255" t="str">
        <f>IF(ISBLANK(INDEX('Policy Characteristics'!D:D,MATCH($C2432,'Policy Characteristics'!$C:$C,0))),"",INDEX('Policy Characteristics'!D:D,MATCH($C2432,'Policy Characteristics'!$C:$C,0)))</f>
        <v>Percent Reduction in Fossil Fuel Exports</v>
      </c>
      <c r="K2432" s="254" t="str">
        <f>IF(ISBLANK(INDEX('Policy Characteristics'!E:E,MATCH($C2432,'Policy Characteristics'!$C:$C,0))),"",INDEX('Policy Characteristics'!E:E,MATCH($C2432,'Policy Characteristics'!$C:$C,0)))</f>
        <v>indst reduce fossil fuel exports</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exports</v>
      </c>
      <c r="P2432" s="254" t="str">
        <f>IF(ISBLANK(INDEX('Policy Characteristics'!J:J,MATCH($C2432,'Policy Characteristics'!$C:$C,0))),"",INDEX('Policy Characteristics'!J:J,MATCH($C2432,'Policy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2" s="254" t="str">
        <f>IF(ISBLANK(INDEX('Policy Characteristics'!K:K,MATCH($C2432,'Policy Characteristics'!$C:$C,0))),"",INDEX('Policy Characteristics'!K:K,MATCH($C2432,'Policy Characteristics'!$C:$C,0)))</f>
        <v/>
      </c>
      <c r="R2432" s="254" t="str">
        <f>IF(ISBLANK(INDEX('Policy Characteristics'!L:L,MATCH($C2432,'Policy Characteristics'!$C:$C,0))),"",INDEX('Policy Characteristics'!L:L,MATCH($C2432,'Policy Characteristics'!$C:$C,0)))</f>
        <v>reduce-fuel-exports.html</v>
      </c>
    </row>
    <row r="2433" spans="1:18" x14ac:dyDescent="0.3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Reduce Fossil Fuel Exports</v>
      </c>
      <c r="C2433" s="254" t="str">
        <f t="shared" si="77"/>
        <v>Percent Reduction in Fossil Fuel Exports</v>
      </c>
      <c r="D2433" s="6" t="s">
        <v>2449</v>
      </c>
      <c r="E2433" s="45"/>
      <c r="F2433" s="6" t="s">
        <v>2450</v>
      </c>
      <c r="G2433" s="45"/>
      <c r="H2433" s="43">
        <v>455</v>
      </c>
      <c r="I2433" s="324" t="s">
        <v>40</v>
      </c>
      <c r="J2433" s="255" t="str">
        <f>IF(ISBLANK(INDEX('Policy Characteristics'!D:D,MATCH($C2433,'Policy Characteristics'!$C:$C,0))),"",INDEX('Policy Characteristics'!D:D,MATCH($C2433,'Policy Characteristics'!$C:$C,0)))</f>
        <v>Percent Reduction in Fossil Fuel Exports</v>
      </c>
      <c r="K2433" s="254" t="str">
        <f>IF(ISBLANK(INDEX('Policy Characteristics'!E:E,MATCH($C2433,'Policy Characteristics'!$C:$C,0))),"",INDEX('Policy Characteristics'!E:E,MATCH($C2433,'Policy Characteristics'!$C:$C,0)))</f>
        <v>indst reduce fossil fuel exports</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exports</v>
      </c>
      <c r="P2433" s="254" t="str">
        <f>IF(ISBLANK(INDEX('Policy Characteristics'!J:J,MATCH($C2433,'Policy Characteristics'!$C:$C,0))),"",INDEX('Policy Characteristics'!J:J,MATCH($C2433,'Policy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3" s="254" t="str">
        <f>IF(ISBLANK(INDEX('Policy Characteristics'!K:K,MATCH($C2433,'Policy Characteristics'!$C:$C,0))),"",INDEX('Policy Characteristics'!K:K,MATCH($C2433,'Policy Characteristics'!$C:$C,0)))</f>
        <v/>
      </c>
      <c r="R2433" s="254" t="str">
        <f>IF(ISBLANK(INDEX('Policy Characteristics'!L:L,MATCH($C2433,'Policy Characteristics'!$C:$C,0))),"",INDEX('Policy Characteristics'!L:L,MATCH($C2433,'Policy Characteristics'!$C:$C,0)))</f>
        <v>reduce-fuel-exports.html</v>
      </c>
    </row>
    <row r="2434" spans="1:18" x14ac:dyDescent="0.3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Reduce Fossil Fuel Exports</v>
      </c>
      <c r="C2434" s="254" t="str">
        <f t="shared" si="77"/>
        <v>Percent Reduction in Fossil Fuel Exports</v>
      </c>
      <c r="D2434" s="6" t="s">
        <v>427</v>
      </c>
      <c r="E2434" s="45"/>
      <c r="F2434" s="6" t="s">
        <v>428</v>
      </c>
      <c r="G2434" s="45"/>
      <c r="H2434" s="43">
        <v>456</v>
      </c>
      <c r="I2434" s="325" t="s">
        <v>41</v>
      </c>
      <c r="J2434" s="255" t="str">
        <f>IF(ISBLANK(INDEX('Policy Characteristics'!D:D,MATCH($C2434,'Policy Characteristics'!$C:$C,0))),"",INDEX('Policy Characteristics'!D:D,MATCH($C2434,'Policy Characteristics'!$C:$C,0)))</f>
        <v>Percent Reduction in Fossil Fuel Exports</v>
      </c>
      <c r="K2434" s="254" t="str">
        <f>IF(ISBLANK(INDEX('Policy Characteristics'!E:E,MATCH($C2434,'Policy Characteristics'!$C:$C,0))),"",INDEX('Policy Characteristics'!E:E,MATCH($C2434,'Policy Characteristics'!$C:$C,0)))</f>
        <v>indst reduce fossil fuel exports</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exports</v>
      </c>
      <c r="P2434" s="254" t="str">
        <f>IF(ISBLANK(INDEX('Policy Characteristics'!J:J,MATCH($C2434,'Policy Characteristics'!$C:$C,0))),"",INDEX('Policy Characteristics'!J:J,MATCH($C2434,'Policy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4" s="254" t="str">
        <f>IF(ISBLANK(INDEX('Policy Characteristics'!K:K,MATCH($C2434,'Policy Characteristics'!$C:$C,0))),"",INDEX('Policy Characteristics'!K:K,MATCH($C2434,'Policy Characteristics'!$C:$C,0)))</f>
        <v/>
      </c>
      <c r="R2434" s="254" t="str">
        <f>IF(ISBLANK(INDEX('Policy Characteristics'!L:L,MATCH($C2434,'Policy Characteristics'!$C:$C,0))),"",INDEX('Policy Characteristics'!L:L,MATCH($C2434,'Policy Characteristics'!$C:$C,0)))</f>
        <v>reduce-fuel-exports.html</v>
      </c>
    </row>
    <row r="2435" spans="1:18" x14ac:dyDescent="0.3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Reduce Fossil Fuel Exports</v>
      </c>
      <c r="C2435" s="254" t="str">
        <f t="shared" si="77"/>
        <v>Percent Reduction in Fossil Fuel Exports</v>
      </c>
      <c r="D2435" s="6" t="s">
        <v>2441</v>
      </c>
      <c r="E2435" s="45"/>
      <c r="F2435" s="6" t="s">
        <v>2445</v>
      </c>
      <c r="G2435" s="45"/>
      <c r="H2435" s="43">
        <v>457</v>
      </c>
      <c r="I2435" s="324" t="s">
        <v>40</v>
      </c>
      <c r="J2435" s="255" t="str">
        <f>IF(ISBLANK(INDEX('Policy Characteristics'!D:D,MATCH($C2435,'Policy Characteristics'!$C:$C,0))),"",INDEX('Policy Characteristics'!D:D,MATCH($C2435,'Policy Characteristics'!$C:$C,0)))</f>
        <v>Percent Reduction in Fossil Fuel Exports</v>
      </c>
      <c r="K2435" s="254" t="str">
        <f>IF(ISBLANK(INDEX('Policy Characteristics'!E:E,MATCH($C2435,'Policy Characteristics'!$C:$C,0))),"",INDEX('Policy Characteristics'!E:E,MATCH($C2435,'Policy Characteristics'!$C:$C,0)))</f>
        <v>indst reduce fossil fuel exports</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exports</v>
      </c>
      <c r="P2435" s="254" t="str">
        <f>IF(ISBLANK(INDEX('Policy Characteristics'!J:J,MATCH($C2435,'Policy Characteristics'!$C:$C,0))),"",INDEX('Policy Characteristics'!J:J,MATCH($C2435,'Policy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5" s="254" t="str">
        <f>IF(ISBLANK(INDEX('Policy Characteristics'!K:K,MATCH($C2435,'Policy Characteristics'!$C:$C,0))),"",INDEX('Policy Characteristics'!K:K,MATCH($C2435,'Policy Characteristics'!$C:$C,0)))</f>
        <v/>
      </c>
      <c r="R2435" s="254" t="str">
        <f>IF(ISBLANK(INDEX('Policy Characteristics'!L:L,MATCH($C2435,'Policy Characteristics'!$C:$C,0))),"",INDEX('Policy Characteristics'!L:L,MATCH($C2435,'Policy Characteristics'!$C:$C,0)))</f>
        <v>reduce-fuel-exports.html</v>
      </c>
    </row>
    <row r="2436" spans="1:18" x14ac:dyDescent="0.3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Reduce Fossil Fuel Exports</v>
      </c>
      <c r="C2436" s="254" t="str">
        <f t="shared" si="77"/>
        <v>Percent Reduction in Fossil Fuel Exports</v>
      </c>
      <c r="D2436" s="6" t="s">
        <v>2451</v>
      </c>
      <c r="E2436" s="45"/>
      <c r="F2436" s="6" t="s">
        <v>2452</v>
      </c>
      <c r="G2436" s="45"/>
      <c r="H2436" s="43">
        <v>458</v>
      </c>
      <c r="I2436" s="324" t="s">
        <v>40</v>
      </c>
      <c r="J2436" s="255" t="str">
        <f>IF(ISBLANK(INDEX('Policy Characteristics'!D:D,MATCH($C2436,'Policy Characteristics'!$C:$C,0))),"",INDEX('Policy Characteristics'!D:D,MATCH($C2436,'Policy Characteristics'!$C:$C,0)))</f>
        <v>Percent Reduction in Fossil Fuel Exports</v>
      </c>
      <c r="K2436" s="254" t="str">
        <f>IF(ISBLANK(INDEX('Policy Characteristics'!E:E,MATCH($C2436,'Policy Characteristics'!$C:$C,0))),"",INDEX('Policy Characteristics'!E:E,MATCH($C2436,'Policy Characteristics'!$C:$C,0)))</f>
        <v>indst reduce fossil fuel exports</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exports</v>
      </c>
      <c r="P2436" s="254" t="str">
        <f>IF(ISBLANK(INDEX('Policy Characteristics'!J:J,MATCH($C2436,'Policy Characteristics'!$C:$C,0))),"",INDEX('Policy Characteristics'!J:J,MATCH($C2436,'Policy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6" s="254" t="str">
        <f>IF(ISBLANK(INDEX('Policy Characteristics'!K:K,MATCH($C2436,'Policy Characteristics'!$C:$C,0))),"",INDEX('Policy Characteristics'!K:K,MATCH($C2436,'Policy Characteristics'!$C:$C,0)))</f>
        <v/>
      </c>
      <c r="R2436" s="254" t="str">
        <f>IF(ISBLANK(INDEX('Policy Characteristics'!L:L,MATCH($C2436,'Policy Characteristics'!$C:$C,0))),"",INDEX('Policy Characteristics'!L:L,MATCH($C2436,'Policy Characteristics'!$C:$C,0)))</f>
        <v>reduce-fuel-exports.html</v>
      </c>
    </row>
    <row r="2437" spans="1:18" x14ac:dyDescent="0.3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Reduce Fossil Fuel Exports</v>
      </c>
      <c r="C2437" s="254" t="str">
        <f t="shared" si="77"/>
        <v>Percent Reduction in Fossil Fuel Exports</v>
      </c>
      <c r="D2437" s="6" t="s">
        <v>2442</v>
      </c>
      <c r="E2437" s="45"/>
      <c r="F2437" s="6" t="s">
        <v>2446</v>
      </c>
      <c r="G2437" s="45"/>
      <c r="H2437" s="43">
        <v>459</v>
      </c>
      <c r="I2437" s="324" t="s">
        <v>40</v>
      </c>
      <c r="J2437" s="255" t="str">
        <f>IF(ISBLANK(INDEX('Policy Characteristics'!D:D,MATCH($C2437,'Policy Characteristics'!$C:$C,0))),"",INDEX('Policy Characteristics'!D:D,MATCH($C2437,'Policy Characteristics'!$C:$C,0)))</f>
        <v>Percent Reduction in Fossil Fuel Exports</v>
      </c>
      <c r="K2437" s="254" t="str">
        <f>IF(ISBLANK(INDEX('Policy Characteristics'!E:E,MATCH($C2437,'Policy Characteristics'!$C:$C,0))),"",INDEX('Policy Characteristics'!E:E,MATCH($C2437,'Policy Characteristics'!$C:$C,0)))</f>
        <v>indst reduce fossil fuel exports</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exports</v>
      </c>
      <c r="P2437" s="254" t="str">
        <f>IF(ISBLANK(INDEX('Policy Characteristics'!J:J,MATCH($C2437,'Policy Characteristics'!$C:$C,0))),"",INDEX('Policy Characteristics'!J:J,MATCH($C2437,'Policy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437" s="254" t="str">
        <f>IF(ISBLANK(INDEX('Policy Characteristics'!K:K,MATCH($C2437,'Policy Characteristics'!$C:$C,0))),"",INDEX('Policy Characteristics'!K:K,MATCH($C2437,'Policy Characteristics'!$C:$C,0)))</f>
        <v/>
      </c>
      <c r="R2437" s="254" t="str">
        <f>IF(ISBLANK(INDEX('Policy Characteristics'!L:L,MATCH($C2437,'Policy Characteristics'!$C:$C,0))),"",INDEX('Policy Characteristics'!L:L,MATCH($C2437,'Policy Characteristics'!$C:$C,0)))</f>
        <v>reduce-fuel-exports.html</v>
      </c>
    </row>
    <row r="2438" spans="1:18" x14ac:dyDescent="0.35">
      <c r="A2438" s="254" t="str">
        <f>IF(ISBLANK(INDEX('Policy Characteristics'!A:A,MATCH($C2438,'Policy Characteristics'!$C:$C,0))),"",INDEX('Policy Characteristics'!A:A,MATCH($C2438,'Policy Characteristics'!$C:$C,0)))</f>
        <v>Agriculture, Land Use, and Forestry</v>
      </c>
      <c r="B2438" s="262" t="str">
        <f>IF(ISBLANK(INDEX('Policy Characteristics'!B:B,MATCH($C2438,'Policy Characteristics'!$C:$C,0))),"",INDEX('Policy Characteristics'!B:B,MATCH($C2438,'Policy Characteristics'!$C:$C,0)))</f>
        <v>Afforestation and Reforestation</v>
      </c>
      <c r="C2438" t="s">
        <v>415</v>
      </c>
      <c r="D2438" s="45"/>
      <c r="E2438" s="45"/>
      <c r="F2438" s="45"/>
      <c r="G2438" s="45"/>
      <c r="H2438" s="43">
        <v>60</v>
      </c>
      <c r="I2438" s="324" t="s">
        <v>40</v>
      </c>
      <c r="J2438" s="255" t="str">
        <f>IF(ISBLANK(INDEX('Policy Characteristics'!D:D,MATCH($C2438,'Policy Characteristics'!$C:$C,0))),"",INDEX('Policy Characteristics'!D:D,MATCH($C2438,'Policy Characteristics'!$C:$C,0)))</f>
        <v>Afforestation and Reforestation</v>
      </c>
      <c r="K2438" s="254" t="str">
        <f>IF(ISBLANK(INDEX('Policy Characteristics'!E:E,MATCH($C2438,'Policy Characteristics'!$C:$C,0))),"",INDEX('Policy Characteristics'!E:E,MATCH($C2438,'Policy Characteristics'!$C:$C,0)))</f>
        <v>land afforestation and reforestation</v>
      </c>
      <c r="L2438" s="261">
        <f>IF(ISBLANK(INDEX('Policy Characteristics'!F:F,MATCH($C2438,'Policy Characteristics'!$C:$C,0))),"",INDEX('Policy Characteristics'!F:F,MATCH($C2438,'Policy Characteristics'!$C:$C,0)))</f>
        <v>-3</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438" s="254" t="str">
        <f>IF(ISBLANK(INDEX('Policy Characteristics'!K:K,MATCH($C2438,'Policy Characteristics'!$C:$C,0))),"",INDEX('Policy Characteristics'!K:K,MATCH($C2438,'Policy Characteristics'!$C:$C,0)))</f>
        <v>lulucf.html#aff-ref</v>
      </c>
      <c r="R2438" s="254" t="str">
        <f>IF(ISBLANK(INDEX('Policy Characteristics'!L:L,MATCH($C2438,'Policy Characteristics'!$C:$C,0))),"",INDEX('Policy Characteristics'!L:L,MATCH($C2438,'Policy Characteristics'!$C:$C,0)))</f>
        <v>afforestation-and-reforestation.html</v>
      </c>
    </row>
    <row r="2439" spans="1:18" x14ac:dyDescent="0.35">
      <c r="A2439" s="254" t="str">
        <f>IF(ISBLANK(INDEX('Policy Characteristics'!A:A,MATCH($C2439,'Policy Characteristics'!$C:$C,0))),"",INDEX('Policy Characteristics'!A:A,MATCH($C2439,'Policy Characteristics'!$C:$C,0)))</f>
        <v>Agriculture, Land Use, and Forestry</v>
      </c>
      <c r="B2439" s="262" t="str">
        <f>IF(ISBLANK(INDEX('Policy Characteristics'!B:B,MATCH($C2439,'Policy Characteristics'!$C:$C,0))),"",INDEX('Policy Characteristics'!B:B,MATCH($C2439,'Policy Characteristics'!$C:$C,0)))</f>
        <v>Avoid Deforestation</v>
      </c>
      <c r="C2439" t="s">
        <v>422</v>
      </c>
      <c r="D2439" s="45"/>
      <c r="E2439" s="45"/>
      <c r="F2439" s="45"/>
      <c r="G2439" s="45"/>
      <c r="H2439" s="43">
        <v>705</v>
      </c>
      <c r="I2439" s="325" t="s">
        <v>41</v>
      </c>
      <c r="J2439" s="255" t="str">
        <f>IF(ISBLANK(INDEX('Policy Characteristics'!D:D,MATCH($C2439,'Policy Characteristics'!$C:$C,0))),"",INDEX('Policy Characteristics'!D:D,MATCH($C2439,'Policy Characteristics'!$C:$C,0)))</f>
        <v>Avoid Deforestation</v>
      </c>
      <c r="K2439" s="254" t="str">
        <f>IF(ISBLANK(INDEX('Policy Characteristics'!E:E,MATCH($C2439,'Policy Characteristics'!$C:$C,0))),"",INDEX('Policy Characteristics'!E:E,MATCH($C2439,'Policy Characteristics'!$C:$C,0)))</f>
        <v>land avoid deforestation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439" s="254" t="str">
        <f>IF(ISBLANK(INDEX('Policy Characteristics'!K:K,MATCH($C2439,'Policy Characteristics'!$C:$C,0))),"",INDEX('Policy Characteristics'!K:K,MATCH($C2439,'Policy Characteristics'!$C:$C,0)))</f>
        <v>lulucf.html#avoid-def</v>
      </c>
      <c r="R2439" s="254" t="str">
        <f>IF(ISBLANK(INDEX('Policy Characteristics'!L:L,MATCH($C2439,'Policy Characteristics'!$C:$C,0))),"",INDEX('Policy Characteristics'!L:L,MATCH($C2439,'Policy Characteristics'!$C:$C,0)))</f>
        <v>avoid-deforestation.html</v>
      </c>
    </row>
    <row r="2440" spans="1:18" x14ac:dyDescent="0.35">
      <c r="A2440" s="254" t="str">
        <f>IF(ISBLANK(INDEX('Policy Characteristics'!A:A,MATCH($C2440,'Policy Characteristics'!$C:$C,0))),"",INDEX('Policy Characteristics'!A:A,MATCH($C2440,'Policy Characteristics'!$C:$C,0)))</f>
        <v>Agriculture, Land Use, and Forestry</v>
      </c>
      <c r="B2440" s="262" t="str">
        <f>IF(ISBLANK(INDEX('Policy Characteristics'!B:B,MATCH($C2440,'Policy Characteristics'!$C:$C,0))),"",INDEX('Policy Characteristics'!B:B,MATCH($C2440,'Policy Characteristics'!$C:$C,0)))</f>
        <v>Grassland Restoration and Avoided Conversion</v>
      </c>
      <c r="C2440" t="s">
        <v>419</v>
      </c>
      <c r="D2440" s="45"/>
      <c r="E2440" s="45"/>
      <c r="F2440" s="45"/>
      <c r="G2440" s="45"/>
      <c r="H2440" s="43">
        <v>177</v>
      </c>
      <c r="I2440" s="325" t="s">
        <v>40</v>
      </c>
      <c r="J2440" s="255" t="str">
        <f>IF(ISBLANK(INDEX('Policy Characteristics'!D:D,MATCH($C2440,'Policy Characteristics'!$C:$C,0))),"",INDEX('Policy Characteristics'!D:D,MATCH($C2440,'Policy Characteristics'!$C:$C,0)))</f>
        <v>Grassland Restoration and Avoided Conversion</v>
      </c>
      <c r="K2440" s="254" t="str">
        <f>IF(ISBLANK(INDEX('Policy Characteristics'!E:E,MATCH($C2440,'Policy Characteristics'!$C:$C,0))),"",INDEX('Policy Characteristics'!E:E,MATCH($C2440,'Policy Characteristics'!$C:$C,0)))</f>
        <v>land forest restoration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440" s="254" t="str">
        <f>IF(ISBLANK(INDEX('Policy Characteristics'!K:K,MATCH($C2440,'Policy Characteristics'!$C:$C,0))),"",INDEX('Policy Characteristics'!K:K,MATCH($C2440,'Policy Characteristics'!$C:$C,0)))</f>
        <v/>
      </c>
      <c r="R2440" s="254" t="str">
        <f>IF(ISBLANK(INDEX('Policy Characteristics'!L:L,MATCH($C2440,'Policy Characteristics'!$C:$C,0))),"",INDEX('Policy Characteristics'!L:L,MATCH($C2440,'Policy Characteristics'!$C:$C,0)))</f>
        <v>forest-restoration.html</v>
      </c>
    </row>
    <row r="2441" spans="1:18" x14ac:dyDescent="0.35">
      <c r="A2441" s="254" t="str">
        <f>IF(ISBLANK(INDEX('Policy Characteristics'!A:A,MATCH($C2441,'Policy Characteristics'!$C:$C,0))),"",INDEX('Policy Characteristics'!A:A,MATCH($C2441,'Policy Characteristics'!$C:$C,0)))</f>
        <v>Agriculture, Land Use, and Forestry</v>
      </c>
      <c r="B2441" s="262" t="str">
        <f>IF(ISBLANK(INDEX('Policy Characteristics'!B:B,MATCH($C2441,'Policy Characteristics'!$C:$C,0))),"",INDEX('Policy Characteristics'!B:B,MATCH($C2441,'Policy Characteristics'!$C:$C,0)))</f>
        <v>Forest Set-Asides</v>
      </c>
      <c r="C2441" t="s">
        <v>416</v>
      </c>
      <c r="D2441" s="45"/>
      <c r="E2441" s="45"/>
      <c r="F2441" s="45"/>
      <c r="G2441" s="45"/>
      <c r="H2441" s="43">
        <v>61</v>
      </c>
      <c r="I2441" s="324" t="s">
        <v>41</v>
      </c>
      <c r="J2441" s="255" t="str">
        <f>IF(ISBLANK(INDEX('Policy Characteristics'!D:D,MATCH($C2441,'Policy Characteristics'!$C:$C,0))),"",INDEX('Policy Characteristics'!D:D,MATCH($C2441,'Policy Characteristics'!$C:$C,0)))</f>
        <v>Forest Set-Asides</v>
      </c>
      <c r="K2441" s="254" t="str">
        <f>IF(ISBLANK(INDEX('Policy Characteristics'!E:E,MATCH($C2441,'Policy Characteristics'!$C:$C,0))),"",INDEX('Policy Characteristics'!E:E,MATCH($C2441,'Policy Characteristics'!$C:$C,0)))</f>
        <v>land forest set asides</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441" s="254" t="str">
        <f>IF(ISBLANK(INDEX('Policy Characteristics'!K:K,MATCH($C2441,'Policy Characteristics'!$C:$C,0))),"",INDEX('Policy Characteristics'!K:K,MATCH($C2441,'Policy Characteristics'!$C:$C,0)))</f>
        <v>lulucf.html#set-asides</v>
      </c>
      <c r="R2441" s="254" t="str">
        <f>IF(ISBLANK(INDEX('Policy Characteristics'!L:L,MATCH($C2441,'Policy Characteristics'!$C:$C,0))),"",INDEX('Policy Characteristics'!L:L,MATCH($C2441,'Policy Characteristics'!$C:$C,0)))</f>
        <v>forest-set-asides.html</v>
      </c>
    </row>
    <row r="2442" spans="1:18" x14ac:dyDescent="0.35">
      <c r="A2442" s="254" t="str">
        <f>IF(ISBLANK(INDEX('Policy Characteristics'!A:A,MATCH($C2442,'Policy Characteristics'!$C:$C,0))),"",INDEX('Policy Characteristics'!A:A,MATCH($C2442,'Policy Characteristics'!$C:$C,0)))</f>
        <v>Agriculture, Land Use, and Forestry</v>
      </c>
      <c r="B2442" s="262" t="str">
        <f>IF(ISBLANK(INDEX('Policy Characteristics'!B:B,MATCH($C2442,'Policy Characteristics'!$C:$C,0))),"",INDEX('Policy Characteristics'!B:B,MATCH($C2442,'Policy Characteristics'!$C:$C,0)))</f>
        <v>Cropland and Rice Measures</v>
      </c>
      <c r="C2442" t="s">
        <v>2741</v>
      </c>
      <c r="D2442" s="45"/>
      <c r="E2442" s="45"/>
      <c r="F2442" s="45"/>
      <c r="G2442" s="45"/>
      <c r="H2442" s="43">
        <v>62</v>
      </c>
      <c r="I2442" s="324" t="s">
        <v>40</v>
      </c>
      <c r="J2442" s="255" t="str">
        <f>IF(ISBLANK(INDEX('Policy Characteristics'!D:D,MATCH($C2442,'Policy Characteristics'!$C:$C,0))),"",INDEX('Policy Characteristics'!D:D,MATCH($C2442,'Policy Characteristics'!$C:$C,0)))</f>
        <v>Cropland and Rice Measures</v>
      </c>
      <c r="K2442" s="254" t="str">
        <f>IF(ISBLANK(INDEX('Policy Characteristics'!E:E,MATCH($C2442,'Policy Characteristics'!$C:$C,0))),"",INDEX('Policy Characteristics'!E:E,MATCH($C2442,'Policy Characteristics'!$C:$C,0)))</f>
        <v>indst cropland and rice measures</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442" s="254" t="str">
        <f>IF(ISBLANK(INDEX('Policy Characteristics'!K:K,MATCH($C2442,'Policy Characteristics'!$C:$C,0))),"",INDEX('Policy Characteristics'!K:K,MATCH($C2442,'Policy Characteristics'!$C:$C,0)))</f>
        <v>industry-ag-main.html#cropland</v>
      </c>
      <c r="R2442" s="254" t="str">
        <f>IF(ISBLANK(INDEX('Policy Characteristics'!L:L,MATCH($C2442,'Policy Characteristics'!$C:$C,0))),"",INDEX('Policy Characteristics'!L:L,MATCH($C2442,'Policy Characteristics'!$C:$C,0)))</f>
        <v>cropland-management.html</v>
      </c>
    </row>
    <row r="2443" spans="1:18" x14ac:dyDescent="0.35">
      <c r="A2443" s="254" t="str">
        <f>IF(ISBLANK(INDEX('Policy Characteristics'!A:A,MATCH($C2443,'Policy Characteristics'!$C:$C,0))),"",INDEX('Policy Characteristics'!A:A,MATCH($C2443,'Policy Characteristics'!$C:$C,0)))</f>
        <v>Agriculture, Land Use, and Forestry</v>
      </c>
      <c r="B2443" s="262" t="str">
        <f>IF(ISBLANK(INDEX('Policy Characteristics'!B:B,MATCH($C2443,'Policy Characteristics'!$C:$C,0))),"",INDEX('Policy Characteristics'!B:B,MATCH($C2443,'Policy Characteristics'!$C:$C,0)))</f>
        <v>Improved Soil Measures</v>
      </c>
      <c r="C2443" t="s">
        <v>3298</v>
      </c>
      <c r="D2443" s="45"/>
      <c r="E2443" s="45"/>
      <c r="F2443" s="45"/>
      <c r="G2443" s="45"/>
      <c r="H2443" s="43">
        <v>1654</v>
      </c>
      <c r="I2443" s="324" t="s">
        <v>41</v>
      </c>
      <c r="J2443" s="255" t="str">
        <f>IF(ISBLANK(INDEX('Policy Characteristics'!D:D,MATCH($C2443,'Policy Characteristics'!$C:$C,0))),"",INDEX('Policy Characteristics'!D:D,MATCH($C2443,'Policy Characteristics'!$C:$C,0)))</f>
        <v>Improved Soil Measures</v>
      </c>
      <c r="K2443" s="254" t="str">
        <f>IF(ISBLANK(INDEX('Policy Characteristics'!E:E,MATCH($C2443,'Policy Characteristics'!$C:$C,0))),"",INDEX('Policy Characteristics'!E:E,MATCH($C2443,'Policy Characteristics'!$C:$C,0)))</f>
        <v>indst tillage</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443" s="254" t="str">
        <f>IF(ISBLANK(INDEX('Policy Characteristics'!K:K,MATCH($C2443,'Policy Characteristics'!$C:$C,0))),"",INDEX('Policy Characteristics'!K:K,MATCH($C2443,'Policy Characteristics'!$C:$C,0)))</f>
        <v/>
      </c>
      <c r="R2443" s="254" t="str">
        <f>IF(ISBLANK(INDEX('Policy Characteristics'!L:L,MATCH($C2443,'Policy Characteristics'!$C:$C,0))),"",INDEX('Policy Characteristics'!L:L,MATCH($C2443,'Policy Characteristics'!$C:$C,0)))</f>
        <v/>
      </c>
    </row>
    <row r="2444" spans="1:18" x14ac:dyDescent="0.35">
      <c r="A2444" s="254" t="str">
        <f>IF(ISBLANK(INDEX('Policy Characteristics'!A:A,MATCH($C2444,'Policy Characteristics'!$C:$C,0))),"",INDEX('Policy Characteristics'!A:A,MATCH($C2444,'Policy Characteristics'!$C:$C,0)))</f>
        <v>Agriculture, Land Use, and Forestry</v>
      </c>
      <c r="B2444" s="262" t="str">
        <f>IF(ISBLANK(INDEX('Policy Characteristics'!B:B,MATCH($C2444,'Policy Characteristics'!$C:$C,0))),"",INDEX('Policy Characteristics'!B:B,MATCH($C2444,'Policy Characteristics'!$C:$C,0)))</f>
        <v>Improved Forest Management</v>
      </c>
      <c r="C2444" t="s">
        <v>417</v>
      </c>
      <c r="D2444" s="45"/>
      <c r="E2444" s="45"/>
      <c r="F2444" s="45"/>
      <c r="G2444" s="45"/>
      <c r="H2444" s="43">
        <v>63</v>
      </c>
      <c r="I2444" s="324" t="s">
        <v>40</v>
      </c>
      <c r="J2444" s="255" t="str">
        <f>IF(ISBLANK(INDEX('Policy Characteristics'!D:D,MATCH($C2444,'Policy Characteristics'!$C:$C,0))),"",INDEX('Policy Characteristics'!D:D,MATCH($C2444,'Policy Characteristics'!$C:$C,0)))</f>
        <v>Improved Forest Management</v>
      </c>
      <c r="K2444" s="254" t="str">
        <f>IF(ISBLANK(INDEX('Policy Characteristics'!E:E,MATCH($C2444,'Policy Characteristics'!$C:$C,0))),"",INDEX('Policy Characteristics'!E:E,MATCH($C2444,'Policy Characteristics'!$C:$C,0)))</f>
        <v>land forest management</v>
      </c>
      <c r="L2444" s="261">
        <f>IF(ISBLANK(INDEX('Policy Characteristics'!F:F,MATCH($C2444,'Policy Characteristics'!$C:$C,0))),"",INDEX('Policy Characteristics'!F:F,MATCH($C2444,'Policy Characteristics'!$C:$C,0)))</f>
        <v>-1.5</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444" s="254" t="str">
        <f>IF(ISBLANK(INDEX('Policy Characteristics'!K:K,MATCH($C2444,'Policy Characteristics'!$C:$C,0))),"",INDEX('Policy Characteristics'!K:K,MATCH($C2444,'Policy Characteristics'!$C:$C,0)))</f>
        <v>lulucf.html#forest-mgmt</v>
      </c>
      <c r="R2444" s="254" t="str">
        <f>IF(ISBLANK(INDEX('Policy Characteristics'!L:L,MATCH($C2444,'Policy Characteristics'!$C:$C,0))),"",INDEX('Policy Characteristics'!L:L,MATCH($C2444,'Policy Characteristics'!$C:$C,0)))</f>
        <v>improved-forest-management.html</v>
      </c>
    </row>
    <row r="2445" spans="1:18" x14ac:dyDescent="0.35">
      <c r="A2445" s="254" t="str">
        <f>IF(ISBLANK(INDEX('Policy Characteristics'!A:A,MATCH($C2445,'Policy Characteristics'!$C:$C,0))),"",INDEX('Policy Characteristics'!A:A,MATCH($C2445,'Policy Characteristics'!$C:$C,0)))</f>
        <v>Agriculture, Land Use, and Forestry</v>
      </c>
      <c r="B2445" s="262" t="str">
        <f>IF(ISBLANK(INDEX('Policy Characteristics'!B:B,MATCH($C2445,'Policy Characteristics'!$C:$C,0))),"",INDEX('Policy Characteristics'!B:B,MATCH($C2445,'Policy Characteristics'!$C:$C,0)))</f>
        <v>Livestock Measures</v>
      </c>
      <c r="C2445" t="s">
        <v>2773</v>
      </c>
      <c r="D2445" s="45"/>
      <c r="E2445" s="45"/>
      <c r="F2445" s="45"/>
      <c r="G2445" s="45"/>
      <c r="H2445" s="43">
        <v>64</v>
      </c>
      <c r="I2445" s="324" t="s">
        <v>40</v>
      </c>
      <c r="J2445" s="255" t="str">
        <f>IF(ISBLANK(INDEX('Policy Characteristics'!D:D,MATCH($C2445,'Policy Characteristics'!$C:$C,0))),"",INDEX('Policy Characteristics'!D:D,MATCH($C2445,'Policy Characteristics'!$C:$C,0)))</f>
        <v>Livestock Measures</v>
      </c>
      <c r="K2445" s="254" t="str">
        <f>IF(ISBLANK(INDEX('Policy Characteristics'!E:E,MATCH($C2445,'Policy Characteristics'!$C:$C,0))),"",INDEX('Policy Characteristics'!E:E,MATCH($C2445,'Policy Characteristics'!$C:$C,0)))</f>
        <v>indst livestock measures</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445" s="254" t="str">
        <f>IF(ISBLANK(INDEX('Policy Characteristics'!K:K,MATCH($C2445,'Policy Characteristics'!$C:$C,0))),"",INDEX('Policy Characteristics'!K:K,MATCH($C2445,'Policy Characteristics'!$C:$C,0)))</f>
        <v>industry-ag-main.html#livestock</v>
      </c>
      <c r="R2445" s="254" t="str">
        <f>IF(ISBLANK(INDEX('Policy Characteristics'!L:L,MATCH($C2445,'Policy Characteristics'!$C:$C,0))),"",INDEX('Policy Characteristics'!L:L,MATCH($C2445,'Policy Characteristics'!$C:$C,0)))</f>
        <v>livestock-measures.html</v>
      </c>
    </row>
    <row r="2446" spans="1:18" x14ac:dyDescent="0.35">
      <c r="A2446" s="254" t="str">
        <f>IF(ISBLANK(INDEX('Policy Characteristics'!A:A,MATCH($C2446,'Policy Characteristics'!$C:$C,0))),"",INDEX('Policy Characteristics'!A:A,MATCH($C2446,'Policy Characteristics'!$C:$C,0)))</f>
        <v>Agriculture, Land Use, and Forestry</v>
      </c>
      <c r="B2446" s="262" t="str">
        <f>IF(ISBLANK(INDEX('Policy Characteristics'!B:B,MATCH($C2446,'Policy Characteristics'!$C:$C,0))),"",INDEX('Policy Characteristics'!B:B,MATCH($C2446,'Policy Characteristics'!$C:$C,0)))</f>
        <v>Wetland Restoration</v>
      </c>
      <c r="C2446" t="s">
        <v>418</v>
      </c>
      <c r="D2446" s="45"/>
      <c r="E2446" s="45"/>
      <c r="F2446" s="45"/>
      <c r="G2446" s="45"/>
      <c r="H2446" s="43">
        <v>178</v>
      </c>
      <c r="I2446" s="324" t="s">
        <v>40</v>
      </c>
      <c r="J2446" s="255" t="str">
        <f>IF(ISBLANK(INDEX('Policy Characteristics'!D:D,MATCH($C2446,'Policy Characteristics'!$C:$C,0))),"",INDEX('Policy Characteristics'!D:D,MATCH($C2446,'Policy Characteristics'!$C:$C,0)))</f>
        <v>Wetland Restoration</v>
      </c>
      <c r="K2446" s="254" t="str">
        <f>IF(ISBLANK(INDEX('Policy Characteristics'!E:E,MATCH($C2446,'Policy Characteristics'!$C:$C,0))),"",INDEX('Policy Characteristics'!E:E,MATCH($C2446,'Policy Characteristics'!$C:$C,0)))</f>
        <v>land peatland restoration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446" s="254" t="str">
        <f>IF(ISBLANK(INDEX('Policy Characteristics'!K:K,MATCH($C2446,'Policy Characteristics'!$C:$C,0))),"",INDEX('Policy Characteristics'!K:K,MATCH($C2446,'Policy Characteristics'!$C:$C,0)))</f>
        <v/>
      </c>
      <c r="R2446" s="254" t="str">
        <f>IF(ISBLANK(INDEX('Policy Characteristics'!L:L,MATCH($C2446,'Policy Characteristics'!$C:$C,0))),"",INDEX('Policy Characteristics'!L:L,MATCH($C2446,'Policy Characteristics'!$C:$C,0)))</f>
        <v>peatland-restoration.html</v>
      </c>
    </row>
    <row r="2447" spans="1:18" x14ac:dyDescent="0.35">
      <c r="A2447" s="254" t="str">
        <f>IF(ISBLANK(INDEX('Policy Characteristics'!A:A,MATCH($C2447,'Policy Characteristics'!$C:$C,0))),"",INDEX('Policy Characteristics'!A:A,MATCH($C2447,'Policy Characteristics'!$C:$C,0)))</f>
        <v>Agriculture, Land Use, and Forestry</v>
      </c>
      <c r="B2447" s="262" t="str">
        <f>IF(ISBLANK(INDEX('Policy Characteristics'!B:B,MATCH($C2447,'Policy Characteristics'!$C:$C,0))),"",INDEX('Policy Characteristics'!B:B,MATCH($C2447,'Policy Characteristics'!$C:$C,0)))</f>
        <v>Shift to Non-Animal Products</v>
      </c>
      <c r="C2447" t="s">
        <v>2419</v>
      </c>
      <c r="D2447" s="45"/>
      <c r="E2447" s="45"/>
      <c r="F2447" s="45"/>
      <c r="G2447" s="45"/>
      <c r="H2447" s="43">
        <v>434</v>
      </c>
      <c r="I2447" s="324" t="s">
        <v>40</v>
      </c>
      <c r="J2447" s="255" t="str">
        <f>IF(ISBLANK(INDEX('Policy Characteristics'!D:D,MATCH($C2447,'Policy Characteristics'!$C:$C,0))),"",INDEX('Policy Characteristics'!D:D,MATCH($C2447,'Policy Characteristics'!$C:$C,0)))</f>
        <v>Shift to Non-Animal Products</v>
      </c>
      <c r="K2447" s="254" t="str">
        <f>IF(ISBLANK(INDEX('Policy Characteristics'!E:E,MATCH($C2447,'Policy Characteristics'!$C:$C,0))),"",INDEX('Policy Characteristics'!E:E,MATCH($C2447,'Policy Characteristics'!$C:$C,0)))</f>
        <v>indst shift to nonanimal products</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animal products</v>
      </c>
      <c r="P2447" s="254" t="str">
        <f>IF(ISBLANK(INDEX('Policy Characteristics'!J:J,MATCH($C2447,'Policy Characteristics'!$C:$C,0))),"",INDEX('Policy Characteristics'!J:J,MATCH($C2447,'Policy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447" s="254" t="str">
        <f>IF(ISBLANK(INDEX('Policy Characteristics'!K:K,MATCH($C2447,'Policy Characteristics'!$C:$C,0))),"",INDEX('Policy Characteristics'!K:K,MATCH($C2447,'Policy Characteristics'!$C:$C,0)))</f>
        <v/>
      </c>
      <c r="R2447" s="254" t="str">
        <f>IF(ISBLANK(INDEX('Policy Characteristics'!L:L,MATCH($C2447,'Policy Characteristics'!$C:$C,0))),"",INDEX('Policy Characteristics'!L:L,MATCH($C2447,'Policy Characteristics'!$C:$C,0)))</f>
        <v>shift-to-non-animal-products.html</v>
      </c>
    </row>
    <row r="2448" spans="1:18" s="2" customFormat="1" x14ac:dyDescent="0.35">
      <c r="A2448" s="254" t="str">
        <f>IF(ISBLANK(INDEX('Policy Characteristics'!A:A,MATCH($C2448,'Policy Characteristics'!$C:$C,0))),"",INDEX('Policy Characteristics'!A:A,MATCH($C2448,'Policy Characteristics'!$C:$C,0)))</f>
        <v>District Heat and Hydrogen</v>
      </c>
      <c r="B2448" s="262" t="str">
        <f>IF(ISBLANK(INDEX('Policy Characteristics'!B:B,MATCH($C2448,'Policy Characteristics'!$C:$C,0))),"",INDEX('Policy Characteristics'!B:B,MATCH($C2448,'Policy Characteristics'!$C:$C,0)))</f>
        <v>Use CHP for District Heat</v>
      </c>
      <c r="C2448" s="317" t="s">
        <v>272</v>
      </c>
      <c r="D2448" s="6"/>
      <c r="E2448" s="6"/>
      <c r="F2448" s="6"/>
      <c r="G2448" s="6"/>
      <c r="H2448" s="43">
        <v>68</v>
      </c>
      <c r="I2448" s="325" t="s">
        <v>40</v>
      </c>
      <c r="J2448" s="255" t="str">
        <f>IF(ISBLANK(INDEX('Policy Characteristics'!D:D,MATCH($C2448,'Policy Characteristics'!$C:$C,0))),"",INDEX('Policy Characteristics'!D:D,MATCH($C2448,'Policy Characteristics'!$C:$C,0)))</f>
        <v>District Heat CHP</v>
      </c>
      <c r="K2448" s="254" t="str">
        <f>IF(ISBLANK(INDEX('Policy Characteristics'!E:E,MATCH($C2448,'Policy Characteristics'!$C:$C,0))),"",INDEX('Policy Characteristics'!E:E,MATCH($C2448,'Policy Characteristics'!$C:$C,0)))</f>
        <v>heat convert heat to CHP</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non-CHP heat converted</v>
      </c>
      <c r="P2448" s="254" t="str">
        <f>IF(ISBLANK(INDEX('Policy Characteristics'!J:J,MATCH($C2448,'Policy Characteristics'!$C:$C,0))),"",INDEX('Policy Characteristics'!J:J,MATCH($C2448,'Policy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448" s="254" t="str">
        <f>IF(ISBLANK(INDEX('Policy Characteristics'!K:K,MATCH($C2448,'Policy Characteristics'!$C:$C,0))),"",INDEX('Policy Characteristics'!K:K,MATCH($C2448,'Policy Characteristics'!$C:$C,0)))</f>
        <v>district-heating.html#chp</v>
      </c>
      <c r="R2448" s="254" t="str">
        <f>IF(ISBLANK(INDEX('Policy Characteristics'!L:L,MATCH($C2448,'Policy Characteristics'!$C:$C,0))),"",INDEX('Policy Characteristics'!L:L,MATCH($C2448,'Policy Characteristics'!$C:$C,0)))</f>
        <v>convert-non-chp-heat-production.html</v>
      </c>
    </row>
    <row r="2449" spans="1:18" s="2" customFormat="1" x14ac:dyDescent="0.35">
      <c r="A2449" s="254" t="str">
        <f>IF(ISBLANK(INDEX('Policy Characteristics'!A:A,MATCH($C2449,'Policy Characteristics'!$C:$C,0))),"",INDEX('Policy Characteristics'!A:A,MATCH($C2449,'Policy Characteristics'!$C:$C,0)))</f>
        <v>District Heat and Hydrogen</v>
      </c>
      <c r="B2449" s="262" t="str">
        <f>IF(ISBLANK(INDEX('Policy Characteristics'!B:B,MATCH($C2449,'Policy Characteristics'!$C:$C,0))),"",INDEX('Policy Characteristics'!B:B,MATCH($C2449,'Policy Characteristics'!$C:$C,0)))</f>
        <v>Produce District Heat with Electricity</v>
      </c>
      <c r="C2449" s="317" t="s">
        <v>2709</v>
      </c>
      <c r="D2449" s="6"/>
      <c r="E2449" s="6"/>
      <c r="F2449" s="6"/>
      <c r="G2449" s="6"/>
      <c r="H2449" s="43">
        <v>176</v>
      </c>
      <c r="I2449" s="325" t="s">
        <v>40</v>
      </c>
      <c r="J2449" s="255" t="str">
        <f>IF(ISBLANK(INDEX('Policy Characteristics'!D:D,MATCH($C2449,'Policy Characteristics'!$C:$C,0))),"",INDEX('Policy Characteristics'!D:D,MATCH($C2449,'Policy Characteristics'!$C:$C,0)))</f>
        <v>District Heat Fuel Switching</v>
      </c>
      <c r="K2449" s="254" t="str">
        <f>IF(ISBLANK(INDEX('Policy Characteristics'!E:E,MATCH($C2449,'Policy Characteristics'!$C:$C,0))),"",INDEX('Policy Characteristics'!E:E,MATCH($C2449,'Policy Characteristics'!$C:$C,0)))</f>
        <v>heat fuel type shifting</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1</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of fuel use</v>
      </c>
      <c r="P2449" s="254" t="str">
        <f>IF(ISBLANK(INDEX('Policy Characteristics'!J:J,MATCH($C2449,'Policy Characteristics'!$C:$C,0))),"",INDEX('Policy Characteristics'!J:J,MATCH($C2449,'Policy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449" s="254" t="str">
        <f>IF(ISBLANK(INDEX('Policy Characteristics'!K:K,MATCH($C2449,'Policy Characteristics'!$C:$C,0))),"",INDEX('Policy Characteristics'!K:K,MATCH($C2449,'Policy Characteristics'!$C:$C,0)))</f>
        <v>district-heating.html#convert-coal</v>
      </c>
      <c r="R2449" s="254" t="str">
        <f>IF(ISBLANK(INDEX('Policy Characteristics'!L:L,MATCH($C2449,'Policy Characteristics'!$C:$C,0))),"",INDEX('Policy Characteristics'!L:L,MATCH($C2449,'Policy Characteristics'!$C:$C,0)))</f>
        <v>district-heat-fuel-switching.html</v>
      </c>
    </row>
    <row r="2450" spans="1:18" s="2" customFormat="1" x14ac:dyDescent="0.35">
      <c r="A2450" s="254" t="str">
        <f>IF(ISBLANK(INDEX('Policy Characteristics'!A:A,MATCH($C2450,'Policy Characteristics'!$C:$C,0))),"",INDEX('Policy Characteristics'!A:A,MATCH($C2450,'Policy Characteristics'!$C:$C,0)))</f>
        <v>District Heat and Hydrogen</v>
      </c>
      <c r="B2450" s="262" t="str">
        <f>IF(ISBLANK(INDEX('Policy Characteristics'!B:B,MATCH($C2450,'Policy Characteristics'!$C:$C,0))),"",INDEX('Policy Characteristics'!B:B,MATCH($C2450,'Policy Characteristics'!$C:$C,0)))</f>
        <v>Hydrogen CCS Transport and Storage Subsidy</v>
      </c>
      <c r="C2450" t="s">
        <v>3827</v>
      </c>
      <c r="D2450" s="6"/>
      <c r="E2450" s="6"/>
      <c r="F2450" s="6"/>
      <c r="G2450" s="6"/>
      <c r="H2450" s="43">
        <v>3226</v>
      </c>
      <c r="I2450" s="325" t="s">
        <v>40</v>
      </c>
      <c r="J2450" s="255" t="str">
        <f>IF(ISBLANK(INDEX('Policy Characteristics'!D:D,MATCH($C2450,'Policy Characteristics'!$C:$C,0))),"",INDEX('Policy Characteristics'!D:D,MATCH($C2450,'Policy Characteristics'!$C:$C,0)))</f>
        <v>CCS Transport and Storage Subsidy</v>
      </c>
      <c r="K2450" s="254" t="str">
        <f>IF(ISBLANK(INDEX('Policy Characteristics'!E:E,MATCH($C2450,'Policy Characteristics'!$C:$C,0))),"",INDEX('Policy Characteristics'!E:E,MATCH($C2450,'Policy Characteristics'!$C:$C,0)))</f>
        <v>hydgn CCS tport storage subsidy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1</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of unsubsidized cost</v>
      </c>
      <c r="P2450" s="254" t="str">
        <f>IF(ISBLANK(INDEX('Policy Characteristics'!J:J,MATCH($C2450,'Policy Characteristics'!$C:$C,0))),"",INDEX('Policy Characteristics'!J:J,MATCH($C2450,'Policy Characteristics'!$C:$C,0)))</f>
        <v>**Description:** This policy allows the government to cover the cost of CO2 transportation and storage.  // **Guidance for setting values:** The BAU cost for CCS transportation and storage is around $29 per tonne. A setting of 100% would cover the full cost.</v>
      </c>
      <c r="Q2450" s="254" t="str">
        <f>IF(ISBLANK(INDEX('Policy Characteristics'!K:K,MATCH($C2450,'Policy Characteristics'!$C:$C,0))),"",INDEX('Policy Characteristics'!K:K,MATCH($C2450,'Policy Characteristics'!$C:$C,0)))</f>
        <v/>
      </c>
      <c r="R2450" s="254" t="str">
        <f>IF(ISBLANK(INDEX('Policy Characteristics'!L:L,MATCH($C2450,'Policy Characteristics'!$C:$C,0))),"",INDEX('Policy Characteristics'!L:L,MATCH($C2450,'Policy Characteristics'!$C:$C,0)))</f>
        <v/>
      </c>
    </row>
    <row r="2451" spans="1:18" s="2" customFormat="1" x14ac:dyDescent="0.35">
      <c r="A2451" s="254" t="str">
        <f>IF(ISBLANK(INDEX('Policy Characteristics'!A:A,MATCH($C2451,'Policy Characteristics'!$C:$C,0))),"",INDEX('Policy Characteristics'!A:A,MATCH($C2451,'Policy Characteristics'!$C:$C,0)))</f>
        <v>District Heat and Hydrogen</v>
      </c>
      <c r="B2451" s="262" t="str">
        <f>IF(ISBLANK(INDEX('Policy Characteristics'!B:B,MATCH($C2451,'Policy Characteristics'!$C:$C,0))),"",INDEX('Policy Characteristics'!B:B,MATCH($C2451,'Policy Characteristics'!$C:$C,0)))</f>
        <v>Hydrogen Production Subsidy</v>
      </c>
      <c r="C2451" t="s">
        <v>3946</v>
      </c>
      <c r="D2451" s="6" t="s">
        <v>3947</v>
      </c>
      <c r="E2451" s="6"/>
      <c r="F2451" s="6" t="s">
        <v>3954</v>
      </c>
      <c r="G2451" s="6"/>
      <c r="H2451" s="43">
        <v>3763</v>
      </c>
      <c r="I2451" s="325" t="s">
        <v>41</v>
      </c>
      <c r="J2451" s="255" t="str">
        <f>IF(ISBLANK(INDEX('Policy Characteristics'!D:D,MATCH($C2451,'Policy Characteristics'!$C:$C,0))),"",INDEX('Policy Characteristics'!D:D,MATCH($C2451,'Policy Characteristics'!$C:$C,0)))</f>
        <v>Hydrogen Production Subsidy</v>
      </c>
      <c r="K2451" s="254" t="str">
        <f>IF(ISBLANK(INDEX('Policy Characteristics'!E:E,MATCH($C2451,'Policy Characteristics'!$C:$C,0))),"",INDEX('Policy Characteristics'!E:E,MATCH($C2451,'Policy Characteristics'!$C:$C,0)))</f>
        <v>hydgn production subsidy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5</v>
      </c>
      <c r="N2451" s="261">
        <f>IF(ISBLANK(INDEX('Policy Characteristics'!H:H,MATCH($C2451,'Policy Characteristics'!$C:$C,0))),"",INDEX('Policy Characteristics'!H:H,MATCH($C2451,'Policy Characteristics'!$C:$C,0)))</f>
        <v>0.05</v>
      </c>
      <c r="O2451" s="254" t="str">
        <f>IF(ISBLANK(INDEX('Policy Characteristics'!I:I,MATCH($C2451,'Policy Characteristics'!$C:$C,0))),"",INDEX('Policy Characteristics'!I:I,MATCH($C2451,'Policy Characteristics'!$C:$C,0)))</f>
        <v>$/kg</v>
      </c>
      <c r="P2451" s="254" t="str">
        <f>IF(ISBLANK(INDEX('Policy Characteristics'!J:J,MATCH($C2451,'Policy Characteristics'!$C:$C,0))),"",INDEX('Policy Characteristics'!J:J,MATCH($C2451,'Policy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1" s="254" t="str">
        <f>IF(ISBLANK(INDEX('Policy Characteristics'!K:K,MATCH($C2451,'Policy Characteristics'!$C:$C,0))),"",INDEX('Policy Characteristics'!K:K,MATCH($C2451,'Policy Characteristics'!$C:$C,0)))</f>
        <v/>
      </c>
      <c r="R2451" s="254" t="str">
        <f>IF(ISBLANK(INDEX('Policy Characteristics'!L:L,MATCH($C2451,'Policy Characteristics'!$C:$C,0))),"",INDEX('Policy Characteristics'!L:L,MATCH($C2451,'Policy Characteristics'!$C:$C,0)))</f>
        <v/>
      </c>
    </row>
    <row r="2452" spans="1:18" s="2" customFormat="1" x14ac:dyDescent="0.35">
      <c r="A2452" s="254" t="str">
        <f>IF(ISBLANK(INDEX('Policy Characteristics'!A:A,MATCH($C2452,'Policy Characteristics'!$C:$C,0))),"",INDEX('Policy Characteristics'!A:A,MATCH($C2452,'Policy Characteristics'!$C:$C,0)))</f>
        <v>District Heat and Hydrogen</v>
      </c>
      <c r="B2452" s="262" t="str">
        <f>IF(ISBLANK(INDEX('Policy Characteristics'!B:B,MATCH($C2452,'Policy Characteristics'!$C:$C,0))),"",INDEX('Policy Characteristics'!B:B,MATCH($C2452,'Policy Characteristics'!$C:$C,0)))</f>
        <v>Hydrogen Production Subsidy</v>
      </c>
      <c r="C2452" s="254" t="str">
        <f>$C$2451</f>
        <v>Additional Subsidy for Hydrogen Production This Year</v>
      </c>
      <c r="D2452" s="6" t="s">
        <v>3948</v>
      </c>
      <c r="E2452" s="6"/>
      <c r="F2452" s="6" t="s">
        <v>3955</v>
      </c>
      <c r="G2452" s="6"/>
      <c r="H2452" s="43">
        <v>3764</v>
      </c>
      <c r="I2452" s="325" t="s">
        <v>41</v>
      </c>
      <c r="J2452" s="255" t="str">
        <f>IF(ISBLANK(INDEX('Policy Characteristics'!D:D,MATCH($C2452,'Policy Characteristics'!$C:$C,0))),"",INDEX('Policy Characteristics'!D:D,MATCH($C2452,'Policy Characteristics'!$C:$C,0)))</f>
        <v>Hydrogen Production Subsidy</v>
      </c>
      <c r="K2452" s="254" t="str">
        <f>IF(ISBLANK(INDEX('Policy Characteristics'!E:E,MATCH($C2452,'Policy Characteristics'!$C:$C,0))),"",INDEX('Policy Characteristics'!E:E,MATCH($C2452,'Policy Characteristics'!$C:$C,0)))</f>
        <v>hydgn production subsidy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5</v>
      </c>
      <c r="N2452" s="261">
        <f>IF(ISBLANK(INDEX('Policy Characteristics'!H:H,MATCH($C2452,'Policy Characteristics'!$C:$C,0))),"",INDEX('Policy Characteristics'!H:H,MATCH($C2452,'Policy Characteristics'!$C:$C,0)))</f>
        <v>0.05</v>
      </c>
      <c r="O2452" s="254" t="str">
        <f>IF(ISBLANK(INDEX('Policy Characteristics'!I:I,MATCH($C2452,'Policy Characteristics'!$C:$C,0))),"",INDEX('Policy Characteristics'!I:I,MATCH($C2452,'Policy Characteristics'!$C:$C,0)))</f>
        <v>$/kg</v>
      </c>
      <c r="P2452" s="254" t="str">
        <f>IF(ISBLANK(INDEX('Policy Characteristics'!J:J,MATCH($C2452,'Policy Characteristics'!$C:$C,0))),"",INDEX('Policy Characteristics'!J:J,MATCH($C2452,'Policy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2" s="254" t="str">
        <f>IF(ISBLANK(INDEX('Policy Characteristics'!K:K,MATCH($C2452,'Policy Characteristics'!$C:$C,0))),"",INDEX('Policy Characteristics'!K:K,MATCH($C2452,'Policy Characteristics'!$C:$C,0)))</f>
        <v/>
      </c>
      <c r="R2452" s="254" t="str">
        <f>IF(ISBLANK(INDEX('Policy Characteristics'!L:L,MATCH($C2452,'Policy Characteristics'!$C:$C,0))),"",INDEX('Policy Characteristics'!L:L,MATCH($C2452,'Policy Characteristics'!$C:$C,0)))</f>
        <v/>
      </c>
    </row>
    <row r="2453" spans="1:18" s="2" customFormat="1" x14ac:dyDescent="0.35">
      <c r="A2453" s="254" t="str">
        <f>IF(ISBLANK(INDEX('Policy Characteristics'!A:A,MATCH($C2453,'Policy Characteristics'!$C:$C,0))),"",INDEX('Policy Characteristics'!A:A,MATCH($C2453,'Policy Characteristics'!$C:$C,0)))</f>
        <v>District Heat and Hydrogen</v>
      </c>
      <c r="B2453" s="262" t="str">
        <f>IF(ISBLANK(INDEX('Policy Characteristics'!B:B,MATCH($C2453,'Policy Characteristics'!$C:$C,0))),"",INDEX('Policy Characteristics'!B:B,MATCH($C2453,'Policy Characteristics'!$C:$C,0)))</f>
        <v>Hydrogen Production Subsidy</v>
      </c>
      <c r="C2453" s="254" t="str">
        <f t="shared" ref="C2453:C2457" si="78">$C$2451</f>
        <v>Additional Subsidy for Hydrogen Production This Year</v>
      </c>
      <c r="D2453" s="6" t="s">
        <v>3949</v>
      </c>
      <c r="E2453" s="6"/>
      <c r="F2453" s="6" t="s">
        <v>3732</v>
      </c>
      <c r="G2453" s="6"/>
      <c r="H2453" s="43">
        <v>3765</v>
      </c>
      <c r="I2453" s="325" t="s">
        <v>41</v>
      </c>
      <c r="J2453" s="255" t="str">
        <f>IF(ISBLANK(INDEX('Policy Characteristics'!D:D,MATCH($C2453,'Policy Characteristics'!$C:$C,0))),"",INDEX('Policy Characteristics'!D:D,MATCH($C2453,'Policy Characteristics'!$C:$C,0)))</f>
        <v>Hydrogen Production Subsidy</v>
      </c>
      <c r="K2453" s="254" t="str">
        <f>IF(ISBLANK(INDEX('Policy Characteristics'!E:E,MATCH($C2453,'Policy Characteristics'!$C:$C,0))),"",INDEX('Policy Characteristics'!E:E,MATCH($C2453,'Policy Characteristics'!$C:$C,0)))</f>
        <v>hydgn production subsidy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5</v>
      </c>
      <c r="N2453" s="261">
        <f>IF(ISBLANK(INDEX('Policy Characteristics'!H:H,MATCH($C2453,'Policy Characteristics'!$C:$C,0))),"",INDEX('Policy Characteristics'!H:H,MATCH($C2453,'Policy Characteristics'!$C:$C,0)))</f>
        <v>0.05</v>
      </c>
      <c r="O2453" s="254" t="str">
        <f>IF(ISBLANK(INDEX('Policy Characteristics'!I:I,MATCH($C2453,'Policy Characteristics'!$C:$C,0))),"",INDEX('Policy Characteristics'!I:I,MATCH($C2453,'Policy Characteristics'!$C:$C,0)))</f>
        <v>$/kg</v>
      </c>
      <c r="P2453" s="254" t="str">
        <f>IF(ISBLANK(INDEX('Policy Characteristics'!J:J,MATCH($C2453,'Policy Characteristics'!$C:$C,0))),"",INDEX('Policy Characteristics'!J:J,MATCH($C2453,'Policy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3" s="254" t="str">
        <f>IF(ISBLANK(INDEX('Policy Characteristics'!K:K,MATCH($C2453,'Policy Characteristics'!$C:$C,0))),"",INDEX('Policy Characteristics'!K:K,MATCH($C2453,'Policy Characteristics'!$C:$C,0)))</f>
        <v/>
      </c>
      <c r="R2453" s="254" t="str">
        <f>IF(ISBLANK(INDEX('Policy Characteristics'!L:L,MATCH($C2453,'Policy Characteristics'!$C:$C,0))),"",INDEX('Policy Characteristics'!L:L,MATCH($C2453,'Policy Characteristics'!$C:$C,0)))</f>
        <v/>
      </c>
    </row>
    <row r="2454" spans="1:18" s="2" customFormat="1" x14ac:dyDescent="0.35">
      <c r="A2454" s="254" t="str">
        <f>IF(ISBLANK(INDEX('Policy Characteristics'!A:A,MATCH($C2454,'Policy Characteristics'!$C:$C,0))),"",INDEX('Policy Characteristics'!A:A,MATCH($C2454,'Policy Characteristics'!$C:$C,0)))</f>
        <v>District Heat and Hydrogen</v>
      </c>
      <c r="B2454" s="262" t="str">
        <f>IF(ISBLANK(INDEX('Policy Characteristics'!B:B,MATCH($C2454,'Policy Characteristics'!$C:$C,0))),"",INDEX('Policy Characteristics'!B:B,MATCH($C2454,'Policy Characteristics'!$C:$C,0)))</f>
        <v>Hydrogen Production Subsidy</v>
      </c>
      <c r="C2454" s="254" t="str">
        <f t="shared" si="78"/>
        <v>Additional Subsidy for Hydrogen Production This Year</v>
      </c>
      <c r="D2454" s="6" t="s">
        <v>3950</v>
      </c>
      <c r="E2454" s="6"/>
      <c r="F2454" s="6" t="s">
        <v>3733</v>
      </c>
      <c r="G2454" s="6"/>
      <c r="H2454" s="43">
        <v>3766</v>
      </c>
      <c r="I2454" s="325" t="s">
        <v>41</v>
      </c>
      <c r="J2454" s="255" t="str">
        <f>IF(ISBLANK(INDEX('Policy Characteristics'!D:D,MATCH($C2454,'Policy Characteristics'!$C:$C,0))),"",INDEX('Policy Characteristics'!D:D,MATCH($C2454,'Policy Characteristics'!$C:$C,0)))</f>
        <v>Hydrogen Production Subsidy</v>
      </c>
      <c r="K2454" s="254" t="str">
        <f>IF(ISBLANK(INDEX('Policy Characteristics'!E:E,MATCH($C2454,'Policy Characteristics'!$C:$C,0))),"",INDEX('Policy Characteristics'!E:E,MATCH($C2454,'Policy Characteristics'!$C:$C,0)))</f>
        <v>hydgn production subsidy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5</v>
      </c>
      <c r="N2454" s="261">
        <f>IF(ISBLANK(INDEX('Policy Characteristics'!H:H,MATCH($C2454,'Policy Characteristics'!$C:$C,0))),"",INDEX('Policy Characteristics'!H:H,MATCH($C2454,'Policy Characteristics'!$C:$C,0)))</f>
        <v>0.05</v>
      </c>
      <c r="O2454" s="254" t="str">
        <f>IF(ISBLANK(INDEX('Policy Characteristics'!I:I,MATCH($C2454,'Policy Characteristics'!$C:$C,0))),"",INDEX('Policy Characteristics'!I:I,MATCH($C2454,'Policy Characteristics'!$C:$C,0)))</f>
        <v>$/kg</v>
      </c>
      <c r="P2454" s="254" t="str">
        <f>IF(ISBLANK(INDEX('Policy Characteristics'!J:J,MATCH($C2454,'Policy Characteristics'!$C:$C,0))),"",INDEX('Policy Characteristics'!J:J,MATCH($C2454,'Policy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4" s="254" t="str">
        <f>IF(ISBLANK(INDEX('Policy Characteristics'!K:K,MATCH($C2454,'Policy Characteristics'!$C:$C,0))),"",INDEX('Policy Characteristics'!K:K,MATCH($C2454,'Policy Characteristics'!$C:$C,0)))</f>
        <v/>
      </c>
      <c r="R2454" s="254" t="str">
        <f>IF(ISBLANK(INDEX('Policy Characteristics'!L:L,MATCH($C2454,'Policy Characteristics'!$C:$C,0))),"",INDEX('Policy Characteristics'!L:L,MATCH($C2454,'Policy Characteristics'!$C:$C,0)))</f>
        <v/>
      </c>
    </row>
    <row r="2455" spans="1:18" s="2" customFormat="1" x14ac:dyDescent="0.35">
      <c r="A2455" s="254" t="str">
        <f>IF(ISBLANK(INDEX('Policy Characteristics'!A:A,MATCH($C2455,'Policy Characteristics'!$C:$C,0))),"",INDEX('Policy Characteristics'!A:A,MATCH($C2455,'Policy Characteristics'!$C:$C,0)))</f>
        <v>District Heat and Hydrogen</v>
      </c>
      <c r="B2455" s="262" t="str">
        <f>IF(ISBLANK(INDEX('Policy Characteristics'!B:B,MATCH($C2455,'Policy Characteristics'!$C:$C,0))),"",INDEX('Policy Characteristics'!B:B,MATCH($C2455,'Policy Characteristics'!$C:$C,0)))</f>
        <v>Hydrogen Production Subsidy</v>
      </c>
      <c r="C2455" s="254" t="str">
        <f t="shared" si="78"/>
        <v>Additional Subsidy for Hydrogen Production This Year</v>
      </c>
      <c r="D2455" s="6" t="s">
        <v>3951</v>
      </c>
      <c r="E2455" s="6"/>
      <c r="F2455" s="6" t="s">
        <v>3956</v>
      </c>
      <c r="G2455" s="6"/>
      <c r="H2455" s="43">
        <v>3767</v>
      </c>
      <c r="I2455" s="325" t="s">
        <v>41</v>
      </c>
      <c r="J2455" s="255" t="str">
        <f>IF(ISBLANK(INDEX('Policy Characteristics'!D:D,MATCH($C2455,'Policy Characteristics'!$C:$C,0))),"",INDEX('Policy Characteristics'!D:D,MATCH($C2455,'Policy Characteristics'!$C:$C,0)))</f>
        <v>Hydrogen Production Subsidy</v>
      </c>
      <c r="K2455" s="254" t="str">
        <f>IF(ISBLANK(INDEX('Policy Characteristics'!E:E,MATCH($C2455,'Policy Characteristics'!$C:$C,0))),"",INDEX('Policy Characteristics'!E:E,MATCH($C2455,'Policy Characteristics'!$C:$C,0)))</f>
        <v>hydgn production subsidy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5</v>
      </c>
      <c r="N2455" s="261">
        <f>IF(ISBLANK(INDEX('Policy Characteristics'!H:H,MATCH($C2455,'Policy Characteristics'!$C:$C,0))),"",INDEX('Policy Characteristics'!H:H,MATCH($C2455,'Policy Characteristics'!$C:$C,0)))</f>
        <v>0.05</v>
      </c>
      <c r="O2455" s="254" t="str">
        <f>IF(ISBLANK(INDEX('Policy Characteristics'!I:I,MATCH($C2455,'Policy Characteristics'!$C:$C,0))),"",INDEX('Policy Characteristics'!I:I,MATCH($C2455,'Policy Characteristics'!$C:$C,0)))</f>
        <v>$/kg</v>
      </c>
      <c r="P2455" s="254" t="str">
        <f>IF(ISBLANK(INDEX('Policy Characteristics'!J:J,MATCH($C2455,'Policy Characteristics'!$C:$C,0))),"",INDEX('Policy Characteristics'!J:J,MATCH($C2455,'Policy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5" s="254" t="str">
        <f>IF(ISBLANK(INDEX('Policy Characteristics'!K:K,MATCH($C2455,'Policy Characteristics'!$C:$C,0))),"",INDEX('Policy Characteristics'!K:K,MATCH($C2455,'Policy Characteristics'!$C:$C,0)))</f>
        <v/>
      </c>
      <c r="R2455" s="254" t="str">
        <f>IF(ISBLANK(INDEX('Policy Characteristics'!L:L,MATCH($C2455,'Policy Characteristics'!$C:$C,0))),"",INDEX('Policy Characteristics'!L:L,MATCH($C2455,'Policy Characteristics'!$C:$C,0)))</f>
        <v/>
      </c>
    </row>
    <row r="2456" spans="1:18" s="2" customFormat="1" x14ac:dyDescent="0.35">
      <c r="A2456" s="254" t="str">
        <f>IF(ISBLANK(INDEX('Policy Characteristics'!A:A,MATCH($C2456,'Policy Characteristics'!$C:$C,0))),"",INDEX('Policy Characteristics'!A:A,MATCH($C2456,'Policy Characteristics'!$C:$C,0)))</f>
        <v>District Heat and Hydrogen</v>
      </c>
      <c r="B2456" s="262" t="str">
        <f>IF(ISBLANK(INDEX('Policy Characteristics'!B:B,MATCH($C2456,'Policy Characteristics'!$C:$C,0))),"",INDEX('Policy Characteristics'!B:B,MATCH($C2456,'Policy Characteristics'!$C:$C,0)))</f>
        <v>Hydrogen Production Subsidy</v>
      </c>
      <c r="C2456" s="254" t="str">
        <f t="shared" si="78"/>
        <v>Additional Subsidy for Hydrogen Production This Year</v>
      </c>
      <c r="D2456" s="6" t="s">
        <v>3952</v>
      </c>
      <c r="E2456" s="6"/>
      <c r="F2456" s="6" t="s">
        <v>3957</v>
      </c>
      <c r="G2456" s="6"/>
      <c r="H2456" s="43">
        <v>3768</v>
      </c>
      <c r="I2456" s="325" t="s">
        <v>40</v>
      </c>
      <c r="J2456" s="255" t="str">
        <f>IF(ISBLANK(INDEX('Policy Characteristics'!D:D,MATCH($C2456,'Policy Characteristics'!$C:$C,0))),"",INDEX('Policy Characteristics'!D:D,MATCH($C2456,'Policy Characteristics'!$C:$C,0)))</f>
        <v>Hydrogen Production Subsidy</v>
      </c>
      <c r="K2456" s="254" t="str">
        <f>IF(ISBLANK(INDEX('Policy Characteristics'!E:E,MATCH($C2456,'Policy Characteristics'!$C:$C,0))),"",INDEX('Policy Characteristics'!E:E,MATCH($C2456,'Policy Characteristics'!$C:$C,0)))</f>
        <v>hydgn production subsidy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5</v>
      </c>
      <c r="N2456" s="261">
        <f>IF(ISBLANK(INDEX('Policy Characteristics'!H:H,MATCH($C2456,'Policy Characteristics'!$C:$C,0))),"",INDEX('Policy Characteristics'!H:H,MATCH($C2456,'Policy Characteristics'!$C:$C,0)))</f>
        <v>0.05</v>
      </c>
      <c r="O2456" s="254" t="str">
        <f>IF(ISBLANK(INDEX('Policy Characteristics'!I:I,MATCH($C2456,'Policy Characteristics'!$C:$C,0))),"",INDEX('Policy Characteristics'!I:I,MATCH($C2456,'Policy Characteristics'!$C:$C,0)))</f>
        <v>$/kg</v>
      </c>
      <c r="P2456" s="254" t="str">
        <f>IF(ISBLANK(INDEX('Policy Characteristics'!J:J,MATCH($C2456,'Policy Characteristics'!$C:$C,0))),"",INDEX('Policy Characteristics'!J:J,MATCH($C2456,'Policy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6" s="254" t="str">
        <f>IF(ISBLANK(INDEX('Policy Characteristics'!K:K,MATCH($C2456,'Policy Characteristics'!$C:$C,0))),"",INDEX('Policy Characteristics'!K:K,MATCH($C2456,'Policy Characteristics'!$C:$C,0)))</f>
        <v/>
      </c>
      <c r="R2456" s="254" t="str">
        <f>IF(ISBLANK(INDEX('Policy Characteristics'!L:L,MATCH($C2456,'Policy Characteristics'!$C:$C,0))),"",INDEX('Policy Characteristics'!L:L,MATCH($C2456,'Policy Characteristics'!$C:$C,0)))</f>
        <v/>
      </c>
    </row>
    <row r="2457" spans="1:18" s="2" customFormat="1" x14ac:dyDescent="0.35">
      <c r="A2457" s="254" t="str">
        <f>IF(ISBLANK(INDEX('Policy Characteristics'!A:A,MATCH($C2457,'Policy Characteristics'!$C:$C,0))),"",INDEX('Policy Characteristics'!A:A,MATCH($C2457,'Policy Characteristics'!$C:$C,0)))</f>
        <v>District Heat and Hydrogen</v>
      </c>
      <c r="B2457" s="262" t="str">
        <f>IF(ISBLANK(INDEX('Policy Characteristics'!B:B,MATCH($C2457,'Policy Characteristics'!$C:$C,0))),"",INDEX('Policy Characteristics'!B:B,MATCH($C2457,'Policy Characteristics'!$C:$C,0)))</f>
        <v>Hydrogen Production Subsidy</v>
      </c>
      <c r="C2457" s="254" t="str">
        <f t="shared" si="78"/>
        <v>Additional Subsidy for Hydrogen Production This Year</v>
      </c>
      <c r="D2457" s="6" t="s">
        <v>3953</v>
      </c>
      <c r="E2457" s="6"/>
      <c r="F2457" s="6" t="s">
        <v>3958</v>
      </c>
      <c r="G2457" s="6"/>
      <c r="H2457" s="43">
        <v>3769</v>
      </c>
      <c r="I2457" s="325" t="s">
        <v>40</v>
      </c>
      <c r="J2457" s="255" t="str">
        <f>IF(ISBLANK(INDEX('Policy Characteristics'!D:D,MATCH($C2457,'Policy Characteristics'!$C:$C,0))),"",INDEX('Policy Characteristics'!D:D,MATCH($C2457,'Policy Characteristics'!$C:$C,0)))</f>
        <v>Hydrogen Production Subsidy</v>
      </c>
      <c r="K2457" s="254" t="str">
        <f>IF(ISBLANK(INDEX('Policy Characteristics'!E:E,MATCH($C2457,'Policy Characteristics'!$C:$C,0))),"",INDEX('Policy Characteristics'!E:E,MATCH($C2457,'Policy Characteristics'!$C:$C,0)))</f>
        <v>hydgn production subsidy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5</v>
      </c>
      <c r="N2457" s="261">
        <f>IF(ISBLANK(INDEX('Policy Characteristics'!H:H,MATCH($C2457,'Policy Characteristics'!$C:$C,0))),"",INDEX('Policy Characteristics'!H:H,MATCH($C2457,'Policy Characteristics'!$C:$C,0)))</f>
        <v>0.05</v>
      </c>
      <c r="O2457" s="254" t="str">
        <f>IF(ISBLANK(INDEX('Policy Characteristics'!I:I,MATCH($C2457,'Policy Characteristics'!$C:$C,0))),"",INDEX('Policy Characteristics'!I:I,MATCH($C2457,'Policy Characteristics'!$C:$C,0)))</f>
        <v>$/kg</v>
      </c>
      <c r="P2457" s="254" t="str">
        <f>IF(ISBLANK(INDEX('Policy Characteristics'!J:J,MATCH($C2457,'Policy Characteristics'!$C:$C,0))),"",INDEX('Policy Characteristics'!J:J,MATCH($C2457,'Policy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457" s="254" t="str">
        <f>IF(ISBLANK(INDEX('Policy Characteristics'!K:K,MATCH($C2457,'Policy Characteristics'!$C:$C,0))),"",INDEX('Policy Characteristics'!K:K,MATCH($C2457,'Policy Characteristics'!$C:$C,0)))</f>
        <v/>
      </c>
      <c r="R2457" s="254" t="str">
        <f>IF(ISBLANK(INDEX('Policy Characteristics'!L:L,MATCH($C2457,'Policy Characteristics'!$C:$C,0))),"",INDEX('Policy Characteristics'!L:L,MATCH($C2457,'Policy Characteristics'!$C:$C,0)))</f>
        <v/>
      </c>
    </row>
    <row r="2458" spans="1:18" s="4" customFormat="1" x14ac:dyDescent="0.35">
      <c r="A2458" s="254" t="str">
        <f>IF(ISBLANK(INDEX('Policy Characteristics'!A:A,MATCH($C2458,'Policy Characteristics'!$C:$C,0))),"",INDEX('Policy Characteristics'!A:A,MATCH($C2458,'Policy Characteristics'!$C:$C,0)))</f>
        <v>Cross-Sector</v>
      </c>
      <c r="B2458" s="262" t="str">
        <f>IF(ISBLANK(INDEX('Policy Characteristics'!B:B,MATCH($C2458,'Policy Characteristics'!$C:$C,0))),"",INDEX('Policy Characteristics'!B:B,MATCH($C2458,'Policy Characteristics'!$C:$C,0)))</f>
        <v>Carbon Price</v>
      </c>
      <c r="C2458" t="s">
        <v>2390</v>
      </c>
      <c r="D2458" s="45" t="s">
        <v>317</v>
      </c>
      <c r="E2458" s="45"/>
      <c r="F2458" s="45" t="s">
        <v>321</v>
      </c>
      <c r="G2458" s="45"/>
      <c r="H2458" s="43">
        <v>171</v>
      </c>
      <c r="I2458" s="324" t="s">
        <v>40</v>
      </c>
      <c r="J2458" s="255" t="str">
        <f>IF(ISBLANK(INDEX('Policy Characteristics'!D:D,MATCH($C2458,'Policy Characteristics'!$C:$C,0))),"",INDEX('Policy Characteristics'!D:D,MATCH($C2458,'Policy Characteristics'!$C:$C,0)))</f>
        <v>Carbon Price</v>
      </c>
      <c r="K2458" s="254" t="str">
        <f>IF(ISBLANK(INDEX('Policy Characteristics'!E:E,MATCH($C2458,'Policy Characteristics'!$C:$C,0))),"",INDEX('Policy Characteristics'!E:E,MATCH($C2458,'Policy Characteristics'!$C:$C,0)))</f>
        <v>cross carbon tax</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300</v>
      </c>
      <c r="N2458" s="261">
        <f>IF(ISBLANK(INDEX('Policy Characteristics'!H:H,MATCH($C2458,'Policy Characteristics'!$C:$C,0))),"",INDEX('Policy Characteristics'!H:H,MATCH($C2458,'Policy Characteristics'!$C:$C,0)))</f>
        <v>5</v>
      </c>
      <c r="O2458" s="254" t="str">
        <f>IF(ISBLANK(INDEX('Policy Characteristics'!I:I,MATCH($C2458,'Policy Characteristics'!$C:$C,0))),"",INDEX('Policy Characteristics'!I:I,MATCH($C2458,'Policy Characteristics'!$C:$C,0)))</f>
        <v>$/metric ton CO2e</v>
      </c>
      <c r="P2458" s="254" t="str">
        <f>IF(ISBLANK(INDEX('Policy Characteristics'!J:J,MATCH($C2458,'Policy Characteristics'!$C:$C,0))),"",INDEX('Policy Characteristics'!J:J,MATCH($C2458,'Policy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8" s="254" t="str">
        <f>IF(ISBLANK(INDEX('Policy Characteristics'!K:K,MATCH($C2458,'Policy Characteristics'!$C:$C,0))),"",INDEX('Policy Characteristics'!K:K,MATCH($C2458,'Policy Characteristics'!$C:$C,0)))</f>
        <v>fuels.html#carbon-tax</v>
      </c>
      <c r="R2458" s="254" t="str">
        <f>IF(ISBLANK(INDEX('Policy Characteristics'!L:L,MATCH($C2458,'Policy Characteristics'!$C:$C,0))),"",INDEX('Policy Characteristics'!L:L,MATCH($C2458,'Policy Characteristics'!$C:$C,0)))</f>
        <v>carbon-tax.html</v>
      </c>
    </row>
    <row r="2459" spans="1:18" s="4" customFormat="1" x14ac:dyDescent="0.35">
      <c r="A2459" s="254" t="str">
        <f>IF(ISBLANK(INDEX('Policy Characteristics'!A:A,MATCH($C2459,'Policy Characteristics'!$C:$C,0))),"",INDEX('Policy Characteristics'!A:A,MATCH($C2459,'Policy Characteristics'!$C:$C,0)))</f>
        <v>Cross-Sector</v>
      </c>
      <c r="B2459" s="262" t="str">
        <f>IF(ISBLANK(INDEX('Policy Characteristics'!B:B,MATCH($C2459,'Policy Characteristics'!$C:$C,0))),"",INDEX('Policy Characteristics'!B:B,MATCH($C2459,'Policy Characteristics'!$C:$C,0)))</f>
        <v>Carbon Price</v>
      </c>
      <c r="C2459" s="254" t="str">
        <f t="shared" ref="C2459" si="79">C$2458</f>
        <v>Additional Carbon Tax Rate</v>
      </c>
      <c r="D2459" s="45" t="s">
        <v>325</v>
      </c>
      <c r="E2459" s="45"/>
      <c r="F2459" s="45" t="s">
        <v>326</v>
      </c>
      <c r="G2459" s="45"/>
      <c r="H2459" s="43">
        <v>172</v>
      </c>
      <c r="I2459" s="324" t="s">
        <v>40</v>
      </c>
      <c r="J2459" s="255" t="str">
        <f>IF(ISBLANK(INDEX('Policy Characteristics'!D:D,MATCH($C2459,'Policy Characteristics'!$C:$C,0))),"",INDEX('Policy Characteristics'!D:D,MATCH($C2459,'Policy Characteristics'!$C:$C,0)))</f>
        <v>Carbon Price</v>
      </c>
      <c r="K2459" s="254" t="str">
        <f>IF(ISBLANK(INDEX('Policy Characteristics'!E:E,MATCH($C2459,'Policy Characteristics'!$C:$C,0))),"",INDEX('Policy Characteristics'!E:E,MATCH($C2459,'Policy Characteristics'!$C:$C,0)))</f>
        <v>cross carbon tax</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300</v>
      </c>
      <c r="N2459" s="261">
        <f>IF(ISBLANK(INDEX('Policy Characteristics'!H:H,MATCH($C2459,'Policy Characteristics'!$C:$C,0))),"",INDEX('Policy Characteristics'!H:H,MATCH($C2459,'Policy Characteristics'!$C:$C,0)))</f>
        <v>5</v>
      </c>
      <c r="O2459" s="254" t="str">
        <f>IF(ISBLANK(INDEX('Policy Characteristics'!I:I,MATCH($C2459,'Policy Characteristics'!$C:$C,0))),"",INDEX('Policy Characteristics'!I:I,MATCH($C2459,'Policy Characteristics'!$C:$C,0)))</f>
        <v>$/metric ton CO2e</v>
      </c>
      <c r="P2459" s="254" t="str">
        <f>IF(ISBLANK(INDEX('Policy Characteristics'!J:J,MATCH($C2459,'Policy Characteristics'!$C:$C,0))),"",INDEX('Policy Characteristics'!J:J,MATCH($C2459,'Policy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59" s="254" t="str">
        <f>IF(ISBLANK(INDEX('Policy Characteristics'!K:K,MATCH($C2459,'Policy Characteristics'!$C:$C,0))),"",INDEX('Policy Characteristics'!K:K,MATCH($C2459,'Policy Characteristics'!$C:$C,0)))</f>
        <v>fuels.html#carbon-tax</v>
      </c>
      <c r="R2459" s="254" t="str">
        <f>IF(ISBLANK(INDEX('Policy Characteristics'!L:L,MATCH($C2459,'Policy Characteristics'!$C:$C,0))),"",INDEX('Policy Characteristics'!L:L,MATCH($C2459,'Policy Characteristics'!$C:$C,0)))</f>
        <v>carbon-tax.html</v>
      </c>
    </row>
    <row r="2460" spans="1:18" s="4" customFormat="1" x14ac:dyDescent="0.35">
      <c r="A2460" s="254" t="str">
        <f>IF(ISBLANK(INDEX('Policy Characteristics'!A:A,MATCH($C2460,'Policy Characteristics'!$C:$C,0))),"",INDEX('Policy Characteristics'!A:A,MATCH($C2460,'Policy Characteristics'!$C:$C,0)))</f>
        <v>Cross-Sector</v>
      </c>
      <c r="B2460" s="262" t="str">
        <f>IF(ISBLANK(INDEX('Policy Characteristics'!B:B,MATCH($C2460,'Policy Characteristics'!$C:$C,0))),"",INDEX('Policy Characteristics'!B:B,MATCH($C2460,'Policy Characteristics'!$C:$C,0)))</f>
        <v>Carbon Price</v>
      </c>
      <c r="C2460" s="254" t="str">
        <f t="shared" ref="C2460:C2463" si="80">C$2458</f>
        <v>Additional Carbon Tax Rate</v>
      </c>
      <c r="D2460" s="45" t="s">
        <v>319</v>
      </c>
      <c r="E2460" s="45"/>
      <c r="F2460" s="45" t="s">
        <v>323</v>
      </c>
      <c r="G2460" s="45"/>
      <c r="H2460" s="43">
        <v>173</v>
      </c>
      <c r="I2460" s="324" t="s">
        <v>40</v>
      </c>
      <c r="J2460" s="255" t="str">
        <f>IF(ISBLANK(INDEX('Policy Characteristics'!D:D,MATCH($C2460,'Policy Characteristics'!$C:$C,0))),"",INDEX('Policy Characteristics'!D:D,MATCH($C2460,'Policy Characteristics'!$C:$C,0)))</f>
        <v>Carbon Price</v>
      </c>
      <c r="K2460" s="254" t="str">
        <f>IF(ISBLANK(INDEX('Policy Characteristics'!E:E,MATCH($C2460,'Policy Characteristics'!$C:$C,0))),"",INDEX('Policy Characteristics'!E:E,MATCH($C2460,'Policy Characteristics'!$C:$C,0)))</f>
        <v>cross carbon tax</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300</v>
      </c>
      <c r="N2460" s="261">
        <f>IF(ISBLANK(INDEX('Policy Characteristics'!H:H,MATCH($C2460,'Policy Characteristics'!$C:$C,0))),"",INDEX('Policy Characteristics'!H:H,MATCH($C2460,'Policy Characteristics'!$C:$C,0)))</f>
        <v>5</v>
      </c>
      <c r="O2460" s="254" t="str">
        <f>IF(ISBLANK(INDEX('Policy Characteristics'!I:I,MATCH($C2460,'Policy Characteristics'!$C:$C,0))),"",INDEX('Policy Characteristics'!I:I,MATCH($C2460,'Policy Characteristics'!$C:$C,0)))</f>
        <v>$/metric ton CO2e</v>
      </c>
      <c r="P2460" s="254" t="str">
        <f>IF(ISBLANK(INDEX('Policy Characteristics'!J:J,MATCH($C2460,'Policy Characteristics'!$C:$C,0))),"",INDEX('Policy Characteristics'!J:J,MATCH($C2460,'Policy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0" s="254" t="str">
        <f>IF(ISBLANK(INDEX('Policy Characteristics'!K:K,MATCH($C2460,'Policy Characteristics'!$C:$C,0))),"",INDEX('Policy Characteristics'!K:K,MATCH($C2460,'Policy Characteristics'!$C:$C,0)))</f>
        <v>fuels.html#carbon-tax</v>
      </c>
      <c r="R2460" s="254" t="str">
        <f>IF(ISBLANK(INDEX('Policy Characteristics'!L:L,MATCH($C2460,'Policy Characteristics'!$C:$C,0))),"",INDEX('Policy Characteristics'!L:L,MATCH($C2460,'Policy Characteristics'!$C:$C,0)))</f>
        <v>carbon-tax.html</v>
      </c>
    </row>
    <row r="2461" spans="1:18" s="4" customFormat="1" x14ac:dyDescent="0.35">
      <c r="A2461" s="254" t="str">
        <f>IF(ISBLANK(INDEX('Policy Characteristics'!A:A,MATCH($C2461,'Policy Characteristics'!$C:$C,0))),"",INDEX('Policy Characteristics'!A:A,MATCH($C2461,'Policy Characteristics'!$C:$C,0)))</f>
        <v>Cross-Sector</v>
      </c>
      <c r="B2461" s="262" t="str">
        <f>IF(ISBLANK(INDEX('Policy Characteristics'!B:B,MATCH($C2461,'Policy Characteristics'!$C:$C,0))),"",INDEX('Policy Characteristics'!B:B,MATCH($C2461,'Policy Characteristics'!$C:$C,0)))</f>
        <v>Carbon Price</v>
      </c>
      <c r="C2461" s="254" t="str">
        <f t="shared" si="80"/>
        <v>Additional Carbon Tax Rate</v>
      </c>
      <c r="D2461" s="45" t="s">
        <v>320</v>
      </c>
      <c r="E2461" s="45"/>
      <c r="F2461" s="45" t="s">
        <v>324</v>
      </c>
      <c r="G2461" s="45"/>
      <c r="H2461" s="43">
        <v>174</v>
      </c>
      <c r="I2461" s="324" t="s">
        <v>40</v>
      </c>
      <c r="J2461" s="255" t="str">
        <f>IF(ISBLANK(INDEX('Policy Characteristics'!D:D,MATCH($C2461,'Policy Characteristics'!$C:$C,0))),"",INDEX('Policy Characteristics'!D:D,MATCH($C2461,'Policy Characteristics'!$C:$C,0)))</f>
        <v>Carbon Price</v>
      </c>
      <c r="K2461" s="254" t="str">
        <f>IF(ISBLANK(INDEX('Policy Characteristics'!E:E,MATCH($C2461,'Policy Characteristics'!$C:$C,0))),"",INDEX('Policy Characteristics'!E:E,MATCH($C2461,'Policy Characteristics'!$C:$C,0)))</f>
        <v>cross carbon tax</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300</v>
      </c>
      <c r="N2461" s="261">
        <f>IF(ISBLANK(INDEX('Policy Characteristics'!H:H,MATCH($C2461,'Policy Characteristics'!$C:$C,0))),"",INDEX('Policy Characteristics'!H:H,MATCH($C2461,'Policy Characteristics'!$C:$C,0)))</f>
        <v>5</v>
      </c>
      <c r="O2461" s="254" t="str">
        <f>IF(ISBLANK(INDEX('Policy Characteristics'!I:I,MATCH($C2461,'Policy Characteristics'!$C:$C,0))),"",INDEX('Policy Characteristics'!I:I,MATCH($C2461,'Policy Characteristics'!$C:$C,0)))</f>
        <v>$/metric ton CO2e</v>
      </c>
      <c r="P2461" s="254" t="str">
        <f>IF(ISBLANK(INDEX('Policy Characteristics'!J:J,MATCH($C2461,'Policy Characteristics'!$C:$C,0))),"",INDEX('Policy Characteristics'!J:J,MATCH($C2461,'Policy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1" s="254" t="str">
        <f>IF(ISBLANK(INDEX('Policy Characteristics'!K:K,MATCH($C2461,'Policy Characteristics'!$C:$C,0))),"",INDEX('Policy Characteristics'!K:K,MATCH($C2461,'Policy Characteristics'!$C:$C,0)))</f>
        <v>fuels.html#carbon-tax</v>
      </c>
      <c r="R2461" s="254" t="str">
        <f>IF(ISBLANK(INDEX('Policy Characteristics'!L:L,MATCH($C2461,'Policy Characteristics'!$C:$C,0))),"",INDEX('Policy Characteristics'!L:L,MATCH($C2461,'Policy Characteristics'!$C:$C,0)))</f>
        <v>carbon-tax.html</v>
      </c>
    </row>
    <row r="2462" spans="1:18" s="4" customFormat="1" x14ac:dyDescent="0.35">
      <c r="A2462" s="254" t="str">
        <f>IF(ISBLANK(INDEX('Policy Characteristics'!A:A,MATCH($C2462,'Policy Characteristics'!$C:$C,0))),"",INDEX('Policy Characteristics'!A:A,MATCH($C2462,'Policy Characteristics'!$C:$C,0)))</f>
        <v>Cross-Sector</v>
      </c>
      <c r="B2462" s="262" t="str">
        <f>IF(ISBLANK(INDEX('Policy Characteristics'!B:B,MATCH($C2462,'Policy Characteristics'!$C:$C,0))),"",INDEX('Policy Characteristics'!B:B,MATCH($C2462,'Policy Characteristics'!$C:$C,0)))</f>
        <v>Carbon Price</v>
      </c>
      <c r="C2462" s="254" t="str">
        <f t="shared" si="80"/>
        <v>Additional Carbon Tax Rate</v>
      </c>
      <c r="D2462" s="45" t="s">
        <v>318</v>
      </c>
      <c r="E2462" s="45"/>
      <c r="F2462" s="45" t="s">
        <v>322</v>
      </c>
      <c r="G2462" s="45"/>
      <c r="H2462" s="43">
        <v>175</v>
      </c>
      <c r="I2462" s="324" t="s">
        <v>40</v>
      </c>
      <c r="J2462" s="255" t="str">
        <f>IF(ISBLANK(INDEX('Policy Characteristics'!D:D,MATCH($C2462,'Policy Characteristics'!$C:$C,0))),"",INDEX('Policy Characteristics'!D:D,MATCH($C2462,'Policy Characteristics'!$C:$C,0)))</f>
        <v>Carbon Price</v>
      </c>
      <c r="K2462" s="254" t="str">
        <f>IF(ISBLANK(INDEX('Policy Characteristics'!E:E,MATCH($C2462,'Policy Characteristics'!$C:$C,0))),"",INDEX('Policy Characteristics'!E:E,MATCH($C2462,'Policy Characteristics'!$C:$C,0)))</f>
        <v>cross carbon tax</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300</v>
      </c>
      <c r="N2462" s="261">
        <f>IF(ISBLANK(INDEX('Policy Characteristics'!H:H,MATCH($C2462,'Policy Characteristics'!$C:$C,0))),"",INDEX('Policy Characteristics'!H:H,MATCH($C2462,'Policy Characteristics'!$C:$C,0)))</f>
        <v>5</v>
      </c>
      <c r="O2462" s="254" t="str">
        <f>IF(ISBLANK(INDEX('Policy Characteristics'!I:I,MATCH($C2462,'Policy Characteristics'!$C:$C,0))),"",INDEX('Policy Characteristics'!I:I,MATCH($C2462,'Policy Characteristics'!$C:$C,0)))</f>
        <v>$/metric ton CO2e</v>
      </c>
      <c r="P2462" s="254" t="str">
        <f>IF(ISBLANK(INDEX('Policy Characteristics'!J:J,MATCH($C2462,'Policy Characteristics'!$C:$C,0))),"",INDEX('Policy Characteristics'!J:J,MATCH($C2462,'Policy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2" s="254" t="str">
        <f>IF(ISBLANK(INDEX('Policy Characteristics'!K:K,MATCH($C2462,'Policy Characteristics'!$C:$C,0))),"",INDEX('Policy Characteristics'!K:K,MATCH($C2462,'Policy Characteristics'!$C:$C,0)))</f>
        <v>fuels.html#carbon-tax</v>
      </c>
      <c r="R2462" s="254" t="str">
        <f>IF(ISBLANK(INDEX('Policy Characteristics'!L:L,MATCH($C2462,'Policy Characteristics'!$C:$C,0))),"",INDEX('Policy Characteristics'!L:L,MATCH($C2462,'Policy Characteristics'!$C:$C,0)))</f>
        <v>carbon-tax.html</v>
      </c>
    </row>
    <row r="2463" spans="1:18" s="4" customFormat="1" x14ac:dyDescent="0.35">
      <c r="A2463" s="254" t="str">
        <f>IF(ISBLANK(INDEX('Policy Characteristics'!A:A,MATCH($C2463,'Policy Characteristics'!$C:$C,0))),"",INDEX('Policy Characteristics'!A:A,MATCH($C2463,'Policy Characteristics'!$C:$C,0)))</f>
        <v>Cross-Sector</v>
      </c>
      <c r="B2463" s="262" t="str">
        <f>IF(ISBLANK(INDEX('Policy Characteristics'!B:B,MATCH($C2463,'Policy Characteristics'!$C:$C,0))),"",INDEX('Policy Characteristics'!B:B,MATCH($C2463,'Policy Characteristics'!$C:$C,0)))</f>
        <v>Carbon Price</v>
      </c>
      <c r="C2463" s="254" t="str">
        <f t="shared" si="80"/>
        <v>Additional Carbon Tax Rate</v>
      </c>
      <c r="D2463" s="45" t="s">
        <v>2465</v>
      </c>
      <c r="E2463" s="45"/>
      <c r="F2463" s="45" t="s">
        <v>2847</v>
      </c>
      <c r="G2463" s="45"/>
      <c r="H2463" s="43">
        <v>544</v>
      </c>
      <c r="I2463" s="324" t="s">
        <v>40</v>
      </c>
      <c r="J2463" s="255" t="str">
        <f>IF(ISBLANK(INDEX('Policy Characteristics'!D:D,MATCH($C2463,'Policy Characteristics'!$C:$C,0))),"",INDEX('Policy Characteristics'!D:D,MATCH($C2463,'Policy Characteristics'!$C:$C,0)))</f>
        <v>Carbon Price</v>
      </c>
      <c r="K2463" s="254" t="str">
        <f>IF(ISBLANK(INDEX('Policy Characteristics'!E:E,MATCH($C2463,'Policy Characteristics'!$C:$C,0))),"",INDEX('Policy Characteristics'!E:E,MATCH($C2463,'Policy Characteristics'!$C:$C,0)))</f>
        <v>cross carbon tax</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300</v>
      </c>
      <c r="N2463" s="261">
        <f>IF(ISBLANK(INDEX('Policy Characteristics'!H:H,MATCH($C2463,'Policy Characteristics'!$C:$C,0))),"",INDEX('Policy Characteristics'!H:H,MATCH($C2463,'Policy Characteristics'!$C:$C,0)))</f>
        <v>5</v>
      </c>
      <c r="O2463" s="254" t="str">
        <f>IF(ISBLANK(INDEX('Policy Characteristics'!I:I,MATCH($C2463,'Policy Characteristics'!$C:$C,0))),"",INDEX('Policy Characteristics'!I:I,MATCH($C2463,'Policy Characteristics'!$C:$C,0)))</f>
        <v>$/metric ton CO2e</v>
      </c>
      <c r="P2463" s="254" t="str">
        <f>IF(ISBLANK(INDEX('Policy Characteristics'!J:J,MATCH($C2463,'Policy Characteristics'!$C:$C,0))),"",INDEX('Policy Characteristics'!J:J,MATCH($C2463,'Policy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463" s="254" t="str">
        <f>IF(ISBLANK(INDEX('Policy Characteristics'!K:K,MATCH($C2463,'Policy Characteristics'!$C:$C,0))),"",INDEX('Policy Characteristics'!K:K,MATCH($C2463,'Policy Characteristics'!$C:$C,0)))</f>
        <v>fuels.html#carbon-tax</v>
      </c>
      <c r="R2463" s="254" t="str">
        <f>IF(ISBLANK(INDEX('Policy Characteristics'!L:L,MATCH($C2463,'Policy Characteristics'!$C:$C,0))),"",INDEX('Policy Characteristics'!L:L,MATCH($C2463,'Policy Characteristics'!$C:$C,0)))</f>
        <v>carbon-tax.html</v>
      </c>
    </row>
    <row r="2464" spans="1:18" s="4" customFormat="1" x14ac:dyDescent="0.35">
      <c r="A2464" s="254" t="str">
        <f>IF(ISBLANK(INDEX('Policy Characteristics'!A:A,MATCH($C2464,'Policy Characteristics'!$C:$C,0))),"",INDEX('Policy Characteristics'!A:A,MATCH($C2464,'Policy Characteristics'!$C:$C,0)))</f>
        <v>Cross-Sector</v>
      </c>
      <c r="B2464" s="262" t="str">
        <f>IF(ISBLANK(INDEX('Policy Characteristics'!B:B,MATCH($C2464,'Policy Characteristics'!$C:$C,0))),"",INDEX('Policy Characteristics'!B:B,MATCH($C2464,'Policy Characteristics'!$C:$C,0)))</f>
        <v>End Existing Subsidies</v>
      </c>
      <c r="C2464" t="s">
        <v>133</v>
      </c>
      <c r="D2464" s="45" t="s">
        <v>49</v>
      </c>
      <c r="E2464" s="45"/>
      <c r="F2464" s="45" t="s">
        <v>89</v>
      </c>
      <c r="G2464" s="45"/>
      <c r="H2464" s="43">
        <v>706</v>
      </c>
      <c r="I2464" s="325" t="s">
        <v>41</v>
      </c>
      <c r="J2464" s="255" t="str">
        <f>IF(ISBLANK(INDEX('Policy Characteristics'!D:D,MATCH($C2464,'Policy Characteristics'!$C:$C,0))),"",INDEX('Policy Characteristics'!D:D,MATCH($C2464,'Policy Characteristics'!$C:$C,0)))</f>
        <v>End Existing Subsidies</v>
      </c>
      <c r="K2464" s="254" t="str">
        <f>IF(ISBLANK(INDEX('Policy Characteristics'!E:E,MATCH($C2464,'Policy Characteristics'!$C:$C,0))),"",INDEX('Policy Characteristics'!E:E,MATCH($C2464,'Policy Characteristics'!$C:$C,0)))</f>
        <v>cross reduce BAU subsidies</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BAU subsidies</v>
      </c>
      <c r="P2464" s="254" t="str">
        <f>IF(ISBLANK(INDEX('Policy Characteristics'!J:J,MATCH($C2464,'Policy Characteristics'!$C:$C,0))),"",INDEX('Policy Characteristics'!J:J,MATCH($C2464,'Policy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4" s="254" t="str">
        <f>IF(ISBLANK(INDEX('Policy Characteristics'!K:K,MATCH($C2464,'Policy Characteristics'!$C:$C,0))),"",INDEX('Policy Characteristics'!K:K,MATCH($C2464,'Policy Characteristics'!$C:$C,0)))</f>
        <v>fuels.html#end-subsidies</v>
      </c>
      <c r="R2464" s="254" t="str">
        <f>IF(ISBLANK(INDEX('Policy Characteristics'!L:L,MATCH($C2464,'Policy Characteristics'!$C:$C,0))),"",INDEX('Policy Characteristics'!L:L,MATCH($C2464,'Policy Characteristics'!$C:$C,0)))</f>
        <v>end-existing-subsidies.html</v>
      </c>
    </row>
    <row r="2465" spans="1:18" s="4" customFormat="1" x14ac:dyDescent="0.35">
      <c r="A2465" s="254" t="str">
        <f>IF(ISBLANK(INDEX('Policy Characteristics'!A:A,MATCH($C2465,'Policy Characteristics'!$C:$C,0))),"",INDEX('Policy Characteristics'!A:A,MATCH($C2465,'Policy Characteristics'!$C:$C,0)))</f>
        <v>Cross-Sector</v>
      </c>
      <c r="B2465" s="262" t="str">
        <f>IF(ISBLANK(INDEX('Policy Characteristics'!B:B,MATCH($C2465,'Policy Characteristics'!$C:$C,0))),"",INDEX('Policy Characteristics'!B:B,MATCH($C2465,'Policy Characteristics'!$C:$C,0)))</f>
        <v>End Existing Subsidies</v>
      </c>
      <c r="C2465" s="254" t="str">
        <f t="shared" ref="C2465:C2480" si="81">C$2464</f>
        <v>Percent Reduction in BAU Subsidies</v>
      </c>
      <c r="D2465" s="6" t="s">
        <v>434</v>
      </c>
      <c r="E2465" s="45"/>
      <c r="F2465" s="6" t="s">
        <v>431</v>
      </c>
      <c r="G2465" s="45"/>
      <c r="H2465" s="43">
        <v>69</v>
      </c>
      <c r="I2465" s="325" t="s">
        <v>40</v>
      </c>
      <c r="J2465" s="255" t="str">
        <f>IF(ISBLANK(INDEX('Policy Characteristics'!D:D,MATCH($C2465,'Policy Characteristics'!$C:$C,0))),"",INDEX('Policy Characteristics'!D:D,MATCH($C2465,'Policy Characteristics'!$C:$C,0)))</f>
        <v>End Existing Subsidies</v>
      </c>
      <c r="K2465" s="254" t="str">
        <f>IF(ISBLANK(INDEX('Policy Characteristics'!E:E,MATCH($C2465,'Policy Characteristics'!$C:$C,0))),"",INDEX('Policy Characteristics'!E:E,MATCH($C2465,'Policy Characteristics'!$C:$C,0)))</f>
        <v>cross reduce BAU subsidies</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BAU subsidies</v>
      </c>
      <c r="P2465" s="254" t="str">
        <f>IF(ISBLANK(INDEX('Policy Characteristics'!J:J,MATCH($C2465,'Policy Characteristics'!$C:$C,0))),"",INDEX('Policy Characteristics'!J:J,MATCH($C2465,'Policy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5" s="254" t="str">
        <f>IF(ISBLANK(INDEX('Policy Characteristics'!K:K,MATCH($C2465,'Policy Characteristics'!$C:$C,0))),"",INDEX('Policy Characteristics'!K:K,MATCH($C2465,'Policy Characteristics'!$C:$C,0)))</f>
        <v>fuels.html#end-subsidies</v>
      </c>
      <c r="R2465" s="254" t="str">
        <f>IF(ISBLANK(INDEX('Policy Characteristics'!L:L,MATCH($C2465,'Policy Characteristics'!$C:$C,0))),"",INDEX('Policy Characteristics'!L:L,MATCH($C2465,'Policy Characteristics'!$C:$C,0)))</f>
        <v>end-existing-subsidies.html</v>
      </c>
    </row>
    <row r="2466" spans="1:18" s="4" customFormat="1" x14ac:dyDescent="0.35">
      <c r="A2466" s="254" t="str">
        <f>IF(ISBLANK(INDEX('Policy Characteristics'!A:A,MATCH($C2466,'Policy Characteristics'!$C:$C,0))),"",INDEX('Policy Characteristics'!A:A,MATCH($C2466,'Policy Characteristics'!$C:$C,0)))</f>
        <v>Cross-Sector</v>
      </c>
      <c r="B2466" s="262" t="str">
        <f>IF(ISBLANK(INDEX('Policy Characteristics'!B:B,MATCH($C2466,'Policy Characteristics'!$C:$C,0))),"",INDEX('Policy Characteristics'!B:B,MATCH($C2466,'Policy Characteristics'!$C:$C,0)))</f>
        <v>End Existing Subsidies</v>
      </c>
      <c r="C2466" s="254" t="str">
        <f t="shared" si="81"/>
        <v>Percent Reduction in BAU Subsidies</v>
      </c>
      <c r="D2466" s="6" t="s">
        <v>43</v>
      </c>
      <c r="E2466" s="45"/>
      <c r="F2466" s="6" t="s">
        <v>83</v>
      </c>
      <c r="G2466" s="45"/>
      <c r="H2466" s="43">
        <v>70</v>
      </c>
      <c r="I2466" s="325" t="s">
        <v>40</v>
      </c>
      <c r="J2466" s="255" t="str">
        <f>IF(ISBLANK(INDEX('Policy Characteristics'!D:D,MATCH($C2466,'Policy Characteristics'!$C:$C,0))),"",INDEX('Policy Characteristics'!D:D,MATCH($C2466,'Policy Characteristics'!$C:$C,0)))</f>
        <v>End Existing Subsidies</v>
      </c>
      <c r="K2466" s="254" t="str">
        <f>IF(ISBLANK(INDEX('Policy Characteristics'!E:E,MATCH($C2466,'Policy Characteristics'!$C:$C,0))),"",INDEX('Policy Characteristics'!E:E,MATCH($C2466,'Policy Characteristics'!$C:$C,0)))</f>
        <v>cross reduce BAU subsidies</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BAU subsidies</v>
      </c>
      <c r="P2466" s="254" t="str">
        <f>IF(ISBLANK(INDEX('Policy Characteristics'!J:J,MATCH($C2466,'Policy Characteristics'!$C:$C,0))),"",INDEX('Policy Characteristics'!J:J,MATCH($C2466,'Policy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6" s="254" t="str">
        <f>IF(ISBLANK(INDEX('Policy Characteristics'!K:K,MATCH($C2466,'Policy Characteristics'!$C:$C,0))),"",INDEX('Policy Characteristics'!K:K,MATCH($C2466,'Policy Characteristics'!$C:$C,0)))</f>
        <v>fuels.html#end-subsidies</v>
      </c>
      <c r="R2466" s="254" t="str">
        <f>IF(ISBLANK(INDEX('Policy Characteristics'!L:L,MATCH($C2466,'Policy Characteristics'!$C:$C,0))),"",INDEX('Policy Characteristics'!L:L,MATCH($C2466,'Policy Characteristics'!$C:$C,0)))</f>
        <v>end-existing-subsidies.html</v>
      </c>
    </row>
    <row r="2467" spans="1:18" s="4" customFormat="1" x14ac:dyDescent="0.35">
      <c r="A2467" s="254" t="str">
        <f>IF(ISBLANK(INDEX('Policy Characteristics'!A:A,MATCH($C2467,'Policy Characteristics'!$C:$C,0))),"",INDEX('Policy Characteristics'!A:A,MATCH($C2467,'Policy Characteristics'!$C:$C,0)))</f>
        <v>Cross-Sector</v>
      </c>
      <c r="B2467" s="262" t="str">
        <f>IF(ISBLANK(INDEX('Policy Characteristics'!B:B,MATCH($C2467,'Policy Characteristics'!$C:$C,0))),"",INDEX('Policy Characteristics'!B:B,MATCH($C2467,'Policy Characteristics'!$C:$C,0)))</f>
        <v>End Existing Subsidies</v>
      </c>
      <c r="C2467" s="254" t="str">
        <f t="shared" si="81"/>
        <v>Percent Reduction in BAU Subsidies</v>
      </c>
      <c r="D2467" s="6" t="s">
        <v>44</v>
      </c>
      <c r="E2467" s="45"/>
      <c r="F2467" s="6" t="s">
        <v>84</v>
      </c>
      <c r="G2467" s="45"/>
      <c r="H2467" s="43">
        <v>71</v>
      </c>
      <c r="I2467" s="325" t="s">
        <v>40</v>
      </c>
      <c r="J2467" s="255" t="str">
        <f>IF(ISBLANK(INDEX('Policy Characteristics'!D:D,MATCH($C2467,'Policy Characteristics'!$C:$C,0))),"",INDEX('Policy Characteristics'!D:D,MATCH($C2467,'Policy Characteristics'!$C:$C,0)))</f>
        <v>End Existing Subsidies</v>
      </c>
      <c r="K2467" s="254" t="str">
        <f>IF(ISBLANK(INDEX('Policy Characteristics'!E:E,MATCH($C2467,'Policy Characteristics'!$C:$C,0))),"",INDEX('Policy Characteristics'!E:E,MATCH($C2467,'Policy Characteristics'!$C:$C,0)))</f>
        <v>cross reduce BAU subsidies</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1</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BAU subsidies</v>
      </c>
      <c r="P2467" s="254" t="str">
        <f>IF(ISBLANK(INDEX('Policy Characteristics'!J:J,MATCH($C2467,'Policy Characteristics'!$C:$C,0))),"",INDEX('Policy Characteristics'!J:J,MATCH($C2467,'Policy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7" s="254" t="str">
        <f>IF(ISBLANK(INDEX('Policy Characteristics'!K:K,MATCH($C2467,'Policy Characteristics'!$C:$C,0))),"",INDEX('Policy Characteristics'!K:K,MATCH($C2467,'Policy Characteristics'!$C:$C,0)))</f>
        <v>fuels.html#end-subsidies</v>
      </c>
      <c r="R2467" s="254" t="str">
        <f>IF(ISBLANK(INDEX('Policy Characteristics'!L:L,MATCH($C2467,'Policy Characteristics'!$C:$C,0))),"",INDEX('Policy Characteristics'!L:L,MATCH($C2467,'Policy Characteristics'!$C:$C,0)))</f>
        <v>end-existing-subsidies.html</v>
      </c>
    </row>
    <row r="2468" spans="1:18" s="4" customFormat="1" x14ac:dyDescent="0.35">
      <c r="A2468" s="254" t="str">
        <f>IF(ISBLANK(INDEX('Policy Characteristics'!A:A,MATCH($C2468,'Policy Characteristics'!$C:$C,0))),"",INDEX('Policy Characteristics'!A:A,MATCH($C2468,'Policy Characteristics'!$C:$C,0)))</f>
        <v>Cross-Sector</v>
      </c>
      <c r="B2468" s="262" t="str">
        <f>IF(ISBLANK(INDEX('Policy Characteristics'!B:B,MATCH($C2468,'Policy Characteristics'!$C:$C,0))),"",INDEX('Policy Characteristics'!B:B,MATCH($C2468,'Policy Characteristics'!$C:$C,0)))</f>
        <v>End Existing Subsidies</v>
      </c>
      <c r="C2468" s="254" t="str">
        <f t="shared" si="81"/>
        <v>Percent Reduction in BAU Subsidies</v>
      </c>
      <c r="D2468" s="6" t="s">
        <v>45</v>
      </c>
      <c r="E2468" s="45"/>
      <c r="F2468" s="6" t="s">
        <v>85</v>
      </c>
      <c r="G2468" s="45"/>
      <c r="H2468" s="43">
        <v>72</v>
      </c>
      <c r="I2468" s="325" t="s">
        <v>41</v>
      </c>
      <c r="J2468" s="255" t="str">
        <f>IF(ISBLANK(INDEX('Policy Characteristics'!D:D,MATCH($C2468,'Policy Characteristics'!$C:$C,0))),"",INDEX('Policy Characteristics'!D:D,MATCH($C2468,'Policy Characteristics'!$C:$C,0)))</f>
        <v>End Existing Subsidies</v>
      </c>
      <c r="K2468" s="254" t="str">
        <f>IF(ISBLANK(INDEX('Policy Characteristics'!E:E,MATCH($C2468,'Policy Characteristics'!$C:$C,0))),"",INDEX('Policy Characteristics'!E:E,MATCH($C2468,'Policy Characteristics'!$C:$C,0)))</f>
        <v>cross reduce BAU subsidies</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1</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BAU subsidies</v>
      </c>
      <c r="P2468" s="254" t="str">
        <f>IF(ISBLANK(INDEX('Policy Characteristics'!J:J,MATCH($C2468,'Policy Characteristics'!$C:$C,0))),"",INDEX('Policy Characteristics'!J:J,MATCH($C2468,'Policy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8" s="254" t="str">
        <f>IF(ISBLANK(INDEX('Policy Characteristics'!K:K,MATCH($C2468,'Policy Characteristics'!$C:$C,0))),"",INDEX('Policy Characteristics'!K:K,MATCH($C2468,'Policy Characteristics'!$C:$C,0)))</f>
        <v>fuels.html#end-subsidies</v>
      </c>
      <c r="R2468" s="254" t="str">
        <f>IF(ISBLANK(INDEX('Policy Characteristics'!L:L,MATCH($C2468,'Policy Characteristics'!$C:$C,0))),"",INDEX('Policy Characteristics'!L:L,MATCH($C2468,'Policy Characteristics'!$C:$C,0)))</f>
        <v>end-existing-subsidies.html</v>
      </c>
    </row>
    <row r="2469" spans="1:18" s="4" customFormat="1" x14ac:dyDescent="0.35">
      <c r="A2469" s="254" t="str">
        <f>IF(ISBLANK(INDEX('Policy Characteristics'!A:A,MATCH($C2469,'Policy Characteristics'!$C:$C,0))),"",INDEX('Policy Characteristics'!A:A,MATCH($C2469,'Policy Characteristics'!$C:$C,0)))</f>
        <v>Cross-Sector</v>
      </c>
      <c r="B2469" s="262" t="str">
        <f>IF(ISBLANK(INDEX('Policy Characteristics'!B:B,MATCH($C2469,'Policy Characteristics'!$C:$C,0))),"",INDEX('Policy Characteristics'!B:B,MATCH($C2469,'Policy Characteristics'!$C:$C,0)))</f>
        <v>End Existing Subsidies</v>
      </c>
      <c r="C2469" s="254" t="str">
        <f t="shared" si="81"/>
        <v>Percent Reduction in BAU Subsidies</v>
      </c>
      <c r="D2469" s="6" t="s">
        <v>46</v>
      </c>
      <c r="E2469" s="45"/>
      <c r="F2469" s="6" t="s">
        <v>3891</v>
      </c>
      <c r="G2469" s="45"/>
      <c r="H2469" s="43">
        <v>73</v>
      </c>
      <c r="I2469" s="325" t="s">
        <v>40</v>
      </c>
      <c r="J2469" s="255" t="str">
        <f>IF(ISBLANK(INDEX('Policy Characteristics'!D:D,MATCH($C2469,'Policy Characteristics'!$C:$C,0))),"",INDEX('Policy Characteristics'!D:D,MATCH($C2469,'Policy Characteristics'!$C:$C,0)))</f>
        <v>End Existing Subsidies</v>
      </c>
      <c r="K2469" s="254" t="str">
        <f>IF(ISBLANK(INDEX('Policy Characteristics'!E:E,MATCH($C2469,'Policy Characteristics'!$C:$C,0))),"",INDEX('Policy Characteristics'!E:E,MATCH($C2469,'Policy Characteristics'!$C:$C,0)))</f>
        <v>cross reduce BAU subsidies</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1</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BAU subsidies</v>
      </c>
      <c r="P2469" s="254" t="str">
        <f>IF(ISBLANK(INDEX('Policy Characteristics'!J:J,MATCH($C2469,'Policy Characteristics'!$C:$C,0))),"",INDEX('Policy Characteristics'!J:J,MATCH($C2469,'Policy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69" s="254" t="str">
        <f>IF(ISBLANK(INDEX('Policy Characteristics'!K:K,MATCH($C2469,'Policy Characteristics'!$C:$C,0))),"",INDEX('Policy Characteristics'!K:K,MATCH($C2469,'Policy Characteristics'!$C:$C,0)))</f>
        <v>fuels.html#end-subsidies</v>
      </c>
      <c r="R2469" s="254" t="str">
        <f>IF(ISBLANK(INDEX('Policy Characteristics'!L:L,MATCH($C2469,'Policy Characteristics'!$C:$C,0))),"",INDEX('Policy Characteristics'!L:L,MATCH($C2469,'Policy Characteristics'!$C:$C,0)))</f>
        <v>end-existing-subsidies.html</v>
      </c>
    </row>
    <row r="2470" spans="1:18" s="4" customFormat="1" x14ac:dyDescent="0.35">
      <c r="A2470" s="254" t="str">
        <f>IF(ISBLANK(INDEX('Policy Characteristics'!A:A,MATCH($C2470,'Policy Characteristics'!$C:$C,0))),"",INDEX('Policy Characteristics'!A:A,MATCH($C2470,'Policy Characteristics'!$C:$C,0)))</f>
        <v>Cross-Sector</v>
      </c>
      <c r="B2470" s="262" t="str">
        <f>IF(ISBLANK(INDEX('Policy Characteristics'!B:B,MATCH($C2470,'Policy Characteristics'!$C:$C,0))),"",INDEX('Policy Characteristics'!B:B,MATCH($C2470,'Policy Characteristics'!$C:$C,0)))</f>
        <v>End Existing Subsidies</v>
      </c>
      <c r="C2470" s="254" t="str">
        <f t="shared" si="81"/>
        <v>Percent Reduction in BAU Subsidies</v>
      </c>
      <c r="D2470" s="6" t="s">
        <v>47</v>
      </c>
      <c r="E2470" s="45"/>
      <c r="F2470" s="6" t="s">
        <v>90</v>
      </c>
      <c r="G2470" s="45"/>
      <c r="H2470" s="43">
        <v>74</v>
      </c>
      <c r="I2470" s="325" t="s">
        <v>40</v>
      </c>
      <c r="J2470" s="255" t="str">
        <f>IF(ISBLANK(INDEX('Policy Characteristics'!D:D,MATCH($C2470,'Policy Characteristics'!$C:$C,0))),"",INDEX('Policy Characteristics'!D:D,MATCH($C2470,'Policy Characteristics'!$C:$C,0)))</f>
        <v>End Existing Subsidies</v>
      </c>
      <c r="K2470" s="254" t="str">
        <f>IF(ISBLANK(INDEX('Policy Characteristics'!E:E,MATCH($C2470,'Policy Characteristics'!$C:$C,0))),"",INDEX('Policy Characteristics'!E:E,MATCH($C2470,'Policy Characteristics'!$C:$C,0)))</f>
        <v>cross reduce BAU subsidies</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1</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BAU subsidies</v>
      </c>
      <c r="P2470" s="254" t="str">
        <f>IF(ISBLANK(INDEX('Policy Characteristics'!J:J,MATCH($C2470,'Policy Characteristics'!$C:$C,0))),"",INDEX('Policy Characteristics'!J:J,MATCH($C2470,'Policy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0" s="254" t="str">
        <f>IF(ISBLANK(INDEX('Policy Characteristics'!K:K,MATCH($C2470,'Policy Characteristics'!$C:$C,0))),"",INDEX('Policy Characteristics'!K:K,MATCH($C2470,'Policy Characteristics'!$C:$C,0)))</f>
        <v>fuels.html#end-subsidies</v>
      </c>
      <c r="R2470" s="254" t="str">
        <f>IF(ISBLANK(INDEX('Policy Characteristics'!L:L,MATCH($C2470,'Policy Characteristics'!$C:$C,0))),"",INDEX('Policy Characteristics'!L:L,MATCH($C2470,'Policy Characteristics'!$C:$C,0)))</f>
        <v>end-existing-subsidies.html</v>
      </c>
    </row>
    <row r="2471" spans="1:18" s="4" customFormat="1" x14ac:dyDescent="0.35">
      <c r="A2471" s="254" t="str">
        <f>IF(ISBLANK(INDEX('Policy Characteristics'!A:A,MATCH($C2471,'Policy Characteristics'!$C:$C,0))),"",INDEX('Policy Characteristics'!A:A,MATCH($C2471,'Policy Characteristics'!$C:$C,0)))</f>
        <v>Cross-Sector</v>
      </c>
      <c r="B2471" s="262" t="str">
        <f>IF(ISBLANK(INDEX('Policy Characteristics'!B:B,MATCH($C2471,'Policy Characteristics'!$C:$C,0))),"",INDEX('Policy Characteristics'!B:B,MATCH($C2471,'Policy Characteristics'!$C:$C,0)))</f>
        <v>End Existing Subsidies</v>
      </c>
      <c r="C2471" s="254" t="str">
        <f t="shared" si="81"/>
        <v>Percent Reduction in BAU Subsidies</v>
      </c>
      <c r="D2471" s="6" t="s">
        <v>48</v>
      </c>
      <c r="E2471" s="45"/>
      <c r="F2471" s="6" t="s">
        <v>88</v>
      </c>
      <c r="G2471" s="45"/>
      <c r="H2471" s="43">
        <v>707</v>
      </c>
      <c r="I2471" s="325" t="s">
        <v>41</v>
      </c>
      <c r="J2471" s="255" t="str">
        <f>IF(ISBLANK(INDEX('Policy Characteristics'!D:D,MATCH($C2471,'Policy Characteristics'!$C:$C,0))),"",INDEX('Policy Characteristics'!D:D,MATCH($C2471,'Policy Characteristics'!$C:$C,0)))</f>
        <v>End Existing Subsidies</v>
      </c>
      <c r="K2471" s="254" t="str">
        <f>IF(ISBLANK(INDEX('Policy Characteristics'!E:E,MATCH($C2471,'Policy Characteristics'!$C:$C,0))),"",INDEX('Policy Characteristics'!E:E,MATCH($C2471,'Policy Characteristics'!$C:$C,0)))</f>
        <v>cross reduce BAU subsidies</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1</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BAU subsidies</v>
      </c>
      <c r="P2471" s="254" t="str">
        <f>IF(ISBLANK(INDEX('Policy Characteristics'!J:J,MATCH($C2471,'Policy Characteristics'!$C:$C,0))),"",INDEX('Policy Characteristics'!J:J,MATCH($C2471,'Policy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1" s="254" t="str">
        <f>IF(ISBLANK(INDEX('Policy Characteristics'!K:K,MATCH($C2471,'Policy Characteristics'!$C:$C,0))),"",INDEX('Policy Characteristics'!K:K,MATCH($C2471,'Policy Characteristics'!$C:$C,0)))</f>
        <v>fuels.html#end-subsidies</v>
      </c>
      <c r="R2471" s="254" t="str">
        <f>IF(ISBLANK(INDEX('Policy Characteristics'!L:L,MATCH($C2471,'Policy Characteristics'!$C:$C,0))),"",INDEX('Policy Characteristics'!L:L,MATCH($C2471,'Policy Characteristics'!$C:$C,0)))</f>
        <v>end-existing-subsidies.html</v>
      </c>
    </row>
    <row r="2472" spans="1:18" s="4" customFormat="1" x14ac:dyDescent="0.35">
      <c r="A2472" s="254" t="str">
        <f>IF(ISBLANK(INDEX('Policy Characteristics'!A:A,MATCH($C2472,'Policy Characteristics'!$C:$C,0))),"",INDEX('Policy Characteristics'!A:A,MATCH($C2472,'Policy Characteristics'!$C:$C,0)))</f>
        <v>Cross-Sector</v>
      </c>
      <c r="B2472" s="262" t="str">
        <f>IF(ISBLANK(INDEX('Policy Characteristics'!B:B,MATCH($C2472,'Policy Characteristics'!$C:$C,0))),"",INDEX('Policy Characteristics'!B:B,MATCH($C2472,'Policy Characteristics'!$C:$C,0)))</f>
        <v>End Existing Subsidies</v>
      </c>
      <c r="C2472" s="254" t="str">
        <f t="shared" si="81"/>
        <v>Percent Reduction in BAU Subsidies</v>
      </c>
      <c r="D2472" s="6" t="s">
        <v>50</v>
      </c>
      <c r="E2472" s="45"/>
      <c r="F2472" s="6" t="s">
        <v>91</v>
      </c>
      <c r="G2472" s="45"/>
      <c r="H2472" s="43">
        <v>75</v>
      </c>
      <c r="I2472" s="325" t="s">
        <v>40</v>
      </c>
      <c r="J2472" s="255" t="str">
        <f>IF(ISBLANK(INDEX('Policy Characteristics'!D:D,MATCH($C2472,'Policy Characteristics'!$C:$C,0))),"",INDEX('Policy Characteristics'!D:D,MATCH($C2472,'Policy Characteristics'!$C:$C,0)))</f>
        <v>End Existing Subsidies</v>
      </c>
      <c r="K2472" s="254" t="str">
        <f>IF(ISBLANK(INDEX('Policy Characteristics'!E:E,MATCH($C2472,'Policy Characteristics'!$C:$C,0))),"",INDEX('Policy Characteristics'!E:E,MATCH($C2472,'Policy Characteristics'!$C:$C,0)))</f>
        <v>cross reduce BAU subsidies</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1</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BAU subsidies</v>
      </c>
      <c r="P2472" s="254" t="str">
        <f>IF(ISBLANK(INDEX('Policy Characteristics'!J:J,MATCH($C2472,'Policy Characteristics'!$C:$C,0))),"",INDEX('Policy Characteristics'!J:J,MATCH($C2472,'Policy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2" s="254" t="str">
        <f>IF(ISBLANK(INDEX('Policy Characteristics'!K:K,MATCH($C2472,'Policy Characteristics'!$C:$C,0))),"",INDEX('Policy Characteristics'!K:K,MATCH($C2472,'Policy Characteristics'!$C:$C,0)))</f>
        <v>fuels.html#end-subsidies</v>
      </c>
      <c r="R2472" s="254" t="str">
        <f>IF(ISBLANK(INDEX('Policy Characteristics'!L:L,MATCH($C2472,'Policy Characteristics'!$C:$C,0))),"",INDEX('Policy Characteristics'!L:L,MATCH($C2472,'Policy Characteristics'!$C:$C,0)))</f>
        <v>end-existing-subsidies.html</v>
      </c>
    </row>
    <row r="2473" spans="1:18" s="4" customFormat="1" x14ac:dyDescent="0.35">
      <c r="A2473" s="254" t="str">
        <f>IF(ISBLANK(INDEX('Policy Characteristics'!A:A,MATCH($C2473,'Policy Characteristics'!$C:$C,0))),"",INDEX('Policy Characteristics'!A:A,MATCH($C2473,'Policy Characteristics'!$C:$C,0)))</f>
        <v>Cross-Sector</v>
      </c>
      <c r="B2473" s="262" t="str">
        <f>IF(ISBLANK(INDEX('Policy Characteristics'!B:B,MATCH($C2473,'Policy Characteristics'!$C:$C,0))),"",INDEX('Policy Characteristics'!B:B,MATCH($C2473,'Policy Characteristics'!$C:$C,0)))</f>
        <v>End Existing Subsidies</v>
      </c>
      <c r="C2473" s="254" t="str">
        <f t="shared" si="81"/>
        <v>Percent Reduction in BAU Subsidies</v>
      </c>
      <c r="D2473" s="6" t="s">
        <v>51</v>
      </c>
      <c r="E2473" s="45"/>
      <c r="F2473" s="6" t="s">
        <v>92</v>
      </c>
      <c r="G2473" s="45"/>
      <c r="H2473" s="43">
        <v>76</v>
      </c>
      <c r="I2473" s="325" t="s">
        <v>40</v>
      </c>
      <c r="J2473" s="255" t="str">
        <f>IF(ISBLANK(INDEX('Policy Characteristics'!D:D,MATCH($C2473,'Policy Characteristics'!$C:$C,0))),"",INDEX('Policy Characteristics'!D:D,MATCH($C2473,'Policy Characteristics'!$C:$C,0)))</f>
        <v>End Existing Subsidies</v>
      </c>
      <c r="K2473" s="254" t="str">
        <f>IF(ISBLANK(INDEX('Policy Characteristics'!E:E,MATCH($C2473,'Policy Characteristics'!$C:$C,0))),"",INDEX('Policy Characteristics'!E:E,MATCH($C2473,'Policy Characteristics'!$C:$C,0)))</f>
        <v>cross reduce BAU subsidies</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1</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BAU subsidies</v>
      </c>
      <c r="P2473" s="254" t="str">
        <f>IF(ISBLANK(INDEX('Policy Characteristics'!J:J,MATCH($C2473,'Policy Characteristics'!$C:$C,0))),"",INDEX('Policy Characteristics'!J:J,MATCH($C2473,'Policy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3" s="254" t="str">
        <f>IF(ISBLANK(INDEX('Policy Characteristics'!K:K,MATCH($C2473,'Policy Characteristics'!$C:$C,0))),"",INDEX('Policy Characteristics'!K:K,MATCH($C2473,'Policy Characteristics'!$C:$C,0)))</f>
        <v>fuels.html#end-subsidies</v>
      </c>
      <c r="R2473" s="254" t="str">
        <f>IF(ISBLANK(INDEX('Policy Characteristics'!L:L,MATCH($C2473,'Policy Characteristics'!$C:$C,0))),"",INDEX('Policy Characteristics'!L:L,MATCH($C2473,'Policy Characteristics'!$C:$C,0)))</f>
        <v>end-existing-subsidies.html</v>
      </c>
    </row>
    <row r="2474" spans="1:18" s="4" customFormat="1" x14ac:dyDescent="0.35">
      <c r="A2474" s="254" t="str">
        <f>IF(ISBLANK(INDEX('Policy Characteristics'!A:A,MATCH($C2474,'Policy Characteristics'!$C:$C,0))),"",INDEX('Policy Characteristics'!A:A,MATCH($C2474,'Policy Characteristics'!$C:$C,0)))</f>
        <v>Cross-Sector</v>
      </c>
      <c r="B2474" s="262" t="str">
        <f>IF(ISBLANK(INDEX('Policy Characteristics'!B:B,MATCH($C2474,'Policy Characteristics'!$C:$C,0))),"",INDEX('Policy Characteristics'!B:B,MATCH($C2474,'Policy Characteristics'!$C:$C,0)))</f>
        <v>End Existing Subsidies</v>
      </c>
      <c r="C2474" s="254" t="str">
        <f t="shared" si="81"/>
        <v>Percent Reduction in BAU Subsidies</v>
      </c>
      <c r="D2474" s="6" t="s">
        <v>52</v>
      </c>
      <c r="E2474" s="45"/>
      <c r="F2474" s="6" t="s">
        <v>93</v>
      </c>
      <c r="G2474" s="45"/>
      <c r="H2474" s="43">
        <v>708</v>
      </c>
      <c r="I2474" s="325" t="s">
        <v>41</v>
      </c>
      <c r="J2474" s="255" t="str">
        <f>IF(ISBLANK(INDEX('Policy Characteristics'!D:D,MATCH($C2474,'Policy Characteristics'!$C:$C,0))),"",INDEX('Policy Characteristics'!D:D,MATCH($C2474,'Policy Characteristics'!$C:$C,0)))</f>
        <v>End Existing Subsidies</v>
      </c>
      <c r="K2474" s="254" t="str">
        <f>IF(ISBLANK(INDEX('Policy Characteristics'!E:E,MATCH($C2474,'Policy Characteristics'!$C:$C,0))),"",INDEX('Policy Characteristics'!E:E,MATCH($C2474,'Policy Characteristics'!$C:$C,0)))</f>
        <v>cross reduce BAU subsidies</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1</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BAU subsidies</v>
      </c>
      <c r="P2474" s="254" t="str">
        <f>IF(ISBLANK(INDEX('Policy Characteristics'!J:J,MATCH($C2474,'Policy Characteristics'!$C:$C,0))),"",INDEX('Policy Characteristics'!J:J,MATCH($C2474,'Policy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4" s="254" t="str">
        <f>IF(ISBLANK(INDEX('Policy Characteristics'!K:K,MATCH($C2474,'Policy Characteristics'!$C:$C,0))),"",INDEX('Policy Characteristics'!K:K,MATCH($C2474,'Policy Characteristics'!$C:$C,0)))</f>
        <v>fuels.html#end-subsidies</v>
      </c>
      <c r="R2474" s="254" t="str">
        <f>IF(ISBLANK(INDEX('Policy Characteristics'!L:L,MATCH($C2474,'Policy Characteristics'!$C:$C,0))),"",INDEX('Policy Characteristics'!L:L,MATCH($C2474,'Policy Characteristics'!$C:$C,0)))</f>
        <v>end-existing-subsidies.html</v>
      </c>
    </row>
    <row r="2475" spans="1:18" s="4" customFormat="1" x14ac:dyDescent="0.35">
      <c r="A2475" s="254" t="str">
        <f>IF(ISBLANK(INDEX('Policy Characteristics'!A:A,MATCH($C2475,'Policy Characteristics'!$C:$C,0))),"",INDEX('Policy Characteristics'!A:A,MATCH($C2475,'Policy Characteristics'!$C:$C,0)))</f>
        <v>Cross-Sector</v>
      </c>
      <c r="B2475" s="262" t="str">
        <f>IF(ISBLANK(INDEX('Policy Characteristics'!B:B,MATCH($C2475,'Policy Characteristics'!$C:$C,0))),"",INDEX('Policy Characteristics'!B:B,MATCH($C2475,'Policy Characteristics'!$C:$C,0)))</f>
        <v>End Existing Subsidies</v>
      </c>
      <c r="C2475" s="254" t="str">
        <f t="shared" si="81"/>
        <v>Percent Reduction in BAU Subsidies</v>
      </c>
      <c r="D2475" s="6" t="s">
        <v>53</v>
      </c>
      <c r="E2475" s="45"/>
      <c r="F2475" s="6" t="s">
        <v>94</v>
      </c>
      <c r="G2475" s="45"/>
      <c r="H2475" s="43">
        <v>709</v>
      </c>
      <c r="I2475" s="325" t="s">
        <v>41</v>
      </c>
      <c r="J2475" s="255" t="str">
        <f>IF(ISBLANK(INDEX('Policy Characteristics'!D:D,MATCH($C2475,'Policy Characteristics'!$C:$C,0))),"",INDEX('Policy Characteristics'!D:D,MATCH($C2475,'Policy Characteristics'!$C:$C,0)))</f>
        <v>End Existing Subsidies</v>
      </c>
      <c r="K2475" s="254" t="str">
        <f>IF(ISBLANK(INDEX('Policy Characteristics'!E:E,MATCH($C2475,'Policy Characteristics'!$C:$C,0))),"",INDEX('Policy Characteristics'!E:E,MATCH($C2475,'Policy Characteristics'!$C:$C,0)))</f>
        <v>cross reduce BAU subsidies</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1</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BAU subsidies</v>
      </c>
      <c r="P2475" s="254" t="str">
        <f>IF(ISBLANK(INDEX('Policy Characteristics'!J:J,MATCH($C2475,'Policy Characteristics'!$C:$C,0))),"",INDEX('Policy Characteristics'!J:J,MATCH($C2475,'Policy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5" s="254" t="str">
        <f>IF(ISBLANK(INDEX('Policy Characteristics'!K:K,MATCH($C2475,'Policy Characteristics'!$C:$C,0))),"",INDEX('Policy Characteristics'!K:K,MATCH($C2475,'Policy Characteristics'!$C:$C,0)))</f>
        <v>fuels.html#end-subsidies</v>
      </c>
      <c r="R2475" s="254" t="str">
        <f>IF(ISBLANK(INDEX('Policy Characteristics'!L:L,MATCH($C2475,'Policy Characteristics'!$C:$C,0))),"",INDEX('Policy Characteristics'!L:L,MATCH($C2475,'Policy Characteristics'!$C:$C,0)))</f>
        <v>end-existing-subsidies.html</v>
      </c>
    </row>
    <row r="2476" spans="1:18" s="4" customFormat="1" x14ac:dyDescent="0.35">
      <c r="A2476" s="254" t="str">
        <f>IF(ISBLANK(INDEX('Policy Characteristics'!A:A,MATCH($C2476,'Policy Characteristics'!$C:$C,0))),"",INDEX('Policy Characteristics'!A:A,MATCH($C2476,'Policy Characteristics'!$C:$C,0)))</f>
        <v>Cross-Sector</v>
      </c>
      <c r="B2476" s="262" t="str">
        <f>IF(ISBLANK(INDEX('Policy Characteristics'!B:B,MATCH($C2476,'Policy Characteristics'!$C:$C,0))),"",INDEX('Policy Characteristics'!B:B,MATCH($C2476,'Policy Characteristics'!$C:$C,0)))</f>
        <v>End Existing Subsidies</v>
      </c>
      <c r="C2476" s="254" t="str">
        <f t="shared" si="81"/>
        <v>Percent Reduction in BAU Subsidies</v>
      </c>
      <c r="D2476" s="6" t="s">
        <v>2449</v>
      </c>
      <c r="E2476" s="45"/>
      <c r="F2476" s="6" t="s">
        <v>2450</v>
      </c>
      <c r="G2476" s="45"/>
      <c r="H2476" s="43">
        <v>710</v>
      </c>
      <c r="I2476" s="325" t="s">
        <v>41</v>
      </c>
      <c r="J2476" s="255" t="str">
        <f>IF(ISBLANK(INDEX('Policy Characteristics'!D:D,MATCH($C2476,'Policy Characteristics'!$C:$C,0))),"",INDEX('Policy Characteristics'!D:D,MATCH($C2476,'Policy Characteristics'!$C:$C,0)))</f>
        <v>End Existing Subsidies</v>
      </c>
      <c r="K2476" s="254" t="str">
        <f>IF(ISBLANK(INDEX('Policy Characteristics'!E:E,MATCH($C2476,'Policy Characteristics'!$C:$C,0))),"",INDEX('Policy Characteristics'!E:E,MATCH($C2476,'Policy Characteristics'!$C:$C,0)))</f>
        <v>cross reduce BAU subsidies</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1</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BAU subsidies</v>
      </c>
      <c r="P2476" s="254" t="str">
        <f>IF(ISBLANK(INDEX('Policy Characteristics'!J:J,MATCH($C2476,'Policy Characteristics'!$C:$C,0))),"",INDEX('Policy Characteristics'!J:J,MATCH($C2476,'Policy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6" s="254" t="str">
        <f>IF(ISBLANK(INDEX('Policy Characteristics'!K:K,MATCH($C2476,'Policy Characteristics'!$C:$C,0))),"",INDEX('Policy Characteristics'!K:K,MATCH($C2476,'Policy Characteristics'!$C:$C,0)))</f>
        <v>fuels.html#end-subsidies</v>
      </c>
      <c r="R2476" s="254" t="str">
        <f>IF(ISBLANK(INDEX('Policy Characteristics'!L:L,MATCH($C2476,'Policy Characteristics'!$C:$C,0))),"",INDEX('Policy Characteristics'!L:L,MATCH($C2476,'Policy Characteristics'!$C:$C,0)))</f>
        <v>end-existing-subsidies.html</v>
      </c>
    </row>
    <row r="2477" spans="1:18" s="4" customFormat="1" x14ac:dyDescent="0.35">
      <c r="A2477" s="254" t="str">
        <f>IF(ISBLANK(INDEX('Policy Characteristics'!A:A,MATCH($C2477,'Policy Characteristics'!$C:$C,0))),"",INDEX('Policy Characteristics'!A:A,MATCH($C2477,'Policy Characteristics'!$C:$C,0)))</f>
        <v>Cross-Sector</v>
      </c>
      <c r="B2477" s="262" t="str">
        <f>IF(ISBLANK(INDEX('Policy Characteristics'!B:B,MATCH($C2477,'Policy Characteristics'!$C:$C,0))),"",INDEX('Policy Characteristics'!B:B,MATCH($C2477,'Policy Characteristics'!$C:$C,0)))</f>
        <v>End Existing Subsidies</v>
      </c>
      <c r="C2477" s="254" t="str">
        <f t="shared" si="81"/>
        <v>Percent Reduction in BAU Subsidies</v>
      </c>
      <c r="D2477" s="6" t="s">
        <v>71</v>
      </c>
      <c r="E2477" s="45"/>
      <c r="F2477" s="6" t="s">
        <v>95</v>
      </c>
      <c r="G2477" s="45"/>
      <c r="H2477" s="43">
        <v>711</v>
      </c>
      <c r="I2477" s="325" t="s">
        <v>41</v>
      </c>
      <c r="J2477" s="255" t="str">
        <f>IF(ISBLANK(INDEX('Policy Characteristics'!D:D,MATCH($C2477,'Policy Characteristics'!$C:$C,0))),"",INDEX('Policy Characteristics'!D:D,MATCH($C2477,'Policy Characteristics'!$C:$C,0)))</f>
        <v>End Existing Subsidies</v>
      </c>
      <c r="K2477" s="254" t="str">
        <f>IF(ISBLANK(INDEX('Policy Characteristics'!E:E,MATCH($C2477,'Policy Characteristics'!$C:$C,0))),"",INDEX('Policy Characteristics'!E:E,MATCH($C2477,'Policy Characteristics'!$C:$C,0)))</f>
        <v>cross reduce BAU subsidies</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1</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BAU subsidies</v>
      </c>
      <c r="P2477" s="254" t="str">
        <f>IF(ISBLANK(INDEX('Policy Characteristics'!J:J,MATCH($C2477,'Policy Characteristics'!$C:$C,0))),"",INDEX('Policy Characteristics'!J:J,MATCH($C2477,'Policy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7" s="254" t="str">
        <f>IF(ISBLANK(INDEX('Policy Characteristics'!K:K,MATCH($C2477,'Policy Characteristics'!$C:$C,0))),"",INDEX('Policy Characteristics'!K:K,MATCH($C2477,'Policy Characteristics'!$C:$C,0)))</f>
        <v>fuels.html#end-subsidies</v>
      </c>
      <c r="R2477" s="254" t="str">
        <f>IF(ISBLANK(INDEX('Policy Characteristics'!L:L,MATCH($C2477,'Policy Characteristics'!$C:$C,0))),"",INDEX('Policy Characteristics'!L:L,MATCH($C2477,'Policy Characteristics'!$C:$C,0)))</f>
        <v>end-existing-subsidies.html</v>
      </c>
    </row>
    <row r="2478" spans="1:18" s="4" customFormat="1" x14ac:dyDescent="0.35">
      <c r="A2478" s="254" t="str">
        <f>IF(ISBLANK(INDEX('Policy Characteristics'!A:A,MATCH($C2478,'Policy Characteristics'!$C:$C,0))),"",INDEX('Policy Characteristics'!A:A,MATCH($C2478,'Policy Characteristics'!$C:$C,0)))</f>
        <v>Cross-Sector</v>
      </c>
      <c r="B2478" s="262" t="str">
        <f>IF(ISBLANK(INDEX('Policy Characteristics'!B:B,MATCH($C2478,'Policy Characteristics'!$C:$C,0))),"",INDEX('Policy Characteristics'!B:B,MATCH($C2478,'Policy Characteristics'!$C:$C,0)))</f>
        <v>End Existing Subsidies</v>
      </c>
      <c r="C2478" s="254" t="str">
        <f t="shared" si="81"/>
        <v>Percent Reduction in BAU Subsidies</v>
      </c>
      <c r="D2478" s="6" t="s">
        <v>420</v>
      </c>
      <c r="E2478" s="45"/>
      <c r="F2478" s="6" t="s">
        <v>421</v>
      </c>
      <c r="G2478" s="45"/>
      <c r="H2478" s="43">
        <v>712</v>
      </c>
      <c r="I2478" s="325" t="s">
        <v>40</v>
      </c>
      <c r="J2478" s="255" t="str">
        <f>IF(ISBLANK(INDEX('Policy Characteristics'!D:D,MATCH($C2478,'Policy Characteristics'!$C:$C,0))),"",INDEX('Policy Characteristics'!D:D,MATCH($C2478,'Policy Characteristics'!$C:$C,0)))</f>
        <v>End Existing Subsidies</v>
      </c>
      <c r="K2478" s="254" t="str">
        <f>IF(ISBLANK(INDEX('Policy Characteristics'!E:E,MATCH($C2478,'Policy Characteristics'!$C:$C,0))),"",INDEX('Policy Characteristics'!E:E,MATCH($C2478,'Policy Characteristics'!$C:$C,0)))</f>
        <v>cross reduce BAU subsidies</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1</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BAU subsidies</v>
      </c>
      <c r="P2478" s="254" t="str">
        <f>IF(ISBLANK(INDEX('Policy Characteristics'!J:J,MATCH($C2478,'Policy Characteristics'!$C:$C,0))),"",INDEX('Policy Characteristics'!J:J,MATCH($C2478,'Policy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8" s="254" t="str">
        <f>IF(ISBLANK(INDEX('Policy Characteristics'!K:K,MATCH($C2478,'Policy Characteristics'!$C:$C,0))),"",INDEX('Policy Characteristics'!K:K,MATCH($C2478,'Policy Characteristics'!$C:$C,0)))</f>
        <v>fuels.html#end-subsidies</v>
      </c>
      <c r="R2478" s="254" t="str">
        <f>IF(ISBLANK(INDEX('Policy Characteristics'!L:L,MATCH($C2478,'Policy Characteristics'!$C:$C,0))),"",INDEX('Policy Characteristics'!L:L,MATCH($C2478,'Policy Characteristics'!$C:$C,0)))</f>
        <v>end-existing-subsidies.html</v>
      </c>
    </row>
    <row r="2479" spans="1:18" s="4" customFormat="1" x14ac:dyDescent="0.35">
      <c r="A2479" s="254" t="str">
        <f>IF(ISBLANK(INDEX('Policy Characteristics'!A:A,MATCH($C2479,'Policy Characteristics'!$C:$C,0))),"",INDEX('Policy Characteristics'!A:A,MATCH($C2479,'Policy Characteristics'!$C:$C,0)))</f>
        <v>Cross-Sector</v>
      </c>
      <c r="B2479" s="262" t="str">
        <f>IF(ISBLANK(INDEX('Policy Characteristics'!B:B,MATCH($C2479,'Policy Characteristics'!$C:$C,0))),"",INDEX('Policy Characteristics'!B:B,MATCH($C2479,'Policy Characteristics'!$C:$C,0)))</f>
        <v>End Existing Subsidies</v>
      </c>
      <c r="C2479" s="254" t="str">
        <f t="shared" si="81"/>
        <v>Percent Reduction in BAU Subsidies</v>
      </c>
      <c r="D2479" s="6" t="s">
        <v>427</v>
      </c>
      <c r="E2479" s="45"/>
      <c r="F2479" s="6" t="s">
        <v>428</v>
      </c>
      <c r="G2479" s="45"/>
      <c r="H2479" s="43">
        <v>713</v>
      </c>
      <c r="I2479" s="325" t="s">
        <v>41</v>
      </c>
      <c r="J2479" s="255" t="str">
        <f>IF(ISBLANK(INDEX('Policy Characteristics'!D:D,MATCH($C2479,'Policy Characteristics'!$C:$C,0))),"",INDEX('Policy Characteristics'!D:D,MATCH($C2479,'Policy Characteristics'!$C:$C,0)))</f>
        <v>End Existing Subsidies</v>
      </c>
      <c r="K2479" s="254" t="str">
        <f>IF(ISBLANK(INDEX('Policy Characteristics'!E:E,MATCH($C2479,'Policy Characteristics'!$C:$C,0))),"",INDEX('Policy Characteristics'!E:E,MATCH($C2479,'Policy Characteristics'!$C:$C,0)))</f>
        <v>cross reduce BAU subsidies</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1</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BAU subsidies</v>
      </c>
      <c r="P2479" s="254" t="str">
        <f>IF(ISBLANK(INDEX('Policy Characteristics'!J:J,MATCH($C2479,'Policy Characteristics'!$C:$C,0))),"",INDEX('Policy Characteristics'!J:J,MATCH($C2479,'Policy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79" s="254" t="str">
        <f>IF(ISBLANK(INDEX('Policy Characteristics'!K:K,MATCH($C2479,'Policy Characteristics'!$C:$C,0))),"",INDEX('Policy Characteristics'!K:K,MATCH($C2479,'Policy Characteristics'!$C:$C,0)))</f>
        <v>fuels.html#end-subsidies</v>
      </c>
      <c r="R2479" s="254" t="str">
        <f>IF(ISBLANK(INDEX('Policy Characteristics'!L:L,MATCH($C2479,'Policy Characteristics'!$C:$C,0))),"",INDEX('Policy Characteristics'!L:L,MATCH($C2479,'Policy Characteristics'!$C:$C,0)))</f>
        <v>end-existing-subsidies.html</v>
      </c>
    </row>
    <row r="2480" spans="1:18" s="4" customFormat="1" x14ac:dyDescent="0.35">
      <c r="A2480" s="254" t="str">
        <f>IF(ISBLANK(INDEX('Policy Characteristics'!A:A,MATCH($C2480,'Policy Characteristics'!$C:$C,0))),"",INDEX('Policy Characteristics'!A:A,MATCH($C2480,'Policy Characteristics'!$C:$C,0)))</f>
        <v>Cross-Sector</v>
      </c>
      <c r="B2480" s="262" t="str">
        <f>IF(ISBLANK(INDEX('Policy Characteristics'!B:B,MATCH($C2480,'Policy Characteristics'!$C:$C,0))),"",INDEX('Policy Characteristics'!B:B,MATCH($C2480,'Policy Characteristics'!$C:$C,0)))</f>
        <v>End Existing Subsidies</v>
      </c>
      <c r="C2480" s="254" t="str">
        <f t="shared" si="81"/>
        <v>Percent Reduction in BAU Subsidies</v>
      </c>
      <c r="D2480" s="6" t="s">
        <v>2441</v>
      </c>
      <c r="E2480" s="45"/>
      <c r="F2480" s="6" t="s">
        <v>2445</v>
      </c>
      <c r="G2480" s="45"/>
      <c r="H2480" s="43">
        <v>714</v>
      </c>
      <c r="I2480" s="325" t="s">
        <v>41</v>
      </c>
      <c r="J2480" s="255" t="str">
        <f>IF(ISBLANK(INDEX('Policy Characteristics'!D:D,MATCH($C2480,'Policy Characteristics'!$C:$C,0))),"",INDEX('Policy Characteristics'!D:D,MATCH($C2480,'Policy Characteristics'!$C:$C,0)))</f>
        <v>End Existing Subsidies</v>
      </c>
      <c r="K2480" s="254" t="str">
        <f>IF(ISBLANK(INDEX('Policy Characteristics'!E:E,MATCH($C2480,'Policy Characteristics'!$C:$C,0))),"",INDEX('Policy Characteristics'!E:E,MATCH($C2480,'Policy Characteristics'!$C:$C,0)))</f>
        <v>cross reduce BAU subsidies</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1</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BAU subsidies</v>
      </c>
      <c r="P2480" s="254" t="str">
        <f>IF(ISBLANK(INDEX('Policy Characteristics'!J:J,MATCH($C2480,'Policy Characteristics'!$C:$C,0))),"",INDEX('Policy Characteristics'!J:J,MATCH($C2480,'Policy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0" s="254" t="str">
        <f>IF(ISBLANK(INDEX('Policy Characteristics'!K:K,MATCH($C2480,'Policy Characteristics'!$C:$C,0))),"",INDEX('Policy Characteristics'!K:K,MATCH($C2480,'Policy Characteristics'!$C:$C,0)))</f>
        <v>fuels.html#end-subsidies</v>
      </c>
      <c r="R2480" s="254" t="str">
        <f>IF(ISBLANK(INDEX('Policy Characteristics'!L:L,MATCH($C2480,'Policy Characteristics'!$C:$C,0))),"",INDEX('Policy Characteristics'!L:L,MATCH($C2480,'Policy Characteristics'!$C:$C,0)))</f>
        <v>end-existing-subsidies.html</v>
      </c>
    </row>
    <row r="2481" spans="1:18" s="4" customFormat="1" x14ac:dyDescent="0.35">
      <c r="A2481" s="254" t="str">
        <f>IF(ISBLANK(INDEX('Policy Characteristics'!A:A,MATCH($C2481,'Policy Characteristics'!$C:$C,0))),"",INDEX('Policy Characteristics'!A:A,MATCH($C2481,'Policy Characteristics'!$C:$C,0)))</f>
        <v>Cross-Sector</v>
      </c>
      <c r="B2481" s="262" t="str">
        <f>IF(ISBLANK(INDEX('Policy Characteristics'!B:B,MATCH($C2481,'Policy Characteristics'!$C:$C,0))),"",INDEX('Policy Characteristics'!B:B,MATCH($C2481,'Policy Characteristics'!$C:$C,0)))</f>
        <v>End Existing Subsidies</v>
      </c>
      <c r="C2481" s="254" t="str">
        <f t="shared" ref="C2481" si="82">C$2464</f>
        <v>Percent Reduction in BAU Subsidies</v>
      </c>
      <c r="D2481" s="6" t="s">
        <v>2451</v>
      </c>
      <c r="E2481" s="45"/>
      <c r="F2481" s="6" t="s">
        <v>2452</v>
      </c>
      <c r="G2481" s="45"/>
      <c r="H2481" s="43">
        <v>715</v>
      </c>
      <c r="I2481" s="325" t="s">
        <v>41</v>
      </c>
      <c r="J2481" s="255" t="str">
        <f>IF(ISBLANK(INDEX('Policy Characteristics'!D:D,MATCH($C2481,'Policy Characteristics'!$C:$C,0))),"",INDEX('Policy Characteristics'!D:D,MATCH($C2481,'Policy Characteristics'!$C:$C,0)))</f>
        <v>End Existing Subsidies</v>
      </c>
      <c r="K2481" s="254" t="str">
        <f>IF(ISBLANK(INDEX('Policy Characteristics'!E:E,MATCH($C2481,'Policy Characteristics'!$C:$C,0))),"",INDEX('Policy Characteristics'!E:E,MATCH($C2481,'Policy Characteristics'!$C:$C,0)))</f>
        <v>cross reduce BAU subsidies</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1</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BAU subsidies</v>
      </c>
      <c r="P2481" s="254" t="str">
        <f>IF(ISBLANK(INDEX('Policy Characteristics'!J:J,MATCH($C2481,'Policy Characteristics'!$C:$C,0))),"",INDEX('Policy Characteristics'!J:J,MATCH($C2481,'Policy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1" s="254" t="str">
        <f>IF(ISBLANK(INDEX('Policy Characteristics'!K:K,MATCH($C2481,'Policy Characteristics'!$C:$C,0))),"",INDEX('Policy Characteristics'!K:K,MATCH($C2481,'Policy Characteristics'!$C:$C,0)))</f>
        <v>fuels.html#end-subsidies</v>
      </c>
      <c r="R2481" s="254" t="str">
        <f>IF(ISBLANK(INDEX('Policy Characteristics'!L:L,MATCH($C2481,'Policy Characteristics'!$C:$C,0))),"",INDEX('Policy Characteristics'!L:L,MATCH($C2481,'Policy Characteristics'!$C:$C,0)))</f>
        <v>end-existing-subsidies.html</v>
      </c>
    </row>
    <row r="2482" spans="1:18" s="4" customFormat="1" x14ac:dyDescent="0.35">
      <c r="A2482" s="254" t="str">
        <f>IF(ISBLANK(INDEX('Policy Characteristics'!A:A,MATCH($C2482,'Policy Characteristics'!$C:$C,0))),"",INDEX('Policy Characteristics'!A:A,MATCH($C2482,'Policy Characteristics'!$C:$C,0)))</f>
        <v>Cross-Sector</v>
      </c>
      <c r="B2482" s="262" t="str">
        <f>IF(ISBLANK(INDEX('Policy Characteristics'!B:B,MATCH($C2482,'Policy Characteristics'!$C:$C,0))),"",INDEX('Policy Characteristics'!B:B,MATCH($C2482,'Policy Characteristics'!$C:$C,0)))</f>
        <v>End Existing Subsidies</v>
      </c>
      <c r="C2482" s="254" t="str">
        <f t="shared" ref="C2482:C2484" si="83">C$2464</f>
        <v>Percent Reduction in BAU Subsidies</v>
      </c>
      <c r="D2482" s="6" t="s">
        <v>2442</v>
      </c>
      <c r="E2482" s="45"/>
      <c r="F2482" s="6" t="s">
        <v>2446</v>
      </c>
      <c r="G2482" s="45"/>
      <c r="H2482" s="43">
        <v>716</v>
      </c>
      <c r="I2482" s="325" t="s">
        <v>41</v>
      </c>
      <c r="J2482" s="255" t="str">
        <f>IF(ISBLANK(INDEX('Policy Characteristics'!D:D,MATCH($C2482,'Policy Characteristics'!$C:$C,0))),"",INDEX('Policy Characteristics'!D:D,MATCH($C2482,'Policy Characteristics'!$C:$C,0)))</f>
        <v>End Existing Subsidies</v>
      </c>
      <c r="K2482" s="254" t="str">
        <f>IF(ISBLANK(INDEX('Policy Characteristics'!E:E,MATCH($C2482,'Policy Characteristics'!$C:$C,0))),"",INDEX('Policy Characteristics'!E:E,MATCH($C2482,'Policy Characteristics'!$C:$C,0)))</f>
        <v>cross reduce BAU subsidies</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1</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BAU subsidies</v>
      </c>
      <c r="P2482" s="254" t="str">
        <f>IF(ISBLANK(INDEX('Policy Characteristics'!J:J,MATCH($C2482,'Policy Characteristics'!$C:$C,0))),"",INDEX('Policy Characteristics'!J:J,MATCH($C2482,'Policy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2" s="254" t="str">
        <f>IF(ISBLANK(INDEX('Policy Characteristics'!K:K,MATCH($C2482,'Policy Characteristics'!$C:$C,0))),"",INDEX('Policy Characteristics'!K:K,MATCH($C2482,'Policy Characteristics'!$C:$C,0)))</f>
        <v>fuels.html#end-subsidies</v>
      </c>
      <c r="R2482" s="254" t="str">
        <f>IF(ISBLANK(INDEX('Policy Characteristics'!L:L,MATCH($C2482,'Policy Characteristics'!$C:$C,0))),"",INDEX('Policy Characteristics'!L:L,MATCH($C2482,'Policy Characteristics'!$C:$C,0)))</f>
        <v>end-existing-subsidies.html</v>
      </c>
    </row>
    <row r="2483" spans="1:18" s="4" customFormat="1" x14ac:dyDescent="0.35">
      <c r="A2483" s="254" t="str">
        <f>IF(ISBLANK(INDEX('Policy Characteristics'!A:A,MATCH($C2483,'Policy Characteristics'!$C:$C,0))),"",INDEX('Policy Characteristics'!A:A,MATCH($C2483,'Policy Characteristics'!$C:$C,0)))</f>
        <v>Cross-Sector</v>
      </c>
      <c r="B2483" s="262" t="str">
        <f>IF(ISBLANK(INDEX('Policy Characteristics'!B:B,MATCH($C2483,'Policy Characteristics'!$C:$C,0))),"",INDEX('Policy Characteristics'!B:B,MATCH($C2483,'Policy Characteristics'!$C:$C,0)))</f>
        <v>End Existing Subsidies</v>
      </c>
      <c r="C2483" s="254" t="str">
        <f t="shared" si="83"/>
        <v>Percent Reduction in BAU Subsidies</v>
      </c>
      <c r="D2483" s="6" t="s">
        <v>2443</v>
      </c>
      <c r="E2483" s="45"/>
      <c r="F2483" s="6" t="s">
        <v>2447</v>
      </c>
      <c r="G2483" s="45"/>
      <c r="H2483" s="43">
        <v>717</v>
      </c>
      <c r="I2483" s="325" t="s">
        <v>41</v>
      </c>
      <c r="J2483" s="255" t="str">
        <f>IF(ISBLANK(INDEX('Policy Characteristics'!D:D,MATCH($C2483,'Policy Characteristics'!$C:$C,0))),"",INDEX('Policy Characteristics'!D:D,MATCH($C2483,'Policy Characteristics'!$C:$C,0)))</f>
        <v>End Existing Subsidies</v>
      </c>
      <c r="K2483" s="254" t="str">
        <f>IF(ISBLANK(INDEX('Policy Characteristics'!E:E,MATCH($C2483,'Policy Characteristics'!$C:$C,0))),"",INDEX('Policy Characteristics'!E:E,MATCH($C2483,'Policy Characteristics'!$C:$C,0)))</f>
        <v>cross reduce BAU subsidies</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1</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BAU subsidies</v>
      </c>
      <c r="P2483" s="254" t="str">
        <f>IF(ISBLANK(INDEX('Policy Characteristics'!J:J,MATCH($C2483,'Policy Characteristics'!$C:$C,0))),"",INDEX('Policy Characteristics'!J:J,MATCH($C2483,'Policy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3" s="254" t="str">
        <f>IF(ISBLANK(INDEX('Policy Characteristics'!K:K,MATCH($C2483,'Policy Characteristics'!$C:$C,0))),"",INDEX('Policy Characteristics'!K:K,MATCH($C2483,'Policy Characteristics'!$C:$C,0)))</f>
        <v>fuels.html#end-subsidies</v>
      </c>
      <c r="R2483" s="254" t="str">
        <f>IF(ISBLANK(INDEX('Policy Characteristics'!L:L,MATCH($C2483,'Policy Characteristics'!$C:$C,0))),"",INDEX('Policy Characteristics'!L:L,MATCH($C2483,'Policy Characteristics'!$C:$C,0)))</f>
        <v>end-existing-subsidies.html</v>
      </c>
    </row>
    <row r="2484" spans="1:18" s="4" customFormat="1" x14ac:dyDescent="0.35">
      <c r="A2484" s="254" t="str">
        <f>IF(ISBLANK(INDEX('Policy Characteristics'!A:A,MATCH($C2484,'Policy Characteristics'!$C:$C,0))),"",INDEX('Policy Characteristics'!A:A,MATCH($C2484,'Policy Characteristics'!$C:$C,0)))</f>
        <v>Cross-Sector</v>
      </c>
      <c r="B2484" s="262" t="str">
        <f>IF(ISBLANK(INDEX('Policy Characteristics'!B:B,MATCH($C2484,'Policy Characteristics'!$C:$C,0))),"",INDEX('Policy Characteristics'!B:B,MATCH($C2484,'Policy Characteristics'!$C:$C,0)))</f>
        <v>End Existing Subsidies</v>
      </c>
      <c r="C2484" s="254" t="str">
        <f t="shared" si="83"/>
        <v>Percent Reduction in BAU Subsidies</v>
      </c>
      <c r="D2484" s="6" t="s">
        <v>2444</v>
      </c>
      <c r="E2484" s="45"/>
      <c r="F2484" s="6" t="s">
        <v>2448</v>
      </c>
      <c r="G2484" s="45"/>
      <c r="H2484" s="43">
        <v>718</v>
      </c>
      <c r="I2484" s="325" t="s">
        <v>40</v>
      </c>
      <c r="J2484" s="255" t="str">
        <f>IF(ISBLANK(INDEX('Policy Characteristics'!D:D,MATCH($C2484,'Policy Characteristics'!$C:$C,0))),"",INDEX('Policy Characteristics'!D:D,MATCH($C2484,'Policy Characteristics'!$C:$C,0)))</f>
        <v>End Existing Subsidies</v>
      </c>
      <c r="K2484" s="254" t="str">
        <f>IF(ISBLANK(INDEX('Policy Characteristics'!E:E,MATCH($C2484,'Policy Characteristics'!$C:$C,0))),"",INDEX('Policy Characteristics'!E:E,MATCH($C2484,'Policy Characteristics'!$C:$C,0)))</f>
        <v>cross reduce BAU subsidies</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1</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BAU subsidies</v>
      </c>
      <c r="P2484" s="254" t="str">
        <f>IF(ISBLANK(INDEX('Policy Characteristics'!J:J,MATCH($C2484,'Policy Characteristics'!$C:$C,0))),"",INDEX('Policy Characteristics'!J:J,MATCH($C2484,'Policy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484" s="254" t="str">
        <f>IF(ISBLANK(INDEX('Policy Characteristics'!K:K,MATCH($C2484,'Policy Characteristics'!$C:$C,0))),"",INDEX('Policy Characteristics'!K:K,MATCH($C2484,'Policy Characteristics'!$C:$C,0)))</f>
        <v>fuels.html#end-subsidies</v>
      </c>
      <c r="R2484" s="254" t="str">
        <f>IF(ISBLANK(INDEX('Policy Characteristics'!L:L,MATCH($C2484,'Policy Characteristics'!$C:$C,0))),"",INDEX('Policy Characteristics'!L:L,MATCH($C2484,'Policy Characteristics'!$C:$C,0)))</f>
        <v>end-existing-subsidies.html</v>
      </c>
    </row>
    <row r="2485" spans="1:18" s="2" customFormat="1" x14ac:dyDescent="0.35">
      <c r="A2485" s="254" t="str">
        <f>IF(ISBLANK(INDEX('Policy Characteristics'!A:A,MATCH($C2485,'Policy Characteristics'!$C:$C,0))),"",INDEX('Policy Characteristics'!A:A,MATCH($C2485,'Policy Characteristics'!$C:$C,0)))</f>
        <v>Cross-Sector</v>
      </c>
      <c r="B2485" s="262" t="str">
        <f>IF(ISBLANK(INDEX('Policy Characteristics'!B:B,MATCH($C2485,'Policy Characteristics'!$C:$C,0))),"",INDEX('Policy Characteristics'!B:B,MATCH($C2485,'Policy Characteristics'!$C:$C,0)))</f>
        <v>Exempt Process Emissions from C Tax</v>
      </c>
      <c r="C2485" s="1" t="s">
        <v>3324</v>
      </c>
      <c r="D2485" s="45" t="s">
        <v>3022</v>
      </c>
      <c r="E2485" s="6"/>
      <c r="F2485" t="s">
        <v>3047</v>
      </c>
      <c r="G2485" s="6"/>
      <c r="H2485" s="47">
        <v>1628</v>
      </c>
      <c r="I2485" s="325" t="s">
        <v>40</v>
      </c>
      <c r="J2485" s="255" t="str">
        <f>IF(ISBLANK(INDEX('Policy Characteristics'!D:D,MATCH($C2485,'Policy Characteristics'!$C:$C,0))),"",INDEX('Policy Characteristics'!D:D,MATCH($C2485,'Policy Characteristics'!$C:$C,0)))</f>
        <v/>
      </c>
      <c r="K2485" s="254" t="str">
        <f>IF(ISBLANK(INDEX('Policy Characteristics'!E:E,MATCH($C2485,'Policy Characteristics'!$C:$C,0))),"",INDEX('Policy Characteristics'!E:E,MATCH($C2485,'Policy Characteristics'!$C:$C,0)))</f>
        <v>cross toggle whether carbon tax affects process emissions</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1</v>
      </c>
      <c r="N2485" s="261">
        <f>IF(ISBLANK(INDEX('Policy Characteristics'!H:H,MATCH($C2485,'Policy Characteristics'!$C:$C,0))),"",INDEX('Policy Characteristics'!H:H,MATCH($C2485,'Policy Characteristics'!$C:$C,0)))</f>
        <v>1</v>
      </c>
      <c r="O2485" s="254" t="str">
        <f>IF(ISBLANK(INDEX('Policy Characteristics'!I:I,MATCH($C2485,'Policy Characteristics'!$C:$C,0))),"",INDEX('Policy Characteristics'!I:I,MATCH($C2485,'Policy Characteristics'!$C:$C,0)))</f>
        <v>on/off</v>
      </c>
      <c r="P2485" s="254" t="str">
        <f>IF(ISBLANK(INDEX('Policy Characteristics'!J:J,MATCH($C2485,'Policy Characteristics'!$C:$C,0))),"",INDEX('Policy Characteristics'!J:J,MATCH($C2485,'Policy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5" s="254" t="str">
        <f>IF(ISBLANK(INDEX('Policy Characteristics'!K:K,MATCH($C2485,'Policy Characteristics'!$C:$C,0))),"",INDEX('Policy Characteristics'!K:K,MATCH($C2485,'Policy Characteristics'!$C:$C,0)))</f>
        <v>fuels.html#carbon-tax</v>
      </c>
      <c r="R2485" s="254" t="str">
        <f>IF(ISBLANK(INDEX('Policy Characteristics'!L:L,MATCH($C2485,'Policy Characteristics'!$C:$C,0))),"",INDEX('Policy Characteristics'!L:L,MATCH($C2485,'Policy Characteristics'!$C:$C,0)))</f>
        <v>carbon-tax.html</v>
      </c>
    </row>
    <row r="2486" spans="1:18" s="2" customFormat="1" x14ac:dyDescent="0.35">
      <c r="A2486" s="254" t="str">
        <f>IF(ISBLANK(INDEX('Policy Characteristics'!A:A,MATCH($C2486,'Policy Characteristics'!$C:$C,0))),"",INDEX('Policy Characteristics'!A:A,MATCH($C2486,'Policy Characteristics'!$C:$C,0)))</f>
        <v>Cross-Sector</v>
      </c>
      <c r="B2486" s="262" t="str">
        <f>IF(ISBLANK(INDEX('Policy Characteristics'!B:B,MATCH($C2486,'Policy Characteristics'!$C:$C,0))),"",INDEX('Policy Characteristics'!B:B,MATCH($C2486,'Policy Characteristics'!$C:$C,0)))</f>
        <v>Exempt Process Emissions from C Tax</v>
      </c>
      <c r="C2486" s="254" t="str">
        <f>C$2485</f>
        <v>BEPEfCT Boolean Exempt Process Emissions from Carbon Tax</v>
      </c>
      <c r="D2486" s="6" t="s">
        <v>3023</v>
      </c>
      <c r="E2486" s="6"/>
      <c r="F2486" t="s">
        <v>2729</v>
      </c>
      <c r="G2486" s="6"/>
      <c r="H2486" s="47">
        <v>1629</v>
      </c>
      <c r="I2486" s="325" t="s">
        <v>40</v>
      </c>
      <c r="J2486" s="255" t="str">
        <f>IF(ISBLANK(INDEX('Policy Characteristics'!D:D,MATCH($C2486,'Policy Characteristics'!$C:$C,0))),"",INDEX('Policy Characteristics'!D:D,MATCH($C2486,'Policy Characteristics'!$C:$C,0)))</f>
        <v/>
      </c>
      <c r="K2486" s="254" t="str">
        <f>IF(ISBLANK(INDEX('Policy Characteristics'!E:E,MATCH($C2486,'Policy Characteristics'!$C:$C,0))),"",INDEX('Policy Characteristics'!E:E,MATCH($C2486,'Policy Characteristics'!$C:$C,0)))</f>
        <v>cross toggle whether carbon tax affects process emissions</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1</v>
      </c>
      <c r="N2486" s="261">
        <f>IF(ISBLANK(INDEX('Policy Characteristics'!H:H,MATCH($C2486,'Policy Characteristics'!$C:$C,0))),"",INDEX('Policy Characteristics'!H:H,MATCH($C2486,'Policy Characteristics'!$C:$C,0)))</f>
        <v>1</v>
      </c>
      <c r="O2486" s="254" t="str">
        <f>IF(ISBLANK(INDEX('Policy Characteristics'!I:I,MATCH($C2486,'Policy Characteristics'!$C:$C,0))),"",INDEX('Policy Characteristics'!I:I,MATCH($C2486,'Policy Characteristics'!$C:$C,0)))</f>
        <v>on/off</v>
      </c>
      <c r="P2486" s="254" t="str">
        <f>IF(ISBLANK(INDEX('Policy Characteristics'!J:J,MATCH($C2486,'Policy Characteristics'!$C:$C,0))),"",INDEX('Policy Characteristics'!J:J,MATCH($C2486,'Policy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6" s="254" t="str">
        <f>IF(ISBLANK(INDEX('Policy Characteristics'!K:K,MATCH($C2486,'Policy Characteristics'!$C:$C,0))),"",INDEX('Policy Characteristics'!K:K,MATCH($C2486,'Policy Characteristics'!$C:$C,0)))</f>
        <v>fuels.html#carbon-tax</v>
      </c>
      <c r="R2486" s="254" t="str">
        <f>IF(ISBLANK(INDEX('Policy Characteristics'!L:L,MATCH($C2486,'Policy Characteristics'!$C:$C,0))),"",INDEX('Policy Characteristics'!L:L,MATCH($C2486,'Policy Characteristics'!$C:$C,0)))</f>
        <v>carbon-tax.html</v>
      </c>
    </row>
    <row r="2487" spans="1:18" s="2" customFormat="1" x14ac:dyDescent="0.35">
      <c r="A2487" s="254" t="str">
        <f>IF(ISBLANK(INDEX('Policy Characteristics'!A:A,MATCH($C2487,'Policy Characteristics'!$C:$C,0))),"",INDEX('Policy Characteristics'!A:A,MATCH($C2487,'Policy Characteristics'!$C:$C,0)))</f>
        <v>Cross-Sector</v>
      </c>
      <c r="B2487" s="262" t="str">
        <f>IF(ISBLANK(INDEX('Policy Characteristics'!B:B,MATCH($C2487,'Policy Characteristics'!$C:$C,0))),"",INDEX('Policy Characteristics'!B:B,MATCH($C2487,'Policy Characteristics'!$C:$C,0)))</f>
        <v>Exempt Process Emissions from C Tax</v>
      </c>
      <c r="C2487" s="254" t="str">
        <f t="shared" ref="C2487:C2509" si="84">C$2485</f>
        <v>BEPEfCT Boolean Exempt Process Emissions from Carbon Tax</v>
      </c>
      <c r="D2487" s="6" t="s">
        <v>3024</v>
      </c>
      <c r="E2487" s="6"/>
      <c r="F2487" t="s">
        <v>2988</v>
      </c>
      <c r="G2487" s="6"/>
      <c r="H2487" s="47">
        <v>1630</v>
      </c>
      <c r="I2487" s="325" t="s">
        <v>40</v>
      </c>
      <c r="J2487" s="255" t="str">
        <f>IF(ISBLANK(INDEX('Policy Characteristics'!D:D,MATCH($C2487,'Policy Characteristics'!$C:$C,0))),"",INDEX('Policy Characteristics'!D:D,MATCH($C2487,'Policy Characteristics'!$C:$C,0)))</f>
        <v/>
      </c>
      <c r="K2487" s="254" t="str">
        <f>IF(ISBLANK(INDEX('Policy Characteristics'!E:E,MATCH($C2487,'Policy Characteristics'!$C:$C,0))),"",INDEX('Policy Characteristics'!E:E,MATCH($C2487,'Policy Characteristics'!$C:$C,0)))</f>
        <v>cross toggle whether carbon tax affects process emissions</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1</v>
      </c>
      <c r="N2487" s="261">
        <f>IF(ISBLANK(INDEX('Policy Characteristics'!H:H,MATCH($C2487,'Policy Characteristics'!$C:$C,0))),"",INDEX('Policy Characteristics'!H:H,MATCH($C2487,'Policy Characteristics'!$C:$C,0)))</f>
        <v>1</v>
      </c>
      <c r="O2487" s="254" t="str">
        <f>IF(ISBLANK(INDEX('Policy Characteristics'!I:I,MATCH($C2487,'Policy Characteristics'!$C:$C,0))),"",INDEX('Policy Characteristics'!I:I,MATCH($C2487,'Policy Characteristics'!$C:$C,0)))</f>
        <v>on/off</v>
      </c>
      <c r="P2487" s="254" t="str">
        <f>IF(ISBLANK(INDEX('Policy Characteristics'!J:J,MATCH($C2487,'Policy Characteristics'!$C:$C,0))),"",INDEX('Policy Characteristics'!J:J,MATCH($C2487,'Policy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7" s="254" t="str">
        <f>IF(ISBLANK(INDEX('Policy Characteristics'!K:K,MATCH($C2487,'Policy Characteristics'!$C:$C,0))),"",INDEX('Policy Characteristics'!K:K,MATCH($C2487,'Policy Characteristics'!$C:$C,0)))</f>
        <v>fuels.html#carbon-tax</v>
      </c>
      <c r="R2487" s="254" t="str">
        <f>IF(ISBLANK(INDEX('Policy Characteristics'!L:L,MATCH($C2487,'Policy Characteristics'!$C:$C,0))),"",INDEX('Policy Characteristics'!L:L,MATCH($C2487,'Policy Characteristics'!$C:$C,0)))</f>
        <v>carbon-tax.html</v>
      </c>
    </row>
    <row r="2488" spans="1:18" s="2" customFormat="1" x14ac:dyDescent="0.35">
      <c r="A2488" s="254" t="str">
        <f>IF(ISBLANK(INDEX('Policy Characteristics'!A:A,MATCH($C2488,'Policy Characteristics'!$C:$C,0))),"",INDEX('Policy Characteristics'!A:A,MATCH($C2488,'Policy Characteristics'!$C:$C,0)))</f>
        <v>Cross-Sector</v>
      </c>
      <c r="B2488" s="262" t="str">
        <f>IF(ISBLANK(INDEX('Policy Characteristics'!B:B,MATCH($C2488,'Policy Characteristics'!$C:$C,0))),"",INDEX('Policy Characteristics'!B:B,MATCH($C2488,'Policy Characteristics'!$C:$C,0)))</f>
        <v>Exempt Process Emissions from C Tax</v>
      </c>
      <c r="C2488" s="254" t="str">
        <f t="shared" si="84"/>
        <v>BEPEfCT Boolean Exempt Process Emissions from Carbon Tax</v>
      </c>
      <c r="D2488" s="6" t="s">
        <v>3025</v>
      </c>
      <c r="E2488" s="6"/>
      <c r="F2488" t="s">
        <v>2989</v>
      </c>
      <c r="G2488" s="6"/>
      <c r="H2488" s="47">
        <v>1631</v>
      </c>
      <c r="I2488" s="325" t="s">
        <v>41</v>
      </c>
      <c r="J2488" s="255" t="str">
        <f>IF(ISBLANK(INDEX('Policy Characteristics'!D:D,MATCH($C2488,'Policy Characteristics'!$C:$C,0))),"",INDEX('Policy Characteristics'!D:D,MATCH($C2488,'Policy Characteristics'!$C:$C,0)))</f>
        <v/>
      </c>
      <c r="K2488" s="254" t="str">
        <f>IF(ISBLANK(INDEX('Policy Characteristics'!E:E,MATCH($C2488,'Policy Characteristics'!$C:$C,0))),"",INDEX('Policy Characteristics'!E:E,MATCH($C2488,'Policy Characteristics'!$C:$C,0)))</f>
        <v>cross toggle whether carbon tax affects process emissions</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1</v>
      </c>
      <c r="N2488" s="261">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on/off</v>
      </c>
      <c r="P2488" s="254" t="str">
        <f>IF(ISBLANK(INDEX('Policy Characteristics'!J:J,MATCH($C2488,'Policy Characteristics'!$C:$C,0))),"",INDEX('Policy Characteristics'!J:J,MATCH($C2488,'Policy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8" s="254" t="str">
        <f>IF(ISBLANK(INDEX('Policy Characteristics'!K:K,MATCH($C2488,'Policy Characteristics'!$C:$C,0))),"",INDEX('Policy Characteristics'!K:K,MATCH($C2488,'Policy Characteristics'!$C:$C,0)))</f>
        <v>fuels.html#carbon-tax</v>
      </c>
      <c r="R2488" s="254" t="str">
        <f>IF(ISBLANK(INDEX('Policy Characteristics'!L:L,MATCH($C2488,'Policy Characteristics'!$C:$C,0))),"",INDEX('Policy Characteristics'!L:L,MATCH($C2488,'Policy Characteristics'!$C:$C,0)))</f>
        <v>carbon-tax.html</v>
      </c>
    </row>
    <row r="2489" spans="1:18" s="2" customFormat="1" x14ac:dyDescent="0.35">
      <c r="A2489" s="254" t="str">
        <f>IF(ISBLANK(INDEX('Policy Characteristics'!A:A,MATCH($C2489,'Policy Characteristics'!$C:$C,0))),"",INDEX('Policy Characteristics'!A:A,MATCH($C2489,'Policy Characteristics'!$C:$C,0)))</f>
        <v>Cross-Sector</v>
      </c>
      <c r="B2489" s="262" t="str">
        <f>IF(ISBLANK(INDEX('Policy Characteristics'!B:B,MATCH($C2489,'Policy Characteristics'!$C:$C,0))),"",INDEX('Policy Characteristics'!B:B,MATCH($C2489,'Policy Characteristics'!$C:$C,0)))</f>
        <v>Exempt Process Emissions from C Tax</v>
      </c>
      <c r="C2489" s="254" t="str">
        <f t="shared" si="84"/>
        <v>BEPEfCT Boolean Exempt Process Emissions from Carbon Tax</v>
      </c>
      <c r="D2489" s="6" t="s">
        <v>3026</v>
      </c>
      <c r="E2489" s="6"/>
      <c r="F2489" t="s">
        <v>2990</v>
      </c>
      <c r="G2489" s="6"/>
      <c r="H2489" s="47">
        <v>1632</v>
      </c>
      <c r="I2489" s="325" t="s">
        <v>41</v>
      </c>
      <c r="J2489" s="255" t="str">
        <f>IF(ISBLANK(INDEX('Policy Characteristics'!D:D,MATCH($C2489,'Policy Characteristics'!$C:$C,0))),"",INDEX('Policy Characteristics'!D:D,MATCH($C2489,'Policy Characteristics'!$C:$C,0)))</f>
        <v/>
      </c>
      <c r="K2489" s="254" t="str">
        <f>IF(ISBLANK(INDEX('Policy Characteristics'!E:E,MATCH($C2489,'Policy Characteristics'!$C:$C,0))),"",INDEX('Policy Characteristics'!E:E,MATCH($C2489,'Policy Characteristics'!$C:$C,0)))</f>
        <v>cross toggle whether carbon tax affects process emissions</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1</v>
      </c>
      <c r="N2489" s="261">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on/off</v>
      </c>
      <c r="P2489" s="254" t="str">
        <f>IF(ISBLANK(INDEX('Policy Characteristics'!J:J,MATCH($C2489,'Policy Characteristics'!$C:$C,0))),"",INDEX('Policy Characteristics'!J:J,MATCH($C2489,'Policy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89" s="254" t="str">
        <f>IF(ISBLANK(INDEX('Policy Characteristics'!K:K,MATCH($C2489,'Policy Characteristics'!$C:$C,0))),"",INDEX('Policy Characteristics'!K:K,MATCH($C2489,'Policy Characteristics'!$C:$C,0)))</f>
        <v>fuels.html#carbon-tax</v>
      </c>
      <c r="R2489" s="254" t="str">
        <f>IF(ISBLANK(INDEX('Policy Characteristics'!L:L,MATCH($C2489,'Policy Characteristics'!$C:$C,0))),"",INDEX('Policy Characteristics'!L:L,MATCH($C2489,'Policy Characteristics'!$C:$C,0)))</f>
        <v>carbon-tax.html</v>
      </c>
    </row>
    <row r="2490" spans="1:18" s="2" customFormat="1" x14ac:dyDescent="0.35">
      <c r="A2490" s="254" t="str">
        <f>IF(ISBLANK(INDEX('Policy Characteristics'!A:A,MATCH($C2490,'Policy Characteristics'!$C:$C,0))),"",INDEX('Policy Characteristics'!A:A,MATCH($C2490,'Policy Characteristics'!$C:$C,0)))</f>
        <v>Cross-Sector</v>
      </c>
      <c r="B2490" s="262" t="str">
        <f>IF(ISBLANK(INDEX('Policy Characteristics'!B:B,MATCH($C2490,'Policy Characteristics'!$C:$C,0))),"",INDEX('Policy Characteristics'!B:B,MATCH($C2490,'Policy Characteristics'!$C:$C,0)))</f>
        <v>Exempt Process Emissions from C Tax</v>
      </c>
      <c r="C2490" s="254" t="str">
        <f t="shared" si="84"/>
        <v>BEPEfCT Boolean Exempt Process Emissions from Carbon Tax</v>
      </c>
      <c r="D2490" s="6" t="s">
        <v>3027</v>
      </c>
      <c r="E2490" s="6"/>
      <c r="F2490" t="s">
        <v>2991</v>
      </c>
      <c r="G2490" s="6"/>
      <c r="H2490" s="47">
        <v>1633</v>
      </c>
      <c r="I2490" s="325" t="s">
        <v>41</v>
      </c>
      <c r="J2490" s="255" t="str">
        <f>IF(ISBLANK(INDEX('Policy Characteristics'!D:D,MATCH($C2490,'Policy Characteristics'!$C:$C,0))),"",INDEX('Policy Characteristics'!D:D,MATCH($C2490,'Policy Characteristics'!$C:$C,0)))</f>
        <v/>
      </c>
      <c r="K2490" s="254" t="str">
        <f>IF(ISBLANK(INDEX('Policy Characteristics'!E:E,MATCH($C2490,'Policy Characteristics'!$C:$C,0))),"",INDEX('Policy Characteristics'!E:E,MATCH($C2490,'Policy Characteristics'!$C:$C,0)))</f>
        <v>cross toggle whether carbon tax affects process emissions</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1</v>
      </c>
      <c r="N2490" s="261">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on/off</v>
      </c>
      <c r="P2490" s="254" t="str">
        <f>IF(ISBLANK(INDEX('Policy Characteristics'!J:J,MATCH($C2490,'Policy Characteristics'!$C:$C,0))),"",INDEX('Policy Characteristics'!J:J,MATCH($C2490,'Policy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0" s="254" t="str">
        <f>IF(ISBLANK(INDEX('Policy Characteristics'!K:K,MATCH($C2490,'Policy Characteristics'!$C:$C,0))),"",INDEX('Policy Characteristics'!K:K,MATCH($C2490,'Policy Characteristics'!$C:$C,0)))</f>
        <v>fuels.html#carbon-tax</v>
      </c>
      <c r="R2490" s="254" t="str">
        <f>IF(ISBLANK(INDEX('Policy Characteristics'!L:L,MATCH($C2490,'Policy Characteristics'!$C:$C,0))),"",INDEX('Policy Characteristics'!L:L,MATCH($C2490,'Policy Characteristics'!$C:$C,0)))</f>
        <v>carbon-tax.html</v>
      </c>
    </row>
    <row r="2491" spans="1:18" s="2" customFormat="1" x14ac:dyDescent="0.35">
      <c r="A2491" s="254" t="str">
        <f>IF(ISBLANK(INDEX('Policy Characteristics'!A:A,MATCH($C2491,'Policy Characteristics'!$C:$C,0))),"",INDEX('Policy Characteristics'!A:A,MATCH($C2491,'Policy Characteristics'!$C:$C,0)))</f>
        <v>Cross-Sector</v>
      </c>
      <c r="B2491" s="262" t="str">
        <f>IF(ISBLANK(INDEX('Policy Characteristics'!B:B,MATCH($C2491,'Policy Characteristics'!$C:$C,0))),"",INDEX('Policy Characteristics'!B:B,MATCH($C2491,'Policy Characteristics'!$C:$C,0)))</f>
        <v>Exempt Process Emissions from C Tax</v>
      </c>
      <c r="C2491" s="254" t="str">
        <f t="shared" si="84"/>
        <v>BEPEfCT Boolean Exempt Process Emissions from Carbon Tax</v>
      </c>
      <c r="D2491" s="6" t="s">
        <v>3028</v>
      </c>
      <c r="E2491" s="6"/>
      <c r="F2491" t="s">
        <v>2992</v>
      </c>
      <c r="G2491" s="6"/>
      <c r="H2491" s="47">
        <v>1634</v>
      </c>
      <c r="I2491" s="325" t="s">
        <v>41</v>
      </c>
      <c r="J2491" s="255" t="str">
        <f>IF(ISBLANK(INDEX('Policy Characteristics'!D:D,MATCH($C2491,'Policy Characteristics'!$C:$C,0))),"",INDEX('Policy Characteristics'!D:D,MATCH($C2491,'Policy Characteristics'!$C:$C,0)))</f>
        <v/>
      </c>
      <c r="K2491" s="254" t="str">
        <f>IF(ISBLANK(INDEX('Policy Characteristics'!E:E,MATCH($C2491,'Policy Characteristics'!$C:$C,0))),"",INDEX('Policy Characteristics'!E:E,MATCH($C2491,'Policy Characteristics'!$C:$C,0)))</f>
        <v>cross toggle whether carbon tax affects process emissions</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1</v>
      </c>
      <c r="N2491" s="261">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on/off</v>
      </c>
      <c r="P2491" s="254" t="str">
        <f>IF(ISBLANK(INDEX('Policy Characteristics'!J:J,MATCH($C2491,'Policy Characteristics'!$C:$C,0))),"",INDEX('Policy Characteristics'!J:J,MATCH($C2491,'Policy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1" s="254" t="str">
        <f>IF(ISBLANK(INDEX('Policy Characteristics'!K:K,MATCH($C2491,'Policy Characteristics'!$C:$C,0))),"",INDEX('Policy Characteristics'!K:K,MATCH($C2491,'Policy Characteristics'!$C:$C,0)))</f>
        <v>fuels.html#carbon-tax</v>
      </c>
      <c r="R2491" s="254" t="str">
        <f>IF(ISBLANK(INDEX('Policy Characteristics'!L:L,MATCH($C2491,'Policy Characteristics'!$C:$C,0))),"",INDEX('Policy Characteristics'!L:L,MATCH($C2491,'Policy Characteristics'!$C:$C,0)))</f>
        <v>carbon-tax.html</v>
      </c>
    </row>
    <row r="2492" spans="1:18" s="2" customFormat="1" x14ac:dyDescent="0.35">
      <c r="A2492" s="254" t="str">
        <f>IF(ISBLANK(INDEX('Policy Characteristics'!A:A,MATCH($C2492,'Policy Characteristics'!$C:$C,0))),"",INDEX('Policy Characteristics'!A:A,MATCH($C2492,'Policy Characteristics'!$C:$C,0)))</f>
        <v>Cross-Sector</v>
      </c>
      <c r="B2492" s="262" t="str">
        <f>IF(ISBLANK(INDEX('Policy Characteristics'!B:B,MATCH($C2492,'Policy Characteristics'!$C:$C,0))),"",INDEX('Policy Characteristics'!B:B,MATCH($C2492,'Policy Characteristics'!$C:$C,0)))</f>
        <v>Exempt Process Emissions from C Tax</v>
      </c>
      <c r="C2492" s="254" t="str">
        <f t="shared" si="84"/>
        <v>BEPEfCT Boolean Exempt Process Emissions from Carbon Tax</v>
      </c>
      <c r="D2492" s="6" t="s">
        <v>3029</v>
      </c>
      <c r="E2492" s="6"/>
      <c r="F2492" t="s">
        <v>2993</v>
      </c>
      <c r="G2492" s="6"/>
      <c r="H2492" s="47">
        <v>1635</v>
      </c>
      <c r="I2492" s="325" t="s">
        <v>41</v>
      </c>
      <c r="J2492" s="255" t="str">
        <f>IF(ISBLANK(INDEX('Policy Characteristics'!D:D,MATCH($C2492,'Policy Characteristics'!$C:$C,0))),"",INDEX('Policy Characteristics'!D:D,MATCH($C2492,'Policy Characteristics'!$C:$C,0)))</f>
        <v/>
      </c>
      <c r="K2492" s="254" t="str">
        <f>IF(ISBLANK(INDEX('Policy Characteristics'!E:E,MATCH($C2492,'Policy Characteristics'!$C:$C,0))),"",INDEX('Policy Characteristics'!E:E,MATCH($C2492,'Policy Characteristics'!$C:$C,0)))</f>
        <v>cross toggle whether carbon tax affects process emissions</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1</v>
      </c>
      <c r="N2492" s="261">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on/off</v>
      </c>
      <c r="P2492" s="254" t="str">
        <f>IF(ISBLANK(INDEX('Policy Characteristics'!J:J,MATCH($C2492,'Policy Characteristics'!$C:$C,0))),"",INDEX('Policy Characteristics'!J:J,MATCH($C2492,'Policy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2" s="254" t="str">
        <f>IF(ISBLANK(INDEX('Policy Characteristics'!K:K,MATCH($C2492,'Policy Characteristics'!$C:$C,0))),"",INDEX('Policy Characteristics'!K:K,MATCH($C2492,'Policy Characteristics'!$C:$C,0)))</f>
        <v>fuels.html#carbon-tax</v>
      </c>
      <c r="R2492" s="254" t="str">
        <f>IF(ISBLANK(INDEX('Policy Characteristics'!L:L,MATCH($C2492,'Policy Characteristics'!$C:$C,0))),"",INDEX('Policy Characteristics'!L:L,MATCH($C2492,'Policy Characteristics'!$C:$C,0)))</f>
        <v>carbon-tax.html</v>
      </c>
    </row>
    <row r="2493" spans="1:18" s="2" customFormat="1" x14ac:dyDescent="0.35">
      <c r="A2493" s="254" t="str">
        <f>IF(ISBLANK(INDEX('Policy Characteristics'!A:A,MATCH($C2493,'Policy Characteristics'!$C:$C,0))),"",INDEX('Policy Characteristics'!A:A,MATCH($C2493,'Policy Characteristics'!$C:$C,0)))</f>
        <v>Cross-Sector</v>
      </c>
      <c r="B2493" s="262" t="str">
        <f>IF(ISBLANK(INDEX('Policy Characteristics'!B:B,MATCH($C2493,'Policy Characteristics'!$C:$C,0))),"",INDEX('Policy Characteristics'!B:B,MATCH($C2493,'Policy Characteristics'!$C:$C,0)))</f>
        <v>Exempt Process Emissions from C Tax</v>
      </c>
      <c r="C2493" s="254" t="str">
        <f t="shared" si="84"/>
        <v>BEPEfCT Boolean Exempt Process Emissions from Carbon Tax</v>
      </c>
      <c r="D2493" s="6" t="s">
        <v>3030</v>
      </c>
      <c r="E2493" s="6"/>
      <c r="F2493" t="s">
        <v>2994</v>
      </c>
      <c r="G2493" s="6"/>
      <c r="H2493" s="47">
        <v>1636</v>
      </c>
      <c r="I2493" s="325" t="s">
        <v>41</v>
      </c>
      <c r="J2493" s="255" t="str">
        <f>IF(ISBLANK(INDEX('Policy Characteristics'!D:D,MATCH($C2493,'Policy Characteristics'!$C:$C,0))),"",INDEX('Policy Characteristics'!D:D,MATCH($C2493,'Policy Characteristics'!$C:$C,0)))</f>
        <v/>
      </c>
      <c r="K2493" s="254" t="str">
        <f>IF(ISBLANK(INDEX('Policy Characteristics'!E:E,MATCH($C2493,'Policy Characteristics'!$C:$C,0))),"",INDEX('Policy Characteristics'!E:E,MATCH($C2493,'Policy Characteristics'!$C:$C,0)))</f>
        <v>cross toggle whether carbon tax affects process emissions</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1</v>
      </c>
      <c r="N2493" s="261">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on/off</v>
      </c>
      <c r="P2493" s="254" t="str">
        <f>IF(ISBLANK(INDEX('Policy Characteristics'!J:J,MATCH($C2493,'Policy Characteristics'!$C:$C,0))),"",INDEX('Policy Characteristics'!J:J,MATCH($C2493,'Policy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3" s="254" t="str">
        <f>IF(ISBLANK(INDEX('Policy Characteristics'!K:K,MATCH($C2493,'Policy Characteristics'!$C:$C,0))),"",INDEX('Policy Characteristics'!K:K,MATCH($C2493,'Policy Characteristics'!$C:$C,0)))</f>
        <v>fuels.html#carbon-tax</v>
      </c>
      <c r="R2493" s="254" t="str">
        <f>IF(ISBLANK(INDEX('Policy Characteristics'!L:L,MATCH($C2493,'Policy Characteristics'!$C:$C,0))),"",INDEX('Policy Characteristics'!L:L,MATCH($C2493,'Policy Characteristics'!$C:$C,0)))</f>
        <v>carbon-tax.html</v>
      </c>
    </row>
    <row r="2494" spans="1:18" s="2" customFormat="1" x14ac:dyDescent="0.35">
      <c r="A2494" s="254" t="str">
        <f>IF(ISBLANK(INDEX('Policy Characteristics'!A:A,MATCH($C2494,'Policy Characteristics'!$C:$C,0))),"",INDEX('Policy Characteristics'!A:A,MATCH($C2494,'Policy Characteristics'!$C:$C,0)))</f>
        <v>Cross-Sector</v>
      </c>
      <c r="B2494" s="262" t="str">
        <f>IF(ISBLANK(INDEX('Policy Characteristics'!B:B,MATCH($C2494,'Policy Characteristics'!$C:$C,0))),"",INDEX('Policy Characteristics'!B:B,MATCH($C2494,'Policy Characteristics'!$C:$C,0)))</f>
        <v>Exempt Process Emissions from C Tax</v>
      </c>
      <c r="C2494" s="254" t="str">
        <f t="shared" si="84"/>
        <v>BEPEfCT Boolean Exempt Process Emissions from Carbon Tax</v>
      </c>
      <c r="D2494" s="6" t="s">
        <v>3031</v>
      </c>
      <c r="E2494" s="6"/>
      <c r="F2494" t="s">
        <v>2549</v>
      </c>
      <c r="G2494" s="6"/>
      <c r="H2494" s="47">
        <v>1637</v>
      </c>
      <c r="I2494" s="325" t="s">
        <v>40</v>
      </c>
      <c r="J2494" s="255" t="str">
        <f>IF(ISBLANK(INDEX('Policy Characteristics'!D:D,MATCH($C2494,'Policy Characteristics'!$C:$C,0))),"",INDEX('Policy Characteristics'!D:D,MATCH($C2494,'Policy Characteristics'!$C:$C,0)))</f>
        <v/>
      </c>
      <c r="K2494" s="254" t="str">
        <f>IF(ISBLANK(INDEX('Policy Characteristics'!E:E,MATCH($C2494,'Policy Characteristics'!$C:$C,0))),"",INDEX('Policy Characteristics'!E:E,MATCH($C2494,'Policy Characteristics'!$C:$C,0)))</f>
        <v>cross toggle whether carbon tax affects process emissions</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1</v>
      </c>
      <c r="N2494" s="261">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on/off</v>
      </c>
      <c r="P2494" s="254" t="str">
        <f>IF(ISBLANK(INDEX('Policy Characteristics'!J:J,MATCH($C2494,'Policy Characteristics'!$C:$C,0))),"",INDEX('Policy Characteristics'!J:J,MATCH($C2494,'Policy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4" s="254" t="str">
        <f>IF(ISBLANK(INDEX('Policy Characteristics'!K:K,MATCH($C2494,'Policy Characteristics'!$C:$C,0))),"",INDEX('Policy Characteristics'!K:K,MATCH($C2494,'Policy Characteristics'!$C:$C,0)))</f>
        <v>fuels.html#carbon-tax</v>
      </c>
      <c r="R2494" s="254" t="str">
        <f>IF(ISBLANK(INDEX('Policy Characteristics'!L:L,MATCH($C2494,'Policy Characteristics'!$C:$C,0))),"",INDEX('Policy Characteristics'!L:L,MATCH($C2494,'Policy Characteristics'!$C:$C,0)))</f>
        <v>carbon-tax.html</v>
      </c>
    </row>
    <row r="2495" spans="1:18" s="2" customFormat="1" x14ac:dyDescent="0.35">
      <c r="A2495" s="254" t="str">
        <f>IF(ISBLANK(INDEX('Policy Characteristics'!A:A,MATCH($C2495,'Policy Characteristics'!$C:$C,0))),"",INDEX('Policy Characteristics'!A:A,MATCH($C2495,'Policy Characteristics'!$C:$C,0)))</f>
        <v>Cross-Sector</v>
      </c>
      <c r="B2495" s="262" t="str">
        <f>IF(ISBLANK(INDEX('Policy Characteristics'!B:B,MATCH($C2495,'Policy Characteristics'!$C:$C,0))),"",INDEX('Policy Characteristics'!B:B,MATCH($C2495,'Policy Characteristics'!$C:$C,0)))</f>
        <v>Exempt Process Emissions from C Tax</v>
      </c>
      <c r="C2495" s="254" t="str">
        <f t="shared" si="84"/>
        <v>BEPEfCT Boolean Exempt Process Emissions from Carbon Tax</v>
      </c>
      <c r="D2495" s="6" t="s">
        <v>3032</v>
      </c>
      <c r="E2495" s="6"/>
      <c r="F2495" t="s">
        <v>2995</v>
      </c>
      <c r="G2495" s="6"/>
      <c r="H2495" s="47">
        <v>1638</v>
      </c>
      <c r="I2495" s="325" t="s">
        <v>41</v>
      </c>
      <c r="J2495" s="255" t="str">
        <f>IF(ISBLANK(INDEX('Policy Characteristics'!D:D,MATCH($C2495,'Policy Characteristics'!$C:$C,0))),"",INDEX('Policy Characteristics'!D:D,MATCH($C2495,'Policy Characteristics'!$C:$C,0)))</f>
        <v/>
      </c>
      <c r="K2495" s="254" t="str">
        <f>IF(ISBLANK(INDEX('Policy Characteristics'!E:E,MATCH($C2495,'Policy Characteristics'!$C:$C,0))),"",INDEX('Policy Characteristics'!E:E,MATCH($C2495,'Policy Characteristics'!$C:$C,0)))</f>
        <v>cross toggle whether carbon tax affects process emissions</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1</v>
      </c>
      <c r="N2495" s="261">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on/off</v>
      </c>
      <c r="P2495" s="254" t="str">
        <f>IF(ISBLANK(INDEX('Policy Characteristics'!J:J,MATCH($C2495,'Policy Characteristics'!$C:$C,0))),"",INDEX('Policy Characteristics'!J:J,MATCH($C2495,'Policy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5" s="254" t="str">
        <f>IF(ISBLANK(INDEX('Policy Characteristics'!K:K,MATCH($C2495,'Policy Characteristics'!$C:$C,0))),"",INDEX('Policy Characteristics'!K:K,MATCH($C2495,'Policy Characteristics'!$C:$C,0)))</f>
        <v>fuels.html#carbon-tax</v>
      </c>
      <c r="R2495" s="254" t="str">
        <f>IF(ISBLANK(INDEX('Policy Characteristics'!L:L,MATCH($C2495,'Policy Characteristics'!$C:$C,0))),"",INDEX('Policy Characteristics'!L:L,MATCH($C2495,'Policy Characteristics'!$C:$C,0)))</f>
        <v>carbon-tax.html</v>
      </c>
    </row>
    <row r="2496" spans="1:18" s="2" customFormat="1" x14ac:dyDescent="0.35">
      <c r="A2496" s="254" t="str">
        <f>IF(ISBLANK(INDEX('Policy Characteristics'!A:A,MATCH($C2496,'Policy Characteristics'!$C:$C,0))),"",INDEX('Policy Characteristics'!A:A,MATCH($C2496,'Policy Characteristics'!$C:$C,0)))</f>
        <v>Cross-Sector</v>
      </c>
      <c r="B2496" s="262" t="str">
        <f>IF(ISBLANK(INDEX('Policy Characteristics'!B:B,MATCH($C2496,'Policy Characteristics'!$C:$C,0))),"",INDEX('Policy Characteristics'!B:B,MATCH($C2496,'Policy Characteristics'!$C:$C,0)))</f>
        <v>Exempt Process Emissions from C Tax</v>
      </c>
      <c r="C2496" s="254" t="str">
        <f t="shared" si="84"/>
        <v>BEPEfCT Boolean Exempt Process Emissions from Carbon Tax</v>
      </c>
      <c r="D2496" s="6" t="s">
        <v>3033</v>
      </c>
      <c r="E2496" s="6"/>
      <c r="F2496" t="s">
        <v>2996</v>
      </c>
      <c r="G2496" s="6"/>
      <c r="H2496" s="47">
        <v>1639</v>
      </c>
      <c r="I2496" s="325" t="s">
        <v>41</v>
      </c>
      <c r="J2496" s="255" t="str">
        <f>IF(ISBLANK(INDEX('Policy Characteristics'!D:D,MATCH($C2496,'Policy Characteristics'!$C:$C,0))),"",INDEX('Policy Characteristics'!D:D,MATCH($C2496,'Policy Characteristics'!$C:$C,0)))</f>
        <v/>
      </c>
      <c r="K2496" s="254" t="str">
        <f>IF(ISBLANK(INDEX('Policy Characteristics'!E:E,MATCH($C2496,'Policy Characteristics'!$C:$C,0))),"",INDEX('Policy Characteristics'!E:E,MATCH($C2496,'Policy Characteristics'!$C:$C,0)))</f>
        <v>cross toggle whether carbon tax affects process emissions</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1</v>
      </c>
      <c r="N2496" s="261">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on/off</v>
      </c>
      <c r="P2496" s="254" t="str">
        <f>IF(ISBLANK(INDEX('Policy Characteristics'!J:J,MATCH($C2496,'Policy Characteristics'!$C:$C,0))),"",INDEX('Policy Characteristics'!J:J,MATCH($C2496,'Policy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6" s="254" t="str">
        <f>IF(ISBLANK(INDEX('Policy Characteristics'!K:K,MATCH($C2496,'Policy Characteristics'!$C:$C,0))),"",INDEX('Policy Characteristics'!K:K,MATCH($C2496,'Policy Characteristics'!$C:$C,0)))</f>
        <v>fuels.html#carbon-tax</v>
      </c>
      <c r="R2496" s="254" t="str">
        <f>IF(ISBLANK(INDEX('Policy Characteristics'!L:L,MATCH($C2496,'Policy Characteristics'!$C:$C,0))),"",INDEX('Policy Characteristics'!L:L,MATCH($C2496,'Policy Characteristics'!$C:$C,0)))</f>
        <v>carbon-tax.html</v>
      </c>
    </row>
    <row r="2497" spans="1:18" s="2" customFormat="1" x14ac:dyDescent="0.35">
      <c r="A2497" s="254" t="str">
        <f>IF(ISBLANK(INDEX('Policy Characteristics'!A:A,MATCH($C2497,'Policy Characteristics'!$C:$C,0))),"",INDEX('Policy Characteristics'!A:A,MATCH($C2497,'Policy Characteristics'!$C:$C,0)))</f>
        <v>Cross-Sector</v>
      </c>
      <c r="B2497" s="262" t="str">
        <f>IF(ISBLANK(INDEX('Policy Characteristics'!B:B,MATCH($C2497,'Policy Characteristics'!$C:$C,0))),"",INDEX('Policy Characteristics'!B:B,MATCH($C2497,'Policy Characteristics'!$C:$C,0)))</f>
        <v>Exempt Process Emissions from C Tax</v>
      </c>
      <c r="C2497" s="254" t="str">
        <f t="shared" si="84"/>
        <v>BEPEfCT Boolean Exempt Process Emissions from Carbon Tax</v>
      </c>
      <c r="D2497" s="6" t="s">
        <v>3034</v>
      </c>
      <c r="E2497" s="6"/>
      <c r="F2497" t="s">
        <v>2997</v>
      </c>
      <c r="G2497" s="6"/>
      <c r="H2497" s="47">
        <v>1640</v>
      </c>
      <c r="I2497" s="325" t="s">
        <v>41</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cross toggle whether carbon tax affects process emissions</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1</v>
      </c>
      <c r="N2497" s="261">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on/off</v>
      </c>
      <c r="P2497" s="254" t="str">
        <f>IF(ISBLANK(INDEX('Policy Characteristics'!J:J,MATCH($C2497,'Policy Characteristics'!$C:$C,0))),"",INDEX('Policy Characteristics'!J:J,MATCH($C2497,'Policy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7" s="254" t="str">
        <f>IF(ISBLANK(INDEX('Policy Characteristics'!K:K,MATCH($C2497,'Policy Characteristics'!$C:$C,0))),"",INDEX('Policy Characteristics'!K:K,MATCH($C2497,'Policy Characteristics'!$C:$C,0)))</f>
        <v>fuels.html#carbon-tax</v>
      </c>
      <c r="R2497" s="254" t="str">
        <f>IF(ISBLANK(INDEX('Policy Characteristics'!L:L,MATCH($C2497,'Policy Characteristics'!$C:$C,0))),"",INDEX('Policy Characteristics'!L:L,MATCH($C2497,'Policy Characteristics'!$C:$C,0)))</f>
        <v>carbon-tax.html</v>
      </c>
    </row>
    <row r="2498" spans="1:18" s="2" customFormat="1" x14ac:dyDescent="0.35">
      <c r="A2498" s="254" t="str">
        <f>IF(ISBLANK(INDEX('Policy Characteristics'!A:A,MATCH($C2498,'Policy Characteristics'!$C:$C,0))),"",INDEX('Policy Characteristics'!A:A,MATCH($C2498,'Policy Characteristics'!$C:$C,0)))</f>
        <v>Cross-Sector</v>
      </c>
      <c r="B2498" s="262" t="str">
        <f>IF(ISBLANK(INDEX('Policy Characteristics'!B:B,MATCH($C2498,'Policy Characteristics'!$C:$C,0))),"",INDEX('Policy Characteristics'!B:B,MATCH($C2498,'Policy Characteristics'!$C:$C,0)))</f>
        <v>Exempt Process Emissions from C Tax</v>
      </c>
      <c r="C2498" s="254" t="str">
        <f t="shared" si="84"/>
        <v>BEPEfCT Boolean Exempt Process Emissions from Carbon Tax</v>
      </c>
      <c r="D2498" s="6" t="s">
        <v>3035</v>
      </c>
      <c r="E2498" s="6"/>
      <c r="F2498" t="s">
        <v>2550</v>
      </c>
      <c r="G2498" s="6"/>
      <c r="H2498" s="47">
        <v>1641</v>
      </c>
      <c r="I2498" s="325" t="s">
        <v>41</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cross toggle whether carbon tax affects process emissions</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1</v>
      </c>
      <c r="N2498" s="261">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on/off</v>
      </c>
      <c r="P2498" s="254" t="str">
        <f>IF(ISBLANK(INDEX('Policy Characteristics'!J:J,MATCH($C2498,'Policy Characteristics'!$C:$C,0))),"",INDEX('Policy Characteristics'!J:J,MATCH($C2498,'Policy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8" s="254" t="str">
        <f>IF(ISBLANK(INDEX('Policy Characteristics'!K:K,MATCH($C2498,'Policy Characteristics'!$C:$C,0))),"",INDEX('Policy Characteristics'!K:K,MATCH($C2498,'Policy Characteristics'!$C:$C,0)))</f>
        <v>fuels.html#carbon-tax</v>
      </c>
      <c r="R2498" s="254" t="str">
        <f>IF(ISBLANK(INDEX('Policy Characteristics'!L:L,MATCH($C2498,'Policy Characteristics'!$C:$C,0))),"",INDEX('Policy Characteristics'!L:L,MATCH($C2498,'Policy Characteristics'!$C:$C,0)))</f>
        <v>carbon-tax.html</v>
      </c>
    </row>
    <row r="2499" spans="1:18" s="2" customFormat="1" x14ac:dyDescent="0.35">
      <c r="A2499" s="254" t="str">
        <f>IF(ISBLANK(INDEX('Policy Characteristics'!A:A,MATCH($C2499,'Policy Characteristics'!$C:$C,0))),"",INDEX('Policy Characteristics'!A:A,MATCH($C2499,'Policy Characteristics'!$C:$C,0)))</f>
        <v>Cross-Sector</v>
      </c>
      <c r="B2499" s="262" t="str">
        <f>IF(ISBLANK(INDEX('Policy Characteristics'!B:B,MATCH($C2499,'Policy Characteristics'!$C:$C,0))),"",INDEX('Policy Characteristics'!B:B,MATCH($C2499,'Policy Characteristics'!$C:$C,0)))</f>
        <v>Exempt Process Emissions from C Tax</v>
      </c>
      <c r="C2499" s="254" t="str">
        <f t="shared" si="84"/>
        <v>BEPEfCT Boolean Exempt Process Emissions from Carbon Tax</v>
      </c>
      <c r="D2499" s="6" t="s">
        <v>3036</v>
      </c>
      <c r="E2499" s="6"/>
      <c r="F2499" t="s">
        <v>2998</v>
      </c>
      <c r="G2499" s="6"/>
      <c r="H2499" s="47">
        <v>1642</v>
      </c>
      <c r="I2499" s="325" t="s">
        <v>41</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cross toggle whether carbon tax affects process emissions</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1</v>
      </c>
      <c r="N2499" s="261">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on/off</v>
      </c>
      <c r="P2499" s="254" t="str">
        <f>IF(ISBLANK(INDEX('Policy Characteristics'!J:J,MATCH($C2499,'Policy Characteristics'!$C:$C,0))),"",INDEX('Policy Characteristics'!J:J,MATCH($C2499,'Policy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499" s="254" t="str">
        <f>IF(ISBLANK(INDEX('Policy Characteristics'!K:K,MATCH($C2499,'Policy Characteristics'!$C:$C,0))),"",INDEX('Policy Characteristics'!K:K,MATCH($C2499,'Policy Characteristics'!$C:$C,0)))</f>
        <v>fuels.html#carbon-tax</v>
      </c>
      <c r="R2499" s="254" t="str">
        <f>IF(ISBLANK(INDEX('Policy Characteristics'!L:L,MATCH($C2499,'Policy Characteristics'!$C:$C,0))),"",INDEX('Policy Characteristics'!L:L,MATCH($C2499,'Policy Characteristics'!$C:$C,0)))</f>
        <v>carbon-tax.html</v>
      </c>
    </row>
    <row r="2500" spans="1:18" s="2" customFormat="1" x14ac:dyDescent="0.35">
      <c r="A2500" s="254" t="str">
        <f>IF(ISBLANK(INDEX('Policy Characteristics'!A:A,MATCH($C2500,'Policy Characteristics'!$C:$C,0))),"",INDEX('Policy Characteristics'!A:A,MATCH($C2500,'Policy Characteristics'!$C:$C,0)))</f>
        <v>Cross-Sector</v>
      </c>
      <c r="B2500" s="262" t="str">
        <f>IF(ISBLANK(INDEX('Policy Characteristics'!B:B,MATCH($C2500,'Policy Characteristics'!$C:$C,0))),"",INDEX('Policy Characteristics'!B:B,MATCH($C2500,'Policy Characteristics'!$C:$C,0)))</f>
        <v>Exempt Process Emissions from C Tax</v>
      </c>
      <c r="C2500" s="254" t="str">
        <f t="shared" si="84"/>
        <v>BEPEfCT Boolean Exempt Process Emissions from Carbon Tax</v>
      </c>
      <c r="D2500" s="6" t="s">
        <v>3037</v>
      </c>
      <c r="E2500" s="6"/>
      <c r="F2500" t="s">
        <v>2999</v>
      </c>
      <c r="G2500" s="6"/>
      <c r="H2500" s="47">
        <v>1643</v>
      </c>
      <c r="I2500" s="325" t="s">
        <v>41</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cross toggle whether carbon tax affects process emissions</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1</v>
      </c>
      <c r="N2500" s="261">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on/off</v>
      </c>
      <c r="P2500" s="254" t="str">
        <f>IF(ISBLANK(INDEX('Policy Characteristics'!J:J,MATCH($C2500,'Policy Characteristics'!$C:$C,0))),"",INDEX('Policy Characteristics'!J:J,MATCH($C2500,'Policy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0" s="254" t="str">
        <f>IF(ISBLANK(INDEX('Policy Characteristics'!K:K,MATCH($C2500,'Policy Characteristics'!$C:$C,0))),"",INDEX('Policy Characteristics'!K:K,MATCH($C2500,'Policy Characteristics'!$C:$C,0)))</f>
        <v>fuels.html#carbon-tax</v>
      </c>
      <c r="R2500" s="254" t="str">
        <f>IF(ISBLANK(INDEX('Policy Characteristics'!L:L,MATCH($C2500,'Policy Characteristics'!$C:$C,0))),"",INDEX('Policy Characteristics'!L:L,MATCH($C2500,'Policy Characteristics'!$C:$C,0)))</f>
        <v>carbon-tax.html</v>
      </c>
    </row>
    <row r="2501" spans="1:18" s="2" customFormat="1" x14ac:dyDescent="0.35">
      <c r="A2501" s="254" t="str">
        <f>IF(ISBLANK(INDEX('Policy Characteristics'!A:A,MATCH($C2501,'Policy Characteristics'!$C:$C,0))),"",INDEX('Policy Characteristics'!A:A,MATCH($C2501,'Policy Characteristics'!$C:$C,0)))</f>
        <v>Cross-Sector</v>
      </c>
      <c r="B2501" s="262" t="str">
        <f>IF(ISBLANK(INDEX('Policy Characteristics'!B:B,MATCH($C2501,'Policy Characteristics'!$C:$C,0))),"",INDEX('Policy Characteristics'!B:B,MATCH($C2501,'Policy Characteristics'!$C:$C,0)))</f>
        <v>Exempt Process Emissions from C Tax</v>
      </c>
      <c r="C2501" s="254" t="str">
        <f t="shared" si="84"/>
        <v>BEPEfCT Boolean Exempt Process Emissions from Carbon Tax</v>
      </c>
      <c r="D2501" s="6" t="s">
        <v>3038</v>
      </c>
      <c r="E2501" s="6"/>
      <c r="F2501" t="s">
        <v>3000</v>
      </c>
      <c r="G2501" s="6"/>
      <c r="H2501" s="47">
        <v>1644</v>
      </c>
      <c r="I2501" s="325" t="s">
        <v>41</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cross toggle whether carbon tax affects process emissions</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1</v>
      </c>
      <c r="N2501" s="261">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on/off</v>
      </c>
      <c r="P2501" s="254" t="str">
        <f>IF(ISBLANK(INDEX('Policy Characteristics'!J:J,MATCH($C2501,'Policy Characteristics'!$C:$C,0))),"",INDEX('Policy Characteristics'!J:J,MATCH($C2501,'Policy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1" s="254" t="str">
        <f>IF(ISBLANK(INDEX('Policy Characteristics'!K:K,MATCH($C2501,'Policy Characteristics'!$C:$C,0))),"",INDEX('Policy Characteristics'!K:K,MATCH($C2501,'Policy Characteristics'!$C:$C,0)))</f>
        <v>fuels.html#carbon-tax</v>
      </c>
      <c r="R2501" s="254" t="str">
        <f>IF(ISBLANK(INDEX('Policy Characteristics'!L:L,MATCH($C2501,'Policy Characteristics'!$C:$C,0))),"",INDEX('Policy Characteristics'!L:L,MATCH($C2501,'Policy Characteristics'!$C:$C,0)))</f>
        <v>carbon-tax.html</v>
      </c>
    </row>
    <row r="2502" spans="1:18" s="2" customFormat="1" x14ac:dyDescent="0.35">
      <c r="A2502" s="254" t="str">
        <f>IF(ISBLANK(INDEX('Policy Characteristics'!A:A,MATCH($C2502,'Policy Characteristics'!$C:$C,0))),"",INDEX('Policy Characteristics'!A:A,MATCH($C2502,'Policy Characteristics'!$C:$C,0)))</f>
        <v>Cross-Sector</v>
      </c>
      <c r="B2502" s="262" t="str">
        <f>IF(ISBLANK(INDEX('Policy Characteristics'!B:B,MATCH($C2502,'Policy Characteristics'!$C:$C,0))),"",INDEX('Policy Characteristics'!B:B,MATCH($C2502,'Policy Characteristics'!$C:$C,0)))</f>
        <v>Exempt Process Emissions from C Tax</v>
      </c>
      <c r="C2502" s="254" t="str">
        <f t="shared" si="84"/>
        <v>BEPEfCT Boolean Exempt Process Emissions from Carbon Tax</v>
      </c>
      <c r="D2502" s="6" t="s">
        <v>3039</v>
      </c>
      <c r="E2502" s="6"/>
      <c r="F2502" t="s">
        <v>3001</v>
      </c>
      <c r="G2502" s="6"/>
      <c r="H2502" s="47">
        <v>1645</v>
      </c>
      <c r="I2502" s="325" t="s">
        <v>41</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cross toggle whether carbon tax affects process emissions</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1</v>
      </c>
      <c r="N2502" s="261">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on/off</v>
      </c>
      <c r="P2502" s="254" t="str">
        <f>IF(ISBLANK(INDEX('Policy Characteristics'!J:J,MATCH($C2502,'Policy Characteristics'!$C:$C,0))),"",INDEX('Policy Characteristics'!J:J,MATCH($C2502,'Policy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2" s="254" t="str">
        <f>IF(ISBLANK(INDEX('Policy Characteristics'!K:K,MATCH($C2502,'Policy Characteristics'!$C:$C,0))),"",INDEX('Policy Characteristics'!K:K,MATCH($C2502,'Policy Characteristics'!$C:$C,0)))</f>
        <v>fuels.html#carbon-tax</v>
      </c>
      <c r="R2502" s="254" t="str">
        <f>IF(ISBLANK(INDEX('Policy Characteristics'!L:L,MATCH($C2502,'Policy Characteristics'!$C:$C,0))),"",INDEX('Policy Characteristics'!L:L,MATCH($C2502,'Policy Characteristics'!$C:$C,0)))</f>
        <v>carbon-tax.html</v>
      </c>
    </row>
    <row r="2503" spans="1:18" s="2" customFormat="1" x14ac:dyDescent="0.35">
      <c r="A2503" s="254" t="str">
        <f>IF(ISBLANK(INDEX('Policy Characteristics'!A:A,MATCH($C2503,'Policy Characteristics'!$C:$C,0))),"",INDEX('Policy Characteristics'!A:A,MATCH($C2503,'Policy Characteristics'!$C:$C,0)))</f>
        <v>Cross-Sector</v>
      </c>
      <c r="B2503" s="262" t="str">
        <f>IF(ISBLANK(INDEX('Policy Characteristics'!B:B,MATCH($C2503,'Policy Characteristics'!$C:$C,0))),"",INDEX('Policy Characteristics'!B:B,MATCH($C2503,'Policy Characteristics'!$C:$C,0)))</f>
        <v>Exempt Process Emissions from C Tax</v>
      </c>
      <c r="C2503" s="254" t="str">
        <f t="shared" si="84"/>
        <v>BEPEfCT Boolean Exempt Process Emissions from Carbon Tax</v>
      </c>
      <c r="D2503" s="6" t="s">
        <v>3040</v>
      </c>
      <c r="E2503" s="6"/>
      <c r="F2503" t="s">
        <v>3002</v>
      </c>
      <c r="G2503" s="6"/>
      <c r="H2503" s="47">
        <v>1646</v>
      </c>
      <c r="I2503" s="325" t="s">
        <v>41</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cross toggle whether carbon tax affects process emissions</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1</v>
      </c>
      <c r="N2503" s="261">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on/off</v>
      </c>
      <c r="P2503" s="254" t="str">
        <f>IF(ISBLANK(INDEX('Policy Characteristics'!J:J,MATCH($C2503,'Policy Characteristics'!$C:$C,0))),"",INDEX('Policy Characteristics'!J:J,MATCH($C2503,'Policy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3" s="254" t="str">
        <f>IF(ISBLANK(INDEX('Policy Characteristics'!K:K,MATCH($C2503,'Policy Characteristics'!$C:$C,0))),"",INDEX('Policy Characteristics'!K:K,MATCH($C2503,'Policy Characteristics'!$C:$C,0)))</f>
        <v>fuels.html#carbon-tax</v>
      </c>
      <c r="R2503" s="254" t="str">
        <f>IF(ISBLANK(INDEX('Policy Characteristics'!L:L,MATCH($C2503,'Policy Characteristics'!$C:$C,0))),"",INDEX('Policy Characteristics'!L:L,MATCH($C2503,'Policy Characteristics'!$C:$C,0)))</f>
        <v>carbon-tax.html</v>
      </c>
    </row>
    <row r="2504" spans="1:18" s="2" customFormat="1" x14ac:dyDescent="0.35">
      <c r="A2504" s="254" t="str">
        <f>IF(ISBLANK(INDEX('Policy Characteristics'!A:A,MATCH($C2504,'Policy Characteristics'!$C:$C,0))),"",INDEX('Policy Characteristics'!A:A,MATCH($C2504,'Policy Characteristics'!$C:$C,0)))</f>
        <v>Cross-Sector</v>
      </c>
      <c r="B2504" s="262" t="str">
        <f>IF(ISBLANK(INDEX('Policy Characteristics'!B:B,MATCH($C2504,'Policy Characteristics'!$C:$C,0))),"",INDEX('Policy Characteristics'!B:B,MATCH($C2504,'Policy Characteristics'!$C:$C,0)))</f>
        <v>Exempt Process Emissions from C Tax</v>
      </c>
      <c r="C2504" s="254" t="str">
        <f t="shared" si="84"/>
        <v>BEPEfCT Boolean Exempt Process Emissions from Carbon Tax</v>
      </c>
      <c r="D2504" s="6" t="s">
        <v>3041</v>
      </c>
      <c r="E2504" s="6"/>
      <c r="F2504" t="s">
        <v>3003</v>
      </c>
      <c r="G2504" s="6"/>
      <c r="H2504" s="47">
        <v>1647</v>
      </c>
      <c r="I2504" s="325" t="s">
        <v>41</v>
      </c>
      <c r="J2504" s="255" t="str">
        <f>IF(ISBLANK(INDEX('Policy Characteristics'!D:D,MATCH($C2504,'Policy Characteristics'!$C:$C,0))),"",INDEX('Policy Characteristics'!D:D,MATCH($C2504,'Policy Characteristics'!$C:$C,0)))</f>
        <v/>
      </c>
      <c r="K2504" s="254" t="str">
        <f>IF(ISBLANK(INDEX('Policy Characteristics'!E:E,MATCH($C2504,'Policy Characteristics'!$C:$C,0))),"",INDEX('Policy Characteristics'!E:E,MATCH($C2504,'Policy Characteristics'!$C:$C,0)))</f>
        <v>cross toggle whether carbon tax affects process emissions</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1</v>
      </c>
      <c r="N2504" s="261">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on/off</v>
      </c>
      <c r="P2504" s="254" t="str">
        <f>IF(ISBLANK(INDEX('Policy Characteristics'!J:J,MATCH($C2504,'Policy Characteristics'!$C:$C,0))),"",INDEX('Policy Characteristics'!J:J,MATCH($C2504,'Policy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4" s="254" t="str">
        <f>IF(ISBLANK(INDEX('Policy Characteristics'!K:K,MATCH($C2504,'Policy Characteristics'!$C:$C,0))),"",INDEX('Policy Characteristics'!K:K,MATCH($C2504,'Policy Characteristics'!$C:$C,0)))</f>
        <v>fuels.html#carbon-tax</v>
      </c>
      <c r="R2504" s="254" t="str">
        <f>IF(ISBLANK(INDEX('Policy Characteristics'!L:L,MATCH($C2504,'Policy Characteristics'!$C:$C,0))),"",INDEX('Policy Characteristics'!L:L,MATCH($C2504,'Policy Characteristics'!$C:$C,0)))</f>
        <v>carbon-tax.html</v>
      </c>
    </row>
    <row r="2505" spans="1:18" s="2" customFormat="1" x14ac:dyDescent="0.35">
      <c r="A2505" s="254" t="str">
        <f>IF(ISBLANK(INDEX('Policy Characteristics'!A:A,MATCH($C2505,'Policy Characteristics'!$C:$C,0))),"",INDEX('Policy Characteristics'!A:A,MATCH($C2505,'Policy Characteristics'!$C:$C,0)))</f>
        <v>Cross-Sector</v>
      </c>
      <c r="B2505" s="262" t="str">
        <f>IF(ISBLANK(INDEX('Policy Characteristics'!B:B,MATCH($C2505,'Policy Characteristics'!$C:$C,0))),"",INDEX('Policy Characteristics'!B:B,MATCH($C2505,'Policy Characteristics'!$C:$C,0)))</f>
        <v>Exempt Process Emissions from C Tax</v>
      </c>
      <c r="C2505" s="254" t="str">
        <f t="shared" si="84"/>
        <v>BEPEfCT Boolean Exempt Process Emissions from Carbon Tax</v>
      </c>
      <c r="D2505" s="6" t="s">
        <v>3042</v>
      </c>
      <c r="E2505" s="6"/>
      <c r="F2505" t="s">
        <v>3004</v>
      </c>
      <c r="G2505" s="6"/>
      <c r="H2505" s="47">
        <v>1648</v>
      </c>
      <c r="I2505" s="325" t="s">
        <v>41</v>
      </c>
      <c r="J2505" s="255" t="str">
        <f>IF(ISBLANK(INDEX('Policy Characteristics'!D:D,MATCH($C2505,'Policy Characteristics'!$C:$C,0))),"",INDEX('Policy Characteristics'!D:D,MATCH($C2505,'Policy Characteristics'!$C:$C,0)))</f>
        <v/>
      </c>
      <c r="K2505" s="254" t="str">
        <f>IF(ISBLANK(INDEX('Policy Characteristics'!E:E,MATCH($C2505,'Policy Characteristics'!$C:$C,0))),"",INDEX('Policy Characteristics'!E:E,MATCH($C2505,'Policy Characteristics'!$C:$C,0)))</f>
        <v>cross toggle whether carbon tax affects process emissions</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1</v>
      </c>
      <c r="N2505" s="261">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on/off</v>
      </c>
      <c r="P2505" s="254" t="str">
        <f>IF(ISBLANK(INDEX('Policy Characteristics'!J:J,MATCH($C2505,'Policy Characteristics'!$C:$C,0))),"",INDEX('Policy Characteristics'!J:J,MATCH($C2505,'Policy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5" s="254" t="str">
        <f>IF(ISBLANK(INDEX('Policy Characteristics'!K:K,MATCH($C2505,'Policy Characteristics'!$C:$C,0))),"",INDEX('Policy Characteristics'!K:K,MATCH($C2505,'Policy Characteristics'!$C:$C,0)))</f>
        <v>fuels.html#carbon-tax</v>
      </c>
      <c r="R2505" s="254" t="str">
        <f>IF(ISBLANK(INDEX('Policy Characteristics'!L:L,MATCH($C2505,'Policy Characteristics'!$C:$C,0))),"",INDEX('Policy Characteristics'!L:L,MATCH($C2505,'Policy Characteristics'!$C:$C,0)))</f>
        <v>carbon-tax.html</v>
      </c>
    </row>
    <row r="2506" spans="1:18" s="2" customFormat="1" x14ac:dyDescent="0.35">
      <c r="A2506" s="254" t="str">
        <f>IF(ISBLANK(INDEX('Policy Characteristics'!A:A,MATCH($C2506,'Policy Characteristics'!$C:$C,0))),"",INDEX('Policy Characteristics'!A:A,MATCH($C2506,'Policy Characteristics'!$C:$C,0)))</f>
        <v>Cross-Sector</v>
      </c>
      <c r="B2506" s="262" t="str">
        <f>IF(ISBLANK(INDEX('Policy Characteristics'!B:B,MATCH($C2506,'Policy Characteristics'!$C:$C,0))),"",INDEX('Policy Characteristics'!B:B,MATCH($C2506,'Policy Characteristics'!$C:$C,0)))</f>
        <v>Exempt Process Emissions from C Tax</v>
      </c>
      <c r="C2506" s="254" t="str">
        <f t="shared" si="84"/>
        <v>BEPEfCT Boolean Exempt Process Emissions from Carbon Tax</v>
      </c>
      <c r="D2506" s="6" t="s">
        <v>3043</v>
      </c>
      <c r="E2506" s="6"/>
      <c r="F2506" t="s">
        <v>3005</v>
      </c>
      <c r="G2506" s="6"/>
      <c r="H2506" s="47">
        <v>1649</v>
      </c>
      <c r="I2506" s="325" t="s">
        <v>41</v>
      </c>
      <c r="J2506" s="255" t="str">
        <f>IF(ISBLANK(INDEX('Policy Characteristics'!D:D,MATCH($C2506,'Policy Characteristics'!$C:$C,0))),"",INDEX('Policy Characteristics'!D:D,MATCH($C2506,'Policy Characteristics'!$C:$C,0)))</f>
        <v/>
      </c>
      <c r="K2506" s="254" t="str">
        <f>IF(ISBLANK(INDEX('Policy Characteristics'!E:E,MATCH($C2506,'Policy Characteristics'!$C:$C,0))),"",INDEX('Policy Characteristics'!E:E,MATCH($C2506,'Policy Characteristics'!$C:$C,0)))</f>
        <v>cross toggle whether carbon tax affects process emissions</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1</v>
      </c>
      <c r="N2506" s="261">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on/off</v>
      </c>
      <c r="P2506" s="254" t="str">
        <f>IF(ISBLANK(INDEX('Policy Characteristics'!J:J,MATCH($C2506,'Policy Characteristics'!$C:$C,0))),"",INDEX('Policy Characteristics'!J:J,MATCH($C2506,'Policy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6" s="254" t="str">
        <f>IF(ISBLANK(INDEX('Policy Characteristics'!K:K,MATCH($C2506,'Policy Characteristics'!$C:$C,0))),"",INDEX('Policy Characteristics'!K:K,MATCH($C2506,'Policy Characteristics'!$C:$C,0)))</f>
        <v>fuels.html#carbon-tax</v>
      </c>
      <c r="R2506" s="254" t="str">
        <f>IF(ISBLANK(INDEX('Policy Characteristics'!L:L,MATCH($C2506,'Policy Characteristics'!$C:$C,0))),"",INDEX('Policy Characteristics'!L:L,MATCH($C2506,'Policy Characteristics'!$C:$C,0)))</f>
        <v>carbon-tax.html</v>
      </c>
    </row>
    <row r="2507" spans="1:18" s="2" customFormat="1" x14ac:dyDescent="0.35">
      <c r="A2507" s="254" t="str">
        <f>IF(ISBLANK(INDEX('Policy Characteristics'!A:A,MATCH($C2507,'Policy Characteristics'!$C:$C,0))),"",INDEX('Policy Characteristics'!A:A,MATCH($C2507,'Policy Characteristics'!$C:$C,0)))</f>
        <v>Cross-Sector</v>
      </c>
      <c r="B2507" s="262" t="str">
        <f>IF(ISBLANK(INDEX('Policy Characteristics'!B:B,MATCH($C2507,'Policy Characteristics'!$C:$C,0))),"",INDEX('Policy Characteristics'!B:B,MATCH($C2507,'Policy Characteristics'!$C:$C,0)))</f>
        <v>Exempt Process Emissions from C Tax</v>
      </c>
      <c r="C2507" s="254" t="str">
        <f t="shared" si="84"/>
        <v>BEPEfCT Boolean Exempt Process Emissions from Carbon Tax</v>
      </c>
      <c r="D2507" s="6" t="s">
        <v>3044</v>
      </c>
      <c r="E2507" s="6"/>
      <c r="F2507" t="s">
        <v>3006</v>
      </c>
      <c r="G2507" s="6"/>
      <c r="H2507" s="47">
        <v>1650</v>
      </c>
      <c r="I2507" s="325" t="s">
        <v>40</v>
      </c>
      <c r="J2507" s="255" t="str">
        <f>IF(ISBLANK(INDEX('Policy Characteristics'!D:D,MATCH($C2507,'Policy Characteristics'!$C:$C,0))),"",INDEX('Policy Characteristics'!D:D,MATCH($C2507,'Policy Characteristics'!$C:$C,0)))</f>
        <v/>
      </c>
      <c r="K2507" s="254" t="str">
        <f>IF(ISBLANK(INDEX('Policy Characteristics'!E:E,MATCH($C2507,'Policy Characteristics'!$C:$C,0))),"",INDEX('Policy Characteristics'!E:E,MATCH($C2507,'Policy Characteristics'!$C:$C,0)))</f>
        <v>cross toggle whether carbon tax affects process emissions</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1</v>
      </c>
      <c r="N2507" s="261">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on/off</v>
      </c>
      <c r="P2507" s="254" t="str">
        <f>IF(ISBLANK(INDEX('Policy Characteristics'!J:J,MATCH($C2507,'Policy Characteristics'!$C:$C,0))),"",INDEX('Policy Characteristics'!J:J,MATCH($C2507,'Policy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7" s="254" t="str">
        <f>IF(ISBLANK(INDEX('Policy Characteristics'!K:K,MATCH($C2507,'Policy Characteristics'!$C:$C,0))),"",INDEX('Policy Characteristics'!K:K,MATCH($C2507,'Policy Characteristics'!$C:$C,0)))</f>
        <v>fuels.html#carbon-tax</v>
      </c>
      <c r="R2507" s="254" t="str">
        <f>IF(ISBLANK(INDEX('Policy Characteristics'!L:L,MATCH($C2507,'Policy Characteristics'!$C:$C,0))),"",INDEX('Policy Characteristics'!L:L,MATCH($C2507,'Policy Characteristics'!$C:$C,0)))</f>
        <v>carbon-tax.html</v>
      </c>
    </row>
    <row r="2508" spans="1:18" s="2" customFormat="1" x14ac:dyDescent="0.35">
      <c r="A2508" s="254" t="str">
        <f>IF(ISBLANK(INDEX('Policy Characteristics'!A:A,MATCH($C2508,'Policy Characteristics'!$C:$C,0))),"",INDEX('Policy Characteristics'!A:A,MATCH($C2508,'Policy Characteristics'!$C:$C,0)))</f>
        <v>Cross-Sector</v>
      </c>
      <c r="B2508" s="262" t="str">
        <f>IF(ISBLANK(INDEX('Policy Characteristics'!B:B,MATCH($C2508,'Policy Characteristics'!$C:$C,0))),"",INDEX('Policy Characteristics'!B:B,MATCH($C2508,'Policy Characteristics'!$C:$C,0)))</f>
        <v>Exempt Process Emissions from C Tax</v>
      </c>
      <c r="C2508" s="254" t="str">
        <f t="shared" si="84"/>
        <v>BEPEfCT Boolean Exempt Process Emissions from Carbon Tax</v>
      </c>
      <c r="D2508" s="6" t="s">
        <v>3045</v>
      </c>
      <c r="E2508" s="6"/>
      <c r="F2508" t="s">
        <v>3048</v>
      </c>
      <c r="G2508" s="6"/>
      <c r="H2508" s="47">
        <v>1651</v>
      </c>
      <c r="I2508" s="325" t="s">
        <v>40</v>
      </c>
      <c r="J2508" s="255" t="str">
        <f>IF(ISBLANK(INDEX('Policy Characteristics'!D:D,MATCH($C2508,'Policy Characteristics'!$C:$C,0))),"",INDEX('Policy Characteristics'!D:D,MATCH($C2508,'Policy Characteristics'!$C:$C,0)))</f>
        <v/>
      </c>
      <c r="K2508" s="254" t="str">
        <f>IF(ISBLANK(INDEX('Policy Characteristics'!E:E,MATCH($C2508,'Policy Characteristics'!$C:$C,0))),"",INDEX('Policy Characteristics'!E:E,MATCH($C2508,'Policy Characteristics'!$C:$C,0)))</f>
        <v>cross toggle whether carbon tax affects process emissions</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1</v>
      </c>
      <c r="N2508" s="261">
        <f>IF(ISBLANK(INDEX('Policy Characteristics'!H:H,MATCH($C2508,'Policy Characteristics'!$C:$C,0))),"",INDEX('Policy Characteristics'!H:H,MATCH($C2508,'Policy Characteristics'!$C:$C,0)))</f>
        <v>1</v>
      </c>
      <c r="O2508" s="254" t="str">
        <f>IF(ISBLANK(INDEX('Policy Characteristics'!I:I,MATCH($C2508,'Policy Characteristics'!$C:$C,0))),"",INDEX('Policy Characteristics'!I:I,MATCH($C2508,'Policy Characteristics'!$C:$C,0)))</f>
        <v>on/off</v>
      </c>
      <c r="P2508" s="254" t="str">
        <f>IF(ISBLANK(INDEX('Policy Characteristics'!J:J,MATCH($C2508,'Policy Characteristics'!$C:$C,0))),"",INDEX('Policy Characteristics'!J:J,MATCH($C2508,'Policy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8" s="254" t="str">
        <f>IF(ISBLANK(INDEX('Policy Characteristics'!K:K,MATCH($C2508,'Policy Characteristics'!$C:$C,0))),"",INDEX('Policy Characteristics'!K:K,MATCH($C2508,'Policy Characteristics'!$C:$C,0)))</f>
        <v>fuels.html#carbon-tax</v>
      </c>
      <c r="R2508" s="254" t="str">
        <f>IF(ISBLANK(INDEX('Policy Characteristics'!L:L,MATCH($C2508,'Policy Characteristics'!$C:$C,0))),"",INDEX('Policy Characteristics'!L:L,MATCH($C2508,'Policy Characteristics'!$C:$C,0)))</f>
        <v>carbon-tax.html</v>
      </c>
    </row>
    <row r="2509" spans="1:18" s="2" customFormat="1" x14ac:dyDescent="0.35">
      <c r="A2509" s="254" t="str">
        <f>IF(ISBLANK(INDEX('Policy Characteristics'!A:A,MATCH($C2509,'Policy Characteristics'!$C:$C,0))),"",INDEX('Policy Characteristics'!A:A,MATCH($C2509,'Policy Characteristics'!$C:$C,0)))</f>
        <v>Cross-Sector</v>
      </c>
      <c r="B2509" s="262" t="str">
        <f>IF(ISBLANK(INDEX('Policy Characteristics'!B:B,MATCH($C2509,'Policy Characteristics'!$C:$C,0))),"",INDEX('Policy Characteristics'!B:B,MATCH($C2509,'Policy Characteristics'!$C:$C,0)))</f>
        <v>Exempt Process Emissions from C Tax</v>
      </c>
      <c r="C2509" s="254" t="str">
        <f t="shared" si="84"/>
        <v>BEPEfCT Boolean Exempt Process Emissions from Carbon Tax</v>
      </c>
      <c r="D2509" s="6" t="s">
        <v>3046</v>
      </c>
      <c r="E2509" s="6"/>
      <c r="F2509" t="s">
        <v>3007</v>
      </c>
      <c r="G2509" s="6"/>
      <c r="H2509" s="47">
        <v>1652</v>
      </c>
      <c r="I2509" s="325" t="s">
        <v>41</v>
      </c>
      <c r="J2509" s="255" t="str">
        <f>IF(ISBLANK(INDEX('Policy Characteristics'!D:D,MATCH($C2509,'Policy Characteristics'!$C:$C,0))),"",INDEX('Policy Characteristics'!D:D,MATCH($C2509,'Policy Characteristics'!$C:$C,0)))</f>
        <v/>
      </c>
      <c r="K2509" s="254" t="str">
        <f>IF(ISBLANK(INDEX('Policy Characteristics'!E:E,MATCH($C2509,'Policy Characteristics'!$C:$C,0))),"",INDEX('Policy Characteristics'!E:E,MATCH($C2509,'Policy Characteristics'!$C:$C,0)))</f>
        <v>cross toggle whether carbon tax affects process emissions</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1</v>
      </c>
      <c r="N2509" s="261">
        <f>IF(ISBLANK(INDEX('Policy Characteristics'!H:H,MATCH($C2509,'Policy Characteristics'!$C:$C,0))),"",INDEX('Policy Characteristics'!H:H,MATCH($C2509,'Policy Characteristics'!$C:$C,0)))</f>
        <v>1</v>
      </c>
      <c r="O2509" s="254" t="str">
        <f>IF(ISBLANK(INDEX('Policy Characteristics'!I:I,MATCH($C2509,'Policy Characteristics'!$C:$C,0))),"",INDEX('Policy Characteristics'!I:I,MATCH($C2509,'Policy Characteristics'!$C:$C,0)))</f>
        <v>on/off</v>
      </c>
      <c r="P2509" s="254" t="str">
        <f>IF(ISBLANK(INDEX('Policy Characteristics'!J:J,MATCH($C2509,'Policy Characteristics'!$C:$C,0))),"",INDEX('Policy Characteristics'!J:J,MATCH($C2509,'Policy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09" s="254" t="str">
        <f>IF(ISBLANK(INDEX('Policy Characteristics'!K:K,MATCH($C2509,'Policy Characteristics'!$C:$C,0))),"",INDEX('Policy Characteristics'!K:K,MATCH($C2509,'Policy Characteristics'!$C:$C,0)))</f>
        <v>fuels.html#carbon-tax</v>
      </c>
      <c r="R2509" s="254" t="str">
        <f>IF(ISBLANK(INDEX('Policy Characteristics'!L:L,MATCH($C2509,'Policy Characteristics'!$C:$C,0))),"",INDEX('Policy Characteristics'!L:L,MATCH($C2509,'Policy Characteristics'!$C:$C,0)))</f>
        <v>carbon-tax.html</v>
      </c>
    </row>
    <row r="2510" spans="1:18" s="2" customFormat="1" x14ac:dyDescent="0.35">
      <c r="A2510" s="254" t="str">
        <f>IF(ISBLANK(INDEX('Policy Characteristics'!A:A,MATCH($C2510,'Policy Characteristics'!$C:$C,0))),"",INDEX('Policy Characteristics'!A:A,MATCH($C2510,'Policy Characteristics'!$C:$C,0)))</f>
        <v>Cross-Sector</v>
      </c>
      <c r="B2510" s="262" t="str">
        <f>IF(ISBLANK(INDEX('Policy Characteristics'!B:B,MATCH($C2510,'Policy Characteristics'!$C:$C,0))),"",INDEX('Policy Characteristics'!B:B,MATCH($C2510,'Policy Characteristics'!$C:$C,0)))</f>
        <v>Toggle Carbon Tax Border Adjustment</v>
      </c>
      <c r="C2510" s="1" t="s">
        <v>3325</v>
      </c>
      <c r="D2510" s="6"/>
      <c r="E2510" s="6"/>
      <c r="F2510" s="6"/>
      <c r="G2510" s="6"/>
      <c r="H2510" s="47">
        <v>1627</v>
      </c>
      <c r="I2510" s="325" t="s">
        <v>40</v>
      </c>
      <c r="J2510" s="255" t="str">
        <f>IF(ISBLANK(INDEX('Policy Characteristics'!D:D,MATCH($C2510,'Policy Characteristics'!$C:$C,0))),"",INDEX('Policy Characteristics'!D:D,MATCH($C2510,'Policy Characteristics'!$C:$C,0)))</f>
        <v/>
      </c>
      <c r="K2510" s="254" t="str">
        <f>IF(ISBLANK(INDEX('Policy Characteristics'!E:E,MATCH($C2510,'Policy Characteristics'!$C:$C,0))),"",INDEX('Policy Characteristics'!E:E,MATCH($C2510,'Policy Characteristics'!$C:$C,0)))</f>
        <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1</v>
      </c>
      <c r="N2510" s="261">
        <f>IF(ISBLANK(INDEX('Policy Characteristics'!H:H,MATCH($C2510,'Policy Characteristics'!$C:$C,0))),"",INDEX('Policy Characteristics'!H:H,MATCH($C2510,'Policy Characteristics'!$C:$C,0)))</f>
        <v>1</v>
      </c>
      <c r="O2510" s="254" t="str">
        <f>IF(ISBLANK(INDEX('Policy Characteristics'!I:I,MATCH($C2510,'Policy Characteristics'!$C:$C,0))),"",INDEX('Policy Characteristics'!I:I,MATCH($C2510,'Policy Characteristics'!$C:$C,0)))</f>
        <v>on/off</v>
      </c>
      <c r="P2510" s="254" t="str">
        <f>IF(ISBLANK(INDEX('Policy Characteristics'!J:J,MATCH($C2510,'Policy Characteristics'!$C:$C,0))),"",INDEX('Policy Characteristics'!J:J,MATCH($C2510,'Policy Characteristics'!$C:$C,0)))</f>
        <v>**Description:** By default, carbon taxes apply to only domestically produced goods. Turning this policy lever on enables carbon tax border adjustments, meaning the carbon tax will apply to both domestically produced and imported goods.</v>
      </c>
      <c r="Q2510" s="254" t="str">
        <f>IF(ISBLANK(INDEX('Policy Characteristics'!K:K,MATCH($C2510,'Policy Characteristics'!$C:$C,0))),"",INDEX('Policy Characteristics'!K:K,MATCH($C2510,'Policy Characteristics'!$C:$C,0)))</f>
        <v>fuels.html#carbon-tax</v>
      </c>
      <c r="R2510" s="254" t="str">
        <f>IF(ISBLANK(INDEX('Policy Characteristics'!L:L,MATCH($C2510,'Policy Characteristics'!$C:$C,0))),"",INDEX('Policy Characteristics'!L:L,MATCH($C2510,'Policy Characteristics'!$C:$C,0)))</f>
        <v>carbon-tax.html</v>
      </c>
    </row>
    <row r="2511" spans="1:18" s="2" customFormat="1" x14ac:dyDescent="0.35">
      <c r="A2511" s="254" t="str">
        <f>IF(ISBLANK(INDEX('Policy Characteristics'!A:A,MATCH($C2511,'Policy Characteristics'!$C:$C,0))),"",INDEX('Policy Characteristics'!A:A,MATCH($C2511,'Policy Characteristics'!$C:$C,0)))</f>
        <v>Cross-Sector</v>
      </c>
      <c r="B2511" s="262" t="str">
        <f>IF(ISBLANK(INDEX('Policy Characteristics'!B:B,MATCH($C2511,'Policy Characteristics'!$C:$C,0))),"",INDEX('Policy Characteristics'!B:B,MATCH($C2511,'Policy Characteristics'!$C:$C,0)))</f>
        <v>Fixed Energy Prices</v>
      </c>
      <c r="C2511" s="317" t="s">
        <v>2683</v>
      </c>
      <c r="D2511" s="6" t="s">
        <v>49</v>
      </c>
      <c r="E2511" s="6"/>
      <c r="F2511" s="6" t="s">
        <v>89</v>
      </c>
      <c r="G2511" s="6"/>
      <c r="H2511" s="43">
        <v>720</v>
      </c>
      <c r="I2511" s="325" t="s">
        <v>41</v>
      </c>
      <c r="J2511" s="255" t="str">
        <f>IF(ISBLANK(INDEX('Policy Characteristics'!D:D,MATCH($C2511,'Policy Characteristics'!$C:$C,0))),"",INDEX('Policy Characteristics'!D:D,MATCH($C2511,'Policy Characteristics'!$C:$C,0)))</f>
        <v>Fixed Energy Prices</v>
      </c>
      <c r="K2511" s="254" t="str">
        <f>IF(ISBLANK(INDEX('Policy Characteristics'!E:E,MATCH($C2511,'Policy Characteristics'!$C:$C,0))),"",INDEX('Policy Characteristics'!E:E,MATCH($C2511,'Policy Characteristics'!$C:$C,0)))</f>
        <v>cross toggle whether policies affect energy prices</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1</v>
      </c>
      <c r="N2511" s="261">
        <f>IF(ISBLANK(INDEX('Policy Characteristics'!H:H,MATCH($C2511,'Policy Characteristics'!$C:$C,0))),"",INDEX('Policy Characteristics'!H:H,MATCH($C2511,'Policy Characteristics'!$C:$C,0)))</f>
        <v>1</v>
      </c>
      <c r="O2511" s="254" t="str">
        <f>IF(ISBLANK(INDEX('Policy Characteristics'!I:I,MATCH($C2511,'Policy Characteristics'!$C:$C,0))),"",INDEX('Policy Characteristics'!I:I,MATCH($C2511,'Policy Characteristics'!$C:$C,0)))</f>
        <v>on/off</v>
      </c>
      <c r="P2511" s="254" t="str">
        <f>IF(ISBLANK(INDEX('Policy Characteristics'!J:J,MATCH($C2511,'Policy Characteristics'!$C:$C,0))),"",INDEX('Policy Characteristics'!J:J,MATCH($C2511,'Policy Characteristics'!$C:$C,0)))</f>
        <v/>
      </c>
      <c r="Q2511" s="254" t="str">
        <f>IF(ISBLANK(INDEX('Policy Characteristics'!K:K,MATCH($C2511,'Policy Characteristics'!$C:$C,0))),"",INDEX('Policy Characteristics'!K:K,MATCH($C2511,'Policy Characteristics'!$C:$C,0)))</f>
        <v/>
      </c>
      <c r="R2511" s="254" t="str">
        <f>IF(ISBLANK(INDEX('Policy Characteristics'!L:L,MATCH($C2511,'Policy Characteristics'!$C:$C,0))),"",INDEX('Policy Characteristics'!L:L,MATCH($C2511,'Policy Characteristics'!$C:$C,0)))</f>
        <v/>
      </c>
    </row>
    <row r="2512" spans="1:18" s="2" customFormat="1" x14ac:dyDescent="0.35">
      <c r="A2512" s="254" t="str">
        <f>IF(ISBLANK(INDEX('Policy Characteristics'!A:A,MATCH($C2512,'Policy Characteristics'!$C:$C,0))),"",INDEX('Policy Characteristics'!A:A,MATCH($C2512,'Policy Characteristics'!$C:$C,0)))</f>
        <v>Cross-Sector</v>
      </c>
      <c r="B2512" s="262" t="str">
        <f>IF(ISBLANK(INDEX('Policy Characteristics'!B:B,MATCH($C2512,'Policy Characteristics'!$C:$C,0))),"",INDEX('Policy Characteristics'!B:B,MATCH($C2512,'Policy Characteristics'!$C:$C,0)))</f>
        <v>Fixed Energy Prices</v>
      </c>
      <c r="C2512" s="254" t="str">
        <f t="shared" ref="C2512:C2513" si="85">C$2511</f>
        <v>Toggle Whether Policies Affect Energy Prices</v>
      </c>
      <c r="D2512" s="6" t="s">
        <v>71</v>
      </c>
      <c r="E2512" s="6"/>
      <c r="F2512" s="6" t="s">
        <v>95</v>
      </c>
      <c r="G2512" s="6"/>
      <c r="H2512" s="43">
        <v>721</v>
      </c>
      <c r="I2512" s="325" t="s">
        <v>41</v>
      </c>
      <c r="J2512" s="255" t="str">
        <f>IF(ISBLANK(INDEX('Policy Characteristics'!D:D,MATCH($C2512,'Policy Characteristics'!$C:$C,0))),"",INDEX('Policy Characteristics'!D:D,MATCH($C2512,'Policy Characteristics'!$C:$C,0)))</f>
        <v>Fixed Energy Prices</v>
      </c>
      <c r="K2512" s="254" t="str">
        <f>IF(ISBLANK(INDEX('Policy Characteristics'!E:E,MATCH($C2512,'Policy Characteristics'!$C:$C,0))),"",INDEX('Policy Characteristics'!E:E,MATCH($C2512,'Policy Characteristics'!$C:$C,0)))</f>
        <v>cross toggle whether policies affect energy prices</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1</v>
      </c>
      <c r="N2512" s="261">
        <f>IF(ISBLANK(INDEX('Policy Characteristics'!H:H,MATCH($C2512,'Policy Characteristics'!$C:$C,0))),"",INDEX('Policy Characteristics'!H:H,MATCH($C2512,'Policy Characteristics'!$C:$C,0)))</f>
        <v>1</v>
      </c>
      <c r="O2512" s="254" t="str">
        <f>IF(ISBLANK(INDEX('Policy Characteristics'!I:I,MATCH($C2512,'Policy Characteristics'!$C:$C,0))),"",INDEX('Policy Characteristics'!I:I,MATCH($C2512,'Policy Characteristics'!$C:$C,0)))</f>
        <v>on/off</v>
      </c>
      <c r="P2512" s="254" t="str">
        <f>IF(ISBLANK(INDEX('Policy Characteristics'!J:J,MATCH($C2512,'Policy Characteristics'!$C:$C,0))),"",INDEX('Policy Characteristics'!J:J,MATCH($C2512,'Policy Characteristics'!$C:$C,0)))</f>
        <v/>
      </c>
      <c r="Q2512" s="254" t="str">
        <f>IF(ISBLANK(INDEX('Policy Characteristics'!K:K,MATCH($C2512,'Policy Characteristics'!$C:$C,0))),"",INDEX('Policy Characteristics'!K:K,MATCH($C2512,'Policy Characteristics'!$C:$C,0)))</f>
        <v/>
      </c>
      <c r="R2512" s="254" t="str">
        <f>IF(ISBLANK(INDEX('Policy Characteristics'!L:L,MATCH($C2512,'Policy Characteristics'!$C:$C,0))),"",INDEX('Policy Characteristics'!L:L,MATCH($C2512,'Policy Characteristics'!$C:$C,0)))</f>
        <v/>
      </c>
    </row>
    <row r="2513" spans="1:18" s="2" customFormat="1" x14ac:dyDescent="0.35">
      <c r="A2513" s="254" t="str">
        <f>IF(ISBLANK(INDEX('Policy Characteristics'!A:A,MATCH($C2513,'Policy Characteristics'!$C:$C,0))),"",INDEX('Policy Characteristics'!A:A,MATCH($C2513,'Policy Characteristics'!$C:$C,0)))</f>
        <v>Cross-Sector</v>
      </c>
      <c r="B2513" s="262" t="str">
        <f>IF(ISBLANK(INDEX('Policy Characteristics'!B:B,MATCH($C2513,'Policy Characteristics'!$C:$C,0))),"",INDEX('Policy Characteristics'!B:B,MATCH($C2513,'Policy Characteristics'!$C:$C,0)))</f>
        <v>Fixed Energy Prices</v>
      </c>
      <c r="C2513" s="254" t="str">
        <f t="shared" si="85"/>
        <v>Toggle Whether Policies Affect Energy Prices</v>
      </c>
      <c r="D2513" s="6" t="s">
        <v>2444</v>
      </c>
      <c r="E2513" s="6"/>
      <c r="F2513" s="6" t="s">
        <v>2448</v>
      </c>
      <c r="G2513" s="6"/>
      <c r="H2513" s="43">
        <v>722</v>
      </c>
      <c r="I2513" s="325" t="s">
        <v>41</v>
      </c>
      <c r="J2513" s="255" t="str">
        <f>IF(ISBLANK(INDEX('Policy Characteristics'!D:D,MATCH($C2513,'Policy Characteristics'!$C:$C,0))),"",INDEX('Policy Characteristics'!D:D,MATCH($C2513,'Policy Characteristics'!$C:$C,0)))</f>
        <v>Fixed Energy Prices</v>
      </c>
      <c r="K2513" s="254" t="str">
        <f>IF(ISBLANK(INDEX('Policy Characteristics'!E:E,MATCH($C2513,'Policy Characteristics'!$C:$C,0))),"",INDEX('Policy Characteristics'!E:E,MATCH($C2513,'Policy Characteristics'!$C:$C,0)))</f>
        <v>cross toggle whether policies affect energy prices</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1</v>
      </c>
      <c r="N2513" s="261">
        <f>IF(ISBLANK(INDEX('Policy Characteristics'!H:H,MATCH($C2513,'Policy Characteristics'!$C:$C,0))),"",INDEX('Policy Characteristics'!H:H,MATCH($C2513,'Policy Characteristics'!$C:$C,0)))</f>
        <v>1</v>
      </c>
      <c r="O2513" s="254" t="str">
        <f>IF(ISBLANK(INDEX('Policy Characteristics'!I:I,MATCH($C2513,'Policy Characteristics'!$C:$C,0))),"",INDEX('Policy Characteristics'!I:I,MATCH($C2513,'Policy Characteristics'!$C:$C,0)))</f>
        <v>on/off</v>
      </c>
      <c r="P2513" s="254" t="str">
        <f>IF(ISBLANK(INDEX('Policy Characteristics'!J:J,MATCH($C2513,'Policy Characteristics'!$C:$C,0))),"",INDEX('Policy Characteristics'!J:J,MATCH($C2513,'Policy Characteristics'!$C:$C,0)))</f>
        <v/>
      </c>
      <c r="Q2513" s="254" t="str">
        <f>IF(ISBLANK(INDEX('Policy Characteristics'!K:K,MATCH($C2513,'Policy Characteristics'!$C:$C,0))),"",INDEX('Policy Characteristics'!K:K,MATCH($C2513,'Policy Characteristics'!$C:$C,0)))</f>
        <v/>
      </c>
      <c r="R2513" s="254" t="str">
        <f>IF(ISBLANK(INDEX('Policy Characteristics'!L:L,MATCH($C2513,'Policy Characteristics'!$C:$C,0))),"",INDEX('Policy Characteristics'!L:L,MATCH($C2513,'Policy Characteristics'!$C:$C,0)))</f>
        <v/>
      </c>
    </row>
    <row r="2514" spans="1:18" s="2" customFormat="1" x14ac:dyDescent="0.35">
      <c r="A2514" s="254" t="str">
        <f>IF(ISBLANK(INDEX('Policy Characteristics'!A:A,MATCH($C2514,'Policy Characteristics'!$C:$C,0))),"",INDEX('Policy Characteristics'!A:A,MATCH($C2514,'Policy Characteristics'!$C:$C,0)))</f>
        <v>Cross-Sector</v>
      </c>
      <c r="B2514" s="262" t="str">
        <f>IF(ISBLANK(INDEX('Policy Characteristics'!B:B,MATCH($C2514,'Policy Characteristics'!$C:$C,0))),"",INDEX('Policy Characteristics'!B:B,MATCH($C2514,'Policy Characteristics'!$C:$C,0)))</f>
        <v>Fixed Energy Prices</v>
      </c>
      <c r="C2514" s="317" t="s">
        <v>2683</v>
      </c>
      <c r="D2514" s="6" t="s">
        <v>434</v>
      </c>
      <c r="E2514" s="45"/>
      <c r="F2514" s="6" t="s">
        <v>431</v>
      </c>
      <c r="G2514" s="6"/>
      <c r="H2514" s="47">
        <v>836</v>
      </c>
      <c r="I2514" s="325" t="s">
        <v>41</v>
      </c>
      <c r="J2514" s="255" t="str">
        <f>IF(ISBLANK(INDEX('Policy Characteristics'!D:D,MATCH($C2514,'Policy Characteristics'!$C:$C,0))),"",INDEX('Policy Characteristics'!D:D,MATCH($C2514,'Policy Characteristics'!$C:$C,0)))</f>
        <v>Fixed Energy Prices</v>
      </c>
      <c r="K2514" s="254" t="str">
        <f>IF(ISBLANK(INDEX('Policy Characteristics'!E:E,MATCH($C2514,'Policy Characteristics'!$C:$C,0))),"",INDEX('Policy Characteristics'!E:E,MATCH($C2514,'Policy Characteristics'!$C:$C,0)))</f>
        <v>cross toggle whether policies affect energy prices</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1</v>
      </c>
      <c r="N2514" s="261">
        <f>IF(ISBLANK(INDEX('Policy Characteristics'!H:H,MATCH($C2514,'Policy Characteristics'!$C:$C,0))),"",INDEX('Policy Characteristics'!H:H,MATCH($C2514,'Policy Characteristics'!$C:$C,0)))</f>
        <v>1</v>
      </c>
      <c r="O2514" s="254" t="str">
        <f>IF(ISBLANK(INDEX('Policy Characteristics'!I:I,MATCH($C2514,'Policy Characteristics'!$C:$C,0))),"",INDEX('Policy Characteristics'!I:I,MATCH($C2514,'Policy Characteristics'!$C:$C,0)))</f>
        <v>on/off</v>
      </c>
      <c r="P2514" s="254" t="str">
        <f>IF(ISBLANK(INDEX('Policy Characteristics'!J:J,MATCH($C2514,'Policy Characteristics'!$C:$C,0))),"",INDEX('Policy Characteristics'!J:J,MATCH($C2514,'Policy Characteristics'!$C:$C,0)))</f>
        <v/>
      </c>
      <c r="Q2514" s="254" t="str">
        <f>IF(ISBLANK(INDEX('Policy Characteristics'!K:K,MATCH($C2514,'Policy Characteristics'!$C:$C,0))),"",INDEX('Policy Characteristics'!K:K,MATCH($C2514,'Policy Characteristics'!$C:$C,0)))</f>
        <v/>
      </c>
      <c r="R2514" s="254" t="str">
        <f>IF(ISBLANK(INDEX('Policy Characteristics'!L:L,MATCH($C2514,'Policy Characteristics'!$C:$C,0))),"",INDEX('Policy Characteristics'!L:L,MATCH($C2514,'Policy Characteristics'!$C:$C,0)))</f>
        <v/>
      </c>
    </row>
    <row r="2515" spans="1:18" s="2" customFormat="1" x14ac:dyDescent="0.35">
      <c r="A2515" s="254" t="str">
        <f>IF(ISBLANK(INDEX('Policy Characteristics'!A:A,MATCH($C2515,'Policy Characteristics'!$C:$C,0))),"",INDEX('Policy Characteristics'!A:A,MATCH($C2515,'Policy Characteristics'!$C:$C,0)))</f>
        <v>Cross-Sector</v>
      </c>
      <c r="B2515" s="262" t="str">
        <f>IF(ISBLANK(INDEX('Policy Characteristics'!B:B,MATCH($C2515,'Policy Characteristics'!$C:$C,0))),"",INDEX('Policy Characteristics'!B:B,MATCH($C2515,'Policy Characteristics'!$C:$C,0)))</f>
        <v>Fixed Energy Prices</v>
      </c>
      <c r="C2515" s="254" t="str">
        <f t="shared" ref="C2515:C2525" si="86">C$2514</f>
        <v>Toggle Whether Policies Affect Energy Prices</v>
      </c>
      <c r="D2515" s="6" t="s">
        <v>43</v>
      </c>
      <c r="E2515" s="45"/>
      <c r="F2515" s="6" t="s">
        <v>83</v>
      </c>
      <c r="G2515" s="6"/>
      <c r="H2515" s="43">
        <v>837</v>
      </c>
      <c r="I2515" s="325" t="s">
        <v>41</v>
      </c>
      <c r="J2515" s="255" t="str">
        <f>IF(ISBLANK(INDEX('Policy Characteristics'!D:D,MATCH($C2515,'Policy Characteristics'!$C:$C,0))),"",INDEX('Policy Characteristics'!D:D,MATCH($C2515,'Policy Characteristics'!$C:$C,0)))</f>
        <v>Fixed Energy Prices</v>
      </c>
      <c r="K2515" s="254" t="str">
        <f>IF(ISBLANK(INDEX('Policy Characteristics'!E:E,MATCH($C2515,'Policy Characteristics'!$C:$C,0))),"",INDEX('Policy Characteristics'!E:E,MATCH($C2515,'Policy Characteristics'!$C:$C,0)))</f>
        <v>cross toggle whether policies affect energy prices</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1</v>
      </c>
      <c r="N2515" s="261">
        <f>IF(ISBLANK(INDEX('Policy Characteristics'!H:H,MATCH($C2515,'Policy Characteristics'!$C:$C,0))),"",INDEX('Policy Characteristics'!H:H,MATCH($C2515,'Policy Characteristics'!$C:$C,0)))</f>
        <v>1</v>
      </c>
      <c r="O2515" s="254" t="str">
        <f>IF(ISBLANK(INDEX('Policy Characteristics'!I:I,MATCH($C2515,'Policy Characteristics'!$C:$C,0))),"",INDEX('Policy Characteristics'!I:I,MATCH($C2515,'Policy Characteristics'!$C:$C,0)))</f>
        <v>on/off</v>
      </c>
      <c r="P2515" s="254" t="str">
        <f>IF(ISBLANK(INDEX('Policy Characteristics'!J:J,MATCH($C2515,'Policy Characteristics'!$C:$C,0))),"",INDEX('Policy Characteristics'!J:J,MATCH($C2515,'Policy Characteristics'!$C:$C,0)))</f>
        <v/>
      </c>
      <c r="Q2515" s="254" t="str">
        <f>IF(ISBLANK(INDEX('Policy Characteristics'!K:K,MATCH($C2515,'Policy Characteristics'!$C:$C,0))),"",INDEX('Policy Characteristics'!K:K,MATCH($C2515,'Policy Characteristics'!$C:$C,0)))</f>
        <v/>
      </c>
      <c r="R2515" s="254" t="str">
        <f>IF(ISBLANK(INDEX('Policy Characteristics'!L:L,MATCH($C2515,'Policy Characteristics'!$C:$C,0))),"",INDEX('Policy Characteristics'!L:L,MATCH($C2515,'Policy Characteristics'!$C:$C,0)))</f>
        <v/>
      </c>
    </row>
    <row r="2516" spans="1:18" s="2" customFormat="1" x14ac:dyDescent="0.35">
      <c r="A2516" s="254" t="str">
        <f>IF(ISBLANK(INDEX('Policy Characteristics'!A:A,MATCH($C2516,'Policy Characteristics'!$C:$C,0))),"",INDEX('Policy Characteristics'!A:A,MATCH($C2516,'Policy Characteristics'!$C:$C,0)))</f>
        <v>Cross-Sector</v>
      </c>
      <c r="B2516" s="262" t="str">
        <f>IF(ISBLANK(INDEX('Policy Characteristics'!B:B,MATCH($C2516,'Policy Characteristics'!$C:$C,0))),"",INDEX('Policy Characteristics'!B:B,MATCH($C2516,'Policy Characteristics'!$C:$C,0)))</f>
        <v>Fixed Energy Prices</v>
      </c>
      <c r="C2516" s="254" t="str">
        <f t="shared" si="86"/>
        <v>Toggle Whether Policies Affect Energy Prices</v>
      </c>
      <c r="D2516" s="6" t="s">
        <v>48</v>
      </c>
      <c r="E2516" s="45"/>
      <c r="F2516" s="6" t="s">
        <v>88</v>
      </c>
      <c r="G2516" s="6"/>
      <c r="H2516" s="47">
        <v>838</v>
      </c>
      <c r="I2516" s="325" t="s">
        <v>41</v>
      </c>
      <c r="J2516" s="255" t="str">
        <f>IF(ISBLANK(INDEX('Policy Characteristics'!D:D,MATCH($C2516,'Policy Characteristics'!$C:$C,0))),"",INDEX('Policy Characteristics'!D:D,MATCH($C2516,'Policy Characteristics'!$C:$C,0)))</f>
        <v>Fixed Energy Prices</v>
      </c>
      <c r="K2516" s="254" t="str">
        <f>IF(ISBLANK(INDEX('Policy Characteristics'!E:E,MATCH($C2516,'Policy Characteristics'!$C:$C,0))),"",INDEX('Policy Characteristics'!E:E,MATCH($C2516,'Policy Characteristics'!$C:$C,0)))</f>
        <v>cross toggle whether policies affect energy prices</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1</v>
      </c>
      <c r="N2516" s="261">
        <f>IF(ISBLANK(INDEX('Policy Characteristics'!H:H,MATCH($C2516,'Policy Characteristics'!$C:$C,0))),"",INDEX('Policy Characteristics'!H:H,MATCH($C2516,'Policy Characteristics'!$C:$C,0)))</f>
        <v>1</v>
      </c>
      <c r="O2516" s="254" t="str">
        <f>IF(ISBLANK(INDEX('Policy Characteristics'!I:I,MATCH($C2516,'Policy Characteristics'!$C:$C,0))),"",INDEX('Policy Characteristics'!I:I,MATCH($C2516,'Policy Characteristics'!$C:$C,0)))</f>
        <v>on/off</v>
      </c>
      <c r="P2516" s="254" t="str">
        <f>IF(ISBLANK(INDEX('Policy Characteristics'!J:J,MATCH($C2516,'Policy Characteristics'!$C:$C,0))),"",INDEX('Policy Characteristics'!J:J,MATCH($C2516,'Policy Characteristics'!$C:$C,0)))</f>
        <v/>
      </c>
      <c r="Q2516" s="254" t="str">
        <f>IF(ISBLANK(INDEX('Policy Characteristics'!K:K,MATCH($C2516,'Policy Characteristics'!$C:$C,0))),"",INDEX('Policy Characteristics'!K:K,MATCH($C2516,'Policy Characteristics'!$C:$C,0)))</f>
        <v/>
      </c>
      <c r="R2516" s="254" t="str">
        <f>IF(ISBLANK(INDEX('Policy Characteristics'!L:L,MATCH($C2516,'Policy Characteristics'!$C:$C,0))),"",INDEX('Policy Characteristics'!L:L,MATCH($C2516,'Policy Characteristics'!$C:$C,0)))</f>
        <v/>
      </c>
    </row>
    <row r="2517" spans="1:18" s="2" customFormat="1" x14ac:dyDescent="0.35">
      <c r="A2517" s="254" t="str">
        <f>IF(ISBLANK(INDEX('Policy Characteristics'!A:A,MATCH($C2517,'Policy Characteristics'!$C:$C,0))),"",INDEX('Policy Characteristics'!A:A,MATCH($C2517,'Policy Characteristics'!$C:$C,0)))</f>
        <v>Cross-Sector</v>
      </c>
      <c r="B2517" s="262" t="str">
        <f>IF(ISBLANK(INDEX('Policy Characteristics'!B:B,MATCH($C2517,'Policy Characteristics'!$C:$C,0))),"",INDEX('Policy Characteristics'!B:B,MATCH($C2517,'Policy Characteristics'!$C:$C,0)))</f>
        <v>Fixed Energy Prices</v>
      </c>
      <c r="C2517" s="254" t="str">
        <f t="shared" si="86"/>
        <v>Toggle Whether Policies Affect Energy Prices</v>
      </c>
      <c r="D2517" s="6" t="s">
        <v>50</v>
      </c>
      <c r="E2517" s="45"/>
      <c r="F2517" s="6" t="s">
        <v>91</v>
      </c>
      <c r="G2517" s="6"/>
      <c r="H2517" s="43">
        <v>839</v>
      </c>
      <c r="I2517" s="325" t="s">
        <v>41</v>
      </c>
      <c r="J2517" s="255" t="str">
        <f>IF(ISBLANK(INDEX('Policy Characteristics'!D:D,MATCH($C2517,'Policy Characteristics'!$C:$C,0))),"",INDEX('Policy Characteristics'!D:D,MATCH($C2517,'Policy Characteristics'!$C:$C,0)))</f>
        <v>Fixed Energy Prices</v>
      </c>
      <c r="K2517" s="254" t="str">
        <f>IF(ISBLANK(INDEX('Policy Characteristics'!E:E,MATCH($C2517,'Policy Characteristics'!$C:$C,0))),"",INDEX('Policy Characteristics'!E:E,MATCH($C2517,'Policy Characteristics'!$C:$C,0)))</f>
        <v>cross toggle whether policies affect energy prices</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1</v>
      </c>
      <c r="N2517" s="261">
        <f>IF(ISBLANK(INDEX('Policy Characteristics'!H:H,MATCH($C2517,'Policy Characteristics'!$C:$C,0))),"",INDEX('Policy Characteristics'!H:H,MATCH($C2517,'Policy Characteristics'!$C:$C,0)))</f>
        <v>1</v>
      </c>
      <c r="O2517" s="254" t="str">
        <f>IF(ISBLANK(INDEX('Policy Characteristics'!I:I,MATCH($C2517,'Policy Characteristics'!$C:$C,0))),"",INDEX('Policy Characteristics'!I:I,MATCH($C2517,'Policy Characteristics'!$C:$C,0)))</f>
        <v>on/off</v>
      </c>
      <c r="P2517" s="254" t="str">
        <f>IF(ISBLANK(INDEX('Policy Characteristics'!J:J,MATCH($C2517,'Policy Characteristics'!$C:$C,0))),"",INDEX('Policy Characteristics'!J:J,MATCH($C2517,'Policy Characteristics'!$C:$C,0)))</f>
        <v/>
      </c>
      <c r="Q2517" s="254" t="str">
        <f>IF(ISBLANK(INDEX('Policy Characteristics'!K:K,MATCH($C2517,'Policy Characteristics'!$C:$C,0))),"",INDEX('Policy Characteristics'!K:K,MATCH($C2517,'Policy Characteristics'!$C:$C,0)))</f>
        <v/>
      </c>
      <c r="R2517" s="254" t="str">
        <f>IF(ISBLANK(INDEX('Policy Characteristics'!L:L,MATCH($C2517,'Policy Characteristics'!$C:$C,0))),"",INDEX('Policy Characteristics'!L:L,MATCH($C2517,'Policy Characteristics'!$C:$C,0)))</f>
        <v/>
      </c>
    </row>
    <row r="2518" spans="1:18" s="2" customFormat="1" x14ac:dyDescent="0.35">
      <c r="A2518" s="254" t="str">
        <f>IF(ISBLANK(INDEX('Policy Characteristics'!A:A,MATCH($C2518,'Policy Characteristics'!$C:$C,0))),"",INDEX('Policy Characteristics'!A:A,MATCH($C2518,'Policy Characteristics'!$C:$C,0)))</f>
        <v>Cross-Sector</v>
      </c>
      <c r="B2518" s="262" t="str">
        <f>IF(ISBLANK(INDEX('Policy Characteristics'!B:B,MATCH($C2518,'Policy Characteristics'!$C:$C,0))),"",INDEX('Policy Characteristics'!B:B,MATCH($C2518,'Policy Characteristics'!$C:$C,0)))</f>
        <v>Fixed Energy Prices</v>
      </c>
      <c r="C2518" s="254" t="str">
        <f t="shared" si="86"/>
        <v>Toggle Whether Policies Affect Energy Prices</v>
      </c>
      <c r="D2518" s="6" t="s">
        <v>51</v>
      </c>
      <c r="E2518" s="45"/>
      <c r="F2518" s="6" t="s">
        <v>92</v>
      </c>
      <c r="G2518" s="6"/>
      <c r="H2518" s="47">
        <v>840</v>
      </c>
      <c r="I2518" s="325" t="s">
        <v>41</v>
      </c>
      <c r="J2518" s="255" t="str">
        <f>IF(ISBLANK(INDEX('Policy Characteristics'!D:D,MATCH($C2518,'Policy Characteristics'!$C:$C,0))),"",INDEX('Policy Characteristics'!D:D,MATCH($C2518,'Policy Characteristics'!$C:$C,0)))</f>
        <v>Fixed Energy Prices</v>
      </c>
      <c r="K2518" s="254" t="str">
        <f>IF(ISBLANK(INDEX('Policy Characteristics'!E:E,MATCH($C2518,'Policy Characteristics'!$C:$C,0))),"",INDEX('Policy Characteristics'!E:E,MATCH($C2518,'Policy Characteristics'!$C:$C,0)))</f>
        <v>cross toggle whether policies affect energy prices</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1</v>
      </c>
      <c r="N2518" s="261">
        <f>IF(ISBLANK(INDEX('Policy Characteristics'!H:H,MATCH($C2518,'Policy Characteristics'!$C:$C,0))),"",INDEX('Policy Characteristics'!H:H,MATCH($C2518,'Policy Characteristics'!$C:$C,0)))</f>
        <v>1</v>
      </c>
      <c r="O2518" s="254" t="str">
        <f>IF(ISBLANK(INDEX('Policy Characteristics'!I:I,MATCH($C2518,'Policy Characteristics'!$C:$C,0))),"",INDEX('Policy Characteristics'!I:I,MATCH($C2518,'Policy Characteristics'!$C:$C,0)))</f>
        <v>on/off</v>
      </c>
      <c r="P2518" s="254" t="str">
        <f>IF(ISBLANK(INDEX('Policy Characteristics'!J:J,MATCH($C2518,'Policy Characteristics'!$C:$C,0))),"",INDEX('Policy Characteristics'!J:J,MATCH($C2518,'Policy Characteristics'!$C:$C,0)))</f>
        <v/>
      </c>
      <c r="Q2518" s="254" t="str">
        <f>IF(ISBLANK(INDEX('Policy Characteristics'!K:K,MATCH($C2518,'Policy Characteristics'!$C:$C,0))),"",INDEX('Policy Characteristics'!K:K,MATCH($C2518,'Policy Characteristics'!$C:$C,0)))</f>
        <v/>
      </c>
      <c r="R2518" s="254" t="str">
        <f>IF(ISBLANK(INDEX('Policy Characteristics'!L:L,MATCH($C2518,'Policy Characteristics'!$C:$C,0))),"",INDEX('Policy Characteristics'!L:L,MATCH($C2518,'Policy Characteristics'!$C:$C,0)))</f>
        <v/>
      </c>
    </row>
    <row r="2519" spans="1:18" s="2" customFormat="1" x14ac:dyDescent="0.35">
      <c r="A2519" s="254" t="str">
        <f>IF(ISBLANK(INDEX('Policy Characteristics'!A:A,MATCH($C2519,'Policy Characteristics'!$C:$C,0))),"",INDEX('Policy Characteristics'!A:A,MATCH($C2519,'Policy Characteristics'!$C:$C,0)))</f>
        <v>Cross-Sector</v>
      </c>
      <c r="B2519" s="262" t="str">
        <f>IF(ISBLANK(INDEX('Policy Characteristics'!B:B,MATCH($C2519,'Policy Characteristics'!$C:$C,0))),"",INDEX('Policy Characteristics'!B:B,MATCH($C2519,'Policy Characteristics'!$C:$C,0)))</f>
        <v>Fixed Energy Prices</v>
      </c>
      <c r="C2519" s="254" t="str">
        <f t="shared" si="86"/>
        <v>Toggle Whether Policies Affect Energy Prices</v>
      </c>
      <c r="D2519" s="6" t="s">
        <v>52</v>
      </c>
      <c r="E2519" s="45"/>
      <c r="F2519" s="6" t="s">
        <v>93</v>
      </c>
      <c r="G2519" s="6"/>
      <c r="H2519" s="43">
        <v>841</v>
      </c>
      <c r="I2519" s="325" t="s">
        <v>41</v>
      </c>
      <c r="J2519" s="255" t="str">
        <f>IF(ISBLANK(INDEX('Policy Characteristics'!D:D,MATCH($C2519,'Policy Characteristics'!$C:$C,0))),"",INDEX('Policy Characteristics'!D:D,MATCH($C2519,'Policy Characteristics'!$C:$C,0)))</f>
        <v>Fixed Energy Prices</v>
      </c>
      <c r="K2519" s="254" t="str">
        <f>IF(ISBLANK(INDEX('Policy Characteristics'!E:E,MATCH($C2519,'Policy Characteristics'!$C:$C,0))),"",INDEX('Policy Characteristics'!E:E,MATCH($C2519,'Policy Characteristics'!$C:$C,0)))</f>
        <v>cross toggle whether policies affect energy prices</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1</v>
      </c>
      <c r="N2519" s="261">
        <f>IF(ISBLANK(INDEX('Policy Characteristics'!H:H,MATCH($C2519,'Policy Characteristics'!$C:$C,0))),"",INDEX('Policy Characteristics'!H:H,MATCH($C2519,'Policy Characteristics'!$C:$C,0)))</f>
        <v>1</v>
      </c>
      <c r="O2519" s="254" t="str">
        <f>IF(ISBLANK(INDEX('Policy Characteristics'!I:I,MATCH($C2519,'Policy Characteristics'!$C:$C,0))),"",INDEX('Policy Characteristics'!I:I,MATCH($C2519,'Policy Characteristics'!$C:$C,0)))</f>
        <v>on/off</v>
      </c>
      <c r="P2519" s="254" t="str">
        <f>IF(ISBLANK(INDEX('Policy Characteristics'!J:J,MATCH($C2519,'Policy Characteristics'!$C:$C,0))),"",INDEX('Policy Characteristics'!J:J,MATCH($C2519,'Policy Characteristics'!$C:$C,0)))</f>
        <v/>
      </c>
      <c r="Q2519" s="254" t="str">
        <f>IF(ISBLANK(INDEX('Policy Characteristics'!K:K,MATCH($C2519,'Policy Characteristics'!$C:$C,0))),"",INDEX('Policy Characteristics'!K:K,MATCH($C2519,'Policy Characteristics'!$C:$C,0)))</f>
        <v/>
      </c>
      <c r="R2519" s="254" t="str">
        <f>IF(ISBLANK(INDEX('Policy Characteristics'!L:L,MATCH($C2519,'Policy Characteristics'!$C:$C,0))),"",INDEX('Policy Characteristics'!L:L,MATCH($C2519,'Policy Characteristics'!$C:$C,0)))</f>
        <v/>
      </c>
    </row>
    <row r="2520" spans="1:18" s="2" customFormat="1" x14ac:dyDescent="0.35">
      <c r="A2520" s="254" t="str">
        <f>IF(ISBLANK(INDEX('Policy Characteristics'!A:A,MATCH($C2520,'Policy Characteristics'!$C:$C,0))),"",INDEX('Policy Characteristics'!A:A,MATCH($C2520,'Policy Characteristics'!$C:$C,0)))</f>
        <v>Cross-Sector</v>
      </c>
      <c r="B2520" s="262" t="str">
        <f>IF(ISBLANK(INDEX('Policy Characteristics'!B:B,MATCH($C2520,'Policy Characteristics'!$C:$C,0))),"",INDEX('Policy Characteristics'!B:B,MATCH($C2520,'Policy Characteristics'!$C:$C,0)))</f>
        <v>Fixed Energy Prices</v>
      </c>
      <c r="C2520" s="254" t="str">
        <f t="shared" si="86"/>
        <v>Toggle Whether Policies Affect Energy Prices</v>
      </c>
      <c r="D2520" s="6" t="s">
        <v>53</v>
      </c>
      <c r="E2520" s="45"/>
      <c r="F2520" s="6" t="s">
        <v>94</v>
      </c>
      <c r="G2520" s="6"/>
      <c r="H2520" s="47">
        <v>842</v>
      </c>
      <c r="I2520" s="325" t="s">
        <v>41</v>
      </c>
      <c r="J2520" s="255" t="str">
        <f>IF(ISBLANK(INDEX('Policy Characteristics'!D:D,MATCH($C2520,'Policy Characteristics'!$C:$C,0))),"",INDEX('Policy Characteristics'!D:D,MATCH($C2520,'Policy Characteristics'!$C:$C,0)))</f>
        <v>Fixed Energy Prices</v>
      </c>
      <c r="K2520" s="254" t="str">
        <f>IF(ISBLANK(INDEX('Policy Characteristics'!E:E,MATCH($C2520,'Policy Characteristics'!$C:$C,0))),"",INDEX('Policy Characteristics'!E:E,MATCH($C2520,'Policy Characteristics'!$C:$C,0)))</f>
        <v>cross toggle whether policies affect energy prices</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1</v>
      </c>
      <c r="N2520" s="261">
        <f>IF(ISBLANK(INDEX('Policy Characteristics'!H:H,MATCH($C2520,'Policy Characteristics'!$C:$C,0))),"",INDEX('Policy Characteristics'!H:H,MATCH($C2520,'Policy Characteristics'!$C:$C,0)))</f>
        <v>1</v>
      </c>
      <c r="O2520" s="254" t="str">
        <f>IF(ISBLANK(INDEX('Policy Characteristics'!I:I,MATCH($C2520,'Policy Characteristics'!$C:$C,0))),"",INDEX('Policy Characteristics'!I:I,MATCH($C2520,'Policy Characteristics'!$C:$C,0)))</f>
        <v>on/off</v>
      </c>
      <c r="P2520" s="254" t="str">
        <f>IF(ISBLANK(INDEX('Policy Characteristics'!J:J,MATCH($C2520,'Policy Characteristics'!$C:$C,0))),"",INDEX('Policy Characteristics'!J:J,MATCH($C2520,'Policy Characteristics'!$C:$C,0)))</f>
        <v/>
      </c>
      <c r="Q2520" s="254" t="str">
        <f>IF(ISBLANK(INDEX('Policy Characteristics'!K:K,MATCH($C2520,'Policy Characteristics'!$C:$C,0))),"",INDEX('Policy Characteristics'!K:K,MATCH($C2520,'Policy Characteristics'!$C:$C,0)))</f>
        <v/>
      </c>
      <c r="R2520" s="254" t="str">
        <f>IF(ISBLANK(INDEX('Policy Characteristics'!L:L,MATCH($C2520,'Policy Characteristics'!$C:$C,0))),"",INDEX('Policy Characteristics'!L:L,MATCH($C2520,'Policy Characteristics'!$C:$C,0)))</f>
        <v/>
      </c>
    </row>
    <row r="2521" spans="1:18" s="2" customFormat="1" x14ac:dyDescent="0.35">
      <c r="A2521" s="254" t="str">
        <f>IF(ISBLANK(INDEX('Policy Characteristics'!A:A,MATCH($C2521,'Policy Characteristics'!$C:$C,0))),"",INDEX('Policy Characteristics'!A:A,MATCH($C2521,'Policy Characteristics'!$C:$C,0)))</f>
        <v>Cross-Sector</v>
      </c>
      <c r="B2521" s="262" t="str">
        <f>IF(ISBLANK(INDEX('Policy Characteristics'!B:B,MATCH($C2521,'Policy Characteristics'!$C:$C,0))),"",INDEX('Policy Characteristics'!B:B,MATCH($C2521,'Policy Characteristics'!$C:$C,0)))</f>
        <v>Fixed Energy Prices</v>
      </c>
      <c r="C2521" s="254" t="str">
        <f t="shared" si="86"/>
        <v>Toggle Whether Policies Affect Energy Prices</v>
      </c>
      <c r="D2521" s="6" t="s">
        <v>2449</v>
      </c>
      <c r="E2521" s="45"/>
      <c r="F2521" s="6" t="s">
        <v>2450</v>
      </c>
      <c r="G2521" s="6"/>
      <c r="H2521" s="43">
        <v>843</v>
      </c>
      <c r="I2521" s="325" t="s">
        <v>41</v>
      </c>
      <c r="J2521" s="255" t="str">
        <f>IF(ISBLANK(INDEX('Policy Characteristics'!D:D,MATCH($C2521,'Policy Characteristics'!$C:$C,0))),"",INDEX('Policy Characteristics'!D:D,MATCH($C2521,'Policy Characteristics'!$C:$C,0)))</f>
        <v>Fixed Energy Prices</v>
      </c>
      <c r="K2521" s="254" t="str">
        <f>IF(ISBLANK(INDEX('Policy Characteristics'!E:E,MATCH($C2521,'Policy Characteristics'!$C:$C,0))),"",INDEX('Policy Characteristics'!E:E,MATCH($C2521,'Policy Characteristics'!$C:$C,0)))</f>
        <v>cross toggle whether policies affect energy prices</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1</v>
      </c>
      <c r="N2521" s="261">
        <f>IF(ISBLANK(INDEX('Policy Characteristics'!H:H,MATCH($C2521,'Policy Characteristics'!$C:$C,0))),"",INDEX('Policy Characteristics'!H:H,MATCH($C2521,'Policy Characteristics'!$C:$C,0)))</f>
        <v>1</v>
      </c>
      <c r="O2521" s="254" t="str">
        <f>IF(ISBLANK(INDEX('Policy Characteristics'!I:I,MATCH($C2521,'Policy Characteristics'!$C:$C,0))),"",INDEX('Policy Characteristics'!I:I,MATCH($C2521,'Policy Characteristics'!$C:$C,0)))</f>
        <v>on/off</v>
      </c>
      <c r="P2521" s="254" t="str">
        <f>IF(ISBLANK(INDEX('Policy Characteristics'!J:J,MATCH($C2521,'Policy Characteristics'!$C:$C,0))),"",INDEX('Policy Characteristics'!J:J,MATCH($C2521,'Policy Characteristics'!$C:$C,0)))</f>
        <v/>
      </c>
      <c r="Q2521" s="254" t="str">
        <f>IF(ISBLANK(INDEX('Policy Characteristics'!K:K,MATCH($C2521,'Policy Characteristics'!$C:$C,0))),"",INDEX('Policy Characteristics'!K:K,MATCH($C2521,'Policy Characteristics'!$C:$C,0)))</f>
        <v/>
      </c>
      <c r="R2521" s="254" t="str">
        <f>IF(ISBLANK(INDEX('Policy Characteristics'!L:L,MATCH($C2521,'Policy Characteristics'!$C:$C,0))),"",INDEX('Policy Characteristics'!L:L,MATCH($C2521,'Policy Characteristics'!$C:$C,0)))</f>
        <v/>
      </c>
    </row>
    <row r="2522" spans="1:18" s="2" customFormat="1" x14ac:dyDescent="0.35">
      <c r="A2522" s="254" t="str">
        <f>IF(ISBLANK(INDEX('Policy Characteristics'!A:A,MATCH($C2522,'Policy Characteristics'!$C:$C,0))),"",INDEX('Policy Characteristics'!A:A,MATCH($C2522,'Policy Characteristics'!$C:$C,0)))</f>
        <v>Cross-Sector</v>
      </c>
      <c r="B2522" s="262" t="str">
        <f>IF(ISBLANK(INDEX('Policy Characteristics'!B:B,MATCH($C2522,'Policy Characteristics'!$C:$C,0))),"",INDEX('Policy Characteristics'!B:B,MATCH($C2522,'Policy Characteristics'!$C:$C,0)))</f>
        <v>Fixed Energy Prices</v>
      </c>
      <c r="C2522" s="254" t="str">
        <f t="shared" si="86"/>
        <v>Toggle Whether Policies Affect Energy Prices</v>
      </c>
      <c r="D2522" s="6" t="s">
        <v>427</v>
      </c>
      <c r="E2522" s="45"/>
      <c r="F2522" s="6" t="s">
        <v>428</v>
      </c>
      <c r="G2522" s="6"/>
      <c r="H2522" s="47">
        <v>844</v>
      </c>
      <c r="I2522" s="325" t="s">
        <v>41</v>
      </c>
      <c r="J2522" s="255" t="str">
        <f>IF(ISBLANK(INDEX('Policy Characteristics'!D:D,MATCH($C2522,'Policy Characteristics'!$C:$C,0))),"",INDEX('Policy Characteristics'!D:D,MATCH($C2522,'Policy Characteristics'!$C:$C,0)))</f>
        <v>Fixed Energy Prices</v>
      </c>
      <c r="K2522" s="254" t="str">
        <f>IF(ISBLANK(INDEX('Policy Characteristics'!E:E,MATCH($C2522,'Policy Characteristics'!$C:$C,0))),"",INDEX('Policy Characteristics'!E:E,MATCH($C2522,'Policy Characteristics'!$C:$C,0)))</f>
        <v>cross toggle whether policies affect energy prices</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1</v>
      </c>
      <c r="N2522" s="261">
        <f>IF(ISBLANK(INDEX('Policy Characteristics'!H:H,MATCH($C2522,'Policy Characteristics'!$C:$C,0))),"",INDEX('Policy Characteristics'!H:H,MATCH($C2522,'Policy Characteristics'!$C:$C,0)))</f>
        <v>1</v>
      </c>
      <c r="O2522" s="254" t="str">
        <f>IF(ISBLANK(INDEX('Policy Characteristics'!I:I,MATCH($C2522,'Policy Characteristics'!$C:$C,0))),"",INDEX('Policy Characteristics'!I:I,MATCH($C2522,'Policy Characteristics'!$C:$C,0)))</f>
        <v>on/off</v>
      </c>
      <c r="P2522" s="254" t="str">
        <f>IF(ISBLANK(INDEX('Policy Characteristics'!J:J,MATCH($C2522,'Policy Characteristics'!$C:$C,0))),"",INDEX('Policy Characteristics'!J:J,MATCH($C2522,'Policy Characteristics'!$C:$C,0)))</f>
        <v/>
      </c>
      <c r="Q2522" s="254" t="str">
        <f>IF(ISBLANK(INDEX('Policy Characteristics'!K:K,MATCH($C2522,'Policy Characteristics'!$C:$C,0))),"",INDEX('Policy Characteristics'!K:K,MATCH($C2522,'Policy Characteristics'!$C:$C,0)))</f>
        <v/>
      </c>
      <c r="R2522" s="254" t="str">
        <f>IF(ISBLANK(INDEX('Policy Characteristics'!L:L,MATCH($C2522,'Policy Characteristics'!$C:$C,0))),"",INDEX('Policy Characteristics'!L:L,MATCH($C2522,'Policy Characteristics'!$C:$C,0)))</f>
        <v/>
      </c>
    </row>
    <row r="2523" spans="1:18" s="2" customFormat="1" x14ac:dyDescent="0.35">
      <c r="A2523" s="254" t="str">
        <f>IF(ISBLANK(INDEX('Policy Characteristics'!A:A,MATCH($C2523,'Policy Characteristics'!$C:$C,0))),"",INDEX('Policy Characteristics'!A:A,MATCH($C2523,'Policy Characteristics'!$C:$C,0)))</f>
        <v>Cross-Sector</v>
      </c>
      <c r="B2523" s="262" t="str">
        <f>IF(ISBLANK(INDEX('Policy Characteristics'!B:B,MATCH($C2523,'Policy Characteristics'!$C:$C,0))),"",INDEX('Policy Characteristics'!B:B,MATCH($C2523,'Policy Characteristics'!$C:$C,0)))</f>
        <v>Fixed Energy Prices</v>
      </c>
      <c r="C2523" s="254" t="str">
        <f t="shared" si="86"/>
        <v>Toggle Whether Policies Affect Energy Prices</v>
      </c>
      <c r="D2523" s="6" t="s">
        <v>2441</v>
      </c>
      <c r="E2523" s="45"/>
      <c r="F2523" s="6" t="s">
        <v>2445</v>
      </c>
      <c r="G2523" s="6"/>
      <c r="H2523" s="43">
        <v>845</v>
      </c>
      <c r="I2523" s="325" t="s">
        <v>41</v>
      </c>
      <c r="J2523" s="255" t="str">
        <f>IF(ISBLANK(INDEX('Policy Characteristics'!D:D,MATCH($C2523,'Policy Characteristics'!$C:$C,0))),"",INDEX('Policy Characteristics'!D:D,MATCH($C2523,'Policy Characteristics'!$C:$C,0)))</f>
        <v>Fixed Energy Prices</v>
      </c>
      <c r="K2523" s="254" t="str">
        <f>IF(ISBLANK(INDEX('Policy Characteristics'!E:E,MATCH($C2523,'Policy Characteristics'!$C:$C,0))),"",INDEX('Policy Characteristics'!E:E,MATCH($C2523,'Policy Characteristics'!$C:$C,0)))</f>
        <v>cross toggle whether policies affect energy prices</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1</v>
      </c>
      <c r="N2523" s="261">
        <f>IF(ISBLANK(INDEX('Policy Characteristics'!H:H,MATCH($C2523,'Policy Characteristics'!$C:$C,0))),"",INDEX('Policy Characteristics'!H:H,MATCH($C2523,'Policy Characteristics'!$C:$C,0)))</f>
        <v>1</v>
      </c>
      <c r="O2523" s="254" t="str">
        <f>IF(ISBLANK(INDEX('Policy Characteristics'!I:I,MATCH($C2523,'Policy Characteristics'!$C:$C,0))),"",INDEX('Policy Characteristics'!I:I,MATCH($C2523,'Policy Characteristics'!$C:$C,0)))</f>
        <v>on/off</v>
      </c>
      <c r="P2523" s="254" t="str">
        <f>IF(ISBLANK(INDEX('Policy Characteristics'!J:J,MATCH($C2523,'Policy Characteristics'!$C:$C,0))),"",INDEX('Policy Characteristics'!J:J,MATCH($C2523,'Policy Characteristics'!$C:$C,0)))</f>
        <v/>
      </c>
      <c r="Q2523" s="254" t="str">
        <f>IF(ISBLANK(INDEX('Policy Characteristics'!K:K,MATCH($C2523,'Policy Characteristics'!$C:$C,0))),"",INDEX('Policy Characteristics'!K:K,MATCH($C2523,'Policy Characteristics'!$C:$C,0)))</f>
        <v/>
      </c>
      <c r="R2523" s="254" t="str">
        <f>IF(ISBLANK(INDEX('Policy Characteristics'!L:L,MATCH($C2523,'Policy Characteristics'!$C:$C,0))),"",INDEX('Policy Characteristics'!L:L,MATCH($C2523,'Policy Characteristics'!$C:$C,0)))</f>
        <v/>
      </c>
    </row>
    <row r="2524" spans="1:18" s="2" customFormat="1" x14ac:dyDescent="0.35">
      <c r="A2524" s="254" t="str">
        <f>IF(ISBLANK(INDEX('Policy Characteristics'!A:A,MATCH($C2524,'Policy Characteristics'!$C:$C,0))),"",INDEX('Policy Characteristics'!A:A,MATCH($C2524,'Policy Characteristics'!$C:$C,0)))</f>
        <v>Cross-Sector</v>
      </c>
      <c r="B2524" s="262" t="str">
        <f>IF(ISBLANK(INDEX('Policy Characteristics'!B:B,MATCH($C2524,'Policy Characteristics'!$C:$C,0))),"",INDEX('Policy Characteristics'!B:B,MATCH($C2524,'Policy Characteristics'!$C:$C,0)))</f>
        <v>Fixed Energy Prices</v>
      </c>
      <c r="C2524" s="254" t="str">
        <f t="shared" si="86"/>
        <v>Toggle Whether Policies Affect Energy Prices</v>
      </c>
      <c r="D2524" s="6" t="s">
        <v>2451</v>
      </c>
      <c r="E2524" s="45"/>
      <c r="F2524" s="6" t="s">
        <v>2452</v>
      </c>
      <c r="G2524" s="6"/>
      <c r="H2524" s="47">
        <v>846</v>
      </c>
      <c r="I2524" s="325" t="s">
        <v>41</v>
      </c>
      <c r="J2524" s="255" t="str">
        <f>IF(ISBLANK(INDEX('Policy Characteristics'!D:D,MATCH($C2524,'Policy Characteristics'!$C:$C,0))),"",INDEX('Policy Characteristics'!D:D,MATCH($C2524,'Policy Characteristics'!$C:$C,0)))</f>
        <v>Fixed Energy Prices</v>
      </c>
      <c r="K2524" s="254" t="str">
        <f>IF(ISBLANK(INDEX('Policy Characteristics'!E:E,MATCH($C2524,'Policy Characteristics'!$C:$C,0))),"",INDEX('Policy Characteristics'!E:E,MATCH($C2524,'Policy Characteristics'!$C:$C,0)))</f>
        <v>cross toggle whether policies affect energy prices</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1</v>
      </c>
      <c r="N2524" s="261">
        <f>IF(ISBLANK(INDEX('Policy Characteristics'!H:H,MATCH($C2524,'Policy Characteristics'!$C:$C,0))),"",INDEX('Policy Characteristics'!H:H,MATCH($C2524,'Policy Characteristics'!$C:$C,0)))</f>
        <v>1</v>
      </c>
      <c r="O2524" s="254" t="str">
        <f>IF(ISBLANK(INDEX('Policy Characteristics'!I:I,MATCH($C2524,'Policy Characteristics'!$C:$C,0))),"",INDEX('Policy Characteristics'!I:I,MATCH($C2524,'Policy Characteristics'!$C:$C,0)))</f>
        <v>on/off</v>
      </c>
      <c r="P2524" s="254" t="str">
        <f>IF(ISBLANK(INDEX('Policy Characteristics'!J:J,MATCH($C2524,'Policy Characteristics'!$C:$C,0))),"",INDEX('Policy Characteristics'!J:J,MATCH($C2524,'Policy Characteristics'!$C:$C,0)))</f>
        <v/>
      </c>
      <c r="Q2524" s="254" t="str">
        <f>IF(ISBLANK(INDEX('Policy Characteristics'!K:K,MATCH($C2524,'Policy Characteristics'!$C:$C,0))),"",INDEX('Policy Characteristics'!K:K,MATCH($C2524,'Policy Characteristics'!$C:$C,0)))</f>
        <v/>
      </c>
      <c r="R2524" s="254" t="str">
        <f>IF(ISBLANK(INDEX('Policy Characteristics'!L:L,MATCH($C2524,'Policy Characteristics'!$C:$C,0))),"",INDEX('Policy Characteristics'!L:L,MATCH($C2524,'Policy Characteristics'!$C:$C,0)))</f>
        <v/>
      </c>
    </row>
    <row r="2525" spans="1:18" s="2" customFormat="1" x14ac:dyDescent="0.35">
      <c r="A2525" s="254" t="str">
        <f>IF(ISBLANK(INDEX('Policy Characteristics'!A:A,MATCH($C2525,'Policy Characteristics'!$C:$C,0))),"",INDEX('Policy Characteristics'!A:A,MATCH($C2525,'Policy Characteristics'!$C:$C,0)))</f>
        <v>Cross-Sector</v>
      </c>
      <c r="B2525" s="262" t="str">
        <f>IF(ISBLANK(INDEX('Policy Characteristics'!B:B,MATCH($C2525,'Policy Characteristics'!$C:$C,0))),"",INDEX('Policy Characteristics'!B:B,MATCH($C2525,'Policy Characteristics'!$C:$C,0)))</f>
        <v>Fixed Energy Prices</v>
      </c>
      <c r="C2525" s="254" t="str">
        <f t="shared" si="86"/>
        <v>Toggle Whether Policies Affect Energy Prices</v>
      </c>
      <c r="D2525" s="6" t="s">
        <v>2442</v>
      </c>
      <c r="E2525" s="45"/>
      <c r="F2525" s="6" t="s">
        <v>2446</v>
      </c>
      <c r="G2525" s="6"/>
      <c r="H2525" s="43">
        <v>847</v>
      </c>
      <c r="I2525" s="325" t="s">
        <v>41</v>
      </c>
      <c r="J2525" s="255" t="str">
        <f>IF(ISBLANK(INDEX('Policy Characteristics'!D:D,MATCH($C2525,'Policy Characteristics'!$C:$C,0))),"",INDEX('Policy Characteristics'!D:D,MATCH($C2525,'Policy Characteristics'!$C:$C,0)))</f>
        <v>Fixed Energy Prices</v>
      </c>
      <c r="K2525" s="254" t="str">
        <f>IF(ISBLANK(INDEX('Policy Characteristics'!E:E,MATCH($C2525,'Policy Characteristics'!$C:$C,0))),"",INDEX('Policy Characteristics'!E:E,MATCH($C2525,'Policy Characteristics'!$C:$C,0)))</f>
        <v>cross toggle whether policies affect energy prices</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1</v>
      </c>
      <c r="N2525" s="261">
        <f>IF(ISBLANK(INDEX('Policy Characteristics'!H:H,MATCH($C2525,'Policy Characteristics'!$C:$C,0))),"",INDEX('Policy Characteristics'!H:H,MATCH($C2525,'Policy Characteristics'!$C:$C,0)))</f>
        <v>1</v>
      </c>
      <c r="O2525" s="254" t="str">
        <f>IF(ISBLANK(INDEX('Policy Characteristics'!I:I,MATCH($C2525,'Policy Characteristics'!$C:$C,0))),"",INDEX('Policy Characteristics'!I:I,MATCH($C2525,'Policy Characteristics'!$C:$C,0)))</f>
        <v>on/off</v>
      </c>
      <c r="P2525" s="254" t="str">
        <f>IF(ISBLANK(INDEX('Policy Characteristics'!J:J,MATCH($C2525,'Policy Characteristics'!$C:$C,0))),"",INDEX('Policy Characteristics'!J:J,MATCH($C2525,'Policy Characteristics'!$C:$C,0)))</f>
        <v/>
      </c>
      <c r="Q2525" s="254" t="str">
        <f>IF(ISBLANK(INDEX('Policy Characteristics'!K:K,MATCH($C2525,'Policy Characteristics'!$C:$C,0))),"",INDEX('Policy Characteristics'!K:K,MATCH($C2525,'Policy Characteristics'!$C:$C,0)))</f>
        <v/>
      </c>
      <c r="R2525" s="254" t="str">
        <f>IF(ISBLANK(INDEX('Policy Characteristics'!L:L,MATCH($C2525,'Policy Characteristics'!$C:$C,0))),"",INDEX('Policy Characteristics'!L:L,MATCH($C2525,'Policy Characteristics'!$C:$C,0)))</f>
        <v/>
      </c>
    </row>
    <row r="2526" spans="1:18" s="2" customFormat="1" x14ac:dyDescent="0.35">
      <c r="A2526" s="254" t="str">
        <f>IF(ISBLANK(INDEX('Policy Characteristics'!A:A,MATCH($C2526,'Policy Characteristics'!$C:$C,0))),"",INDEX('Policy Characteristics'!A:A,MATCH($C2526,'Policy Characteristics'!$C:$C,0)))</f>
        <v>Cross-Sector</v>
      </c>
      <c r="B2526" s="262" t="str">
        <f>IF(ISBLANK(INDEX('Policy Characteristics'!B:B,MATCH($C2526,'Policy Characteristics'!$C:$C,0))),"",INDEX('Policy Characteristics'!B:B,MATCH($C2526,'Policy Characteristics'!$C:$C,0)))</f>
        <v>Fuel Price Deregulation</v>
      </c>
      <c r="C2526" s="317" t="s">
        <v>2726</v>
      </c>
      <c r="D2526" s="6" t="s">
        <v>434</v>
      </c>
      <c r="E2526" s="45"/>
      <c r="F2526" s="6" t="s">
        <v>431</v>
      </c>
      <c r="G2526" s="6"/>
      <c r="H2526" s="43">
        <v>723</v>
      </c>
      <c r="I2526" s="325" t="s">
        <v>41</v>
      </c>
      <c r="J2526" s="255" t="str">
        <f>IF(ISBLANK(INDEX('Policy Characteristics'!D:D,MATCH($C2526,'Policy Characteristics'!$C:$C,0))),"",INDEX('Policy Characteristics'!D:D,MATCH($C2526,'Policy Characteristics'!$C:$C,0)))</f>
        <v>Fuel Price Deregulation</v>
      </c>
      <c r="K2526" s="254" t="str">
        <f>IF(ISBLANK(INDEX('Policy Characteristics'!E:E,MATCH($C2526,'Policy Characteristics'!$C:$C,0))),"",INDEX('Policy Characteristics'!E:E,MATCH($C2526,'Policy Characteristics'!$C:$C,0)))</f>
        <v>cross fuel price deregulation</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1</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of price deregulated</v>
      </c>
      <c r="P2526" s="254" t="str">
        <f>IF(ISBLANK(INDEX('Policy Characteristics'!J:J,MATCH($C2526,'Policy Characteristics'!$C:$C,0))),"",INDEX('Policy Characteristics'!J:J,MATCH($C2526,'Policy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6" s="254" t="str">
        <f>IF(ISBLANK(INDEX('Policy Characteristics'!K:K,MATCH($C2526,'Policy Characteristics'!$C:$C,0))),"",INDEX('Policy Characteristics'!K:K,MATCH($C2526,'Policy Characteristics'!$C:$C,0)))</f>
        <v>fuels.html#fuel-price-deregulation</v>
      </c>
      <c r="R2526" s="254" t="str">
        <f>IF(ISBLANK(INDEX('Policy Characteristics'!L:L,MATCH($C2526,'Policy Characteristics'!$C:$C,0))),"",INDEX('Policy Characteristics'!L:L,MATCH($C2526,'Policy Characteristics'!$C:$C,0)))</f>
        <v/>
      </c>
    </row>
    <row r="2527" spans="1:18" s="2" customFormat="1" x14ac:dyDescent="0.35">
      <c r="A2527" s="254" t="str">
        <f>IF(ISBLANK(INDEX('Policy Characteristics'!A:A,MATCH($C2527,'Policy Characteristics'!$C:$C,0))),"",INDEX('Policy Characteristics'!A:A,MATCH($C2527,'Policy Characteristics'!$C:$C,0)))</f>
        <v>Cross-Sector</v>
      </c>
      <c r="B2527" s="262" t="str">
        <f>IF(ISBLANK(INDEX('Policy Characteristics'!B:B,MATCH($C2527,'Policy Characteristics'!$C:$C,0))),"",INDEX('Policy Characteristics'!B:B,MATCH($C2527,'Policy Characteristics'!$C:$C,0)))</f>
        <v>Fuel Price Deregulation</v>
      </c>
      <c r="C2527" s="254" t="str">
        <f t="shared" ref="C2527:C2540" si="87">C$2526</f>
        <v>Fuel Price Deregulation</v>
      </c>
      <c r="D2527" s="6" t="s">
        <v>43</v>
      </c>
      <c r="E2527" s="45"/>
      <c r="F2527" s="6" t="s">
        <v>83</v>
      </c>
      <c r="G2527" s="6"/>
      <c r="H2527" s="43">
        <v>724</v>
      </c>
      <c r="I2527" s="325" t="s">
        <v>41</v>
      </c>
      <c r="J2527" s="255" t="str">
        <f>IF(ISBLANK(INDEX('Policy Characteristics'!D:D,MATCH($C2527,'Policy Characteristics'!$C:$C,0))),"",INDEX('Policy Characteristics'!D:D,MATCH($C2527,'Policy Characteristics'!$C:$C,0)))</f>
        <v>Fuel Price Deregulation</v>
      </c>
      <c r="K2527" s="254" t="str">
        <f>IF(ISBLANK(INDEX('Policy Characteristics'!E:E,MATCH($C2527,'Policy Characteristics'!$C:$C,0))),"",INDEX('Policy Characteristics'!E:E,MATCH($C2527,'Policy Characteristics'!$C:$C,0)))</f>
        <v>cross fuel price deregulation</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1</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of price deregulated</v>
      </c>
      <c r="P2527" s="254" t="str">
        <f>IF(ISBLANK(INDEX('Policy Characteristics'!J:J,MATCH($C2527,'Policy Characteristics'!$C:$C,0))),"",INDEX('Policy Characteristics'!J:J,MATCH($C2527,'Policy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7" s="254" t="str">
        <f>IF(ISBLANK(INDEX('Policy Characteristics'!K:K,MATCH($C2527,'Policy Characteristics'!$C:$C,0))),"",INDEX('Policy Characteristics'!K:K,MATCH($C2527,'Policy Characteristics'!$C:$C,0)))</f>
        <v>fuels.html#fuel-price-deregulation</v>
      </c>
      <c r="R2527" s="254" t="str">
        <f>IF(ISBLANK(INDEX('Policy Characteristics'!L:L,MATCH($C2527,'Policy Characteristics'!$C:$C,0))),"",INDEX('Policy Characteristics'!L:L,MATCH($C2527,'Policy Characteristics'!$C:$C,0)))</f>
        <v/>
      </c>
    </row>
    <row r="2528" spans="1:18" s="2" customFormat="1" x14ac:dyDescent="0.35">
      <c r="A2528" s="254" t="str">
        <f>IF(ISBLANK(INDEX('Policy Characteristics'!A:A,MATCH($C2528,'Policy Characteristics'!$C:$C,0))),"",INDEX('Policy Characteristics'!A:A,MATCH($C2528,'Policy Characteristics'!$C:$C,0)))</f>
        <v>Cross-Sector</v>
      </c>
      <c r="B2528" s="262" t="str">
        <f>IF(ISBLANK(INDEX('Policy Characteristics'!B:B,MATCH($C2528,'Policy Characteristics'!$C:$C,0))),"",INDEX('Policy Characteristics'!B:B,MATCH($C2528,'Policy Characteristics'!$C:$C,0)))</f>
        <v>Fuel Price Deregulation</v>
      </c>
      <c r="C2528" s="254" t="str">
        <f t="shared" si="87"/>
        <v>Fuel Price Deregulation</v>
      </c>
      <c r="D2528" s="6" t="s">
        <v>44</v>
      </c>
      <c r="E2528" s="45"/>
      <c r="F2528" s="6" t="s">
        <v>84</v>
      </c>
      <c r="G2528" s="6"/>
      <c r="H2528" s="43">
        <v>725</v>
      </c>
      <c r="I2528" s="325" t="s">
        <v>41</v>
      </c>
      <c r="J2528" s="255" t="str">
        <f>IF(ISBLANK(INDEX('Policy Characteristics'!D:D,MATCH($C2528,'Policy Characteristics'!$C:$C,0))),"",INDEX('Policy Characteristics'!D:D,MATCH($C2528,'Policy Characteristics'!$C:$C,0)))</f>
        <v>Fuel Price Deregulation</v>
      </c>
      <c r="K2528" s="254" t="str">
        <f>IF(ISBLANK(INDEX('Policy Characteristics'!E:E,MATCH($C2528,'Policy Characteristics'!$C:$C,0))),"",INDEX('Policy Characteristics'!E:E,MATCH($C2528,'Policy Characteristics'!$C:$C,0)))</f>
        <v>cross fuel price deregulation</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1</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of price deregulated</v>
      </c>
      <c r="P2528" s="254" t="str">
        <f>IF(ISBLANK(INDEX('Policy Characteristics'!J:J,MATCH($C2528,'Policy Characteristics'!$C:$C,0))),"",INDEX('Policy Characteristics'!J:J,MATCH($C2528,'Policy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8" s="254" t="str">
        <f>IF(ISBLANK(INDEX('Policy Characteristics'!K:K,MATCH($C2528,'Policy Characteristics'!$C:$C,0))),"",INDEX('Policy Characteristics'!K:K,MATCH($C2528,'Policy Characteristics'!$C:$C,0)))</f>
        <v>fuels.html#fuel-price-deregulation</v>
      </c>
      <c r="R2528" s="254" t="str">
        <f>IF(ISBLANK(INDEX('Policy Characteristics'!L:L,MATCH($C2528,'Policy Characteristics'!$C:$C,0))),"",INDEX('Policy Characteristics'!L:L,MATCH($C2528,'Policy Characteristics'!$C:$C,0)))</f>
        <v/>
      </c>
    </row>
    <row r="2529" spans="1:18" s="2" customFormat="1" x14ac:dyDescent="0.35">
      <c r="A2529" s="254" t="str">
        <f>IF(ISBLANK(INDEX('Policy Characteristics'!A:A,MATCH($C2529,'Policy Characteristics'!$C:$C,0))),"",INDEX('Policy Characteristics'!A:A,MATCH($C2529,'Policy Characteristics'!$C:$C,0)))</f>
        <v>Cross-Sector</v>
      </c>
      <c r="B2529" s="262" t="str">
        <f>IF(ISBLANK(INDEX('Policy Characteristics'!B:B,MATCH($C2529,'Policy Characteristics'!$C:$C,0))),"",INDEX('Policy Characteristics'!B:B,MATCH($C2529,'Policy Characteristics'!$C:$C,0)))</f>
        <v>Fuel Price Deregulation</v>
      </c>
      <c r="C2529" s="254" t="str">
        <f t="shared" si="87"/>
        <v>Fuel Price Deregulation</v>
      </c>
      <c r="D2529" s="6" t="s">
        <v>48</v>
      </c>
      <c r="E2529" s="45"/>
      <c r="F2529" s="6" t="s">
        <v>88</v>
      </c>
      <c r="G2529" s="6"/>
      <c r="H2529" s="43">
        <v>726</v>
      </c>
      <c r="I2529" s="325" t="s">
        <v>41</v>
      </c>
      <c r="J2529" s="255" t="str">
        <f>IF(ISBLANK(INDEX('Policy Characteristics'!D:D,MATCH($C2529,'Policy Characteristics'!$C:$C,0))),"",INDEX('Policy Characteristics'!D:D,MATCH($C2529,'Policy Characteristics'!$C:$C,0)))</f>
        <v>Fuel Price Deregulation</v>
      </c>
      <c r="K2529" s="254" t="str">
        <f>IF(ISBLANK(INDEX('Policy Characteristics'!E:E,MATCH($C2529,'Policy Characteristics'!$C:$C,0))),"",INDEX('Policy Characteristics'!E:E,MATCH($C2529,'Policy Characteristics'!$C:$C,0)))</f>
        <v>cross fuel price deregulation</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1</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of price deregulated</v>
      </c>
      <c r="P2529" s="254" t="str">
        <f>IF(ISBLANK(INDEX('Policy Characteristics'!J:J,MATCH($C2529,'Policy Characteristics'!$C:$C,0))),"",INDEX('Policy Characteristics'!J:J,MATCH($C2529,'Policy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29" s="254" t="str">
        <f>IF(ISBLANK(INDEX('Policy Characteristics'!K:K,MATCH($C2529,'Policy Characteristics'!$C:$C,0))),"",INDEX('Policy Characteristics'!K:K,MATCH($C2529,'Policy Characteristics'!$C:$C,0)))</f>
        <v>fuels.html#fuel-price-deregulation</v>
      </c>
      <c r="R2529" s="254" t="str">
        <f>IF(ISBLANK(INDEX('Policy Characteristics'!L:L,MATCH($C2529,'Policy Characteristics'!$C:$C,0))),"",INDEX('Policy Characteristics'!L:L,MATCH($C2529,'Policy Characteristics'!$C:$C,0)))</f>
        <v/>
      </c>
    </row>
    <row r="2530" spans="1:18" s="2" customFormat="1" x14ac:dyDescent="0.35">
      <c r="A2530" s="254" t="str">
        <f>IF(ISBLANK(INDEX('Policy Characteristics'!A:A,MATCH($C2530,'Policy Characteristics'!$C:$C,0))),"",INDEX('Policy Characteristics'!A:A,MATCH($C2530,'Policy Characteristics'!$C:$C,0)))</f>
        <v>Cross-Sector</v>
      </c>
      <c r="B2530" s="262" t="str">
        <f>IF(ISBLANK(INDEX('Policy Characteristics'!B:B,MATCH($C2530,'Policy Characteristics'!$C:$C,0))),"",INDEX('Policy Characteristics'!B:B,MATCH($C2530,'Policy Characteristics'!$C:$C,0)))</f>
        <v>Fuel Price Deregulation</v>
      </c>
      <c r="C2530" s="254" t="str">
        <f t="shared" si="87"/>
        <v>Fuel Price Deregulation</v>
      </c>
      <c r="D2530" s="6" t="s">
        <v>50</v>
      </c>
      <c r="E2530" s="45"/>
      <c r="F2530" s="6" t="s">
        <v>91</v>
      </c>
      <c r="G2530" s="6"/>
      <c r="H2530" s="43">
        <v>727</v>
      </c>
      <c r="I2530" s="325" t="s">
        <v>41</v>
      </c>
      <c r="J2530" s="255" t="str">
        <f>IF(ISBLANK(INDEX('Policy Characteristics'!D:D,MATCH($C2530,'Policy Characteristics'!$C:$C,0))),"",INDEX('Policy Characteristics'!D:D,MATCH($C2530,'Policy Characteristics'!$C:$C,0)))</f>
        <v>Fuel Price Deregulation</v>
      </c>
      <c r="K2530" s="254" t="str">
        <f>IF(ISBLANK(INDEX('Policy Characteristics'!E:E,MATCH($C2530,'Policy Characteristics'!$C:$C,0))),"",INDEX('Policy Characteristics'!E:E,MATCH($C2530,'Policy Characteristics'!$C:$C,0)))</f>
        <v>cross fuel price deregulation</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1</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of price deregulated</v>
      </c>
      <c r="P2530" s="254" t="str">
        <f>IF(ISBLANK(INDEX('Policy Characteristics'!J:J,MATCH($C2530,'Policy Characteristics'!$C:$C,0))),"",INDEX('Policy Characteristics'!J:J,MATCH($C2530,'Policy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0" s="254" t="str">
        <f>IF(ISBLANK(INDEX('Policy Characteristics'!K:K,MATCH($C2530,'Policy Characteristics'!$C:$C,0))),"",INDEX('Policy Characteristics'!K:K,MATCH($C2530,'Policy Characteristics'!$C:$C,0)))</f>
        <v>fuels.html#fuel-price-deregulation</v>
      </c>
      <c r="R2530" s="254" t="str">
        <f>IF(ISBLANK(INDEX('Policy Characteristics'!L:L,MATCH($C2530,'Policy Characteristics'!$C:$C,0))),"",INDEX('Policy Characteristics'!L:L,MATCH($C2530,'Policy Characteristics'!$C:$C,0)))</f>
        <v/>
      </c>
    </row>
    <row r="2531" spans="1:18" s="2" customFormat="1" x14ac:dyDescent="0.35">
      <c r="A2531" s="254" t="str">
        <f>IF(ISBLANK(INDEX('Policy Characteristics'!A:A,MATCH($C2531,'Policy Characteristics'!$C:$C,0))),"",INDEX('Policy Characteristics'!A:A,MATCH($C2531,'Policy Characteristics'!$C:$C,0)))</f>
        <v>Cross-Sector</v>
      </c>
      <c r="B2531" s="262" t="str">
        <f>IF(ISBLANK(INDEX('Policy Characteristics'!B:B,MATCH($C2531,'Policy Characteristics'!$C:$C,0))),"",INDEX('Policy Characteristics'!B:B,MATCH($C2531,'Policy Characteristics'!$C:$C,0)))</f>
        <v>Fuel Price Deregulation</v>
      </c>
      <c r="C2531" s="254" t="str">
        <f t="shared" si="87"/>
        <v>Fuel Price Deregulation</v>
      </c>
      <c r="D2531" s="6" t="s">
        <v>51</v>
      </c>
      <c r="E2531" s="45"/>
      <c r="F2531" s="6" t="s">
        <v>92</v>
      </c>
      <c r="G2531" s="6"/>
      <c r="H2531" s="43">
        <v>728</v>
      </c>
      <c r="I2531" s="325" t="s">
        <v>41</v>
      </c>
      <c r="J2531" s="255" t="str">
        <f>IF(ISBLANK(INDEX('Policy Characteristics'!D:D,MATCH($C2531,'Policy Characteristics'!$C:$C,0))),"",INDEX('Policy Characteristics'!D:D,MATCH($C2531,'Policy Characteristics'!$C:$C,0)))</f>
        <v>Fuel Price Deregulation</v>
      </c>
      <c r="K2531" s="254" t="str">
        <f>IF(ISBLANK(INDEX('Policy Characteristics'!E:E,MATCH($C2531,'Policy Characteristics'!$C:$C,0))),"",INDEX('Policy Characteristics'!E:E,MATCH($C2531,'Policy Characteristics'!$C:$C,0)))</f>
        <v>cross fuel price deregulation</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1</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of price deregulated</v>
      </c>
      <c r="P2531" s="254" t="str">
        <f>IF(ISBLANK(INDEX('Policy Characteristics'!J:J,MATCH($C2531,'Policy Characteristics'!$C:$C,0))),"",INDEX('Policy Characteristics'!J:J,MATCH($C2531,'Policy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1" s="254" t="str">
        <f>IF(ISBLANK(INDEX('Policy Characteristics'!K:K,MATCH($C2531,'Policy Characteristics'!$C:$C,0))),"",INDEX('Policy Characteristics'!K:K,MATCH($C2531,'Policy Characteristics'!$C:$C,0)))</f>
        <v>fuels.html#fuel-price-deregulation</v>
      </c>
      <c r="R2531" s="254" t="str">
        <f>IF(ISBLANK(INDEX('Policy Characteristics'!L:L,MATCH($C2531,'Policy Characteristics'!$C:$C,0))),"",INDEX('Policy Characteristics'!L:L,MATCH($C2531,'Policy Characteristics'!$C:$C,0)))</f>
        <v/>
      </c>
    </row>
    <row r="2532" spans="1:18" s="2" customFormat="1" x14ac:dyDescent="0.35">
      <c r="A2532" s="254" t="str">
        <f>IF(ISBLANK(INDEX('Policy Characteristics'!A:A,MATCH($C2532,'Policy Characteristics'!$C:$C,0))),"",INDEX('Policy Characteristics'!A:A,MATCH($C2532,'Policy Characteristics'!$C:$C,0)))</f>
        <v>Cross-Sector</v>
      </c>
      <c r="B2532" s="262" t="str">
        <f>IF(ISBLANK(INDEX('Policy Characteristics'!B:B,MATCH($C2532,'Policy Characteristics'!$C:$C,0))),"",INDEX('Policy Characteristics'!B:B,MATCH($C2532,'Policy Characteristics'!$C:$C,0)))</f>
        <v>Fuel Price Deregulation</v>
      </c>
      <c r="C2532" s="254" t="str">
        <f t="shared" si="87"/>
        <v>Fuel Price Deregulation</v>
      </c>
      <c r="D2532" s="6" t="s">
        <v>52</v>
      </c>
      <c r="E2532" s="45"/>
      <c r="F2532" s="6" t="s">
        <v>93</v>
      </c>
      <c r="G2532" s="6"/>
      <c r="H2532" s="43">
        <v>729</v>
      </c>
      <c r="I2532" s="325" t="s">
        <v>41</v>
      </c>
      <c r="J2532" s="255" t="str">
        <f>IF(ISBLANK(INDEX('Policy Characteristics'!D:D,MATCH($C2532,'Policy Characteristics'!$C:$C,0))),"",INDEX('Policy Characteristics'!D:D,MATCH($C2532,'Policy Characteristics'!$C:$C,0)))</f>
        <v>Fuel Price Deregulation</v>
      </c>
      <c r="K2532" s="254" t="str">
        <f>IF(ISBLANK(INDEX('Policy Characteristics'!E:E,MATCH($C2532,'Policy Characteristics'!$C:$C,0))),"",INDEX('Policy Characteristics'!E:E,MATCH($C2532,'Policy Characteristics'!$C:$C,0)))</f>
        <v>cross fuel price deregulation</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1</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of price deregulated</v>
      </c>
      <c r="P2532" s="254" t="str">
        <f>IF(ISBLANK(INDEX('Policy Characteristics'!J:J,MATCH($C2532,'Policy Characteristics'!$C:$C,0))),"",INDEX('Policy Characteristics'!J:J,MATCH($C2532,'Policy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2" s="254" t="str">
        <f>IF(ISBLANK(INDEX('Policy Characteristics'!K:K,MATCH($C2532,'Policy Characteristics'!$C:$C,0))),"",INDEX('Policy Characteristics'!K:K,MATCH($C2532,'Policy Characteristics'!$C:$C,0)))</f>
        <v>fuels.html#fuel-price-deregulation</v>
      </c>
      <c r="R2532" s="254" t="str">
        <f>IF(ISBLANK(INDEX('Policy Characteristics'!L:L,MATCH($C2532,'Policy Characteristics'!$C:$C,0))),"",INDEX('Policy Characteristics'!L:L,MATCH($C2532,'Policy Characteristics'!$C:$C,0)))</f>
        <v/>
      </c>
    </row>
    <row r="2533" spans="1:18" s="2" customFormat="1" x14ac:dyDescent="0.35">
      <c r="A2533" s="254" t="str">
        <f>IF(ISBLANK(INDEX('Policy Characteristics'!A:A,MATCH($C2533,'Policy Characteristics'!$C:$C,0))),"",INDEX('Policy Characteristics'!A:A,MATCH($C2533,'Policy Characteristics'!$C:$C,0)))</f>
        <v>Cross-Sector</v>
      </c>
      <c r="B2533" s="262" t="str">
        <f>IF(ISBLANK(INDEX('Policy Characteristics'!B:B,MATCH($C2533,'Policy Characteristics'!$C:$C,0))),"",INDEX('Policy Characteristics'!B:B,MATCH($C2533,'Policy Characteristics'!$C:$C,0)))</f>
        <v>Fuel Price Deregulation</v>
      </c>
      <c r="C2533" s="254" t="str">
        <f t="shared" si="87"/>
        <v>Fuel Price Deregulation</v>
      </c>
      <c r="D2533" s="6" t="s">
        <v>53</v>
      </c>
      <c r="E2533" s="45"/>
      <c r="F2533" s="6" t="s">
        <v>94</v>
      </c>
      <c r="G2533" s="6"/>
      <c r="H2533" s="43">
        <v>730</v>
      </c>
      <c r="I2533" s="325" t="s">
        <v>41</v>
      </c>
      <c r="J2533" s="255" t="str">
        <f>IF(ISBLANK(INDEX('Policy Characteristics'!D:D,MATCH($C2533,'Policy Characteristics'!$C:$C,0))),"",INDEX('Policy Characteristics'!D:D,MATCH($C2533,'Policy Characteristics'!$C:$C,0)))</f>
        <v>Fuel Price Deregulation</v>
      </c>
      <c r="K2533" s="254" t="str">
        <f>IF(ISBLANK(INDEX('Policy Characteristics'!E:E,MATCH($C2533,'Policy Characteristics'!$C:$C,0))),"",INDEX('Policy Characteristics'!E:E,MATCH($C2533,'Policy Characteristics'!$C:$C,0)))</f>
        <v>cross fuel price deregulation</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1</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of price deregulated</v>
      </c>
      <c r="P2533" s="254" t="str">
        <f>IF(ISBLANK(INDEX('Policy Characteristics'!J:J,MATCH($C2533,'Policy Characteristics'!$C:$C,0))),"",INDEX('Policy Characteristics'!J:J,MATCH($C2533,'Policy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3" s="254" t="str">
        <f>IF(ISBLANK(INDEX('Policy Characteristics'!K:K,MATCH($C2533,'Policy Characteristics'!$C:$C,0))),"",INDEX('Policy Characteristics'!K:K,MATCH($C2533,'Policy Characteristics'!$C:$C,0)))</f>
        <v>fuels.html#fuel-price-deregulation</v>
      </c>
      <c r="R2533" s="254" t="str">
        <f>IF(ISBLANK(INDEX('Policy Characteristics'!L:L,MATCH($C2533,'Policy Characteristics'!$C:$C,0))),"",INDEX('Policy Characteristics'!L:L,MATCH($C2533,'Policy Characteristics'!$C:$C,0)))</f>
        <v/>
      </c>
    </row>
    <row r="2534" spans="1:18" s="2" customFormat="1" x14ac:dyDescent="0.35">
      <c r="A2534" s="254" t="str">
        <f>IF(ISBLANK(INDEX('Policy Characteristics'!A:A,MATCH($C2534,'Policy Characteristics'!$C:$C,0))),"",INDEX('Policy Characteristics'!A:A,MATCH($C2534,'Policy Characteristics'!$C:$C,0)))</f>
        <v>Cross-Sector</v>
      </c>
      <c r="B2534" s="262" t="str">
        <f>IF(ISBLANK(INDEX('Policy Characteristics'!B:B,MATCH($C2534,'Policy Characteristics'!$C:$C,0))),"",INDEX('Policy Characteristics'!B:B,MATCH($C2534,'Policy Characteristics'!$C:$C,0)))</f>
        <v>Fuel Price Deregulation</v>
      </c>
      <c r="C2534" s="254" t="str">
        <f t="shared" si="87"/>
        <v>Fuel Price Deregulation</v>
      </c>
      <c r="D2534" s="6" t="s">
        <v>2449</v>
      </c>
      <c r="E2534" s="45"/>
      <c r="F2534" s="6" t="s">
        <v>2450</v>
      </c>
      <c r="G2534" s="6"/>
      <c r="H2534" s="43">
        <v>731</v>
      </c>
      <c r="I2534" s="325" t="s">
        <v>41</v>
      </c>
      <c r="J2534" s="255" t="str">
        <f>IF(ISBLANK(INDEX('Policy Characteristics'!D:D,MATCH($C2534,'Policy Characteristics'!$C:$C,0))),"",INDEX('Policy Characteristics'!D:D,MATCH($C2534,'Policy Characteristics'!$C:$C,0)))</f>
        <v>Fuel Price Deregulation</v>
      </c>
      <c r="K2534" s="254" t="str">
        <f>IF(ISBLANK(INDEX('Policy Characteristics'!E:E,MATCH($C2534,'Policy Characteristics'!$C:$C,0))),"",INDEX('Policy Characteristics'!E:E,MATCH($C2534,'Policy Characteristics'!$C:$C,0)))</f>
        <v>cross fuel price deregulation</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1</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of price deregulated</v>
      </c>
      <c r="P2534" s="254" t="str">
        <f>IF(ISBLANK(INDEX('Policy Characteristics'!J:J,MATCH($C2534,'Policy Characteristics'!$C:$C,0))),"",INDEX('Policy Characteristics'!J:J,MATCH($C2534,'Policy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4" s="254" t="str">
        <f>IF(ISBLANK(INDEX('Policy Characteristics'!K:K,MATCH($C2534,'Policy Characteristics'!$C:$C,0))),"",INDEX('Policy Characteristics'!K:K,MATCH($C2534,'Policy Characteristics'!$C:$C,0)))</f>
        <v>fuels.html#fuel-price-deregulation</v>
      </c>
      <c r="R2534" s="254" t="str">
        <f>IF(ISBLANK(INDEX('Policy Characteristics'!L:L,MATCH($C2534,'Policy Characteristics'!$C:$C,0))),"",INDEX('Policy Characteristics'!L:L,MATCH($C2534,'Policy Characteristics'!$C:$C,0)))</f>
        <v/>
      </c>
    </row>
    <row r="2535" spans="1:18" s="2" customFormat="1" x14ac:dyDescent="0.35">
      <c r="A2535" s="254" t="str">
        <f>IF(ISBLANK(INDEX('Policy Characteristics'!A:A,MATCH($C2535,'Policy Characteristics'!$C:$C,0))),"",INDEX('Policy Characteristics'!A:A,MATCH($C2535,'Policy Characteristics'!$C:$C,0)))</f>
        <v>Cross-Sector</v>
      </c>
      <c r="B2535" s="262" t="str">
        <f>IF(ISBLANK(INDEX('Policy Characteristics'!B:B,MATCH($C2535,'Policy Characteristics'!$C:$C,0))),"",INDEX('Policy Characteristics'!B:B,MATCH($C2535,'Policy Characteristics'!$C:$C,0)))</f>
        <v>Fuel Price Deregulation</v>
      </c>
      <c r="C2535" s="254" t="str">
        <f t="shared" si="87"/>
        <v>Fuel Price Deregulation</v>
      </c>
      <c r="D2535" s="6" t="s">
        <v>427</v>
      </c>
      <c r="E2535" s="45"/>
      <c r="F2535" s="6" t="s">
        <v>428</v>
      </c>
      <c r="G2535" s="6"/>
      <c r="H2535" s="43">
        <v>732</v>
      </c>
      <c r="I2535" s="325" t="s">
        <v>41</v>
      </c>
      <c r="J2535" s="255" t="str">
        <f>IF(ISBLANK(INDEX('Policy Characteristics'!D:D,MATCH($C2535,'Policy Characteristics'!$C:$C,0))),"",INDEX('Policy Characteristics'!D:D,MATCH($C2535,'Policy Characteristics'!$C:$C,0)))</f>
        <v>Fuel Price Deregulation</v>
      </c>
      <c r="K2535" s="254" t="str">
        <f>IF(ISBLANK(INDEX('Policy Characteristics'!E:E,MATCH($C2535,'Policy Characteristics'!$C:$C,0))),"",INDEX('Policy Characteristics'!E:E,MATCH($C2535,'Policy Characteristics'!$C:$C,0)))</f>
        <v>cross fuel price deregulation</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1</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of price deregulated</v>
      </c>
      <c r="P2535" s="254" t="str">
        <f>IF(ISBLANK(INDEX('Policy Characteristics'!J:J,MATCH($C2535,'Policy Characteristics'!$C:$C,0))),"",INDEX('Policy Characteristics'!J:J,MATCH($C2535,'Policy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5" s="254" t="str">
        <f>IF(ISBLANK(INDEX('Policy Characteristics'!K:K,MATCH($C2535,'Policy Characteristics'!$C:$C,0))),"",INDEX('Policy Characteristics'!K:K,MATCH($C2535,'Policy Characteristics'!$C:$C,0)))</f>
        <v>fuels.html#fuel-price-deregulation</v>
      </c>
      <c r="R2535" s="254" t="str">
        <f>IF(ISBLANK(INDEX('Policy Characteristics'!L:L,MATCH($C2535,'Policy Characteristics'!$C:$C,0))),"",INDEX('Policy Characteristics'!L:L,MATCH($C2535,'Policy Characteristics'!$C:$C,0)))</f>
        <v/>
      </c>
    </row>
    <row r="2536" spans="1:18" s="2" customFormat="1" x14ac:dyDescent="0.35">
      <c r="A2536" s="254" t="str">
        <f>IF(ISBLANK(INDEX('Policy Characteristics'!A:A,MATCH($C2536,'Policy Characteristics'!$C:$C,0))),"",INDEX('Policy Characteristics'!A:A,MATCH($C2536,'Policy Characteristics'!$C:$C,0)))</f>
        <v>Cross-Sector</v>
      </c>
      <c r="B2536" s="262" t="str">
        <f>IF(ISBLANK(INDEX('Policy Characteristics'!B:B,MATCH($C2536,'Policy Characteristics'!$C:$C,0))),"",INDEX('Policy Characteristics'!B:B,MATCH($C2536,'Policy Characteristics'!$C:$C,0)))</f>
        <v>Fuel Price Deregulation</v>
      </c>
      <c r="C2536" s="254" t="str">
        <f t="shared" si="87"/>
        <v>Fuel Price Deregulation</v>
      </c>
      <c r="D2536" s="6" t="s">
        <v>2441</v>
      </c>
      <c r="E2536" s="45"/>
      <c r="F2536" s="6" t="s">
        <v>2445</v>
      </c>
      <c r="G2536" s="6"/>
      <c r="H2536" s="43">
        <v>733</v>
      </c>
      <c r="I2536" s="325" t="s">
        <v>41</v>
      </c>
      <c r="J2536" s="255" t="str">
        <f>IF(ISBLANK(INDEX('Policy Characteristics'!D:D,MATCH($C2536,'Policy Characteristics'!$C:$C,0))),"",INDEX('Policy Characteristics'!D:D,MATCH($C2536,'Policy Characteristics'!$C:$C,0)))</f>
        <v>Fuel Price Deregulation</v>
      </c>
      <c r="K2536" s="254" t="str">
        <f>IF(ISBLANK(INDEX('Policy Characteristics'!E:E,MATCH($C2536,'Policy Characteristics'!$C:$C,0))),"",INDEX('Policy Characteristics'!E:E,MATCH($C2536,'Policy Characteristics'!$C:$C,0)))</f>
        <v>cross fuel price deregulation</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1</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of price deregulated</v>
      </c>
      <c r="P2536" s="254" t="str">
        <f>IF(ISBLANK(INDEX('Policy Characteristics'!J:J,MATCH($C2536,'Policy Characteristics'!$C:$C,0))),"",INDEX('Policy Characteristics'!J:J,MATCH($C2536,'Policy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6" s="254" t="str">
        <f>IF(ISBLANK(INDEX('Policy Characteristics'!K:K,MATCH($C2536,'Policy Characteristics'!$C:$C,0))),"",INDEX('Policy Characteristics'!K:K,MATCH($C2536,'Policy Characteristics'!$C:$C,0)))</f>
        <v>fuels.html#fuel-price-deregulation</v>
      </c>
      <c r="R2536" s="254" t="str">
        <f>IF(ISBLANK(INDEX('Policy Characteristics'!L:L,MATCH($C2536,'Policy Characteristics'!$C:$C,0))),"",INDEX('Policy Characteristics'!L:L,MATCH($C2536,'Policy Characteristics'!$C:$C,0)))</f>
        <v/>
      </c>
    </row>
    <row r="2537" spans="1:18" s="2" customFormat="1" x14ac:dyDescent="0.35">
      <c r="A2537" s="254" t="str">
        <f>IF(ISBLANK(INDEX('Policy Characteristics'!A:A,MATCH($C2537,'Policy Characteristics'!$C:$C,0))),"",INDEX('Policy Characteristics'!A:A,MATCH($C2537,'Policy Characteristics'!$C:$C,0)))</f>
        <v>Cross-Sector</v>
      </c>
      <c r="B2537" s="262" t="str">
        <f>IF(ISBLANK(INDEX('Policy Characteristics'!B:B,MATCH($C2537,'Policy Characteristics'!$C:$C,0))),"",INDEX('Policy Characteristics'!B:B,MATCH($C2537,'Policy Characteristics'!$C:$C,0)))</f>
        <v>Fuel Price Deregulation</v>
      </c>
      <c r="C2537" s="254" t="str">
        <f t="shared" si="87"/>
        <v>Fuel Price Deregulation</v>
      </c>
      <c r="D2537" s="6" t="s">
        <v>2451</v>
      </c>
      <c r="E2537" s="45"/>
      <c r="F2537" s="6" t="s">
        <v>2452</v>
      </c>
      <c r="G2537" s="6"/>
      <c r="H2537" s="43">
        <v>734</v>
      </c>
      <c r="I2537" s="325" t="s">
        <v>41</v>
      </c>
      <c r="J2537" s="255" t="str">
        <f>IF(ISBLANK(INDEX('Policy Characteristics'!D:D,MATCH($C2537,'Policy Characteristics'!$C:$C,0))),"",INDEX('Policy Characteristics'!D:D,MATCH($C2537,'Policy Characteristics'!$C:$C,0)))</f>
        <v>Fuel Price Deregulation</v>
      </c>
      <c r="K2537" s="254" t="str">
        <f>IF(ISBLANK(INDEX('Policy Characteristics'!E:E,MATCH($C2537,'Policy Characteristics'!$C:$C,0))),"",INDEX('Policy Characteristics'!E:E,MATCH($C2537,'Policy Characteristics'!$C:$C,0)))</f>
        <v>cross fuel price deregulation</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1</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of price deregulated</v>
      </c>
      <c r="P2537" s="254" t="str">
        <f>IF(ISBLANK(INDEX('Policy Characteristics'!J:J,MATCH($C2537,'Policy Characteristics'!$C:$C,0))),"",INDEX('Policy Characteristics'!J:J,MATCH($C2537,'Policy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7" s="254" t="str">
        <f>IF(ISBLANK(INDEX('Policy Characteristics'!K:K,MATCH($C2537,'Policy Characteristics'!$C:$C,0))),"",INDEX('Policy Characteristics'!K:K,MATCH($C2537,'Policy Characteristics'!$C:$C,0)))</f>
        <v>fuels.html#fuel-price-deregulation</v>
      </c>
      <c r="R2537" s="254" t="str">
        <f>IF(ISBLANK(INDEX('Policy Characteristics'!L:L,MATCH($C2537,'Policy Characteristics'!$C:$C,0))),"",INDEX('Policy Characteristics'!L:L,MATCH($C2537,'Policy Characteristics'!$C:$C,0)))</f>
        <v/>
      </c>
    </row>
    <row r="2538" spans="1:18" s="2" customFormat="1" x14ac:dyDescent="0.35">
      <c r="A2538" s="254" t="str">
        <f>IF(ISBLANK(INDEX('Policy Characteristics'!A:A,MATCH($C2538,'Policy Characteristics'!$C:$C,0))),"",INDEX('Policy Characteristics'!A:A,MATCH($C2538,'Policy Characteristics'!$C:$C,0)))</f>
        <v>Cross-Sector</v>
      </c>
      <c r="B2538" s="262" t="str">
        <f>IF(ISBLANK(INDEX('Policy Characteristics'!B:B,MATCH($C2538,'Policy Characteristics'!$C:$C,0))),"",INDEX('Policy Characteristics'!B:B,MATCH($C2538,'Policy Characteristics'!$C:$C,0)))</f>
        <v>Fuel Price Deregulation</v>
      </c>
      <c r="C2538" s="254" t="str">
        <f t="shared" si="87"/>
        <v>Fuel Price Deregulation</v>
      </c>
      <c r="D2538" s="6" t="s">
        <v>2442</v>
      </c>
      <c r="E2538" s="45"/>
      <c r="F2538" s="6" t="s">
        <v>2446</v>
      </c>
      <c r="G2538" s="6"/>
      <c r="H2538" s="43">
        <v>735</v>
      </c>
      <c r="I2538" s="325" t="s">
        <v>41</v>
      </c>
      <c r="J2538" s="255" t="str">
        <f>IF(ISBLANK(INDEX('Policy Characteristics'!D:D,MATCH($C2538,'Policy Characteristics'!$C:$C,0))),"",INDEX('Policy Characteristics'!D:D,MATCH($C2538,'Policy Characteristics'!$C:$C,0)))</f>
        <v>Fuel Price Deregulation</v>
      </c>
      <c r="K2538" s="254" t="str">
        <f>IF(ISBLANK(INDEX('Policy Characteristics'!E:E,MATCH($C2538,'Policy Characteristics'!$C:$C,0))),"",INDEX('Policy Characteristics'!E:E,MATCH($C2538,'Policy Characteristics'!$C:$C,0)))</f>
        <v>cross fuel price deregulation</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1</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of price deregulated</v>
      </c>
      <c r="P2538" s="254" t="str">
        <f>IF(ISBLANK(INDEX('Policy Characteristics'!J:J,MATCH($C2538,'Policy Characteristics'!$C:$C,0))),"",INDEX('Policy Characteristics'!J:J,MATCH($C2538,'Policy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8" s="254" t="str">
        <f>IF(ISBLANK(INDEX('Policy Characteristics'!K:K,MATCH($C2538,'Policy Characteristics'!$C:$C,0))),"",INDEX('Policy Characteristics'!K:K,MATCH($C2538,'Policy Characteristics'!$C:$C,0)))</f>
        <v>fuels.html#fuel-price-deregulation</v>
      </c>
      <c r="R2538" s="254" t="str">
        <f>IF(ISBLANK(INDEX('Policy Characteristics'!L:L,MATCH($C2538,'Policy Characteristics'!$C:$C,0))),"",INDEX('Policy Characteristics'!L:L,MATCH($C2538,'Policy Characteristics'!$C:$C,0)))</f>
        <v/>
      </c>
    </row>
    <row r="2539" spans="1:18" s="2" customFormat="1" x14ac:dyDescent="0.35">
      <c r="A2539" s="254" t="str">
        <f>IF(ISBLANK(INDEX('Policy Characteristics'!A:A,MATCH($C2539,'Policy Characteristics'!$C:$C,0))),"",INDEX('Policy Characteristics'!A:A,MATCH($C2539,'Policy Characteristics'!$C:$C,0)))</f>
        <v>Cross-Sector</v>
      </c>
      <c r="B2539" s="262" t="str">
        <f>IF(ISBLANK(INDEX('Policy Characteristics'!B:B,MATCH($C2539,'Policy Characteristics'!$C:$C,0))),"",INDEX('Policy Characteristics'!B:B,MATCH($C2539,'Policy Characteristics'!$C:$C,0)))</f>
        <v>Fuel Price Deregulation</v>
      </c>
      <c r="C2539" s="254" t="str">
        <f t="shared" si="87"/>
        <v>Fuel Price Deregulation</v>
      </c>
      <c r="D2539" s="6" t="s">
        <v>2443</v>
      </c>
      <c r="E2539" s="45"/>
      <c r="F2539" s="6" t="s">
        <v>2447</v>
      </c>
      <c r="G2539" s="6"/>
      <c r="H2539" s="43">
        <v>736</v>
      </c>
      <c r="I2539" s="325" t="s">
        <v>41</v>
      </c>
      <c r="J2539" s="255" t="str">
        <f>IF(ISBLANK(INDEX('Policy Characteristics'!D:D,MATCH($C2539,'Policy Characteristics'!$C:$C,0))),"",INDEX('Policy Characteristics'!D:D,MATCH($C2539,'Policy Characteristics'!$C:$C,0)))</f>
        <v>Fuel Price Deregulation</v>
      </c>
      <c r="K2539" s="254" t="str">
        <f>IF(ISBLANK(INDEX('Policy Characteristics'!E:E,MATCH($C2539,'Policy Characteristics'!$C:$C,0))),"",INDEX('Policy Characteristics'!E:E,MATCH($C2539,'Policy Characteristics'!$C:$C,0)))</f>
        <v>cross fuel price deregulation</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1</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of price deregulated</v>
      </c>
      <c r="P2539" s="254" t="str">
        <f>IF(ISBLANK(INDEX('Policy Characteristics'!J:J,MATCH($C2539,'Policy Characteristics'!$C:$C,0))),"",INDEX('Policy Characteristics'!J:J,MATCH($C2539,'Policy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39" s="254" t="str">
        <f>IF(ISBLANK(INDEX('Policy Characteristics'!K:K,MATCH($C2539,'Policy Characteristics'!$C:$C,0))),"",INDEX('Policy Characteristics'!K:K,MATCH($C2539,'Policy Characteristics'!$C:$C,0)))</f>
        <v>fuels.html#fuel-price-deregulation</v>
      </c>
      <c r="R2539" s="254" t="str">
        <f>IF(ISBLANK(INDEX('Policy Characteristics'!L:L,MATCH($C2539,'Policy Characteristics'!$C:$C,0))),"",INDEX('Policy Characteristics'!L:L,MATCH($C2539,'Policy Characteristics'!$C:$C,0)))</f>
        <v/>
      </c>
    </row>
    <row r="2540" spans="1:18" s="2" customFormat="1" x14ac:dyDescent="0.35">
      <c r="A2540" s="254" t="str">
        <f>IF(ISBLANK(INDEX('Policy Characteristics'!A:A,MATCH($C2540,'Policy Characteristics'!$C:$C,0))),"",INDEX('Policy Characteristics'!A:A,MATCH($C2540,'Policy Characteristics'!$C:$C,0)))</f>
        <v>Cross-Sector</v>
      </c>
      <c r="B2540" s="262" t="str">
        <f>IF(ISBLANK(INDEX('Policy Characteristics'!B:B,MATCH($C2540,'Policy Characteristics'!$C:$C,0))),"",INDEX('Policy Characteristics'!B:B,MATCH($C2540,'Policy Characteristics'!$C:$C,0)))</f>
        <v>Fuel Price Deregulation</v>
      </c>
      <c r="C2540" s="254" t="str">
        <f t="shared" si="87"/>
        <v>Fuel Price Deregulation</v>
      </c>
      <c r="D2540" s="6" t="s">
        <v>2444</v>
      </c>
      <c r="E2540" s="45"/>
      <c r="F2540" s="6" t="s">
        <v>2448</v>
      </c>
      <c r="G2540" s="6"/>
      <c r="H2540" s="43">
        <v>737</v>
      </c>
      <c r="I2540" s="325" t="s">
        <v>41</v>
      </c>
      <c r="J2540" s="255" t="str">
        <f>IF(ISBLANK(INDEX('Policy Characteristics'!D:D,MATCH($C2540,'Policy Characteristics'!$C:$C,0))),"",INDEX('Policy Characteristics'!D:D,MATCH($C2540,'Policy Characteristics'!$C:$C,0)))</f>
        <v>Fuel Price Deregulation</v>
      </c>
      <c r="K2540" s="254" t="str">
        <f>IF(ISBLANK(INDEX('Policy Characteristics'!E:E,MATCH($C2540,'Policy Characteristics'!$C:$C,0))),"",INDEX('Policy Characteristics'!E:E,MATCH($C2540,'Policy Characteristics'!$C:$C,0)))</f>
        <v>cross fuel price deregulation</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1</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of price deregulated</v>
      </c>
      <c r="P2540" s="254" t="str">
        <f>IF(ISBLANK(INDEX('Policy Characteristics'!J:J,MATCH($C2540,'Policy Characteristics'!$C:$C,0))),"",INDEX('Policy Characteristics'!J:J,MATCH($C2540,'Policy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540" s="254" t="str">
        <f>IF(ISBLANK(INDEX('Policy Characteristics'!K:K,MATCH($C2540,'Policy Characteristics'!$C:$C,0))),"",INDEX('Policy Characteristics'!K:K,MATCH($C2540,'Policy Characteristics'!$C:$C,0)))</f>
        <v>fuels.html#fuel-price-deregulation</v>
      </c>
      <c r="R2540" s="254" t="str">
        <f>IF(ISBLANK(INDEX('Policy Characteristics'!L:L,MATCH($C2540,'Policy Characteristics'!$C:$C,0))),"",INDEX('Policy Characteristics'!L:L,MATCH($C2540,'Policy Characteristics'!$C:$C,0)))</f>
        <v/>
      </c>
    </row>
    <row r="2541" spans="1:18" s="4" customFormat="1" x14ac:dyDescent="0.35">
      <c r="A2541" s="254" t="str">
        <f>IF(ISBLANK(INDEX('Policy Characteristics'!A:A,MATCH($C2541,'Policy Characteristics'!$C:$C,0))),"",INDEX('Policy Characteristics'!A:A,MATCH($C2541,'Policy Characteristics'!$C:$C,0)))</f>
        <v>Cross-Sector</v>
      </c>
      <c r="B2541" s="262" t="str">
        <f>IF(ISBLANK(INDEX('Policy Characteristics'!B:B,MATCH($C2541,'Policy Characteristics'!$C:$C,0))),"",INDEX('Policy Characteristics'!B:B,MATCH($C2541,'Policy Characteristics'!$C:$C,0)))</f>
        <v>Fuel Taxes or Subsidies</v>
      </c>
      <c r="C2541" t="s">
        <v>3229</v>
      </c>
      <c r="D2541" s="45" t="s">
        <v>49</v>
      </c>
      <c r="E2541" s="45" t="s">
        <v>317</v>
      </c>
      <c r="F2541" s="45" t="s">
        <v>89</v>
      </c>
      <c r="G2541" s="45" t="s">
        <v>4</v>
      </c>
      <c r="H2541" s="43">
        <v>78</v>
      </c>
      <c r="I2541" s="324" t="s">
        <v>40</v>
      </c>
      <c r="J2541" s="255" t="str">
        <f>IF(ISBLANK(INDEX('Policy Characteristics'!D:D,MATCH($C2541,'Policy Characteristics'!$C:$C,0))),"",INDEX('Policy Characteristics'!D:D,MATCH($C2541,'Policy Characteristics'!$C:$C,0)))</f>
        <v>Fuel Taxes or Subsidies</v>
      </c>
      <c r="K2541" s="254" t="str">
        <f>IF(ISBLANK(INDEX('Policy Characteristics'!E:E,MATCH($C2541,'Policy Characteristics'!$C:$C,0))),"",INDEX('Policy Characteristics'!E:E,MATCH($C2541,'Policy Characteristics'!$C:$C,0)))</f>
        <v>cross fuel tax</v>
      </c>
      <c r="L2541" s="261">
        <f>IF(ISBLANK(INDEX('Policy Characteristics'!F:F,MATCH($C2541,'Policy Characteristics'!$C:$C,0))),"",INDEX('Policy Characteristics'!F:F,MATCH($C2541,'Policy Characteristics'!$C:$C,0)))</f>
        <v>-0.9</v>
      </c>
      <c r="M2541" s="261">
        <f>IF(ISBLANK(INDEX('Policy Characteristics'!G:G,MATCH($C2541,'Policy Characteristics'!$C:$C,0))),"",INDEX('Policy Characteristics'!G:G,MATCH($C2541,'Policy Characteristics'!$C:$C,0)))</f>
        <v>0.9</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of BAU price</v>
      </c>
      <c r="P2541" s="254" t="str">
        <f>IF(ISBLANK(INDEX('Policy Characteristics'!J:J,MATCH($C2541,'Policy Characteristics'!$C:$C,0))),"",INDEX('Policy Characteristics'!J:J,MATCH($C2541,'Policy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1" s="254" t="str">
        <f>IF(ISBLANK(INDEX('Policy Characteristics'!K:K,MATCH($C2541,'Policy Characteristics'!$C:$C,0))),"",INDEX('Policy Characteristics'!K:K,MATCH($C2541,'Policy Characteristics'!$C:$C,0)))</f>
        <v>fuels.html#fuel-taxes</v>
      </c>
      <c r="R2541" s="254" t="str">
        <f>IF(ISBLANK(INDEX('Policy Characteristics'!L:L,MATCH($C2541,'Policy Characteristics'!$C:$C,0))),"",INDEX('Policy Characteristics'!L:L,MATCH($C2541,'Policy Characteristics'!$C:$C,0)))</f>
        <v>fuel-taxes.html</v>
      </c>
    </row>
    <row r="2542" spans="1:18" s="4" customFormat="1" x14ac:dyDescent="0.35">
      <c r="A2542" s="254" t="str">
        <f>IF(ISBLANK(INDEX('Policy Characteristics'!A:A,MATCH($C2542,'Policy Characteristics'!$C:$C,0))),"",INDEX('Policy Characteristics'!A:A,MATCH($C2542,'Policy Characteristics'!$C:$C,0)))</f>
        <v>Cross-Sector</v>
      </c>
      <c r="B2542" s="262" t="str">
        <f>IF(ISBLANK(INDEX('Policy Characteristics'!B:B,MATCH($C2542,'Policy Characteristics'!$C:$C,0))),"",INDEX('Policy Characteristics'!B:B,MATCH($C2542,'Policy Characteristics'!$C:$C,0)))</f>
        <v>Fuel Taxes or Subsidies</v>
      </c>
      <c r="C2542" s="320" t="str">
        <f t="shared" ref="C2542:C2605" si="88">C$2541</f>
        <v>Additional Fuel Tax or Subsidy Rate by Fuel</v>
      </c>
      <c r="D2542" s="6" t="s">
        <v>434</v>
      </c>
      <c r="E2542" s="45" t="s">
        <v>317</v>
      </c>
      <c r="F2542" s="6" t="s">
        <v>431</v>
      </c>
      <c r="G2542" s="45" t="s">
        <v>4</v>
      </c>
      <c r="H2542" s="43">
        <v>79</v>
      </c>
      <c r="I2542" s="325" t="s">
        <v>41</v>
      </c>
      <c r="J2542" s="255" t="str">
        <f>IF(ISBLANK(INDEX('Policy Characteristics'!D:D,MATCH($C2542,'Policy Characteristics'!$C:$C,0))),"",INDEX('Policy Characteristics'!D:D,MATCH($C2542,'Policy Characteristics'!$C:$C,0)))</f>
        <v>Fuel Taxes or Subsidies</v>
      </c>
      <c r="K2542" s="254" t="str">
        <f>IF(ISBLANK(INDEX('Policy Characteristics'!E:E,MATCH($C2542,'Policy Characteristics'!$C:$C,0))),"",INDEX('Policy Characteristics'!E:E,MATCH($C2542,'Policy Characteristics'!$C:$C,0)))</f>
        <v>cross fuel tax</v>
      </c>
      <c r="L2542" s="261">
        <f>IF(ISBLANK(INDEX('Policy Characteristics'!F:F,MATCH($C2542,'Policy Characteristics'!$C:$C,0))),"",INDEX('Policy Characteristics'!F:F,MATCH($C2542,'Policy Characteristics'!$C:$C,0)))</f>
        <v>-0.9</v>
      </c>
      <c r="M2542" s="261">
        <f>IF(ISBLANK(INDEX('Policy Characteristics'!G:G,MATCH($C2542,'Policy Characteristics'!$C:$C,0))),"",INDEX('Policy Characteristics'!G:G,MATCH($C2542,'Policy Characteristics'!$C:$C,0)))</f>
        <v>0.9</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of BAU price</v>
      </c>
      <c r="P2542" s="254" t="str">
        <f>IF(ISBLANK(INDEX('Policy Characteristics'!J:J,MATCH($C2542,'Policy Characteristics'!$C:$C,0))),"",INDEX('Policy Characteristics'!J:J,MATCH($C2542,'Policy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2" s="254" t="str">
        <f>IF(ISBLANK(INDEX('Policy Characteristics'!K:K,MATCH($C2542,'Policy Characteristics'!$C:$C,0))),"",INDEX('Policy Characteristics'!K:K,MATCH($C2542,'Policy Characteristics'!$C:$C,0)))</f>
        <v>fuels.html#fuel-taxes</v>
      </c>
      <c r="R2542" s="254" t="str">
        <f>IF(ISBLANK(INDEX('Policy Characteristics'!L:L,MATCH($C2542,'Policy Characteristics'!$C:$C,0))),"",INDEX('Policy Characteristics'!L:L,MATCH($C2542,'Policy Characteristics'!$C:$C,0)))</f>
        <v>fuel-taxes.html</v>
      </c>
    </row>
    <row r="2543" spans="1:18" s="4" customFormat="1" x14ac:dyDescent="0.35">
      <c r="A2543" s="254" t="str">
        <f>IF(ISBLANK(INDEX('Policy Characteristics'!A:A,MATCH($C2543,'Policy Characteristics'!$C:$C,0))),"",INDEX('Policy Characteristics'!A:A,MATCH($C2543,'Policy Characteristics'!$C:$C,0)))</f>
        <v>Cross-Sector</v>
      </c>
      <c r="B2543" s="262" t="str">
        <f>IF(ISBLANK(INDEX('Policy Characteristics'!B:B,MATCH($C2543,'Policy Characteristics'!$C:$C,0))),"",INDEX('Policy Characteristics'!B:B,MATCH($C2543,'Policy Characteristics'!$C:$C,0)))</f>
        <v>Fuel Taxes or Subsidies</v>
      </c>
      <c r="C2543" s="320" t="str">
        <f t="shared" si="88"/>
        <v>Additional Fuel Tax or Subsidy Rate by Fuel</v>
      </c>
      <c r="D2543" s="6" t="s">
        <v>43</v>
      </c>
      <c r="E2543" s="45" t="s">
        <v>317</v>
      </c>
      <c r="F2543" s="6" t="s">
        <v>83</v>
      </c>
      <c r="G2543" s="45" t="s">
        <v>4</v>
      </c>
      <c r="H2543" s="43">
        <v>80</v>
      </c>
      <c r="I2543" s="325" t="s">
        <v>40</v>
      </c>
      <c r="J2543" s="255" t="str">
        <f>IF(ISBLANK(INDEX('Policy Characteristics'!D:D,MATCH($C2543,'Policy Characteristics'!$C:$C,0))),"",INDEX('Policy Characteristics'!D:D,MATCH($C2543,'Policy Characteristics'!$C:$C,0)))</f>
        <v>Fuel Taxes or Subsidies</v>
      </c>
      <c r="K2543" s="254" t="str">
        <f>IF(ISBLANK(INDEX('Policy Characteristics'!E:E,MATCH($C2543,'Policy Characteristics'!$C:$C,0))),"",INDEX('Policy Characteristics'!E:E,MATCH($C2543,'Policy Characteristics'!$C:$C,0)))</f>
        <v>cross fuel tax</v>
      </c>
      <c r="L2543" s="261">
        <f>IF(ISBLANK(INDEX('Policy Characteristics'!F:F,MATCH($C2543,'Policy Characteristics'!$C:$C,0))),"",INDEX('Policy Characteristics'!F:F,MATCH($C2543,'Policy Characteristics'!$C:$C,0)))</f>
        <v>-0.9</v>
      </c>
      <c r="M2543" s="261">
        <f>IF(ISBLANK(INDEX('Policy Characteristics'!G:G,MATCH($C2543,'Policy Characteristics'!$C:$C,0))),"",INDEX('Policy Characteristics'!G:G,MATCH($C2543,'Policy Characteristics'!$C:$C,0)))</f>
        <v>0.9</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of BAU price</v>
      </c>
      <c r="P2543" s="254" t="str">
        <f>IF(ISBLANK(INDEX('Policy Characteristics'!J:J,MATCH($C2543,'Policy Characteristics'!$C:$C,0))),"",INDEX('Policy Characteristics'!J:J,MATCH($C2543,'Policy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3" s="254" t="str">
        <f>IF(ISBLANK(INDEX('Policy Characteristics'!K:K,MATCH($C2543,'Policy Characteristics'!$C:$C,0))),"",INDEX('Policy Characteristics'!K:K,MATCH($C2543,'Policy Characteristics'!$C:$C,0)))</f>
        <v>fuels.html#fuel-taxes</v>
      </c>
      <c r="R2543" s="254" t="str">
        <f>IF(ISBLANK(INDEX('Policy Characteristics'!L:L,MATCH($C2543,'Policy Characteristics'!$C:$C,0))),"",INDEX('Policy Characteristics'!L:L,MATCH($C2543,'Policy Characteristics'!$C:$C,0)))</f>
        <v>fuel-taxes.html</v>
      </c>
    </row>
    <row r="2544" spans="1:18" s="4" customFormat="1" x14ac:dyDescent="0.35">
      <c r="A2544" s="254" t="str">
        <f>IF(ISBLANK(INDEX('Policy Characteristics'!A:A,MATCH($C2544,'Policy Characteristics'!$C:$C,0))),"",INDEX('Policy Characteristics'!A:A,MATCH($C2544,'Policy Characteristics'!$C:$C,0)))</f>
        <v>Cross-Sector</v>
      </c>
      <c r="B2544" s="262" t="str">
        <f>IF(ISBLANK(INDEX('Policy Characteristics'!B:B,MATCH($C2544,'Policy Characteristics'!$C:$C,0))),"",INDEX('Policy Characteristics'!B:B,MATCH($C2544,'Policy Characteristics'!$C:$C,0)))</f>
        <v>Fuel Taxes or Subsidies</v>
      </c>
      <c r="C2544" s="320" t="str">
        <f t="shared" si="88"/>
        <v>Additional Fuel Tax or Subsidy Rate by Fuel</v>
      </c>
      <c r="D2544" s="6" t="s">
        <v>44</v>
      </c>
      <c r="E2544" s="45" t="s">
        <v>317</v>
      </c>
      <c r="F2544" s="6" t="s">
        <v>84</v>
      </c>
      <c r="G2544" s="45" t="s">
        <v>4</v>
      </c>
      <c r="H2544" s="43">
        <v>738</v>
      </c>
      <c r="I2544" s="325" t="s">
        <v>41</v>
      </c>
      <c r="J2544" s="255" t="str">
        <f>IF(ISBLANK(INDEX('Policy Characteristics'!D:D,MATCH($C2544,'Policy Characteristics'!$C:$C,0))),"",INDEX('Policy Characteristics'!D:D,MATCH($C2544,'Policy Characteristics'!$C:$C,0)))</f>
        <v>Fuel Taxes or Subsidies</v>
      </c>
      <c r="K2544" s="254" t="str">
        <f>IF(ISBLANK(INDEX('Policy Characteristics'!E:E,MATCH($C2544,'Policy Characteristics'!$C:$C,0))),"",INDEX('Policy Characteristics'!E:E,MATCH($C2544,'Policy Characteristics'!$C:$C,0)))</f>
        <v>cross fuel tax</v>
      </c>
      <c r="L2544" s="261">
        <f>IF(ISBLANK(INDEX('Policy Characteristics'!F:F,MATCH($C2544,'Policy Characteristics'!$C:$C,0))),"",INDEX('Policy Characteristics'!F:F,MATCH($C2544,'Policy Characteristics'!$C:$C,0)))</f>
        <v>-0.9</v>
      </c>
      <c r="M2544" s="261">
        <f>IF(ISBLANK(INDEX('Policy Characteristics'!G:G,MATCH($C2544,'Policy Characteristics'!$C:$C,0))),"",INDEX('Policy Characteristics'!G:G,MATCH($C2544,'Policy Characteristics'!$C:$C,0)))</f>
        <v>0.9</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of BAU price</v>
      </c>
      <c r="P2544" s="254" t="str">
        <f>IF(ISBLANK(INDEX('Policy Characteristics'!J:J,MATCH($C2544,'Policy Characteristics'!$C:$C,0))),"",INDEX('Policy Characteristics'!J:J,MATCH($C2544,'Policy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4" s="254" t="str">
        <f>IF(ISBLANK(INDEX('Policy Characteristics'!K:K,MATCH($C2544,'Policy Characteristics'!$C:$C,0))),"",INDEX('Policy Characteristics'!K:K,MATCH($C2544,'Policy Characteristics'!$C:$C,0)))</f>
        <v>fuels.html#fuel-taxes</v>
      </c>
      <c r="R2544" s="254" t="str">
        <f>IF(ISBLANK(INDEX('Policy Characteristics'!L:L,MATCH($C2544,'Policy Characteristics'!$C:$C,0))),"",INDEX('Policy Characteristics'!L:L,MATCH($C2544,'Policy Characteristics'!$C:$C,0)))</f>
        <v>fuel-taxes.html</v>
      </c>
    </row>
    <row r="2545" spans="1:18" s="4" customFormat="1" x14ac:dyDescent="0.35">
      <c r="A2545" s="254" t="str">
        <f>IF(ISBLANK(INDEX('Policy Characteristics'!A:A,MATCH($C2545,'Policy Characteristics'!$C:$C,0))),"",INDEX('Policy Characteristics'!A:A,MATCH($C2545,'Policy Characteristics'!$C:$C,0)))</f>
        <v>Cross-Sector</v>
      </c>
      <c r="B2545" s="262" t="str">
        <f>IF(ISBLANK(INDEX('Policy Characteristics'!B:B,MATCH($C2545,'Policy Characteristics'!$C:$C,0))),"",INDEX('Policy Characteristics'!B:B,MATCH($C2545,'Policy Characteristics'!$C:$C,0)))</f>
        <v>Fuel Taxes or Subsidies</v>
      </c>
      <c r="C2545" s="320" t="str">
        <f t="shared" si="88"/>
        <v>Additional Fuel Tax or Subsidy Rate by Fuel</v>
      </c>
      <c r="D2545" s="6" t="s">
        <v>48</v>
      </c>
      <c r="E2545" s="45" t="s">
        <v>317</v>
      </c>
      <c r="F2545" s="6" t="s">
        <v>88</v>
      </c>
      <c r="G2545" s="45" t="s">
        <v>4</v>
      </c>
      <c r="H2545" s="43">
        <v>739</v>
      </c>
      <c r="I2545" s="325" t="s">
        <v>41</v>
      </c>
      <c r="J2545" s="255" t="str">
        <f>IF(ISBLANK(INDEX('Policy Characteristics'!D:D,MATCH($C2545,'Policy Characteristics'!$C:$C,0))),"",INDEX('Policy Characteristics'!D:D,MATCH($C2545,'Policy Characteristics'!$C:$C,0)))</f>
        <v>Fuel Taxes or Subsidies</v>
      </c>
      <c r="K2545" s="254" t="str">
        <f>IF(ISBLANK(INDEX('Policy Characteristics'!E:E,MATCH($C2545,'Policy Characteristics'!$C:$C,0))),"",INDEX('Policy Characteristics'!E:E,MATCH($C2545,'Policy Characteristics'!$C:$C,0)))</f>
        <v>cross fuel tax</v>
      </c>
      <c r="L2545" s="261">
        <f>IF(ISBLANK(INDEX('Policy Characteristics'!F:F,MATCH($C2545,'Policy Characteristics'!$C:$C,0))),"",INDEX('Policy Characteristics'!F:F,MATCH($C2545,'Policy Characteristics'!$C:$C,0)))</f>
        <v>-0.9</v>
      </c>
      <c r="M2545" s="261">
        <f>IF(ISBLANK(INDEX('Policy Characteristics'!G:G,MATCH($C2545,'Policy Characteristics'!$C:$C,0))),"",INDEX('Policy Characteristics'!G:G,MATCH($C2545,'Policy Characteristics'!$C:$C,0)))</f>
        <v>0.9</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of BAU price</v>
      </c>
      <c r="P2545" s="254" t="str">
        <f>IF(ISBLANK(INDEX('Policy Characteristics'!J:J,MATCH($C2545,'Policy Characteristics'!$C:$C,0))),"",INDEX('Policy Characteristics'!J:J,MATCH($C2545,'Policy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5" s="254" t="str">
        <f>IF(ISBLANK(INDEX('Policy Characteristics'!K:K,MATCH($C2545,'Policy Characteristics'!$C:$C,0))),"",INDEX('Policy Characteristics'!K:K,MATCH($C2545,'Policy Characteristics'!$C:$C,0)))</f>
        <v>fuels.html#fuel-taxes</v>
      </c>
      <c r="R2545" s="254" t="str">
        <f>IF(ISBLANK(INDEX('Policy Characteristics'!L:L,MATCH($C2545,'Policy Characteristics'!$C:$C,0))),"",INDEX('Policy Characteristics'!L:L,MATCH($C2545,'Policy Characteristics'!$C:$C,0)))</f>
        <v>fuel-taxes.html</v>
      </c>
    </row>
    <row r="2546" spans="1:18" s="4" customFormat="1" x14ac:dyDescent="0.35">
      <c r="A2546" s="254" t="str">
        <f>IF(ISBLANK(INDEX('Policy Characteristics'!A:A,MATCH($C2546,'Policy Characteristics'!$C:$C,0))),"",INDEX('Policy Characteristics'!A:A,MATCH($C2546,'Policy Characteristics'!$C:$C,0)))</f>
        <v>Cross-Sector</v>
      </c>
      <c r="B2546" s="262" t="str">
        <f>IF(ISBLANK(INDEX('Policy Characteristics'!B:B,MATCH($C2546,'Policy Characteristics'!$C:$C,0))),"",INDEX('Policy Characteristics'!B:B,MATCH($C2546,'Policy Characteristics'!$C:$C,0)))</f>
        <v>Fuel Taxes or Subsidies</v>
      </c>
      <c r="C2546" s="320" t="str">
        <f t="shared" si="88"/>
        <v>Additional Fuel Tax or Subsidy Rate by Fuel</v>
      </c>
      <c r="D2546" s="6" t="s">
        <v>50</v>
      </c>
      <c r="E2546" s="45" t="s">
        <v>317</v>
      </c>
      <c r="F2546" s="6" t="s">
        <v>91</v>
      </c>
      <c r="G2546" s="45" t="s">
        <v>4</v>
      </c>
      <c r="H2546" s="43">
        <v>81</v>
      </c>
      <c r="I2546" s="325" t="s">
        <v>40</v>
      </c>
      <c r="J2546" s="255" t="str">
        <f>IF(ISBLANK(INDEX('Policy Characteristics'!D:D,MATCH($C2546,'Policy Characteristics'!$C:$C,0))),"",INDEX('Policy Characteristics'!D:D,MATCH($C2546,'Policy Characteristics'!$C:$C,0)))</f>
        <v>Fuel Taxes or Subsidies</v>
      </c>
      <c r="K2546" s="254" t="str">
        <f>IF(ISBLANK(INDEX('Policy Characteristics'!E:E,MATCH($C2546,'Policy Characteristics'!$C:$C,0))),"",INDEX('Policy Characteristics'!E:E,MATCH($C2546,'Policy Characteristics'!$C:$C,0)))</f>
        <v>cross fuel tax</v>
      </c>
      <c r="L2546" s="261">
        <f>IF(ISBLANK(INDEX('Policy Characteristics'!F:F,MATCH($C2546,'Policy Characteristics'!$C:$C,0))),"",INDEX('Policy Characteristics'!F:F,MATCH($C2546,'Policy Characteristics'!$C:$C,0)))</f>
        <v>-0.9</v>
      </c>
      <c r="M2546" s="261">
        <f>IF(ISBLANK(INDEX('Policy Characteristics'!G:G,MATCH($C2546,'Policy Characteristics'!$C:$C,0))),"",INDEX('Policy Characteristics'!G:G,MATCH($C2546,'Policy Characteristics'!$C:$C,0)))</f>
        <v>0.9</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of BAU price</v>
      </c>
      <c r="P2546" s="254" t="str">
        <f>IF(ISBLANK(INDEX('Policy Characteristics'!J:J,MATCH($C2546,'Policy Characteristics'!$C:$C,0))),"",INDEX('Policy Characteristics'!J:J,MATCH($C2546,'Policy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6" s="254" t="str">
        <f>IF(ISBLANK(INDEX('Policy Characteristics'!K:K,MATCH($C2546,'Policy Characteristics'!$C:$C,0))),"",INDEX('Policy Characteristics'!K:K,MATCH($C2546,'Policy Characteristics'!$C:$C,0)))</f>
        <v>fuels.html#fuel-taxes</v>
      </c>
      <c r="R2546" s="254" t="str">
        <f>IF(ISBLANK(INDEX('Policy Characteristics'!L:L,MATCH($C2546,'Policy Characteristics'!$C:$C,0))),"",INDEX('Policy Characteristics'!L:L,MATCH($C2546,'Policy Characteristics'!$C:$C,0)))</f>
        <v>fuel-taxes.html</v>
      </c>
    </row>
    <row r="2547" spans="1:18" s="4" customFormat="1" x14ac:dyDescent="0.35">
      <c r="A2547" s="254" t="str">
        <f>IF(ISBLANK(INDEX('Policy Characteristics'!A:A,MATCH($C2547,'Policy Characteristics'!$C:$C,0))),"",INDEX('Policy Characteristics'!A:A,MATCH($C2547,'Policy Characteristics'!$C:$C,0)))</f>
        <v>Cross-Sector</v>
      </c>
      <c r="B2547" s="262" t="str">
        <f>IF(ISBLANK(INDEX('Policy Characteristics'!B:B,MATCH($C2547,'Policy Characteristics'!$C:$C,0))),"",INDEX('Policy Characteristics'!B:B,MATCH($C2547,'Policy Characteristics'!$C:$C,0)))</f>
        <v>Fuel Taxes or Subsidies</v>
      </c>
      <c r="C2547" s="320" t="str">
        <f t="shared" si="88"/>
        <v>Additional Fuel Tax or Subsidy Rate by Fuel</v>
      </c>
      <c r="D2547" s="6" t="s">
        <v>51</v>
      </c>
      <c r="E2547" s="45" t="s">
        <v>317</v>
      </c>
      <c r="F2547" s="6" t="s">
        <v>92</v>
      </c>
      <c r="G2547" s="45" t="s">
        <v>4</v>
      </c>
      <c r="H2547" s="43">
        <v>82</v>
      </c>
      <c r="I2547" s="325" t="s">
        <v>40</v>
      </c>
      <c r="J2547" s="255" t="str">
        <f>IF(ISBLANK(INDEX('Policy Characteristics'!D:D,MATCH($C2547,'Policy Characteristics'!$C:$C,0))),"",INDEX('Policy Characteristics'!D:D,MATCH($C2547,'Policy Characteristics'!$C:$C,0)))</f>
        <v>Fuel Taxes or Subsidies</v>
      </c>
      <c r="K2547" s="254" t="str">
        <f>IF(ISBLANK(INDEX('Policy Characteristics'!E:E,MATCH($C2547,'Policy Characteristics'!$C:$C,0))),"",INDEX('Policy Characteristics'!E:E,MATCH($C2547,'Policy Characteristics'!$C:$C,0)))</f>
        <v>cross fuel tax</v>
      </c>
      <c r="L2547" s="261">
        <f>IF(ISBLANK(INDEX('Policy Characteristics'!F:F,MATCH($C2547,'Policy Characteristics'!$C:$C,0))),"",INDEX('Policy Characteristics'!F:F,MATCH($C2547,'Policy Characteristics'!$C:$C,0)))</f>
        <v>-0.9</v>
      </c>
      <c r="M2547" s="261">
        <f>IF(ISBLANK(INDEX('Policy Characteristics'!G:G,MATCH($C2547,'Policy Characteristics'!$C:$C,0))),"",INDEX('Policy Characteristics'!G:G,MATCH($C2547,'Policy Characteristics'!$C:$C,0)))</f>
        <v>0.9</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of BAU price</v>
      </c>
      <c r="P2547" s="254" t="str">
        <f>IF(ISBLANK(INDEX('Policy Characteristics'!J:J,MATCH($C2547,'Policy Characteristics'!$C:$C,0))),"",INDEX('Policy Characteristics'!J:J,MATCH($C2547,'Policy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7" s="254" t="str">
        <f>IF(ISBLANK(INDEX('Policy Characteristics'!K:K,MATCH($C2547,'Policy Characteristics'!$C:$C,0))),"",INDEX('Policy Characteristics'!K:K,MATCH($C2547,'Policy Characteristics'!$C:$C,0)))</f>
        <v>fuels.html#fuel-taxes</v>
      </c>
      <c r="R2547" s="254" t="str">
        <f>IF(ISBLANK(INDEX('Policy Characteristics'!L:L,MATCH($C2547,'Policy Characteristics'!$C:$C,0))),"",INDEX('Policy Characteristics'!L:L,MATCH($C2547,'Policy Characteristics'!$C:$C,0)))</f>
        <v>fuel-taxes.html</v>
      </c>
    </row>
    <row r="2548" spans="1:18" s="4" customFormat="1" x14ac:dyDescent="0.35">
      <c r="A2548" s="254" t="str">
        <f>IF(ISBLANK(INDEX('Policy Characteristics'!A:A,MATCH($C2548,'Policy Characteristics'!$C:$C,0))),"",INDEX('Policy Characteristics'!A:A,MATCH($C2548,'Policy Characteristics'!$C:$C,0)))</f>
        <v>Cross-Sector</v>
      </c>
      <c r="B2548" s="262" t="str">
        <f>IF(ISBLANK(INDEX('Policy Characteristics'!B:B,MATCH($C2548,'Policy Characteristics'!$C:$C,0))),"",INDEX('Policy Characteristics'!B:B,MATCH($C2548,'Policy Characteristics'!$C:$C,0)))</f>
        <v>Fuel Taxes or Subsidies</v>
      </c>
      <c r="C2548" s="320" t="str">
        <f t="shared" si="88"/>
        <v>Additional Fuel Tax or Subsidy Rate by Fuel</v>
      </c>
      <c r="D2548" s="6" t="s">
        <v>52</v>
      </c>
      <c r="E2548" s="45" t="s">
        <v>317</v>
      </c>
      <c r="F2548" s="6" t="s">
        <v>93</v>
      </c>
      <c r="G2548" s="45" t="s">
        <v>4</v>
      </c>
      <c r="H2548" s="43">
        <v>740</v>
      </c>
      <c r="I2548" s="325" t="s">
        <v>40</v>
      </c>
      <c r="J2548" s="255" t="str">
        <f>IF(ISBLANK(INDEX('Policy Characteristics'!D:D,MATCH($C2548,'Policy Characteristics'!$C:$C,0))),"",INDEX('Policy Characteristics'!D:D,MATCH($C2548,'Policy Characteristics'!$C:$C,0)))</f>
        <v>Fuel Taxes or Subsidies</v>
      </c>
      <c r="K2548" s="254" t="str">
        <f>IF(ISBLANK(INDEX('Policy Characteristics'!E:E,MATCH($C2548,'Policy Characteristics'!$C:$C,0))),"",INDEX('Policy Characteristics'!E:E,MATCH($C2548,'Policy Characteristics'!$C:$C,0)))</f>
        <v>cross fuel tax</v>
      </c>
      <c r="L2548" s="261">
        <f>IF(ISBLANK(INDEX('Policy Characteristics'!F:F,MATCH($C2548,'Policy Characteristics'!$C:$C,0))),"",INDEX('Policy Characteristics'!F:F,MATCH($C2548,'Policy Characteristics'!$C:$C,0)))</f>
        <v>-0.9</v>
      </c>
      <c r="M2548" s="261">
        <f>IF(ISBLANK(INDEX('Policy Characteristics'!G:G,MATCH($C2548,'Policy Characteristics'!$C:$C,0))),"",INDEX('Policy Characteristics'!G:G,MATCH($C2548,'Policy Characteristics'!$C:$C,0)))</f>
        <v>0.9</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of BAU price</v>
      </c>
      <c r="P2548" s="254" t="str">
        <f>IF(ISBLANK(INDEX('Policy Characteristics'!J:J,MATCH($C2548,'Policy Characteristics'!$C:$C,0))),"",INDEX('Policy Characteristics'!J:J,MATCH($C2548,'Policy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8" s="254" t="str">
        <f>IF(ISBLANK(INDEX('Policy Characteristics'!K:K,MATCH($C2548,'Policy Characteristics'!$C:$C,0))),"",INDEX('Policy Characteristics'!K:K,MATCH($C2548,'Policy Characteristics'!$C:$C,0)))</f>
        <v>fuels.html#fuel-taxes</v>
      </c>
      <c r="R2548" s="254" t="str">
        <f>IF(ISBLANK(INDEX('Policy Characteristics'!L:L,MATCH($C2548,'Policy Characteristics'!$C:$C,0))),"",INDEX('Policy Characteristics'!L:L,MATCH($C2548,'Policy Characteristics'!$C:$C,0)))</f>
        <v>fuel-taxes.html</v>
      </c>
    </row>
    <row r="2549" spans="1:18" s="4" customFormat="1" x14ac:dyDescent="0.35">
      <c r="A2549" s="254" t="str">
        <f>IF(ISBLANK(INDEX('Policy Characteristics'!A:A,MATCH($C2549,'Policy Characteristics'!$C:$C,0))),"",INDEX('Policy Characteristics'!A:A,MATCH($C2549,'Policy Characteristics'!$C:$C,0)))</f>
        <v>Cross-Sector</v>
      </c>
      <c r="B2549" s="262" t="str">
        <f>IF(ISBLANK(INDEX('Policy Characteristics'!B:B,MATCH($C2549,'Policy Characteristics'!$C:$C,0))),"",INDEX('Policy Characteristics'!B:B,MATCH($C2549,'Policy Characteristics'!$C:$C,0)))</f>
        <v>Fuel Taxes or Subsidies</v>
      </c>
      <c r="C2549" s="320" t="str">
        <f t="shared" si="88"/>
        <v>Additional Fuel Tax or Subsidy Rate by Fuel</v>
      </c>
      <c r="D2549" s="6" t="s">
        <v>53</v>
      </c>
      <c r="E2549" s="45" t="s">
        <v>317</v>
      </c>
      <c r="F2549" s="6" t="s">
        <v>94</v>
      </c>
      <c r="G2549" s="45" t="s">
        <v>4</v>
      </c>
      <c r="H2549" s="43">
        <v>741</v>
      </c>
      <c r="I2549" s="325" t="s">
        <v>40</v>
      </c>
      <c r="J2549" s="255" t="str">
        <f>IF(ISBLANK(INDEX('Policy Characteristics'!D:D,MATCH($C2549,'Policy Characteristics'!$C:$C,0))),"",INDEX('Policy Characteristics'!D:D,MATCH($C2549,'Policy Characteristics'!$C:$C,0)))</f>
        <v>Fuel Taxes or Subsidies</v>
      </c>
      <c r="K2549" s="254" t="str">
        <f>IF(ISBLANK(INDEX('Policy Characteristics'!E:E,MATCH($C2549,'Policy Characteristics'!$C:$C,0))),"",INDEX('Policy Characteristics'!E:E,MATCH($C2549,'Policy Characteristics'!$C:$C,0)))</f>
        <v>cross fuel tax</v>
      </c>
      <c r="L2549" s="261">
        <f>IF(ISBLANK(INDEX('Policy Characteristics'!F:F,MATCH($C2549,'Policy Characteristics'!$C:$C,0))),"",INDEX('Policy Characteristics'!F:F,MATCH($C2549,'Policy Characteristics'!$C:$C,0)))</f>
        <v>-0.9</v>
      </c>
      <c r="M2549" s="261">
        <f>IF(ISBLANK(INDEX('Policy Characteristics'!G:G,MATCH($C2549,'Policy Characteristics'!$C:$C,0))),"",INDEX('Policy Characteristics'!G:G,MATCH($C2549,'Policy Characteristics'!$C:$C,0)))</f>
        <v>0.9</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of BAU price</v>
      </c>
      <c r="P2549" s="254" t="str">
        <f>IF(ISBLANK(INDEX('Policy Characteristics'!J:J,MATCH($C2549,'Policy Characteristics'!$C:$C,0))),"",INDEX('Policy Characteristics'!J:J,MATCH($C2549,'Policy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49" s="254" t="str">
        <f>IF(ISBLANK(INDEX('Policy Characteristics'!K:K,MATCH($C2549,'Policy Characteristics'!$C:$C,0))),"",INDEX('Policy Characteristics'!K:K,MATCH($C2549,'Policy Characteristics'!$C:$C,0)))</f>
        <v>fuels.html#fuel-taxes</v>
      </c>
      <c r="R2549" s="254" t="str">
        <f>IF(ISBLANK(INDEX('Policy Characteristics'!L:L,MATCH($C2549,'Policy Characteristics'!$C:$C,0))),"",INDEX('Policy Characteristics'!L:L,MATCH($C2549,'Policy Characteristics'!$C:$C,0)))</f>
        <v>fuel-taxes.html</v>
      </c>
    </row>
    <row r="2550" spans="1:18" x14ac:dyDescent="0.35">
      <c r="A2550" s="254" t="str">
        <f>IF(ISBLANK(INDEX('Policy Characteristics'!A:A,MATCH($C2550,'Policy Characteristics'!$C:$C,0))),"",INDEX('Policy Characteristics'!A:A,MATCH($C2550,'Policy Characteristics'!$C:$C,0)))</f>
        <v>Cross-Sector</v>
      </c>
      <c r="B2550" s="262" t="str">
        <f>IF(ISBLANK(INDEX('Policy Characteristics'!B:B,MATCH($C2550,'Policy Characteristics'!$C:$C,0))),"",INDEX('Policy Characteristics'!B:B,MATCH($C2550,'Policy Characteristics'!$C:$C,0)))</f>
        <v>Fuel Taxes or Subsidies</v>
      </c>
      <c r="C2550" s="320" t="str">
        <f t="shared" si="88"/>
        <v>Additional Fuel Tax or Subsidy Rate by Fuel</v>
      </c>
      <c r="D2550" s="6" t="s">
        <v>2449</v>
      </c>
      <c r="E2550" s="45" t="s">
        <v>317</v>
      </c>
      <c r="F2550" s="6" t="s">
        <v>2450</v>
      </c>
      <c r="G2550" s="45" t="s">
        <v>4</v>
      </c>
      <c r="H2550" s="43">
        <v>742</v>
      </c>
      <c r="I2550" s="325" t="s">
        <v>40</v>
      </c>
      <c r="J2550" s="255" t="str">
        <f>IF(ISBLANK(INDEX('Policy Characteristics'!D:D,MATCH($C2550,'Policy Characteristics'!$C:$C,0))),"",INDEX('Policy Characteristics'!D:D,MATCH($C2550,'Policy Characteristics'!$C:$C,0)))</f>
        <v>Fuel Taxes or Subsidies</v>
      </c>
      <c r="K2550" s="254" t="str">
        <f>IF(ISBLANK(INDEX('Policy Characteristics'!E:E,MATCH($C2550,'Policy Characteristics'!$C:$C,0))),"",INDEX('Policy Characteristics'!E:E,MATCH($C2550,'Policy Characteristics'!$C:$C,0)))</f>
        <v>cross fuel tax</v>
      </c>
      <c r="L2550" s="261">
        <f>IF(ISBLANK(INDEX('Policy Characteristics'!F:F,MATCH($C2550,'Policy Characteristics'!$C:$C,0))),"",INDEX('Policy Characteristics'!F:F,MATCH($C2550,'Policy Characteristics'!$C:$C,0)))</f>
        <v>-0.9</v>
      </c>
      <c r="M2550" s="261">
        <f>IF(ISBLANK(INDEX('Policy Characteristics'!G:G,MATCH($C2550,'Policy Characteristics'!$C:$C,0))),"",INDEX('Policy Characteristics'!G:G,MATCH($C2550,'Policy Characteristics'!$C:$C,0)))</f>
        <v>0.9</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of BAU price</v>
      </c>
      <c r="P2550" s="254" t="str">
        <f>IF(ISBLANK(INDEX('Policy Characteristics'!J:J,MATCH($C2550,'Policy Characteristics'!$C:$C,0))),"",INDEX('Policy Characteristics'!J:J,MATCH($C2550,'Policy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0" s="254" t="str">
        <f>IF(ISBLANK(INDEX('Policy Characteristics'!K:K,MATCH($C2550,'Policy Characteristics'!$C:$C,0))),"",INDEX('Policy Characteristics'!K:K,MATCH($C2550,'Policy Characteristics'!$C:$C,0)))</f>
        <v>fuels.html#fuel-taxes</v>
      </c>
      <c r="R2550" s="254" t="str">
        <f>IF(ISBLANK(INDEX('Policy Characteristics'!L:L,MATCH($C2550,'Policy Characteristics'!$C:$C,0))),"",INDEX('Policy Characteristics'!L:L,MATCH($C2550,'Policy Characteristics'!$C:$C,0)))</f>
        <v>fuel-taxes.html</v>
      </c>
    </row>
    <row r="2551" spans="1:18" x14ac:dyDescent="0.35">
      <c r="A2551" s="254" t="str">
        <f>IF(ISBLANK(INDEX('Policy Characteristics'!A:A,MATCH($C2551,'Policy Characteristics'!$C:$C,0))),"",INDEX('Policy Characteristics'!A:A,MATCH($C2551,'Policy Characteristics'!$C:$C,0)))</f>
        <v>Cross-Sector</v>
      </c>
      <c r="B2551" s="262" t="str">
        <f>IF(ISBLANK(INDEX('Policy Characteristics'!B:B,MATCH($C2551,'Policy Characteristics'!$C:$C,0))),"",INDEX('Policy Characteristics'!B:B,MATCH($C2551,'Policy Characteristics'!$C:$C,0)))</f>
        <v>Fuel Taxes or Subsidies</v>
      </c>
      <c r="C2551" s="320" t="str">
        <f t="shared" si="88"/>
        <v>Additional Fuel Tax or Subsidy Rate by Fuel</v>
      </c>
      <c r="D2551" s="6" t="s">
        <v>71</v>
      </c>
      <c r="E2551" s="45" t="s">
        <v>317</v>
      </c>
      <c r="F2551" s="6" t="s">
        <v>95</v>
      </c>
      <c r="G2551" s="45" t="s">
        <v>4</v>
      </c>
      <c r="H2551" s="43">
        <v>743</v>
      </c>
      <c r="I2551" s="325" t="s">
        <v>41</v>
      </c>
      <c r="J2551" s="255" t="str">
        <f>IF(ISBLANK(INDEX('Policy Characteristics'!D:D,MATCH($C2551,'Policy Characteristics'!$C:$C,0))),"",INDEX('Policy Characteristics'!D:D,MATCH($C2551,'Policy Characteristics'!$C:$C,0)))</f>
        <v>Fuel Taxes or Subsidies</v>
      </c>
      <c r="K2551" s="254" t="str">
        <f>IF(ISBLANK(INDEX('Policy Characteristics'!E:E,MATCH($C2551,'Policy Characteristics'!$C:$C,0))),"",INDEX('Policy Characteristics'!E:E,MATCH($C2551,'Policy Characteristics'!$C:$C,0)))</f>
        <v>cross fuel tax</v>
      </c>
      <c r="L2551" s="261">
        <f>IF(ISBLANK(INDEX('Policy Characteristics'!F:F,MATCH($C2551,'Policy Characteristics'!$C:$C,0))),"",INDEX('Policy Characteristics'!F:F,MATCH($C2551,'Policy Characteristics'!$C:$C,0)))</f>
        <v>-0.9</v>
      </c>
      <c r="M2551" s="261">
        <f>IF(ISBLANK(INDEX('Policy Characteristics'!G:G,MATCH($C2551,'Policy Characteristics'!$C:$C,0))),"",INDEX('Policy Characteristics'!G:G,MATCH($C2551,'Policy Characteristics'!$C:$C,0)))</f>
        <v>0.9</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of BAU price</v>
      </c>
      <c r="P2551" s="254" t="str">
        <f>IF(ISBLANK(INDEX('Policy Characteristics'!J:J,MATCH($C2551,'Policy Characteristics'!$C:$C,0))),"",INDEX('Policy Characteristics'!J:J,MATCH($C2551,'Policy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1" s="254" t="str">
        <f>IF(ISBLANK(INDEX('Policy Characteristics'!K:K,MATCH($C2551,'Policy Characteristics'!$C:$C,0))),"",INDEX('Policy Characteristics'!K:K,MATCH($C2551,'Policy Characteristics'!$C:$C,0)))</f>
        <v>fuels.html#fuel-taxes</v>
      </c>
      <c r="R2551" s="254" t="str">
        <f>IF(ISBLANK(INDEX('Policy Characteristics'!L:L,MATCH($C2551,'Policy Characteristics'!$C:$C,0))),"",INDEX('Policy Characteristics'!L:L,MATCH($C2551,'Policy Characteristics'!$C:$C,0)))</f>
        <v>fuel-taxes.html</v>
      </c>
    </row>
    <row r="2552" spans="1:18" x14ac:dyDescent="0.35">
      <c r="A2552" s="254" t="str">
        <f>IF(ISBLANK(INDEX('Policy Characteristics'!A:A,MATCH($C2552,'Policy Characteristics'!$C:$C,0))),"",INDEX('Policy Characteristics'!A:A,MATCH($C2552,'Policy Characteristics'!$C:$C,0)))</f>
        <v>Cross-Sector</v>
      </c>
      <c r="B2552" s="262" t="str">
        <f>IF(ISBLANK(INDEX('Policy Characteristics'!B:B,MATCH($C2552,'Policy Characteristics'!$C:$C,0))),"",INDEX('Policy Characteristics'!B:B,MATCH($C2552,'Policy Characteristics'!$C:$C,0)))</f>
        <v>Fuel Taxes or Subsidies</v>
      </c>
      <c r="C2552" s="320" t="str">
        <f t="shared" si="88"/>
        <v>Additional Fuel Tax or Subsidy Rate by Fuel</v>
      </c>
      <c r="D2552" s="6" t="s">
        <v>427</v>
      </c>
      <c r="E2552" s="45" t="s">
        <v>317</v>
      </c>
      <c r="F2552" s="6" t="s">
        <v>428</v>
      </c>
      <c r="G2552" s="45" t="s">
        <v>4</v>
      </c>
      <c r="H2552" s="43">
        <v>744</v>
      </c>
      <c r="I2552" s="325" t="s">
        <v>41</v>
      </c>
      <c r="J2552" s="255" t="str">
        <f>IF(ISBLANK(INDEX('Policy Characteristics'!D:D,MATCH($C2552,'Policy Characteristics'!$C:$C,0))),"",INDEX('Policy Characteristics'!D:D,MATCH($C2552,'Policy Characteristics'!$C:$C,0)))</f>
        <v>Fuel Taxes or Subsidies</v>
      </c>
      <c r="K2552" s="254" t="str">
        <f>IF(ISBLANK(INDEX('Policy Characteristics'!E:E,MATCH($C2552,'Policy Characteristics'!$C:$C,0))),"",INDEX('Policy Characteristics'!E:E,MATCH($C2552,'Policy Characteristics'!$C:$C,0)))</f>
        <v>cross fuel tax</v>
      </c>
      <c r="L2552" s="261">
        <f>IF(ISBLANK(INDEX('Policy Characteristics'!F:F,MATCH($C2552,'Policy Characteristics'!$C:$C,0))),"",INDEX('Policy Characteristics'!F:F,MATCH($C2552,'Policy Characteristics'!$C:$C,0)))</f>
        <v>-0.9</v>
      </c>
      <c r="M2552" s="261">
        <f>IF(ISBLANK(INDEX('Policy Characteristics'!G:G,MATCH($C2552,'Policy Characteristics'!$C:$C,0))),"",INDEX('Policy Characteristics'!G:G,MATCH($C2552,'Policy Characteristics'!$C:$C,0)))</f>
        <v>0.9</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of BAU price</v>
      </c>
      <c r="P2552" s="254" t="str">
        <f>IF(ISBLANK(INDEX('Policy Characteristics'!J:J,MATCH($C2552,'Policy Characteristics'!$C:$C,0))),"",INDEX('Policy Characteristics'!J:J,MATCH($C2552,'Policy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2" s="254" t="str">
        <f>IF(ISBLANK(INDEX('Policy Characteristics'!K:K,MATCH($C2552,'Policy Characteristics'!$C:$C,0))),"",INDEX('Policy Characteristics'!K:K,MATCH($C2552,'Policy Characteristics'!$C:$C,0)))</f>
        <v>fuels.html#fuel-taxes</v>
      </c>
      <c r="R2552" s="254" t="str">
        <f>IF(ISBLANK(INDEX('Policy Characteristics'!L:L,MATCH($C2552,'Policy Characteristics'!$C:$C,0))),"",INDEX('Policy Characteristics'!L:L,MATCH($C2552,'Policy Characteristics'!$C:$C,0)))</f>
        <v>fuel-taxes.html</v>
      </c>
    </row>
    <row r="2553" spans="1:18" x14ac:dyDescent="0.35">
      <c r="A2553" s="254" t="str">
        <f>IF(ISBLANK(INDEX('Policy Characteristics'!A:A,MATCH($C2553,'Policy Characteristics'!$C:$C,0))),"",INDEX('Policy Characteristics'!A:A,MATCH($C2553,'Policy Characteristics'!$C:$C,0)))</f>
        <v>Cross-Sector</v>
      </c>
      <c r="B2553" s="262" t="str">
        <f>IF(ISBLANK(INDEX('Policy Characteristics'!B:B,MATCH($C2553,'Policy Characteristics'!$C:$C,0))),"",INDEX('Policy Characteristics'!B:B,MATCH($C2553,'Policy Characteristics'!$C:$C,0)))</f>
        <v>Fuel Taxes or Subsidies</v>
      </c>
      <c r="C2553" s="320" t="str">
        <f t="shared" si="88"/>
        <v>Additional Fuel Tax or Subsidy Rate by Fuel</v>
      </c>
      <c r="D2553" s="6" t="s">
        <v>2441</v>
      </c>
      <c r="E2553" s="45" t="s">
        <v>317</v>
      </c>
      <c r="F2553" s="6" t="s">
        <v>2445</v>
      </c>
      <c r="G2553" s="45" t="s">
        <v>4</v>
      </c>
      <c r="H2553" s="43">
        <v>745</v>
      </c>
      <c r="I2553" s="325" t="s">
        <v>41</v>
      </c>
      <c r="J2553" s="255" t="str">
        <f>IF(ISBLANK(INDEX('Policy Characteristics'!D:D,MATCH($C2553,'Policy Characteristics'!$C:$C,0))),"",INDEX('Policy Characteristics'!D:D,MATCH($C2553,'Policy Characteristics'!$C:$C,0)))</f>
        <v>Fuel Taxes or Subsidies</v>
      </c>
      <c r="K2553" s="254" t="str">
        <f>IF(ISBLANK(INDEX('Policy Characteristics'!E:E,MATCH($C2553,'Policy Characteristics'!$C:$C,0))),"",INDEX('Policy Characteristics'!E:E,MATCH($C2553,'Policy Characteristics'!$C:$C,0)))</f>
        <v>cross fuel tax</v>
      </c>
      <c r="L2553" s="261">
        <f>IF(ISBLANK(INDEX('Policy Characteristics'!F:F,MATCH($C2553,'Policy Characteristics'!$C:$C,0))),"",INDEX('Policy Characteristics'!F:F,MATCH($C2553,'Policy Characteristics'!$C:$C,0)))</f>
        <v>-0.9</v>
      </c>
      <c r="M2553" s="261">
        <f>IF(ISBLANK(INDEX('Policy Characteristics'!G:G,MATCH($C2553,'Policy Characteristics'!$C:$C,0))),"",INDEX('Policy Characteristics'!G:G,MATCH($C2553,'Policy Characteristics'!$C:$C,0)))</f>
        <v>0.9</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of BAU price</v>
      </c>
      <c r="P2553" s="254" t="str">
        <f>IF(ISBLANK(INDEX('Policy Characteristics'!J:J,MATCH($C2553,'Policy Characteristics'!$C:$C,0))),"",INDEX('Policy Characteristics'!J:J,MATCH($C2553,'Policy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3" s="254" t="str">
        <f>IF(ISBLANK(INDEX('Policy Characteristics'!K:K,MATCH($C2553,'Policy Characteristics'!$C:$C,0))),"",INDEX('Policy Characteristics'!K:K,MATCH($C2553,'Policy Characteristics'!$C:$C,0)))</f>
        <v>fuels.html#fuel-taxes</v>
      </c>
      <c r="R2553" s="254" t="str">
        <f>IF(ISBLANK(INDEX('Policy Characteristics'!L:L,MATCH($C2553,'Policy Characteristics'!$C:$C,0))),"",INDEX('Policy Characteristics'!L:L,MATCH($C2553,'Policy Characteristics'!$C:$C,0)))</f>
        <v>fuel-taxes.html</v>
      </c>
    </row>
    <row r="2554" spans="1:18" x14ac:dyDescent="0.35">
      <c r="A2554" s="254" t="str">
        <f>IF(ISBLANK(INDEX('Policy Characteristics'!A:A,MATCH($C2554,'Policy Characteristics'!$C:$C,0))),"",INDEX('Policy Characteristics'!A:A,MATCH($C2554,'Policy Characteristics'!$C:$C,0)))</f>
        <v>Cross-Sector</v>
      </c>
      <c r="B2554" s="262" t="str">
        <f>IF(ISBLANK(INDEX('Policy Characteristics'!B:B,MATCH($C2554,'Policy Characteristics'!$C:$C,0))),"",INDEX('Policy Characteristics'!B:B,MATCH($C2554,'Policy Characteristics'!$C:$C,0)))</f>
        <v>Fuel Taxes or Subsidies</v>
      </c>
      <c r="C2554" s="320" t="str">
        <f t="shared" si="88"/>
        <v>Additional Fuel Tax or Subsidy Rate by Fuel</v>
      </c>
      <c r="D2554" s="6" t="s">
        <v>2451</v>
      </c>
      <c r="E2554" s="45" t="s">
        <v>317</v>
      </c>
      <c r="F2554" s="6" t="s">
        <v>2452</v>
      </c>
      <c r="G2554" s="45" t="s">
        <v>4</v>
      </c>
      <c r="H2554" s="43">
        <v>746</v>
      </c>
      <c r="I2554" s="325" t="s">
        <v>41</v>
      </c>
      <c r="J2554" s="255" t="str">
        <f>IF(ISBLANK(INDEX('Policy Characteristics'!D:D,MATCH($C2554,'Policy Characteristics'!$C:$C,0))),"",INDEX('Policy Characteristics'!D:D,MATCH($C2554,'Policy Characteristics'!$C:$C,0)))</f>
        <v>Fuel Taxes or Subsidies</v>
      </c>
      <c r="K2554" s="254" t="str">
        <f>IF(ISBLANK(INDEX('Policy Characteristics'!E:E,MATCH($C2554,'Policy Characteristics'!$C:$C,0))),"",INDEX('Policy Characteristics'!E:E,MATCH($C2554,'Policy Characteristics'!$C:$C,0)))</f>
        <v>cross fuel tax</v>
      </c>
      <c r="L2554" s="261">
        <f>IF(ISBLANK(INDEX('Policy Characteristics'!F:F,MATCH($C2554,'Policy Characteristics'!$C:$C,0))),"",INDEX('Policy Characteristics'!F:F,MATCH($C2554,'Policy Characteristics'!$C:$C,0)))</f>
        <v>-0.9</v>
      </c>
      <c r="M2554" s="261">
        <f>IF(ISBLANK(INDEX('Policy Characteristics'!G:G,MATCH($C2554,'Policy Characteristics'!$C:$C,0))),"",INDEX('Policy Characteristics'!G:G,MATCH($C2554,'Policy Characteristics'!$C:$C,0)))</f>
        <v>0.9</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of BAU price</v>
      </c>
      <c r="P2554" s="254" t="str">
        <f>IF(ISBLANK(INDEX('Policy Characteristics'!J:J,MATCH($C2554,'Policy Characteristics'!$C:$C,0))),"",INDEX('Policy Characteristics'!J:J,MATCH($C2554,'Policy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4" s="254" t="str">
        <f>IF(ISBLANK(INDEX('Policy Characteristics'!K:K,MATCH($C2554,'Policy Characteristics'!$C:$C,0))),"",INDEX('Policy Characteristics'!K:K,MATCH($C2554,'Policy Characteristics'!$C:$C,0)))</f>
        <v>fuels.html#fuel-taxes</v>
      </c>
      <c r="R2554" s="254" t="str">
        <f>IF(ISBLANK(INDEX('Policy Characteristics'!L:L,MATCH($C2554,'Policy Characteristics'!$C:$C,0))),"",INDEX('Policy Characteristics'!L:L,MATCH($C2554,'Policy Characteristics'!$C:$C,0)))</f>
        <v>fuel-taxes.html</v>
      </c>
    </row>
    <row r="2555" spans="1:18" x14ac:dyDescent="0.35">
      <c r="A2555" s="254" t="str">
        <f>IF(ISBLANK(INDEX('Policy Characteristics'!A:A,MATCH($C2555,'Policy Characteristics'!$C:$C,0))),"",INDEX('Policy Characteristics'!A:A,MATCH($C2555,'Policy Characteristics'!$C:$C,0)))</f>
        <v>Cross-Sector</v>
      </c>
      <c r="B2555" s="262" t="str">
        <f>IF(ISBLANK(INDEX('Policy Characteristics'!B:B,MATCH($C2555,'Policy Characteristics'!$C:$C,0))),"",INDEX('Policy Characteristics'!B:B,MATCH($C2555,'Policy Characteristics'!$C:$C,0)))</f>
        <v>Fuel Taxes or Subsidies</v>
      </c>
      <c r="C2555" s="320" t="str">
        <f t="shared" si="88"/>
        <v>Additional Fuel Tax or Subsidy Rate by Fuel</v>
      </c>
      <c r="D2555" s="6" t="s">
        <v>2442</v>
      </c>
      <c r="E2555" s="45" t="s">
        <v>317</v>
      </c>
      <c r="F2555" s="6" t="s">
        <v>2446</v>
      </c>
      <c r="G2555" s="45" t="s">
        <v>4</v>
      </c>
      <c r="H2555" s="43">
        <v>747</v>
      </c>
      <c r="I2555" s="325" t="s">
        <v>41</v>
      </c>
      <c r="J2555" s="255" t="str">
        <f>IF(ISBLANK(INDEX('Policy Characteristics'!D:D,MATCH($C2555,'Policy Characteristics'!$C:$C,0))),"",INDEX('Policy Characteristics'!D:D,MATCH($C2555,'Policy Characteristics'!$C:$C,0)))</f>
        <v>Fuel Taxes or Subsidies</v>
      </c>
      <c r="K2555" s="254" t="str">
        <f>IF(ISBLANK(INDEX('Policy Characteristics'!E:E,MATCH($C2555,'Policy Characteristics'!$C:$C,0))),"",INDEX('Policy Characteristics'!E:E,MATCH($C2555,'Policy Characteristics'!$C:$C,0)))</f>
        <v>cross fuel tax</v>
      </c>
      <c r="L2555" s="261">
        <f>IF(ISBLANK(INDEX('Policy Characteristics'!F:F,MATCH($C2555,'Policy Characteristics'!$C:$C,0))),"",INDEX('Policy Characteristics'!F:F,MATCH($C2555,'Policy Characteristics'!$C:$C,0)))</f>
        <v>-0.9</v>
      </c>
      <c r="M2555" s="261">
        <f>IF(ISBLANK(INDEX('Policy Characteristics'!G:G,MATCH($C2555,'Policy Characteristics'!$C:$C,0))),"",INDEX('Policy Characteristics'!G:G,MATCH($C2555,'Policy Characteristics'!$C:$C,0)))</f>
        <v>0.9</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of BAU price</v>
      </c>
      <c r="P2555" s="254" t="str">
        <f>IF(ISBLANK(INDEX('Policy Characteristics'!J:J,MATCH($C2555,'Policy Characteristics'!$C:$C,0))),"",INDEX('Policy Characteristics'!J:J,MATCH($C2555,'Policy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5" s="254" t="str">
        <f>IF(ISBLANK(INDEX('Policy Characteristics'!K:K,MATCH($C2555,'Policy Characteristics'!$C:$C,0))),"",INDEX('Policy Characteristics'!K:K,MATCH($C2555,'Policy Characteristics'!$C:$C,0)))</f>
        <v>fuels.html#fuel-taxes</v>
      </c>
      <c r="R2555" s="254" t="str">
        <f>IF(ISBLANK(INDEX('Policy Characteristics'!L:L,MATCH($C2555,'Policy Characteristics'!$C:$C,0))),"",INDEX('Policy Characteristics'!L:L,MATCH($C2555,'Policy Characteristics'!$C:$C,0)))</f>
        <v>fuel-taxes.html</v>
      </c>
    </row>
    <row r="2556" spans="1:18" x14ac:dyDescent="0.35">
      <c r="A2556" s="254" t="str">
        <f>IF(ISBLANK(INDEX('Policy Characteristics'!A:A,MATCH($C2556,'Policy Characteristics'!$C:$C,0))),"",INDEX('Policy Characteristics'!A:A,MATCH($C2556,'Policy Characteristics'!$C:$C,0)))</f>
        <v>Cross-Sector</v>
      </c>
      <c r="B2556" s="262" t="str">
        <f>IF(ISBLANK(INDEX('Policy Characteristics'!B:B,MATCH($C2556,'Policy Characteristics'!$C:$C,0))),"",INDEX('Policy Characteristics'!B:B,MATCH($C2556,'Policy Characteristics'!$C:$C,0)))</f>
        <v>Fuel Taxes or Subsidies</v>
      </c>
      <c r="C2556" s="320" t="str">
        <f t="shared" si="88"/>
        <v>Additional Fuel Tax or Subsidy Rate by Fuel</v>
      </c>
      <c r="D2556" s="6" t="s">
        <v>2443</v>
      </c>
      <c r="E2556" s="45" t="s">
        <v>317</v>
      </c>
      <c r="F2556" s="6" t="s">
        <v>2447</v>
      </c>
      <c r="G2556" s="45" t="s">
        <v>4</v>
      </c>
      <c r="H2556" s="43">
        <v>748</v>
      </c>
      <c r="I2556" s="325" t="s">
        <v>41</v>
      </c>
      <c r="J2556" s="255" t="str">
        <f>IF(ISBLANK(INDEX('Policy Characteristics'!D:D,MATCH($C2556,'Policy Characteristics'!$C:$C,0))),"",INDEX('Policy Characteristics'!D:D,MATCH($C2556,'Policy Characteristics'!$C:$C,0)))</f>
        <v>Fuel Taxes or Subsidies</v>
      </c>
      <c r="K2556" s="254" t="str">
        <f>IF(ISBLANK(INDEX('Policy Characteristics'!E:E,MATCH($C2556,'Policy Characteristics'!$C:$C,0))),"",INDEX('Policy Characteristics'!E:E,MATCH($C2556,'Policy Characteristics'!$C:$C,0)))</f>
        <v>cross fuel tax</v>
      </c>
      <c r="L2556" s="261">
        <f>IF(ISBLANK(INDEX('Policy Characteristics'!F:F,MATCH($C2556,'Policy Characteristics'!$C:$C,0))),"",INDEX('Policy Characteristics'!F:F,MATCH($C2556,'Policy Characteristics'!$C:$C,0)))</f>
        <v>-0.9</v>
      </c>
      <c r="M2556" s="261">
        <f>IF(ISBLANK(INDEX('Policy Characteristics'!G:G,MATCH($C2556,'Policy Characteristics'!$C:$C,0))),"",INDEX('Policy Characteristics'!G:G,MATCH($C2556,'Policy Characteristics'!$C:$C,0)))</f>
        <v>0.9</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of BAU price</v>
      </c>
      <c r="P2556" s="254" t="str">
        <f>IF(ISBLANK(INDEX('Policy Characteristics'!J:J,MATCH($C2556,'Policy Characteristics'!$C:$C,0))),"",INDEX('Policy Characteristics'!J:J,MATCH($C2556,'Policy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6" s="254" t="str">
        <f>IF(ISBLANK(INDEX('Policy Characteristics'!K:K,MATCH($C2556,'Policy Characteristics'!$C:$C,0))),"",INDEX('Policy Characteristics'!K:K,MATCH($C2556,'Policy Characteristics'!$C:$C,0)))</f>
        <v>fuels.html#fuel-taxes</v>
      </c>
      <c r="R2556" s="254" t="str">
        <f>IF(ISBLANK(INDEX('Policy Characteristics'!L:L,MATCH($C2556,'Policy Characteristics'!$C:$C,0))),"",INDEX('Policy Characteristics'!L:L,MATCH($C2556,'Policy Characteristics'!$C:$C,0)))</f>
        <v>fuel-taxes.html</v>
      </c>
    </row>
    <row r="2557" spans="1:18" x14ac:dyDescent="0.35">
      <c r="A2557" s="254" t="str">
        <f>IF(ISBLANK(INDEX('Policy Characteristics'!A:A,MATCH($C2557,'Policy Characteristics'!$C:$C,0))),"",INDEX('Policy Characteristics'!A:A,MATCH($C2557,'Policy Characteristics'!$C:$C,0)))</f>
        <v>Cross-Sector</v>
      </c>
      <c r="B2557" s="262" t="str">
        <f>IF(ISBLANK(INDEX('Policy Characteristics'!B:B,MATCH($C2557,'Policy Characteristics'!$C:$C,0))),"",INDEX('Policy Characteristics'!B:B,MATCH($C2557,'Policy Characteristics'!$C:$C,0)))</f>
        <v>Fuel Taxes or Subsidies</v>
      </c>
      <c r="C2557" s="320" t="str">
        <f t="shared" si="88"/>
        <v>Additional Fuel Tax or Subsidy Rate by Fuel</v>
      </c>
      <c r="D2557" s="6" t="s">
        <v>2444</v>
      </c>
      <c r="E2557" s="45" t="s">
        <v>317</v>
      </c>
      <c r="F2557" s="6" t="s">
        <v>2448</v>
      </c>
      <c r="G2557" s="45" t="s">
        <v>4</v>
      </c>
      <c r="H2557" s="43">
        <v>749</v>
      </c>
      <c r="I2557" s="325" t="s">
        <v>40</v>
      </c>
      <c r="J2557" s="255" t="str">
        <f>IF(ISBLANK(INDEX('Policy Characteristics'!D:D,MATCH($C2557,'Policy Characteristics'!$C:$C,0))),"",INDEX('Policy Characteristics'!D:D,MATCH($C2557,'Policy Characteristics'!$C:$C,0)))</f>
        <v>Fuel Taxes or Subsidies</v>
      </c>
      <c r="K2557" s="254" t="str">
        <f>IF(ISBLANK(INDEX('Policy Characteristics'!E:E,MATCH($C2557,'Policy Characteristics'!$C:$C,0))),"",INDEX('Policy Characteristics'!E:E,MATCH($C2557,'Policy Characteristics'!$C:$C,0)))</f>
        <v>cross fuel tax</v>
      </c>
      <c r="L2557" s="261">
        <f>IF(ISBLANK(INDEX('Policy Characteristics'!F:F,MATCH($C2557,'Policy Characteristics'!$C:$C,0))),"",INDEX('Policy Characteristics'!F:F,MATCH($C2557,'Policy Characteristics'!$C:$C,0)))</f>
        <v>-0.9</v>
      </c>
      <c r="M2557" s="261">
        <f>IF(ISBLANK(INDEX('Policy Characteristics'!G:G,MATCH($C2557,'Policy Characteristics'!$C:$C,0))),"",INDEX('Policy Characteristics'!G:G,MATCH($C2557,'Policy Characteristics'!$C:$C,0)))</f>
        <v>0.9</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of BAU price</v>
      </c>
      <c r="P2557" s="254" t="str">
        <f>IF(ISBLANK(INDEX('Policy Characteristics'!J:J,MATCH($C2557,'Policy Characteristics'!$C:$C,0))),"",INDEX('Policy Characteristics'!J:J,MATCH($C2557,'Policy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7" s="254" t="str">
        <f>IF(ISBLANK(INDEX('Policy Characteristics'!K:K,MATCH($C2557,'Policy Characteristics'!$C:$C,0))),"",INDEX('Policy Characteristics'!K:K,MATCH($C2557,'Policy Characteristics'!$C:$C,0)))</f>
        <v>fuels.html#fuel-taxes</v>
      </c>
      <c r="R2557" s="254" t="str">
        <f>IF(ISBLANK(INDEX('Policy Characteristics'!L:L,MATCH($C2557,'Policy Characteristics'!$C:$C,0))),"",INDEX('Policy Characteristics'!L:L,MATCH($C2557,'Policy Characteristics'!$C:$C,0)))</f>
        <v>fuel-taxes.html</v>
      </c>
    </row>
    <row r="2558" spans="1:18" s="4" customFormat="1" x14ac:dyDescent="0.35">
      <c r="A2558" s="254" t="str">
        <f>IF(ISBLANK(INDEX('Policy Characteristics'!A:A,MATCH($C2558,'Policy Characteristics'!$C:$C,0))),"",INDEX('Policy Characteristics'!A:A,MATCH($C2558,'Policy Characteristics'!$C:$C,0)))</f>
        <v>Cross-Sector</v>
      </c>
      <c r="B2558" s="262" t="str">
        <f>IF(ISBLANK(INDEX('Policy Characteristics'!B:B,MATCH($C2558,'Policy Characteristics'!$C:$C,0))),"",INDEX('Policy Characteristics'!B:B,MATCH($C2558,'Policy Characteristics'!$C:$C,0)))</f>
        <v>Fuel Taxes or Subsidies</v>
      </c>
      <c r="C2558" s="320" t="str">
        <f t="shared" si="88"/>
        <v>Additional Fuel Tax or Subsidy Rate by Fuel</v>
      </c>
      <c r="D2558" s="45" t="s">
        <v>49</v>
      </c>
      <c r="E2558" s="45" t="s">
        <v>325</v>
      </c>
      <c r="F2558" s="45" t="s">
        <v>89</v>
      </c>
      <c r="G2558" s="45" t="s">
        <v>89</v>
      </c>
      <c r="H2558" s="43">
        <v>2314</v>
      </c>
      <c r="I2558" s="324" t="s">
        <v>41</v>
      </c>
      <c r="J2558" s="255" t="str">
        <f>IF(ISBLANK(INDEX('Policy Characteristics'!D:D,MATCH($C2558,'Policy Characteristics'!$C:$C,0))),"",INDEX('Policy Characteristics'!D:D,MATCH($C2558,'Policy Characteristics'!$C:$C,0)))</f>
        <v>Fuel Taxes or Subsidies</v>
      </c>
      <c r="K2558" s="254" t="str">
        <f>IF(ISBLANK(INDEX('Policy Characteristics'!E:E,MATCH($C2558,'Policy Characteristics'!$C:$C,0))),"",INDEX('Policy Characteristics'!E:E,MATCH($C2558,'Policy Characteristics'!$C:$C,0)))</f>
        <v>cross fuel tax</v>
      </c>
      <c r="L2558" s="261">
        <f>IF(ISBLANK(INDEX('Policy Characteristics'!F:F,MATCH($C2558,'Policy Characteristics'!$C:$C,0))),"",INDEX('Policy Characteristics'!F:F,MATCH($C2558,'Policy Characteristics'!$C:$C,0)))</f>
        <v>-0.9</v>
      </c>
      <c r="M2558" s="261">
        <f>IF(ISBLANK(INDEX('Policy Characteristics'!G:G,MATCH($C2558,'Policy Characteristics'!$C:$C,0))),"",INDEX('Policy Characteristics'!G:G,MATCH($C2558,'Policy Characteristics'!$C:$C,0)))</f>
        <v>0.9</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of BAU price</v>
      </c>
      <c r="P2558" s="254" t="str">
        <f>IF(ISBLANK(INDEX('Policy Characteristics'!J:J,MATCH($C2558,'Policy Characteristics'!$C:$C,0))),"",INDEX('Policy Characteristics'!J:J,MATCH($C2558,'Policy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8" s="254" t="str">
        <f>IF(ISBLANK(INDEX('Policy Characteristics'!K:K,MATCH($C2558,'Policy Characteristics'!$C:$C,0))),"",INDEX('Policy Characteristics'!K:K,MATCH($C2558,'Policy Characteristics'!$C:$C,0)))</f>
        <v>fuels.html#fuel-taxes</v>
      </c>
      <c r="R2558" s="254" t="str">
        <f>IF(ISBLANK(INDEX('Policy Characteristics'!L:L,MATCH($C2558,'Policy Characteristics'!$C:$C,0))),"",INDEX('Policy Characteristics'!L:L,MATCH($C2558,'Policy Characteristics'!$C:$C,0)))</f>
        <v>fuel-taxes.html</v>
      </c>
    </row>
    <row r="2559" spans="1:18" s="4" customFormat="1" x14ac:dyDescent="0.35">
      <c r="A2559" s="254" t="str">
        <f>IF(ISBLANK(INDEX('Policy Characteristics'!A:A,MATCH($C2559,'Policy Characteristics'!$C:$C,0))),"",INDEX('Policy Characteristics'!A:A,MATCH($C2559,'Policy Characteristics'!$C:$C,0)))</f>
        <v>Cross-Sector</v>
      </c>
      <c r="B2559" s="262" t="str">
        <f>IF(ISBLANK(INDEX('Policy Characteristics'!B:B,MATCH($C2559,'Policy Characteristics'!$C:$C,0))),"",INDEX('Policy Characteristics'!B:B,MATCH($C2559,'Policy Characteristics'!$C:$C,0)))</f>
        <v>Fuel Taxes or Subsidies</v>
      </c>
      <c r="C2559" s="320" t="str">
        <f t="shared" si="88"/>
        <v>Additional Fuel Tax or Subsidy Rate by Fuel</v>
      </c>
      <c r="D2559" s="6" t="s">
        <v>434</v>
      </c>
      <c r="E2559" s="45" t="s">
        <v>325</v>
      </c>
      <c r="F2559" s="6" t="s">
        <v>431</v>
      </c>
      <c r="G2559" s="45" t="s">
        <v>89</v>
      </c>
      <c r="H2559" s="43">
        <v>2315</v>
      </c>
      <c r="I2559" s="325" t="s">
        <v>40</v>
      </c>
      <c r="J2559" s="255" t="str">
        <f>IF(ISBLANK(INDEX('Policy Characteristics'!D:D,MATCH($C2559,'Policy Characteristics'!$C:$C,0))),"",INDEX('Policy Characteristics'!D:D,MATCH($C2559,'Policy Characteristics'!$C:$C,0)))</f>
        <v>Fuel Taxes or Subsidies</v>
      </c>
      <c r="K2559" s="254" t="str">
        <f>IF(ISBLANK(INDEX('Policy Characteristics'!E:E,MATCH($C2559,'Policy Characteristics'!$C:$C,0))),"",INDEX('Policy Characteristics'!E:E,MATCH($C2559,'Policy Characteristics'!$C:$C,0)))</f>
        <v>cross fuel tax</v>
      </c>
      <c r="L2559" s="261">
        <f>IF(ISBLANK(INDEX('Policy Characteristics'!F:F,MATCH($C2559,'Policy Characteristics'!$C:$C,0))),"",INDEX('Policy Characteristics'!F:F,MATCH($C2559,'Policy Characteristics'!$C:$C,0)))</f>
        <v>-0.9</v>
      </c>
      <c r="M2559" s="261">
        <f>IF(ISBLANK(INDEX('Policy Characteristics'!G:G,MATCH($C2559,'Policy Characteristics'!$C:$C,0))),"",INDEX('Policy Characteristics'!G:G,MATCH($C2559,'Policy Characteristics'!$C:$C,0)))</f>
        <v>0.9</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of BAU price</v>
      </c>
      <c r="P2559" s="254" t="str">
        <f>IF(ISBLANK(INDEX('Policy Characteristics'!J:J,MATCH($C2559,'Policy Characteristics'!$C:$C,0))),"",INDEX('Policy Characteristics'!J:J,MATCH($C2559,'Policy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59" s="254" t="str">
        <f>IF(ISBLANK(INDEX('Policy Characteristics'!K:K,MATCH($C2559,'Policy Characteristics'!$C:$C,0))),"",INDEX('Policy Characteristics'!K:K,MATCH($C2559,'Policy Characteristics'!$C:$C,0)))</f>
        <v>fuels.html#fuel-taxes</v>
      </c>
      <c r="R2559" s="254" t="str">
        <f>IF(ISBLANK(INDEX('Policy Characteristics'!L:L,MATCH($C2559,'Policy Characteristics'!$C:$C,0))),"",INDEX('Policy Characteristics'!L:L,MATCH($C2559,'Policy Characteristics'!$C:$C,0)))</f>
        <v>fuel-taxes.html</v>
      </c>
    </row>
    <row r="2560" spans="1:18" s="4" customFormat="1" x14ac:dyDescent="0.35">
      <c r="A2560" s="254" t="str">
        <f>IF(ISBLANK(INDEX('Policy Characteristics'!A:A,MATCH($C2560,'Policy Characteristics'!$C:$C,0))),"",INDEX('Policy Characteristics'!A:A,MATCH($C2560,'Policy Characteristics'!$C:$C,0)))</f>
        <v>Cross-Sector</v>
      </c>
      <c r="B2560" s="262" t="str">
        <f>IF(ISBLANK(INDEX('Policy Characteristics'!B:B,MATCH($C2560,'Policy Characteristics'!$C:$C,0))),"",INDEX('Policy Characteristics'!B:B,MATCH($C2560,'Policy Characteristics'!$C:$C,0)))</f>
        <v>Fuel Taxes or Subsidies</v>
      </c>
      <c r="C2560" s="320" t="str">
        <f t="shared" si="88"/>
        <v>Additional Fuel Tax or Subsidy Rate by Fuel</v>
      </c>
      <c r="D2560" s="6" t="s">
        <v>43</v>
      </c>
      <c r="E2560" s="45" t="s">
        <v>325</v>
      </c>
      <c r="F2560" s="6" t="s">
        <v>83</v>
      </c>
      <c r="G2560" s="45" t="s">
        <v>89</v>
      </c>
      <c r="H2560" s="43">
        <v>2316</v>
      </c>
      <c r="I2560" s="325" t="s">
        <v>40</v>
      </c>
      <c r="J2560" s="255" t="str">
        <f>IF(ISBLANK(INDEX('Policy Characteristics'!D:D,MATCH($C2560,'Policy Characteristics'!$C:$C,0))),"",INDEX('Policy Characteristics'!D:D,MATCH($C2560,'Policy Characteristics'!$C:$C,0)))</f>
        <v>Fuel Taxes or Subsidies</v>
      </c>
      <c r="K2560" s="254" t="str">
        <f>IF(ISBLANK(INDEX('Policy Characteristics'!E:E,MATCH($C2560,'Policy Characteristics'!$C:$C,0))),"",INDEX('Policy Characteristics'!E:E,MATCH($C2560,'Policy Characteristics'!$C:$C,0)))</f>
        <v>cross fuel tax</v>
      </c>
      <c r="L2560" s="261">
        <f>IF(ISBLANK(INDEX('Policy Characteristics'!F:F,MATCH($C2560,'Policy Characteristics'!$C:$C,0))),"",INDEX('Policy Characteristics'!F:F,MATCH($C2560,'Policy Characteristics'!$C:$C,0)))</f>
        <v>-0.9</v>
      </c>
      <c r="M2560" s="261">
        <f>IF(ISBLANK(INDEX('Policy Characteristics'!G:G,MATCH($C2560,'Policy Characteristics'!$C:$C,0))),"",INDEX('Policy Characteristics'!G:G,MATCH($C2560,'Policy Characteristics'!$C:$C,0)))</f>
        <v>0.9</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of BAU price</v>
      </c>
      <c r="P2560" s="254" t="str">
        <f>IF(ISBLANK(INDEX('Policy Characteristics'!J:J,MATCH($C2560,'Policy Characteristics'!$C:$C,0))),"",INDEX('Policy Characteristics'!J:J,MATCH($C2560,'Policy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0" s="254" t="str">
        <f>IF(ISBLANK(INDEX('Policy Characteristics'!K:K,MATCH($C2560,'Policy Characteristics'!$C:$C,0))),"",INDEX('Policy Characteristics'!K:K,MATCH($C2560,'Policy Characteristics'!$C:$C,0)))</f>
        <v>fuels.html#fuel-taxes</v>
      </c>
      <c r="R2560" s="254" t="str">
        <f>IF(ISBLANK(INDEX('Policy Characteristics'!L:L,MATCH($C2560,'Policy Characteristics'!$C:$C,0))),"",INDEX('Policy Characteristics'!L:L,MATCH($C2560,'Policy Characteristics'!$C:$C,0)))</f>
        <v>fuel-taxes.html</v>
      </c>
    </row>
    <row r="2561" spans="1:18" s="4" customFormat="1" x14ac:dyDescent="0.35">
      <c r="A2561" s="254" t="str">
        <f>IF(ISBLANK(INDEX('Policy Characteristics'!A:A,MATCH($C2561,'Policy Characteristics'!$C:$C,0))),"",INDEX('Policy Characteristics'!A:A,MATCH($C2561,'Policy Characteristics'!$C:$C,0)))</f>
        <v>Cross-Sector</v>
      </c>
      <c r="B2561" s="262" t="str">
        <f>IF(ISBLANK(INDEX('Policy Characteristics'!B:B,MATCH($C2561,'Policy Characteristics'!$C:$C,0))),"",INDEX('Policy Characteristics'!B:B,MATCH($C2561,'Policy Characteristics'!$C:$C,0)))</f>
        <v>Fuel Taxes or Subsidies</v>
      </c>
      <c r="C2561" s="320" t="str">
        <f t="shared" si="88"/>
        <v>Additional Fuel Tax or Subsidy Rate by Fuel</v>
      </c>
      <c r="D2561" s="6" t="s">
        <v>44</v>
      </c>
      <c r="E2561" s="45" t="s">
        <v>325</v>
      </c>
      <c r="F2561" s="6" t="s">
        <v>84</v>
      </c>
      <c r="G2561" s="45" t="s">
        <v>89</v>
      </c>
      <c r="H2561" s="43">
        <v>2317</v>
      </c>
      <c r="I2561" s="325" t="s">
        <v>41</v>
      </c>
      <c r="J2561" s="255" t="str">
        <f>IF(ISBLANK(INDEX('Policy Characteristics'!D:D,MATCH($C2561,'Policy Characteristics'!$C:$C,0))),"",INDEX('Policy Characteristics'!D:D,MATCH($C2561,'Policy Characteristics'!$C:$C,0)))</f>
        <v>Fuel Taxes or Subsidies</v>
      </c>
      <c r="K2561" s="254" t="str">
        <f>IF(ISBLANK(INDEX('Policy Characteristics'!E:E,MATCH($C2561,'Policy Characteristics'!$C:$C,0))),"",INDEX('Policy Characteristics'!E:E,MATCH($C2561,'Policy Characteristics'!$C:$C,0)))</f>
        <v>cross fuel tax</v>
      </c>
      <c r="L2561" s="261">
        <f>IF(ISBLANK(INDEX('Policy Characteristics'!F:F,MATCH($C2561,'Policy Characteristics'!$C:$C,0))),"",INDEX('Policy Characteristics'!F:F,MATCH($C2561,'Policy Characteristics'!$C:$C,0)))</f>
        <v>-0.9</v>
      </c>
      <c r="M2561" s="261">
        <f>IF(ISBLANK(INDEX('Policy Characteristics'!G:G,MATCH($C2561,'Policy Characteristics'!$C:$C,0))),"",INDEX('Policy Characteristics'!G:G,MATCH($C2561,'Policy Characteristics'!$C:$C,0)))</f>
        <v>0.9</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of BAU price</v>
      </c>
      <c r="P2561" s="254" t="str">
        <f>IF(ISBLANK(INDEX('Policy Characteristics'!J:J,MATCH($C2561,'Policy Characteristics'!$C:$C,0))),"",INDEX('Policy Characteristics'!J:J,MATCH($C2561,'Policy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1" s="254" t="str">
        <f>IF(ISBLANK(INDEX('Policy Characteristics'!K:K,MATCH($C2561,'Policy Characteristics'!$C:$C,0))),"",INDEX('Policy Characteristics'!K:K,MATCH($C2561,'Policy Characteristics'!$C:$C,0)))</f>
        <v>fuels.html#fuel-taxes</v>
      </c>
      <c r="R2561" s="254" t="str">
        <f>IF(ISBLANK(INDEX('Policy Characteristics'!L:L,MATCH($C2561,'Policy Characteristics'!$C:$C,0))),"",INDEX('Policy Characteristics'!L:L,MATCH($C2561,'Policy Characteristics'!$C:$C,0)))</f>
        <v>fuel-taxes.html</v>
      </c>
    </row>
    <row r="2562" spans="1:18" s="4" customFormat="1" x14ac:dyDescent="0.35">
      <c r="A2562" s="254" t="str">
        <f>IF(ISBLANK(INDEX('Policy Characteristics'!A:A,MATCH($C2562,'Policy Characteristics'!$C:$C,0))),"",INDEX('Policy Characteristics'!A:A,MATCH($C2562,'Policy Characteristics'!$C:$C,0)))</f>
        <v>Cross-Sector</v>
      </c>
      <c r="B2562" s="262" t="str">
        <f>IF(ISBLANK(INDEX('Policy Characteristics'!B:B,MATCH($C2562,'Policy Characteristics'!$C:$C,0))),"",INDEX('Policy Characteristics'!B:B,MATCH($C2562,'Policy Characteristics'!$C:$C,0)))</f>
        <v>Fuel Taxes or Subsidies</v>
      </c>
      <c r="C2562" s="320" t="str">
        <f t="shared" si="88"/>
        <v>Additional Fuel Tax or Subsidy Rate by Fuel</v>
      </c>
      <c r="D2562" s="6" t="s">
        <v>48</v>
      </c>
      <c r="E2562" s="45" t="s">
        <v>325</v>
      </c>
      <c r="F2562" s="6" t="s">
        <v>88</v>
      </c>
      <c r="G2562" s="45" t="s">
        <v>89</v>
      </c>
      <c r="H2562" s="43">
        <v>2318</v>
      </c>
      <c r="I2562" s="325" t="s">
        <v>41</v>
      </c>
      <c r="J2562" s="255" t="str">
        <f>IF(ISBLANK(INDEX('Policy Characteristics'!D:D,MATCH($C2562,'Policy Characteristics'!$C:$C,0))),"",INDEX('Policy Characteristics'!D:D,MATCH($C2562,'Policy Characteristics'!$C:$C,0)))</f>
        <v>Fuel Taxes or Subsidies</v>
      </c>
      <c r="K2562" s="254" t="str">
        <f>IF(ISBLANK(INDEX('Policy Characteristics'!E:E,MATCH($C2562,'Policy Characteristics'!$C:$C,0))),"",INDEX('Policy Characteristics'!E:E,MATCH($C2562,'Policy Characteristics'!$C:$C,0)))</f>
        <v>cross fuel tax</v>
      </c>
      <c r="L2562" s="261">
        <f>IF(ISBLANK(INDEX('Policy Characteristics'!F:F,MATCH($C2562,'Policy Characteristics'!$C:$C,0))),"",INDEX('Policy Characteristics'!F:F,MATCH($C2562,'Policy Characteristics'!$C:$C,0)))</f>
        <v>-0.9</v>
      </c>
      <c r="M2562" s="261">
        <f>IF(ISBLANK(INDEX('Policy Characteristics'!G:G,MATCH($C2562,'Policy Characteristics'!$C:$C,0))),"",INDEX('Policy Characteristics'!G:G,MATCH($C2562,'Policy Characteristics'!$C:$C,0)))</f>
        <v>0.9</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of BAU price</v>
      </c>
      <c r="P2562" s="254" t="str">
        <f>IF(ISBLANK(INDEX('Policy Characteristics'!J:J,MATCH($C2562,'Policy Characteristics'!$C:$C,0))),"",INDEX('Policy Characteristics'!J:J,MATCH($C2562,'Policy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2" s="254" t="str">
        <f>IF(ISBLANK(INDEX('Policy Characteristics'!K:K,MATCH($C2562,'Policy Characteristics'!$C:$C,0))),"",INDEX('Policy Characteristics'!K:K,MATCH($C2562,'Policy Characteristics'!$C:$C,0)))</f>
        <v>fuels.html#fuel-taxes</v>
      </c>
      <c r="R2562" s="254" t="str">
        <f>IF(ISBLANK(INDEX('Policy Characteristics'!L:L,MATCH($C2562,'Policy Characteristics'!$C:$C,0))),"",INDEX('Policy Characteristics'!L:L,MATCH($C2562,'Policy Characteristics'!$C:$C,0)))</f>
        <v>fuel-taxes.html</v>
      </c>
    </row>
    <row r="2563" spans="1:18" s="4" customFormat="1" x14ac:dyDescent="0.35">
      <c r="A2563" s="254" t="str">
        <f>IF(ISBLANK(INDEX('Policy Characteristics'!A:A,MATCH($C2563,'Policy Characteristics'!$C:$C,0))),"",INDEX('Policy Characteristics'!A:A,MATCH($C2563,'Policy Characteristics'!$C:$C,0)))</f>
        <v>Cross-Sector</v>
      </c>
      <c r="B2563" s="262" t="str">
        <f>IF(ISBLANK(INDEX('Policy Characteristics'!B:B,MATCH($C2563,'Policy Characteristics'!$C:$C,0))),"",INDEX('Policy Characteristics'!B:B,MATCH($C2563,'Policy Characteristics'!$C:$C,0)))</f>
        <v>Fuel Taxes or Subsidies</v>
      </c>
      <c r="C2563" s="320" t="str">
        <f t="shared" si="88"/>
        <v>Additional Fuel Tax or Subsidy Rate by Fuel</v>
      </c>
      <c r="D2563" s="6" t="s">
        <v>50</v>
      </c>
      <c r="E2563" s="45" t="s">
        <v>325</v>
      </c>
      <c r="F2563" s="6" t="s">
        <v>91</v>
      </c>
      <c r="G2563" s="45" t="s">
        <v>89</v>
      </c>
      <c r="H2563" s="43">
        <v>2319</v>
      </c>
      <c r="I2563" s="325" t="s">
        <v>41</v>
      </c>
      <c r="J2563" s="255" t="str">
        <f>IF(ISBLANK(INDEX('Policy Characteristics'!D:D,MATCH($C2563,'Policy Characteristics'!$C:$C,0))),"",INDEX('Policy Characteristics'!D:D,MATCH($C2563,'Policy Characteristics'!$C:$C,0)))</f>
        <v>Fuel Taxes or Subsidies</v>
      </c>
      <c r="K2563" s="254" t="str">
        <f>IF(ISBLANK(INDEX('Policy Characteristics'!E:E,MATCH($C2563,'Policy Characteristics'!$C:$C,0))),"",INDEX('Policy Characteristics'!E:E,MATCH($C2563,'Policy Characteristics'!$C:$C,0)))</f>
        <v>cross fuel tax</v>
      </c>
      <c r="L2563" s="261">
        <f>IF(ISBLANK(INDEX('Policy Characteristics'!F:F,MATCH($C2563,'Policy Characteristics'!$C:$C,0))),"",INDEX('Policy Characteristics'!F:F,MATCH($C2563,'Policy Characteristics'!$C:$C,0)))</f>
        <v>-0.9</v>
      </c>
      <c r="M2563" s="261">
        <f>IF(ISBLANK(INDEX('Policy Characteristics'!G:G,MATCH($C2563,'Policy Characteristics'!$C:$C,0))),"",INDEX('Policy Characteristics'!G:G,MATCH($C2563,'Policy Characteristics'!$C:$C,0)))</f>
        <v>0.9</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of BAU price</v>
      </c>
      <c r="P2563" s="254" t="str">
        <f>IF(ISBLANK(INDEX('Policy Characteristics'!J:J,MATCH($C2563,'Policy Characteristics'!$C:$C,0))),"",INDEX('Policy Characteristics'!J:J,MATCH($C2563,'Policy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3" s="254" t="str">
        <f>IF(ISBLANK(INDEX('Policy Characteristics'!K:K,MATCH($C2563,'Policy Characteristics'!$C:$C,0))),"",INDEX('Policy Characteristics'!K:K,MATCH($C2563,'Policy Characteristics'!$C:$C,0)))</f>
        <v>fuels.html#fuel-taxes</v>
      </c>
      <c r="R2563" s="254" t="str">
        <f>IF(ISBLANK(INDEX('Policy Characteristics'!L:L,MATCH($C2563,'Policy Characteristics'!$C:$C,0))),"",INDEX('Policy Characteristics'!L:L,MATCH($C2563,'Policy Characteristics'!$C:$C,0)))</f>
        <v>fuel-taxes.html</v>
      </c>
    </row>
    <row r="2564" spans="1:18" s="4" customFormat="1" x14ac:dyDescent="0.35">
      <c r="A2564" s="254" t="str">
        <f>IF(ISBLANK(INDEX('Policy Characteristics'!A:A,MATCH($C2564,'Policy Characteristics'!$C:$C,0))),"",INDEX('Policy Characteristics'!A:A,MATCH($C2564,'Policy Characteristics'!$C:$C,0)))</f>
        <v>Cross-Sector</v>
      </c>
      <c r="B2564" s="262" t="str">
        <f>IF(ISBLANK(INDEX('Policy Characteristics'!B:B,MATCH($C2564,'Policy Characteristics'!$C:$C,0))),"",INDEX('Policy Characteristics'!B:B,MATCH($C2564,'Policy Characteristics'!$C:$C,0)))</f>
        <v>Fuel Taxes or Subsidies</v>
      </c>
      <c r="C2564" s="320" t="str">
        <f t="shared" si="88"/>
        <v>Additional Fuel Tax or Subsidy Rate by Fuel</v>
      </c>
      <c r="D2564" s="6" t="s">
        <v>51</v>
      </c>
      <c r="E2564" s="45" t="s">
        <v>325</v>
      </c>
      <c r="F2564" s="6" t="s">
        <v>92</v>
      </c>
      <c r="G2564" s="45" t="s">
        <v>89</v>
      </c>
      <c r="H2564" s="43">
        <v>2320</v>
      </c>
      <c r="I2564" s="325" t="s">
        <v>41</v>
      </c>
      <c r="J2564" s="255" t="str">
        <f>IF(ISBLANK(INDEX('Policy Characteristics'!D:D,MATCH($C2564,'Policy Characteristics'!$C:$C,0))),"",INDEX('Policy Characteristics'!D:D,MATCH($C2564,'Policy Characteristics'!$C:$C,0)))</f>
        <v>Fuel Taxes or Subsidies</v>
      </c>
      <c r="K2564" s="254" t="str">
        <f>IF(ISBLANK(INDEX('Policy Characteristics'!E:E,MATCH($C2564,'Policy Characteristics'!$C:$C,0))),"",INDEX('Policy Characteristics'!E:E,MATCH($C2564,'Policy Characteristics'!$C:$C,0)))</f>
        <v>cross fuel tax</v>
      </c>
      <c r="L2564" s="261">
        <f>IF(ISBLANK(INDEX('Policy Characteristics'!F:F,MATCH($C2564,'Policy Characteristics'!$C:$C,0))),"",INDEX('Policy Characteristics'!F:F,MATCH($C2564,'Policy Characteristics'!$C:$C,0)))</f>
        <v>-0.9</v>
      </c>
      <c r="M2564" s="261">
        <f>IF(ISBLANK(INDEX('Policy Characteristics'!G:G,MATCH($C2564,'Policy Characteristics'!$C:$C,0))),"",INDEX('Policy Characteristics'!G:G,MATCH($C2564,'Policy Characteristics'!$C:$C,0)))</f>
        <v>0.9</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of BAU price</v>
      </c>
      <c r="P2564" s="254" t="str">
        <f>IF(ISBLANK(INDEX('Policy Characteristics'!J:J,MATCH($C2564,'Policy Characteristics'!$C:$C,0))),"",INDEX('Policy Characteristics'!J:J,MATCH($C2564,'Policy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4" s="254" t="str">
        <f>IF(ISBLANK(INDEX('Policy Characteristics'!K:K,MATCH($C2564,'Policy Characteristics'!$C:$C,0))),"",INDEX('Policy Characteristics'!K:K,MATCH($C2564,'Policy Characteristics'!$C:$C,0)))</f>
        <v>fuels.html#fuel-taxes</v>
      </c>
      <c r="R2564" s="254" t="str">
        <f>IF(ISBLANK(INDEX('Policy Characteristics'!L:L,MATCH($C2564,'Policy Characteristics'!$C:$C,0))),"",INDEX('Policy Characteristics'!L:L,MATCH($C2564,'Policy Characteristics'!$C:$C,0)))</f>
        <v>fuel-taxes.html</v>
      </c>
    </row>
    <row r="2565" spans="1:18" s="4" customFormat="1" x14ac:dyDescent="0.35">
      <c r="A2565" s="254" t="str">
        <f>IF(ISBLANK(INDEX('Policy Characteristics'!A:A,MATCH($C2565,'Policy Characteristics'!$C:$C,0))),"",INDEX('Policy Characteristics'!A:A,MATCH($C2565,'Policy Characteristics'!$C:$C,0)))</f>
        <v>Cross-Sector</v>
      </c>
      <c r="B2565" s="262" t="str">
        <f>IF(ISBLANK(INDEX('Policy Characteristics'!B:B,MATCH($C2565,'Policy Characteristics'!$C:$C,0))),"",INDEX('Policy Characteristics'!B:B,MATCH($C2565,'Policy Characteristics'!$C:$C,0)))</f>
        <v>Fuel Taxes or Subsidies</v>
      </c>
      <c r="C2565" s="320" t="str">
        <f t="shared" si="88"/>
        <v>Additional Fuel Tax or Subsidy Rate by Fuel</v>
      </c>
      <c r="D2565" s="6" t="s">
        <v>52</v>
      </c>
      <c r="E2565" s="45" t="s">
        <v>325</v>
      </c>
      <c r="F2565" s="6" t="s">
        <v>93</v>
      </c>
      <c r="G2565" s="45" t="s">
        <v>89</v>
      </c>
      <c r="H2565" s="43">
        <v>2321</v>
      </c>
      <c r="I2565" s="325" t="s">
        <v>41</v>
      </c>
      <c r="J2565" s="255" t="str">
        <f>IF(ISBLANK(INDEX('Policy Characteristics'!D:D,MATCH($C2565,'Policy Characteristics'!$C:$C,0))),"",INDEX('Policy Characteristics'!D:D,MATCH($C2565,'Policy Characteristics'!$C:$C,0)))</f>
        <v>Fuel Taxes or Subsidies</v>
      </c>
      <c r="K2565" s="254" t="str">
        <f>IF(ISBLANK(INDEX('Policy Characteristics'!E:E,MATCH($C2565,'Policy Characteristics'!$C:$C,0))),"",INDEX('Policy Characteristics'!E:E,MATCH($C2565,'Policy Characteristics'!$C:$C,0)))</f>
        <v>cross fuel tax</v>
      </c>
      <c r="L2565" s="261">
        <f>IF(ISBLANK(INDEX('Policy Characteristics'!F:F,MATCH($C2565,'Policy Characteristics'!$C:$C,0))),"",INDEX('Policy Characteristics'!F:F,MATCH($C2565,'Policy Characteristics'!$C:$C,0)))</f>
        <v>-0.9</v>
      </c>
      <c r="M2565" s="261">
        <f>IF(ISBLANK(INDEX('Policy Characteristics'!G:G,MATCH($C2565,'Policy Characteristics'!$C:$C,0))),"",INDEX('Policy Characteristics'!G:G,MATCH($C2565,'Policy Characteristics'!$C:$C,0)))</f>
        <v>0.9</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of BAU price</v>
      </c>
      <c r="P2565" s="254" t="str">
        <f>IF(ISBLANK(INDEX('Policy Characteristics'!J:J,MATCH($C2565,'Policy Characteristics'!$C:$C,0))),"",INDEX('Policy Characteristics'!J:J,MATCH($C2565,'Policy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5" s="254" t="str">
        <f>IF(ISBLANK(INDEX('Policy Characteristics'!K:K,MATCH($C2565,'Policy Characteristics'!$C:$C,0))),"",INDEX('Policy Characteristics'!K:K,MATCH($C2565,'Policy Characteristics'!$C:$C,0)))</f>
        <v>fuels.html#fuel-taxes</v>
      </c>
      <c r="R2565" s="254" t="str">
        <f>IF(ISBLANK(INDEX('Policy Characteristics'!L:L,MATCH($C2565,'Policy Characteristics'!$C:$C,0))),"",INDEX('Policy Characteristics'!L:L,MATCH($C2565,'Policy Characteristics'!$C:$C,0)))</f>
        <v>fuel-taxes.html</v>
      </c>
    </row>
    <row r="2566" spans="1:18" s="4" customFormat="1" x14ac:dyDescent="0.35">
      <c r="A2566" s="254" t="str">
        <f>IF(ISBLANK(INDEX('Policy Characteristics'!A:A,MATCH($C2566,'Policy Characteristics'!$C:$C,0))),"",INDEX('Policy Characteristics'!A:A,MATCH($C2566,'Policy Characteristics'!$C:$C,0)))</f>
        <v>Cross-Sector</v>
      </c>
      <c r="B2566" s="262" t="str">
        <f>IF(ISBLANK(INDEX('Policy Characteristics'!B:B,MATCH($C2566,'Policy Characteristics'!$C:$C,0))),"",INDEX('Policy Characteristics'!B:B,MATCH($C2566,'Policy Characteristics'!$C:$C,0)))</f>
        <v>Fuel Taxes or Subsidies</v>
      </c>
      <c r="C2566" s="320" t="str">
        <f t="shared" si="88"/>
        <v>Additional Fuel Tax or Subsidy Rate by Fuel</v>
      </c>
      <c r="D2566" s="6" t="s">
        <v>53</v>
      </c>
      <c r="E2566" s="45" t="s">
        <v>325</v>
      </c>
      <c r="F2566" s="6" t="s">
        <v>94</v>
      </c>
      <c r="G2566" s="45" t="s">
        <v>89</v>
      </c>
      <c r="H2566" s="43">
        <v>2322</v>
      </c>
      <c r="I2566" s="325" t="s">
        <v>41</v>
      </c>
      <c r="J2566" s="255" t="str">
        <f>IF(ISBLANK(INDEX('Policy Characteristics'!D:D,MATCH($C2566,'Policy Characteristics'!$C:$C,0))),"",INDEX('Policy Characteristics'!D:D,MATCH($C2566,'Policy Characteristics'!$C:$C,0)))</f>
        <v>Fuel Taxes or Subsidies</v>
      </c>
      <c r="K2566" s="254" t="str">
        <f>IF(ISBLANK(INDEX('Policy Characteristics'!E:E,MATCH($C2566,'Policy Characteristics'!$C:$C,0))),"",INDEX('Policy Characteristics'!E:E,MATCH($C2566,'Policy Characteristics'!$C:$C,0)))</f>
        <v>cross fuel tax</v>
      </c>
      <c r="L2566" s="261">
        <f>IF(ISBLANK(INDEX('Policy Characteristics'!F:F,MATCH($C2566,'Policy Characteristics'!$C:$C,0))),"",INDEX('Policy Characteristics'!F:F,MATCH($C2566,'Policy Characteristics'!$C:$C,0)))</f>
        <v>-0.9</v>
      </c>
      <c r="M2566" s="261">
        <f>IF(ISBLANK(INDEX('Policy Characteristics'!G:G,MATCH($C2566,'Policy Characteristics'!$C:$C,0))),"",INDEX('Policy Characteristics'!G:G,MATCH($C2566,'Policy Characteristics'!$C:$C,0)))</f>
        <v>0.9</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of BAU price</v>
      </c>
      <c r="P2566" s="254" t="str">
        <f>IF(ISBLANK(INDEX('Policy Characteristics'!J:J,MATCH($C2566,'Policy Characteristics'!$C:$C,0))),"",INDEX('Policy Characteristics'!J:J,MATCH($C2566,'Policy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6" s="254" t="str">
        <f>IF(ISBLANK(INDEX('Policy Characteristics'!K:K,MATCH($C2566,'Policy Characteristics'!$C:$C,0))),"",INDEX('Policy Characteristics'!K:K,MATCH($C2566,'Policy Characteristics'!$C:$C,0)))</f>
        <v>fuels.html#fuel-taxes</v>
      </c>
      <c r="R2566" s="254" t="str">
        <f>IF(ISBLANK(INDEX('Policy Characteristics'!L:L,MATCH($C2566,'Policy Characteristics'!$C:$C,0))),"",INDEX('Policy Characteristics'!L:L,MATCH($C2566,'Policy Characteristics'!$C:$C,0)))</f>
        <v>fuel-taxes.html</v>
      </c>
    </row>
    <row r="2567" spans="1:18" x14ac:dyDescent="0.35">
      <c r="A2567" s="254" t="str">
        <f>IF(ISBLANK(INDEX('Policy Characteristics'!A:A,MATCH($C2567,'Policy Characteristics'!$C:$C,0))),"",INDEX('Policy Characteristics'!A:A,MATCH($C2567,'Policy Characteristics'!$C:$C,0)))</f>
        <v>Cross-Sector</v>
      </c>
      <c r="B2567" s="262" t="str">
        <f>IF(ISBLANK(INDEX('Policy Characteristics'!B:B,MATCH($C2567,'Policy Characteristics'!$C:$C,0))),"",INDEX('Policy Characteristics'!B:B,MATCH($C2567,'Policy Characteristics'!$C:$C,0)))</f>
        <v>Fuel Taxes or Subsidies</v>
      </c>
      <c r="C2567" s="320" t="str">
        <f t="shared" si="88"/>
        <v>Additional Fuel Tax or Subsidy Rate by Fuel</v>
      </c>
      <c r="D2567" s="6" t="s">
        <v>2449</v>
      </c>
      <c r="E2567" s="45" t="s">
        <v>325</v>
      </c>
      <c r="F2567" s="6" t="s">
        <v>2450</v>
      </c>
      <c r="G2567" s="45" t="s">
        <v>89</v>
      </c>
      <c r="H2567" s="43">
        <v>2323</v>
      </c>
      <c r="I2567" s="325" t="s">
        <v>41</v>
      </c>
      <c r="J2567" s="255" t="str">
        <f>IF(ISBLANK(INDEX('Policy Characteristics'!D:D,MATCH($C2567,'Policy Characteristics'!$C:$C,0))),"",INDEX('Policy Characteristics'!D:D,MATCH($C2567,'Policy Characteristics'!$C:$C,0)))</f>
        <v>Fuel Taxes or Subsidies</v>
      </c>
      <c r="K2567" s="254" t="str">
        <f>IF(ISBLANK(INDEX('Policy Characteristics'!E:E,MATCH($C2567,'Policy Characteristics'!$C:$C,0))),"",INDEX('Policy Characteristics'!E:E,MATCH($C2567,'Policy Characteristics'!$C:$C,0)))</f>
        <v>cross fuel tax</v>
      </c>
      <c r="L2567" s="261">
        <f>IF(ISBLANK(INDEX('Policy Characteristics'!F:F,MATCH($C2567,'Policy Characteristics'!$C:$C,0))),"",INDEX('Policy Characteristics'!F:F,MATCH($C2567,'Policy Characteristics'!$C:$C,0)))</f>
        <v>-0.9</v>
      </c>
      <c r="M2567" s="261">
        <f>IF(ISBLANK(INDEX('Policy Characteristics'!G:G,MATCH($C2567,'Policy Characteristics'!$C:$C,0))),"",INDEX('Policy Characteristics'!G:G,MATCH($C2567,'Policy Characteristics'!$C:$C,0)))</f>
        <v>0.9</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of BAU price</v>
      </c>
      <c r="P2567" s="254" t="str">
        <f>IF(ISBLANK(INDEX('Policy Characteristics'!J:J,MATCH($C2567,'Policy Characteristics'!$C:$C,0))),"",INDEX('Policy Characteristics'!J:J,MATCH($C2567,'Policy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7" s="254" t="str">
        <f>IF(ISBLANK(INDEX('Policy Characteristics'!K:K,MATCH($C2567,'Policy Characteristics'!$C:$C,0))),"",INDEX('Policy Characteristics'!K:K,MATCH($C2567,'Policy Characteristics'!$C:$C,0)))</f>
        <v>fuels.html#fuel-taxes</v>
      </c>
      <c r="R2567" s="254" t="str">
        <f>IF(ISBLANK(INDEX('Policy Characteristics'!L:L,MATCH($C2567,'Policy Characteristics'!$C:$C,0))),"",INDEX('Policy Characteristics'!L:L,MATCH($C2567,'Policy Characteristics'!$C:$C,0)))</f>
        <v>fuel-taxes.html</v>
      </c>
    </row>
    <row r="2568" spans="1:18" x14ac:dyDescent="0.35">
      <c r="A2568" s="254" t="str">
        <f>IF(ISBLANK(INDEX('Policy Characteristics'!A:A,MATCH($C2568,'Policy Characteristics'!$C:$C,0))),"",INDEX('Policy Characteristics'!A:A,MATCH($C2568,'Policy Characteristics'!$C:$C,0)))</f>
        <v>Cross-Sector</v>
      </c>
      <c r="B2568" s="262" t="str">
        <f>IF(ISBLANK(INDEX('Policy Characteristics'!B:B,MATCH($C2568,'Policy Characteristics'!$C:$C,0))),"",INDEX('Policy Characteristics'!B:B,MATCH($C2568,'Policy Characteristics'!$C:$C,0)))</f>
        <v>Fuel Taxes or Subsidies</v>
      </c>
      <c r="C2568" s="320" t="str">
        <f t="shared" si="88"/>
        <v>Additional Fuel Tax or Subsidy Rate by Fuel</v>
      </c>
      <c r="D2568" s="6" t="s">
        <v>71</v>
      </c>
      <c r="E2568" s="45" t="s">
        <v>325</v>
      </c>
      <c r="F2568" s="6" t="s">
        <v>95</v>
      </c>
      <c r="G2568" s="45" t="s">
        <v>89</v>
      </c>
      <c r="H2568" s="43">
        <v>2324</v>
      </c>
      <c r="I2568" s="325" t="s">
        <v>41</v>
      </c>
      <c r="J2568" s="255" t="str">
        <f>IF(ISBLANK(INDEX('Policy Characteristics'!D:D,MATCH($C2568,'Policy Characteristics'!$C:$C,0))),"",INDEX('Policy Characteristics'!D:D,MATCH($C2568,'Policy Characteristics'!$C:$C,0)))</f>
        <v>Fuel Taxes or Subsidies</v>
      </c>
      <c r="K2568" s="254" t="str">
        <f>IF(ISBLANK(INDEX('Policy Characteristics'!E:E,MATCH($C2568,'Policy Characteristics'!$C:$C,0))),"",INDEX('Policy Characteristics'!E:E,MATCH($C2568,'Policy Characteristics'!$C:$C,0)))</f>
        <v>cross fuel tax</v>
      </c>
      <c r="L2568" s="261">
        <f>IF(ISBLANK(INDEX('Policy Characteristics'!F:F,MATCH($C2568,'Policy Characteristics'!$C:$C,0))),"",INDEX('Policy Characteristics'!F:F,MATCH($C2568,'Policy Characteristics'!$C:$C,0)))</f>
        <v>-0.9</v>
      </c>
      <c r="M2568" s="261">
        <f>IF(ISBLANK(INDEX('Policy Characteristics'!G:G,MATCH($C2568,'Policy Characteristics'!$C:$C,0))),"",INDEX('Policy Characteristics'!G:G,MATCH($C2568,'Policy Characteristics'!$C:$C,0)))</f>
        <v>0.9</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of BAU price</v>
      </c>
      <c r="P2568" s="254" t="str">
        <f>IF(ISBLANK(INDEX('Policy Characteristics'!J:J,MATCH($C2568,'Policy Characteristics'!$C:$C,0))),"",INDEX('Policy Characteristics'!J:J,MATCH($C2568,'Policy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8" s="254" t="str">
        <f>IF(ISBLANK(INDEX('Policy Characteristics'!K:K,MATCH($C2568,'Policy Characteristics'!$C:$C,0))),"",INDEX('Policy Characteristics'!K:K,MATCH($C2568,'Policy Characteristics'!$C:$C,0)))</f>
        <v>fuels.html#fuel-taxes</v>
      </c>
      <c r="R2568" s="254" t="str">
        <f>IF(ISBLANK(INDEX('Policy Characteristics'!L:L,MATCH($C2568,'Policy Characteristics'!$C:$C,0))),"",INDEX('Policy Characteristics'!L:L,MATCH($C2568,'Policy Characteristics'!$C:$C,0)))</f>
        <v>fuel-taxes.html</v>
      </c>
    </row>
    <row r="2569" spans="1:18" x14ac:dyDescent="0.35">
      <c r="A2569" s="254" t="str">
        <f>IF(ISBLANK(INDEX('Policy Characteristics'!A:A,MATCH($C2569,'Policy Characteristics'!$C:$C,0))),"",INDEX('Policy Characteristics'!A:A,MATCH($C2569,'Policy Characteristics'!$C:$C,0)))</f>
        <v>Cross-Sector</v>
      </c>
      <c r="B2569" s="262" t="str">
        <f>IF(ISBLANK(INDEX('Policy Characteristics'!B:B,MATCH($C2569,'Policy Characteristics'!$C:$C,0))),"",INDEX('Policy Characteristics'!B:B,MATCH($C2569,'Policy Characteristics'!$C:$C,0)))</f>
        <v>Fuel Taxes or Subsidies</v>
      </c>
      <c r="C2569" s="320" t="str">
        <f t="shared" si="88"/>
        <v>Additional Fuel Tax or Subsidy Rate by Fuel</v>
      </c>
      <c r="D2569" s="6" t="s">
        <v>427</v>
      </c>
      <c r="E2569" s="45" t="s">
        <v>325</v>
      </c>
      <c r="F2569" s="6" t="s">
        <v>428</v>
      </c>
      <c r="G2569" s="45" t="s">
        <v>89</v>
      </c>
      <c r="H2569" s="43">
        <v>2325</v>
      </c>
      <c r="I2569" s="325" t="s">
        <v>41</v>
      </c>
      <c r="J2569" s="255" t="str">
        <f>IF(ISBLANK(INDEX('Policy Characteristics'!D:D,MATCH($C2569,'Policy Characteristics'!$C:$C,0))),"",INDEX('Policy Characteristics'!D:D,MATCH($C2569,'Policy Characteristics'!$C:$C,0)))</f>
        <v>Fuel Taxes or Subsidies</v>
      </c>
      <c r="K2569" s="254" t="str">
        <f>IF(ISBLANK(INDEX('Policy Characteristics'!E:E,MATCH($C2569,'Policy Characteristics'!$C:$C,0))),"",INDEX('Policy Characteristics'!E:E,MATCH($C2569,'Policy Characteristics'!$C:$C,0)))</f>
        <v>cross fuel tax</v>
      </c>
      <c r="L2569" s="261">
        <f>IF(ISBLANK(INDEX('Policy Characteristics'!F:F,MATCH($C2569,'Policy Characteristics'!$C:$C,0))),"",INDEX('Policy Characteristics'!F:F,MATCH($C2569,'Policy Characteristics'!$C:$C,0)))</f>
        <v>-0.9</v>
      </c>
      <c r="M2569" s="261">
        <f>IF(ISBLANK(INDEX('Policy Characteristics'!G:G,MATCH($C2569,'Policy Characteristics'!$C:$C,0))),"",INDEX('Policy Characteristics'!G:G,MATCH($C2569,'Policy Characteristics'!$C:$C,0)))</f>
        <v>0.9</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of BAU price</v>
      </c>
      <c r="P2569" s="254" t="str">
        <f>IF(ISBLANK(INDEX('Policy Characteristics'!J:J,MATCH($C2569,'Policy Characteristics'!$C:$C,0))),"",INDEX('Policy Characteristics'!J:J,MATCH($C2569,'Policy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69" s="254" t="str">
        <f>IF(ISBLANK(INDEX('Policy Characteristics'!K:K,MATCH($C2569,'Policy Characteristics'!$C:$C,0))),"",INDEX('Policy Characteristics'!K:K,MATCH($C2569,'Policy Characteristics'!$C:$C,0)))</f>
        <v>fuels.html#fuel-taxes</v>
      </c>
      <c r="R2569" s="254" t="str">
        <f>IF(ISBLANK(INDEX('Policy Characteristics'!L:L,MATCH($C2569,'Policy Characteristics'!$C:$C,0))),"",INDEX('Policy Characteristics'!L:L,MATCH($C2569,'Policy Characteristics'!$C:$C,0)))</f>
        <v>fuel-taxes.html</v>
      </c>
    </row>
    <row r="2570" spans="1:18" x14ac:dyDescent="0.35">
      <c r="A2570" s="254" t="str">
        <f>IF(ISBLANK(INDEX('Policy Characteristics'!A:A,MATCH($C2570,'Policy Characteristics'!$C:$C,0))),"",INDEX('Policy Characteristics'!A:A,MATCH($C2570,'Policy Characteristics'!$C:$C,0)))</f>
        <v>Cross-Sector</v>
      </c>
      <c r="B2570" s="262" t="str">
        <f>IF(ISBLANK(INDEX('Policy Characteristics'!B:B,MATCH($C2570,'Policy Characteristics'!$C:$C,0))),"",INDEX('Policy Characteristics'!B:B,MATCH($C2570,'Policy Characteristics'!$C:$C,0)))</f>
        <v>Fuel Taxes or Subsidies</v>
      </c>
      <c r="C2570" s="320" t="str">
        <f t="shared" si="88"/>
        <v>Additional Fuel Tax or Subsidy Rate by Fuel</v>
      </c>
      <c r="D2570" s="6" t="s">
        <v>2441</v>
      </c>
      <c r="E2570" s="45" t="s">
        <v>325</v>
      </c>
      <c r="F2570" s="6" t="s">
        <v>2445</v>
      </c>
      <c r="G2570" s="45" t="s">
        <v>89</v>
      </c>
      <c r="H2570" s="43">
        <v>2326</v>
      </c>
      <c r="I2570" s="325" t="s">
        <v>41</v>
      </c>
      <c r="J2570" s="255" t="str">
        <f>IF(ISBLANK(INDEX('Policy Characteristics'!D:D,MATCH($C2570,'Policy Characteristics'!$C:$C,0))),"",INDEX('Policy Characteristics'!D:D,MATCH($C2570,'Policy Characteristics'!$C:$C,0)))</f>
        <v>Fuel Taxes or Subsidies</v>
      </c>
      <c r="K2570" s="254" t="str">
        <f>IF(ISBLANK(INDEX('Policy Characteristics'!E:E,MATCH($C2570,'Policy Characteristics'!$C:$C,0))),"",INDEX('Policy Characteristics'!E:E,MATCH($C2570,'Policy Characteristics'!$C:$C,0)))</f>
        <v>cross fuel tax</v>
      </c>
      <c r="L2570" s="261">
        <f>IF(ISBLANK(INDEX('Policy Characteristics'!F:F,MATCH($C2570,'Policy Characteristics'!$C:$C,0))),"",INDEX('Policy Characteristics'!F:F,MATCH($C2570,'Policy Characteristics'!$C:$C,0)))</f>
        <v>-0.9</v>
      </c>
      <c r="M2570" s="261">
        <f>IF(ISBLANK(INDEX('Policy Characteristics'!G:G,MATCH($C2570,'Policy Characteristics'!$C:$C,0))),"",INDEX('Policy Characteristics'!G:G,MATCH($C2570,'Policy Characteristics'!$C:$C,0)))</f>
        <v>0.9</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of BAU price</v>
      </c>
      <c r="P2570" s="254" t="str">
        <f>IF(ISBLANK(INDEX('Policy Characteristics'!J:J,MATCH($C2570,'Policy Characteristics'!$C:$C,0))),"",INDEX('Policy Characteristics'!J:J,MATCH($C2570,'Policy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0" s="254" t="str">
        <f>IF(ISBLANK(INDEX('Policy Characteristics'!K:K,MATCH($C2570,'Policy Characteristics'!$C:$C,0))),"",INDEX('Policy Characteristics'!K:K,MATCH($C2570,'Policy Characteristics'!$C:$C,0)))</f>
        <v>fuels.html#fuel-taxes</v>
      </c>
      <c r="R2570" s="254" t="str">
        <f>IF(ISBLANK(INDEX('Policy Characteristics'!L:L,MATCH($C2570,'Policy Characteristics'!$C:$C,0))),"",INDEX('Policy Characteristics'!L:L,MATCH($C2570,'Policy Characteristics'!$C:$C,0)))</f>
        <v>fuel-taxes.html</v>
      </c>
    </row>
    <row r="2571" spans="1:18" x14ac:dyDescent="0.35">
      <c r="A2571" s="254" t="str">
        <f>IF(ISBLANK(INDEX('Policy Characteristics'!A:A,MATCH($C2571,'Policy Characteristics'!$C:$C,0))),"",INDEX('Policy Characteristics'!A:A,MATCH($C2571,'Policy Characteristics'!$C:$C,0)))</f>
        <v>Cross-Sector</v>
      </c>
      <c r="B2571" s="262" t="str">
        <f>IF(ISBLANK(INDEX('Policy Characteristics'!B:B,MATCH($C2571,'Policy Characteristics'!$C:$C,0))),"",INDEX('Policy Characteristics'!B:B,MATCH($C2571,'Policy Characteristics'!$C:$C,0)))</f>
        <v>Fuel Taxes or Subsidies</v>
      </c>
      <c r="C2571" s="320" t="str">
        <f t="shared" si="88"/>
        <v>Additional Fuel Tax or Subsidy Rate by Fuel</v>
      </c>
      <c r="D2571" s="6" t="s">
        <v>2451</v>
      </c>
      <c r="E2571" s="45" t="s">
        <v>325</v>
      </c>
      <c r="F2571" s="6" t="s">
        <v>2452</v>
      </c>
      <c r="G2571" s="45" t="s">
        <v>89</v>
      </c>
      <c r="H2571" s="43">
        <v>2327</v>
      </c>
      <c r="I2571" s="325" t="s">
        <v>41</v>
      </c>
      <c r="J2571" s="255" t="str">
        <f>IF(ISBLANK(INDEX('Policy Characteristics'!D:D,MATCH($C2571,'Policy Characteristics'!$C:$C,0))),"",INDEX('Policy Characteristics'!D:D,MATCH($C2571,'Policy Characteristics'!$C:$C,0)))</f>
        <v>Fuel Taxes or Subsidies</v>
      </c>
      <c r="K2571" s="254" t="str">
        <f>IF(ISBLANK(INDEX('Policy Characteristics'!E:E,MATCH($C2571,'Policy Characteristics'!$C:$C,0))),"",INDEX('Policy Characteristics'!E:E,MATCH($C2571,'Policy Characteristics'!$C:$C,0)))</f>
        <v>cross fuel tax</v>
      </c>
      <c r="L2571" s="261">
        <f>IF(ISBLANK(INDEX('Policy Characteristics'!F:F,MATCH($C2571,'Policy Characteristics'!$C:$C,0))),"",INDEX('Policy Characteristics'!F:F,MATCH($C2571,'Policy Characteristics'!$C:$C,0)))</f>
        <v>-0.9</v>
      </c>
      <c r="M2571" s="261">
        <f>IF(ISBLANK(INDEX('Policy Characteristics'!G:G,MATCH($C2571,'Policy Characteristics'!$C:$C,0))),"",INDEX('Policy Characteristics'!G:G,MATCH($C2571,'Policy Characteristics'!$C:$C,0)))</f>
        <v>0.9</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of BAU price</v>
      </c>
      <c r="P2571" s="254" t="str">
        <f>IF(ISBLANK(INDEX('Policy Characteristics'!J:J,MATCH($C2571,'Policy Characteristics'!$C:$C,0))),"",INDEX('Policy Characteristics'!J:J,MATCH($C2571,'Policy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1" s="254" t="str">
        <f>IF(ISBLANK(INDEX('Policy Characteristics'!K:K,MATCH($C2571,'Policy Characteristics'!$C:$C,0))),"",INDEX('Policy Characteristics'!K:K,MATCH($C2571,'Policy Characteristics'!$C:$C,0)))</f>
        <v>fuels.html#fuel-taxes</v>
      </c>
      <c r="R2571" s="254" t="str">
        <f>IF(ISBLANK(INDEX('Policy Characteristics'!L:L,MATCH($C2571,'Policy Characteristics'!$C:$C,0))),"",INDEX('Policy Characteristics'!L:L,MATCH($C2571,'Policy Characteristics'!$C:$C,0)))</f>
        <v>fuel-taxes.html</v>
      </c>
    </row>
    <row r="2572" spans="1:18" x14ac:dyDescent="0.35">
      <c r="A2572" s="254" t="str">
        <f>IF(ISBLANK(INDEX('Policy Characteristics'!A:A,MATCH($C2572,'Policy Characteristics'!$C:$C,0))),"",INDEX('Policy Characteristics'!A:A,MATCH($C2572,'Policy Characteristics'!$C:$C,0)))</f>
        <v>Cross-Sector</v>
      </c>
      <c r="B2572" s="262" t="str">
        <f>IF(ISBLANK(INDEX('Policy Characteristics'!B:B,MATCH($C2572,'Policy Characteristics'!$C:$C,0))),"",INDEX('Policy Characteristics'!B:B,MATCH($C2572,'Policy Characteristics'!$C:$C,0)))</f>
        <v>Fuel Taxes or Subsidies</v>
      </c>
      <c r="C2572" s="320" t="str">
        <f t="shared" si="88"/>
        <v>Additional Fuel Tax or Subsidy Rate by Fuel</v>
      </c>
      <c r="D2572" s="6" t="s">
        <v>2442</v>
      </c>
      <c r="E2572" s="45" t="s">
        <v>325</v>
      </c>
      <c r="F2572" s="6" t="s">
        <v>2446</v>
      </c>
      <c r="G2572" s="45" t="s">
        <v>89</v>
      </c>
      <c r="H2572" s="43">
        <v>2328</v>
      </c>
      <c r="I2572" s="325" t="s">
        <v>41</v>
      </c>
      <c r="J2572" s="255" t="str">
        <f>IF(ISBLANK(INDEX('Policy Characteristics'!D:D,MATCH($C2572,'Policy Characteristics'!$C:$C,0))),"",INDEX('Policy Characteristics'!D:D,MATCH($C2572,'Policy Characteristics'!$C:$C,0)))</f>
        <v>Fuel Taxes or Subsidies</v>
      </c>
      <c r="K2572" s="254" t="str">
        <f>IF(ISBLANK(INDEX('Policy Characteristics'!E:E,MATCH($C2572,'Policy Characteristics'!$C:$C,0))),"",INDEX('Policy Characteristics'!E:E,MATCH($C2572,'Policy Characteristics'!$C:$C,0)))</f>
        <v>cross fuel tax</v>
      </c>
      <c r="L2572" s="261">
        <f>IF(ISBLANK(INDEX('Policy Characteristics'!F:F,MATCH($C2572,'Policy Characteristics'!$C:$C,0))),"",INDEX('Policy Characteristics'!F:F,MATCH($C2572,'Policy Characteristics'!$C:$C,0)))</f>
        <v>-0.9</v>
      </c>
      <c r="M2572" s="261">
        <f>IF(ISBLANK(INDEX('Policy Characteristics'!G:G,MATCH($C2572,'Policy Characteristics'!$C:$C,0))),"",INDEX('Policy Characteristics'!G:G,MATCH($C2572,'Policy Characteristics'!$C:$C,0)))</f>
        <v>0.9</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of BAU price</v>
      </c>
      <c r="P2572" s="254" t="str">
        <f>IF(ISBLANK(INDEX('Policy Characteristics'!J:J,MATCH($C2572,'Policy Characteristics'!$C:$C,0))),"",INDEX('Policy Characteristics'!J:J,MATCH($C2572,'Policy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2" s="254" t="str">
        <f>IF(ISBLANK(INDEX('Policy Characteristics'!K:K,MATCH($C2572,'Policy Characteristics'!$C:$C,0))),"",INDEX('Policy Characteristics'!K:K,MATCH($C2572,'Policy Characteristics'!$C:$C,0)))</f>
        <v>fuels.html#fuel-taxes</v>
      </c>
      <c r="R2572" s="254" t="str">
        <f>IF(ISBLANK(INDEX('Policy Characteristics'!L:L,MATCH($C2572,'Policy Characteristics'!$C:$C,0))),"",INDEX('Policy Characteristics'!L:L,MATCH($C2572,'Policy Characteristics'!$C:$C,0)))</f>
        <v>fuel-taxes.html</v>
      </c>
    </row>
    <row r="2573" spans="1:18" x14ac:dyDescent="0.35">
      <c r="A2573" s="254" t="str">
        <f>IF(ISBLANK(INDEX('Policy Characteristics'!A:A,MATCH($C2573,'Policy Characteristics'!$C:$C,0))),"",INDEX('Policy Characteristics'!A:A,MATCH($C2573,'Policy Characteristics'!$C:$C,0)))</f>
        <v>Cross-Sector</v>
      </c>
      <c r="B2573" s="262" t="str">
        <f>IF(ISBLANK(INDEX('Policy Characteristics'!B:B,MATCH($C2573,'Policy Characteristics'!$C:$C,0))),"",INDEX('Policy Characteristics'!B:B,MATCH($C2573,'Policy Characteristics'!$C:$C,0)))</f>
        <v>Fuel Taxes or Subsidies</v>
      </c>
      <c r="C2573" s="320" t="str">
        <f t="shared" si="88"/>
        <v>Additional Fuel Tax or Subsidy Rate by Fuel</v>
      </c>
      <c r="D2573" s="6" t="s">
        <v>2443</v>
      </c>
      <c r="E2573" s="45" t="s">
        <v>325</v>
      </c>
      <c r="F2573" s="6" t="s">
        <v>2447</v>
      </c>
      <c r="G2573" s="45" t="s">
        <v>89</v>
      </c>
      <c r="H2573" s="43">
        <v>2329</v>
      </c>
      <c r="I2573" s="325" t="s">
        <v>41</v>
      </c>
      <c r="J2573" s="255" t="str">
        <f>IF(ISBLANK(INDEX('Policy Characteristics'!D:D,MATCH($C2573,'Policy Characteristics'!$C:$C,0))),"",INDEX('Policy Characteristics'!D:D,MATCH($C2573,'Policy Characteristics'!$C:$C,0)))</f>
        <v>Fuel Taxes or Subsidies</v>
      </c>
      <c r="K2573" s="254" t="str">
        <f>IF(ISBLANK(INDEX('Policy Characteristics'!E:E,MATCH($C2573,'Policy Characteristics'!$C:$C,0))),"",INDEX('Policy Characteristics'!E:E,MATCH($C2573,'Policy Characteristics'!$C:$C,0)))</f>
        <v>cross fuel tax</v>
      </c>
      <c r="L2573" s="261">
        <f>IF(ISBLANK(INDEX('Policy Characteristics'!F:F,MATCH($C2573,'Policy Characteristics'!$C:$C,0))),"",INDEX('Policy Characteristics'!F:F,MATCH($C2573,'Policy Characteristics'!$C:$C,0)))</f>
        <v>-0.9</v>
      </c>
      <c r="M2573" s="261">
        <f>IF(ISBLANK(INDEX('Policy Characteristics'!G:G,MATCH($C2573,'Policy Characteristics'!$C:$C,0))),"",INDEX('Policy Characteristics'!G:G,MATCH($C2573,'Policy Characteristics'!$C:$C,0)))</f>
        <v>0.9</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of BAU price</v>
      </c>
      <c r="P2573" s="254" t="str">
        <f>IF(ISBLANK(INDEX('Policy Characteristics'!J:J,MATCH($C2573,'Policy Characteristics'!$C:$C,0))),"",INDEX('Policy Characteristics'!J:J,MATCH($C2573,'Policy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3" s="254" t="str">
        <f>IF(ISBLANK(INDEX('Policy Characteristics'!K:K,MATCH($C2573,'Policy Characteristics'!$C:$C,0))),"",INDEX('Policy Characteristics'!K:K,MATCH($C2573,'Policy Characteristics'!$C:$C,0)))</f>
        <v>fuels.html#fuel-taxes</v>
      </c>
      <c r="R2573" s="254" t="str">
        <f>IF(ISBLANK(INDEX('Policy Characteristics'!L:L,MATCH($C2573,'Policy Characteristics'!$C:$C,0))),"",INDEX('Policy Characteristics'!L:L,MATCH($C2573,'Policy Characteristics'!$C:$C,0)))</f>
        <v>fuel-taxes.html</v>
      </c>
    </row>
    <row r="2574" spans="1:18" x14ac:dyDescent="0.35">
      <c r="A2574" s="254" t="str">
        <f>IF(ISBLANK(INDEX('Policy Characteristics'!A:A,MATCH($C2574,'Policy Characteristics'!$C:$C,0))),"",INDEX('Policy Characteristics'!A:A,MATCH($C2574,'Policy Characteristics'!$C:$C,0)))</f>
        <v>Cross-Sector</v>
      </c>
      <c r="B2574" s="262" t="str">
        <f>IF(ISBLANK(INDEX('Policy Characteristics'!B:B,MATCH($C2574,'Policy Characteristics'!$C:$C,0))),"",INDEX('Policy Characteristics'!B:B,MATCH($C2574,'Policy Characteristics'!$C:$C,0)))</f>
        <v>Fuel Taxes or Subsidies</v>
      </c>
      <c r="C2574" s="320" t="str">
        <f t="shared" si="88"/>
        <v>Additional Fuel Tax or Subsidy Rate by Fuel</v>
      </c>
      <c r="D2574" s="6" t="s">
        <v>2444</v>
      </c>
      <c r="E2574" s="45" t="s">
        <v>325</v>
      </c>
      <c r="F2574" s="6" t="s">
        <v>2448</v>
      </c>
      <c r="G2574" s="45" t="s">
        <v>89</v>
      </c>
      <c r="H2574" s="43">
        <v>2330</v>
      </c>
      <c r="I2574" s="325" t="s">
        <v>40</v>
      </c>
      <c r="J2574" s="255" t="str">
        <f>IF(ISBLANK(INDEX('Policy Characteristics'!D:D,MATCH($C2574,'Policy Characteristics'!$C:$C,0))),"",INDEX('Policy Characteristics'!D:D,MATCH($C2574,'Policy Characteristics'!$C:$C,0)))</f>
        <v>Fuel Taxes or Subsidies</v>
      </c>
      <c r="K2574" s="254" t="str">
        <f>IF(ISBLANK(INDEX('Policy Characteristics'!E:E,MATCH($C2574,'Policy Characteristics'!$C:$C,0))),"",INDEX('Policy Characteristics'!E:E,MATCH($C2574,'Policy Characteristics'!$C:$C,0)))</f>
        <v>cross fuel tax</v>
      </c>
      <c r="L2574" s="261">
        <f>IF(ISBLANK(INDEX('Policy Characteristics'!F:F,MATCH($C2574,'Policy Characteristics'!$C:$C,0))),"",INDEX('Policy Characteristics'!F:F,MATCH($C2574,'Policy Characteristics'!$C:$C,0)))</f>
        <v>-0.9</v>
      </c>
      <c r="M2574" s="261">
        <f>IF(ISBLANK(INDEX('Policy Characteristics'!G:G,MATCH($C2574,'Policy Characteristics'!$C:$C,0))),"",INDEX('Policy Characteristics'!G:G,MATCH($C2574,'Policy Characteristics'!$C:$C,0)))</f>
        <v>0.9</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of BAU price</v>
      </c>
      <c r="P2574" s="254" t="str">
        <f>IF(ISBLANK(INDEX('Policy Characteristics'!J:J,MATCH($C2574,'Policy Characteristics'!$C:$C,0))),"",INDEX('Policy Characteristics'!J:J,MATCH($C2574,'Policy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4" s="254" t="str">
        <f>IF(ISBLANK(INDEX('Policy Characteristics'!K:K,MATCH($C2574,'Policy Characteristics'!$C:$C,0))),"",INDEX('Policy Characteristics'!K:K,MATCH($C2574,'Policy Characteristics'!$C:$C,0)))</f>
        <v>fuels.html#fuel-taxes</v>
      </c>
      <c r="R2574" s="254" t="str">
        <f>IF(ISBLANK(INDEX('Policy Characteristics'!L:L,MATCH($C2574,'Policy Characteristics'!$C:$C,0))),"",INDEX('Policy Characteristics'!L:L,MATCH($C2574,'Policy Characteristics'!$C:$C,0)))</f>
        <v>fuel-taxes.html</v>
      </c>
    </row>
    <row r="2575" spans="1:18" s="4" customFormat="1" x14ac:dyDescent="0.35">
      <c r="A2575" s="254" t="str">
        <f>IF(ISBLANK(INDEX('Policy Characteristics'!A:A,MATCH($C2575,'Policy Characteristics'!$C:$C,0))),"",INDEX('Policy Characteristics'!A:A,MATCH($C2575,'Policy Characteristics'!$C:$C,0)))</f>
        <v>Cross-Sector</v>
      </c>
      <c r="B2575" s="262" t="str">
        <f>IF(ISBLANK(INDEX('Policy Characteristics'!B:B,MATCH($C2575,'Policy Characteristics'!$C:$C,0))),"",INDEX('Policy Characteristics'!B:B,MATCH($C2575,'Policy Characteristics'!$C:$C,0)))</f>
        <v>Fuel Taxes or Subsidies</v>
      </c>
      <c r="C2575" s="320" t="str">
        <f t="shared" si="88"/>
        <v>Additional Fuel Tax or Subsidy Rate by Fuel</v>
      </c>
      <c r="D2575" s="45" t="s">
        <v>49</v>
      </c>
      <c r="E2575" s="45" t="s">
        <v>319</v>
      </c>
      <c r="F2575" s="45" t="s">
        <v>89</v>
      </c>
      <c r="G2575" s="45" t="s">
        <v>3689</v>
      </c>
      <c r="H2575" s="43">
        <v>2331</v>
      </c>
      <c r="I2575" s="324" t="s">
        <v>40</v>
      </c>
      <c r="J2575" s="255" t="str">
        <f>IF(ISBLANK(INDEX('Policy Characteristics'!D:D,MATCH($C2575,'Policy Characteristics'!$C:$C,0))),"",INDEX('Policy Characteristics'!D:D,MATCH($C2575,'Policy Characteristics'!$C:$C,0)))</f>
        <v>Fuel Taxes or Subsidies</v>
      </c>
      <c r="K2575" s="254" t="str">
        <f>IF(ISBLANK(INDEX('Policy Characteristics'!E:E,MATCH($C2575,'Policy Characteristics'!$C:$C,0))),"",INDEX('Policy Characteristics'!E:E,MATCH($C2575,'Policy Characteristics'!$C:$C,0)))</f>
        <v>cross fuel tax</v>
      </c>
      <c r="L2575" s="261">
        <f>IF(ISBLANK(INDEX('Policy Characteristics'!F:F,MATCH($C2575,'Policy Characteristics'!$C:$C,0))),"",INDEX('Policy Characteristics'!F:F,MATCH($C2575,'Policy Characteristics'!$C:$C,0)))</f>
        <v>-0.9</v>
      </c>
      <c r="M2575" s="261">
        <f>IF(ISBLANK(INDEX('Policy Characteristics'!G:G,MATCH($C2575,'Policy Characteristics'!$C:$C,0))),"",INDEX('Policy Characteristics'!G:G,MATCH($C2575,'Policy Characteristics'!$C:$C,0)))</f>
        <v>0.9</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of BAU price</v>
      </c>
      <c r="P2575" s="254" t="str">
        <f>IF(ISBLANK(INDEX('Policy Characteristics'!J:J,MATCH($C2575,'Policy Characteristics'!$C:$C,0))),"",INDEX('Policy Characteristics'!J:J,MATCH($C2575,'Policy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5" s="254" t="str">
        <f>IF(ISBLANK(INDEX('Policy Characteristics'!K:K,MATCH($C2575,'Policy Characteristics'!$C:$C,0))),"",INDEX('Policy Characteristics'!K:K,MATCH($C2575,'Policy Characteristics'!$C:$C,0)))</f>
        <v>fuels.html#fuel-taxes</v>
      </c>
      <c r="R2575" s="254" t="str">
        <f>IF(ISBLANK(INDEX('Policy Characteristics'!L:L,MATCH($C2575,'Policy Characteristics'!$C:$C,0))),"",INDEX('Policy Characteristics'!L:L,MATCH($C2575,'Policy Characteristics'!$C:$C,0)))</f>
        <v>fuel-taxes.html</v>
      </c>
    </row>
    <row r="2576" spans="1:18" s="4" customFormat="1" x14ac:dyDescent="0.35">
      <c r="A2576" s="254" t="str">
        <f>IF(ISBLANK(INDEX('Policy Characteristics'!A:A,MATCH($C2576,'Policy Characteristics'!$C:$C,0))),"",INDEX('Policy Characteristics'!A:A,MATCH($C2576,'Policy Characteristics'!$C:$C,0)))</f>
        <v>Cross-Sector</v>
      </c>
      <c r="B2576" s="262" t="str">
        <f>IF(ISBLANK(INDEX('Policy Characteristics'!B:B,MATCH($C2576,'Policy Characteristics'!$C:$C,0))),"",INDEX('Policy Characteristics'!B:B,MATCH($C2576,'Policy Characteristics'!$C:$C,0)))</f>
        <v>Fuel Taxes or Subsidies</v>
      </c>
      <c r="C2576" s="320" t="str">
        <f t="shared" si="88"/>
        <v>Additional Fuel Tax or Subsidy Rate by Fuel</v>
      </c>
      <c r="D2576" s="6" t="s">
        <v>434</v>
      </c>
      <c r="E2576" s="45" t="s">
        <v>319</v>
      </c>
      <c r="F2576" s="6" t="s">
        <v>431</v>
      </c>
      <c r="G2576" s="45" t="s">
        <v>3689</v>
      </c>
      <c r="H2576" s="43">
        <v>2332</v>
      </c>
      <c r="I2576" s="325" t="s">
        <v>41</v>
      </c>
      <c r="J2576" s="255" t="str">
        <f>IF(ISBLANK(INDEX('Policy Characteristics'!D:D,MATCH($C2576,'Policy Characteristics'!$C:$C,0))),"",INDEX('Policy Characteristics'!D:D,MATCH($C2576,'Policy Characteristics'!$C:$C,0)))</f>
        <v>Fuel Taxes or Subsidies</v>
      </c>
      <c r="K2576" s="254" t="str">
        <f>IF(ISBLANK(INDEX('Policy Characteristics'!E:E,MATCH($C2576,'Policy Characteristics'!$C:$C,0))),"",INDEX('Policy Characteristics'!E:E,MATCH($C2576,'Policy Characteristics'!$C:$C,0)))</f>
        <v>cross fuel tax</v>
      </c>
      <c r="L2576" s="261">
        <f>IF(ISBLANK(INDEX('Policy Characteristics'!F:F,MATCH($C2576,'Policy Characteristics'!$C:$C,0))),"",INDEX('Policy Characteristics'!F:F,MATCH($C2576,'Policy Characteristics'!$C:$C,0)))</f>
        <v>-0.9</v>
      </c>
      <c r="M2576" s="261">
        <f>IF(ISBLANK(INDEX('Policy Characteristics'!G:G,MATCH($C2576,'Policy Characteristics'!$C:$C,0))),"",INDEX('Policy Characteristics'!G:G,MATCH($C2576,'Policy Characteristics'!$C:$C,0)))</f>
        <v>0.9</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of BAU price</v>
      </c>
      <c r="P2576" s="254" t="str">
        <f>IF(ISBLANK(INDEX('Policy Characteristics'!J:J,MATCH($C2576,'Policy Characteristics'!$C:$C,0))),"",INDEX('Policy Characteristics'!J:J,MATCH($C2576,'Policy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6" s="254" t="str">
        <f>IF(ISBLANK(INDEX('Policy Characteristics'!K:K,MATCH($C2576,'Policy Characteristics'!$C:$C,0))),"",INDEX('Policy Characteristics'!K:K,MATCH($C2576,'Policy Characteristics'!$C:$C,0)))</f>
        <v>fuels.html#fuel-taxes</v>
      </c>
      <c r="R2576" s="254" t="str">
        <f>IF(ISBLANK(INDEX('Policy Characteristics'!L:L,MATCH($C2576,'Policy Characteristics'!$C:$C,0))),"",INDEX('Policy Characteristics'!L:L,MATCH($C2576,'Policy Characteristics'!$C:$C,0)))</f>
        <v>fuel-taxes.html</v>
      </c>
    </row>
    <row r="2577" spans="1:18" s="4" customFormat="1" x14ac:dyDescent="0.35">
      <c r="A2577" s="254" t="str">
        <f>IF(ISBLANK(INDEX('Policy Characteristics'!A:A,MATCH($C2577,'Policy Characteristics'!$C:$C,0))),"",INDEX('Policy Characteristics'!A:A,MATCH($C2577,'Policy Characteristics'!$C:$C,0)))</f>
        <v>Cross-Sector</v>
      </c>
      <c r="B2577" s="262" t="str">
        <f>IF(ISBLANK(INDEX('Policy Characteristics'!B:B,MATCH($C2577,'Policy Characteristics'!$C:$C,0))),"",INDEX('Policy Characteristics'!B:B,MATCH($C2577,'Policy Characteristics'!$C:$C,0)))</f>
        <v>Fuel Taxes or Subsidies</v>
      </c>
      <c r="C2577" s="320" t="str">
        <f t="shared" si="88"/>
        <v>Additional Fuel Tax or Subsidy Rate by Fuel</v>
      </c>
      <c r="D2577" s="6" t="s">
        <v>43</v>
      </c>
      <c r="E2577" s="45" t="s">
        <v>319</v>
      </c>
      <c r="F2577" s="6" t="s">
        <v>83</v>
      </c>
      <c r="G2577" s="45" t="s">
        <v>3689</v>
      </c>
      <c r="H2577" s="43">
        <v>2333</v>
      </c>
      <c r="I2577" s="325" t="s">
        <v>40</v>
      </c>
      <c r="J2577" s="255" t="str">
        <f>IF(ISBLANK(INDEX('Policy Characteristics'!D:D,MATCH($C2577,'Policy Characteristics'!$C:$C,0))),"",INDEX('Policy Characteristics'!D:D,MATCH($C2577,'Policy Characteristics'!$C:$C,0)))</f>
        <v>Fuel Taxes or Subsidies</v>
      </c>
      <c r="K2577" s="254" t="str">
        <f>IF(ISBLANK(INDEX('Policy Characteristics'!E:E,MATCH($C2577,'Policy Characteristics'!$C:$C,0))),"",INDEX('Policy Characteristics'!E:E,MATCH($C2577,'Policy Characteristics'!$C:$C,0)))</f>
        <v>cross fuel tax</v>
      </c>
      <c r="L2577" s="261">
        <f>IF(ISBLANK(INDEX('Policy Characteristics'!F:F,MATCH($C2577,'Policy Characteristics'!$C:$C,0))),"",INDEX('Policy Characteristics'!F:F,MATCH($C2577,'Policy Characteristics'!$C:$C,0)))</f>
        <v>-0.9</v>
      </c>
      <c r="M2577" s="261">
        <f>IF(ISBLANK(INDEX('Policy Characteristics'!G:G,MATCH($C2577,'Policy Characteristics'!$C:$C,0))),"",INDEX('Policy Characteristics'!G:G,MATCH($C2577,'Policy Characteristics'!$C:$C,0)))</f>
        <v>0.9</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of BAU price</v>
      </c>
      <c r="P2577" s="254" t="str">
        <f>IF(ISBLANK(INDEX('Policy Characteristics'!J:J,MATCH($C2577,'Policy Characteristics'!$C:$C,0))),"",INDEX('Policy Characteristics'!J:J,MATCH($C2577,'Policy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7" s="254" t="str">
        <f>IF(ISBLANK(INDEX('Policy Characteristics'!K:K,MATCH($C2577,'Policy Characteristics'!$C:$C,0))),"",INDEX('Policy Characteristics'!K:K,MATCH($C2577,'Policy Characteristics'!$C:$C,0)))</f>
        <v>fuels.html#fuel-taxes</v>
      </c>
      <c r="R2577" s="254" t="str">
        <f>IF(ISBLANK(INDEX('Policy Characteristics'!L:L,MATCH($C2577,'Policy Characteristics'!$C:$C,0))),"",INDEX('Policy Characteristics'!L:L,MATCH($C2577,'Policy Characteristics'!$C:$C,0)))</f>
        <v>fuel-taxes.html</v>
      </c>
    </row>
    <row r="2578" spans="1:18" s="4" customFormat="1" x14ac:dyDescent="0.35">
      <c r="A2578" s="254" t="str">
        <f>IF(ISBLANK(INDEX('Policy Characteristics'!A:A,MATCH($C2578,'Policy Characteristics'!$C:$C,0))),"",INDEX('Policy Characteristics'!A:A,MATCH($C2578,'Policy Characteristics'!$C:$C,0)))</f>
        <v>Cross-Sector</v>
      </c>
      <c r="B2578" s="262" t="str">
        <f>IF(ISBLANK(INDEX('Policy Characteristics'!B:B,MATCH($C2578,'Policy Characteristics'!$C:$C,0))),"",INDEX('Policy Characteristics'!B:B,MATCH($C2578,'Policy Characteristics'!$C:$C,0)))</f>
        <v>Fuel Taxes or Subsidies</v>
      </c>
      <c r="C2578" s="320" t="str">
        <f t="shared" si="88"/>
        <v>Additional Fuel Tax or Subsidy Rate by Fuel</v>
      </c>
      <c r="D2578" s="6" t="s">
        <v>44</v>
      </c>
      <c r="E2578" s="45" t="s">
        <v>319</v>
      </c>
      <c r="F2578" s="6" t="s">
        <v>84</v>
      </c>
      <c r="G2578" s="45" t="s">
        <v>3689</v>
      </c>
      <c r="H2578" s="43">
        <v>2334</v>
      </c>
      <c r="I2578" s="325" t="s">
        <v>41</v>
      </c>
      <c r="J2578" s="255" t="str">
        <f>IF(ISBLANK(INDEX('Policy Characteristics'!D:D,MATCH($C2578,'Policy Characteristics'!$C:$C,0))),"",INDEX('Policy Characteristics'!D:D,MATCH($C2578,'Policy Characteristics'!$C:$C,0)))</f>
        <v>Fuel Taxes or Subsidies</v>
      </c>
      <c r="K2578" s="254" t="str">
        <f>IF(ISBLANK(INDEX('Policy Characteristics'!E:E,MATCH($C2578,'Policy Characteristics'!$C:$C,0))),"",INDEX('Policy Characteristics'!E:E,MATCH($C2578,'Policy Characteristics'!$C:$C,0)))</f>
        <v>cross fuel tax</v>
      </c>
      <c r="L2578" s="261">
        <f>IF(ISBLANK(INDEX('Policy Characteristics'!F:F,MATCH($C2578,'Policy Characteristics'!$C:$C,0))),"",INDEX('Policy Characteristics'!F:F,MATCH($C2578,'Policy Characteristics'!$C:$C,0)))</f>
        <v>-0.9</v>
      </c>
      <c r="M2578" s="261">
        <f>IF(ISBLANK(INDEX('Policy Characteristics'!G:G,MATCH($C2578,'Policy Characteristics'!$C:$C,0))),"",INDEX('Policy Characteristics'!G:G,MATCH($C2578,'Policy Characteristics'!$C:$C,0)))</f>
        <v>0.9</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of BAU price</v>
      </c>
      <c r="P2578" s="254" t="str">
        <f>IF(ISBLANK(INDEX('Policy Characteristics'!J:J,MATCH($C2578,'Policy Characteristics'!$C:$C,0))),"",INDEX('Policy Characteristics'!J:J,MATCH($C2578,'Policy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8" s="254" t="str">
        <f>IF(ISBLANK(INDEX('Policy Characteristics'!K:K,MATCH($C2578,'Policy Characteristics'!$C:$C,0))),"",INDEX('Policy Characteristics'!K:K,MATCH($C2578,'Policy Characteristics'!$C:$C,0)))</f>
        <v>fuels.html#fuel-taxes</v>
      </c>
      <c r="R2578" s="254" t="str">
        <f>IF(ISBLANK(INDEX('Policy Characteristics'!L:L,MATCH($C2578,'Policy Characteristics'!$C:$C,0))),"",INDEX('Policy Characteristics'!L:L,MATCH($C2578,'Policy Characteristics'!$C:$C,0)))</f>
        <v>fuel-taxes.html</v>
      </c>
    </row>
    <row r="2579" spans="1:18" s="4" customFormat="1" x14ac:dyDescent="0.35">
      <c r="A2579" s="254" t="str">
        <f>IF(ISBLANK(INDEX('Policy Characteristics'!A:A,MATCH($C2579,'Policy Characteristics'!$C:$C,0))),"",INDEX('Policy Characteristics'!A:A,MATCH($C2579,'Policy Characteristics'!$C:$C,0)))</f>
        <v>Cross-Sector</v>
      </c>
      <c r="B2579" s="262" t="str">
        <f>IF(ISBLANK(INDEX('Policy Characteristics'!B:B,MATCH($C2579,'Policy Characteristics'!$C:$C,0))),"",INDEX('Policy Characteristics'!B:B,MATCH($C2579,'Policy Characteristics'!$C:$C,0)))</f>
        <v>Fuel Taxes or Subsidies</v>
      </c>
      <c r="C2579" s="320" t="str">
        <f t="shared" si="88"/>
        <v>Additional Fuel Tax or Subsidy Rate by Fuel</v>
      </c>
      <c r="D2579" s="6" t="s">
        <v>48</v>
      </c>
      <c r="E2579" s="45" t="s">
        <v>319</v>
      </c>
      <c r="F2579" s="6" t="s">
        <v>88</v>
      </c>
      <c r="G2579" s="45" t="s">
        <v>3689</v>
      </c>
      <c r="H2579" s="43">
        <v>2335</v>
      </c>
      <c r="I2579" s="325" t="s">
        <v>41</v>
      </c>
      <c r="J2579" s="255" t="str">
        <f>IF(ISBLANK(INDEX('Policy Characteristics'!D:D,MATCH($C2579,'Policy Characteristics'!$C:$C,0))),"",INDEX('Policy Characteristics'!D:D,MATCH($C2579,'Policy Characteristics'!$C:$C,0)))</f>
        <v>Fuel Taxes or Subsidies</v>
      </c>
      <c r="K2579" s="254" t="str">
        <f>IF(ISBLANK(INDEX('Policy Characteristics'!E:E,MATCH($C2579,'Policy Characteristics'!$C:$C,0))),"",INDEX('Policy Characteristics'!E:E,MATCH($C2579,'Policy Characteristics'!$C:$C,0)))</f>
        <v>cross fuel tax</v>
      </c>
      <c r="L2579" s="261">
        <f>IF(ISBLANK(INDEX('Policy Characteristics'!F:F,MATCH($C2579,'Policy Characteristics'!$C:$C,0))),"",INDEX('Policy Characteristics'!F:F,MATCH($C2579,'Policy Characteristics'!$C:$C,0)))</f>
        <v>-0.9</v>
      </c>
      <c r="M2579" s="261">
        <f>IF(ISBLANK(INDEX('Policy Characteristics'!G:G,MATCH($C2579,'Policy Characteristics'!$C:$C,0))),"",INDEX('Policy Characteristics'!G:G,MATCH($C2579,'Policy Characteristics'!$C:$C,0)))</f>
        <v>0.9</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of BAU price</v>
      </c>
      <c r="P2579" s="254" t="str">
        <f>IF(ISBLANK(INDEX('Policy Characteristics'!J:J,MATCH($C2579,'Policy Characteristics'!$C:$C,0))),"",INDEX('Policy Characteristics'!J:J,MATCH($C2579,'Policy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79" s="254" t="str">
        <f>IF(ISBLANK(INDEX('Policy Characteristics'!K:K,MATCH($C2579,'Policy Characteristics'!$C:$C,0))),"",INDEX('Policy Characteristics'!K:K,MATCH($C2579,'Policy Characteristics'!$C:$C,0)))</f>
        <v>fuels.html#fuel-taxes</v>
      </c>
      <c r="R2579" s="254" t="str">
        <f>IF(ISBLANK(INDEX('Policy Characteristics'!L:L,MATCH($C2579,'Policy Characteristics'!$C:$C,0))),"",INDEX('Policy Characteristics'!L:L,MATCH($C2579,'Policy Characteristics'!$C:$C,0)))</f>
        <v>fuel-taxes.html</v>
      </c>
    </row>
    <row r="2580" spans="1:18" s="4" customFormat="1" x14ac:dyDescent="0.35">
      <c r="A2580" s="254" t="str">
        <f>IF(ISBLANK(INDEX('Policy Characteristics'!A:A,MATCH($C2580,'Policy Characteristics'!$C:$C,0))),"",INDEX('Policy Characteristics'!A:A,MATCH($C2580,'Policy Characteristics'!$C:$C,0)))</f>
        <v>Cross-Sector</v>
      </c>
      <c r="B2580" s="262" t="str">
        <f>IF(ISBLANK(INDEX('Policy Characteristics'!B:B,MATCH($C2580,'Policy Characteristics'!$C:$C,0))),"",INDEX('Policy Characteristics'!B:B,MATCH($C2580,'Policy Characteristics'!$C:$C,0)))</f>
        <v>Fuel Taxes or Subsidies</v>
      </c>
      <c r="C2580" s="320" t="str">
        <f t="shared" si="88"/>
        <v>Additional Fuel Tax or Subsidy Rate by Fuel</v>
      </c>
      <c r="D2580" s="6" t="s">
        <v>50</v>
      </c>
      <c r="E2580" s="45" t="s">
        <v>319</v>
      </c>
      <c r="F2580" s="6" t="s">
        <v>91</v>
      </c>
      <c r="G2580" s="45" t="s">
        <v>3689</v>
      </c>
      <c r="H2580" s="43">
        <v>2336</v>
      </c>
      <c r="I2580" s="325" t="s">
        <v>41</v>
      </c>
      <c r="J2580" s="255" t="str">
        <f>IF(ISBLANK(INDEX('Policy Characteristics'!D:D,MATCH($C2580,'Policy Characteristics'!$C:$C,0))),"",INDEX('Policy Characteristics'!D:D,MATCH($C2580,'Policy Characteristics'!$C:$C,0)))</f>
        <v>Fuel Taxes or Subsidies</v>
      </c>
      <c r="K2580" s="254" t="str">
        <f>IF(ISBLANK(INDEX('Policy Characteristics'!E:E,MATCH($C2580,'Policy Characteristics'!$C:$C,0))),"",INDEX('Policy Characteristics'!E:E,MATCH($C2580,'Policy Characteristics'!$C:$C,0)))</f>
        <v>cross fuel tax</v>
      </c>
      <c r="L2580" s="261">
        <f>IF(ISBLANK(INDEX('Policy Characteristics'!F:F,MATCH($C2580,'Policy Characteristics'!$C:$C,0))),"",INDEX('Policy Characteristics'!F:F,MATCH($C2580,'Policy Characteristics'!$C:$C,0)))</f>
        <v>-0.9</v>
      </c>
      <c r="M2580" s="261">
        <f>IF(ISBLANK(INDEX('Policy Characteristics'!G:G,MATCH($C2580,'Policy Characteristics'!$C:$C,0))),"",INDEX('Policy Characteristics'!G:G,MATCH($C2580,'Policy Characteristics'!$C:$C,0)))</f>
        <v>0.9</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of BAU price</v>
      </c>
      <c r="P2580" s="254" t="str">
        <f>IF(ISBLANK(INDEX('Policy Characteristics'!J:J,MATCH($C2580,'Policy Characteristics'!$C:$C,0))),"",INDEX('Policy Characteristics'!J:J,MATCH($C2580,'Policy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0" s="254" t="str">
        <f>IF(ISBLANK(INDEX('Policy Characteristics'!K:K,MATCH($C2580,'Policy Characteristics'!$C:$C,0))),"",INDEX('Policy Characteristics'!K:K,MATCH($C2580,'Policy Characteristics'!$C:$C,0)))</f>
        <v>fuels.html#fuel-taxes</v>
      </c>
      <c r="R2580" s="254" t="str">
        <f>IF(ISBLANK(INDEX('Policy Characteristics'!L:L,MATCH($C2580,'Policy Characteristics'!$C:$C,0))),"",INDEX('Policy Characteristics'!L:L,MATCH($C2580,'Policy Characteristics'!$C:$C,0)))</f>
        <v>fuel-taxes.html</v>
      </c>
    </row>
    <row r="2581" spans="1:18" s="4" customFormat="1" x14ac:dyDescent="0.35">
      <c r="A2581" s="254" t="str">
        <f>IF(ISBLANK(INDEX('Policy Characteristics'!A:A,MATCH($C2581,'Policy Characteristics'!$C:$C,0))),"",INDEX('Policy Characteristics'!A:A,MATCH($C2581,'Policy Characteristics'!$C:$C,0)))</f>
        <v>Cross-Sector</v>
      </c>
      <c r="B2581" s="262" t="str">
        <f>IF(ISBLANK(INDEX('Policy Characteristics'!B:B,MATCH($C2581,'Policy Characteristics'!$C:$C,0))),"",INDEX('Policy Characteristics'!B:B,MATCH($C2581,'Policy Characteristics'!$C:$C,0)))</f>
        <v>Fuel Taxes or Subsidies</v>
      </c>
      <c r="C2581" s="320" t="str">
        <f t="shared" si="88"/>
        <v>Additional Fuel Tax or Subsidy Rate by Fuel</v>
      </c>
      <c r="D2581" s="6" t="s">
        <v>51</v>
      </c>
      <c r="E2581" s="45" t="s">
        <v>319</v>
      </c>
      <c r="F2581" s="6" t="s">
        <v>92</v>
      </c>
      <c r="G2581" s="45" t="s">
        <v>3689</v>
      </c>
      <c r="H2581" s="43">
        <v>2337</v>
      </c>
      <c r="I2581" s="325" t="s">
        <v>40</v>
      </c>
      <c r="J2581" s="255" t="str">
        <f>IF(ISBLANK(INDEX('Policy Characteristics'!D:D,MATCH($C2581,'Policy Characteristics'!$C:$C,0))),"",INDEX('Policy Characteristics'!D:D,MATCH($C2581,'Policy Characteristics'!$C:$C,0)))</f>
        <v>Fuel Taxes or Subsidies</v>
      </c>
      <c r="K2581" s="254" t="str">
        <f>IF(ISBLANK(INDEX('Policy Characteristics'!E:E,MATCH($C2581,'Policy Characteristics'!$C:$C,0))),"",INDEX('Policy Characteristics'!E:E,MATCH($C2581,'Policy Characteristics'!$C:$C,0)))</f>
        <v>cross fuel tax</v>
      </c>
      <c r="L2581" s="261">
        <f>IF(ISBLANK(INDEX('Policy Characteristics'!F:F,MATCH($C2581,'Policy Characteristics'!$C:$C,0))),"",INDEX('Policy Characteristics'!F:F,MATCH($C2581,'Policy Characteristics'!$C:$C,0)))</f>
        <v>-0.9</v>
      </c>
      <c r="M2581" s="261">
        <f>IF(ISBLANK(INDEX('Policy Characteristics'!G:G,MATCH($C2581,'Policy Characteristics'!$C:$C,0))),"",INDEX('Policy Characteristics'!G:G,MATCH($C2581,'Policy Characteristics'!$C:$C,0)))</f>
        <v>0.9</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of BAU price</v>
      </c>
      <c r="P2581" s="254" t="str">
        <f>IF(ISBLANK(INDEX('Policy Characteristics'!J:J,MATCH($C2581,'Policy Characteristics'!$C:$C,0))),"",INDEX('Policy Characteristics'!J:J,MATCH($C2581,'Policy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1" s="254" t="str">
        <f>IF(ISBLANK(INDEX('Policy Characteristics'!K:K,MATCH($C2581,'Policy Characteristics'!$C:$C,0))),"",INDEX('Policy Characteristics'!K:K,MATCH($C2581,'Policy Characteristics'!$C:$C,0)))</f>
        <v>fuels.html#fuel-taxes</v>
      </c>
      <c r="R2581" s="254" t="str">
        <f>IF(ISBLANK(INDEX('Policy Characteristics'!L:L,MATCH($C2581,'Policy Characteristics'!$C:$C,0))),"",INDEX('Policy Characteristics'!L:L,MATCH($C2581,'Policy Characteristics'!$C:$C,0)))</f>
        <v>fuel-taxes.html</v>
      </c>
    </row>
    <row r="2582" spans="1:18" s="4" customFormat="1" x14ac:dyDescent="0.35">
      <c r="A2582" s="254" t="str">
        <f>IF(ISBLANK(INDEX('Policy Characteristics'!A:A,MATCH($C2582,'Policy Characteristics'!$C:$C,0))),"",INDEX('Policy Characteristics'!A:A,MATCH($C2582,'Policy Characteristics'!$C:$C,0)))</f>
        <v>Cross-Sector</v>
      </c>
      <c r="B2582" s="262" t="str">
        <f>IF(ISBLANK(INDEX('Policy Characteristics'!B:B,MATCH($C2582,'Policy Characteristics'!$C:$C,0))),"",INDEX('Policy Characteristics'!B:B,MATCH($C2582,'Policy Characteristics'!$C:$C,0)))</f>
        <v>Fuel Taxes or Subsidies</v>
      </c>
      <c r="C2582" s="320" t="str">
        <f t="shared" si="88"/>
        <v>Additional Fuel Tax or Subsidy Rate by Fuel</v>
      </c>
      <c r="D2582" s="6" t="s">
        <v>52</v>
      </c>
      <c r="E2582" s="45" t="s">
        <v>319</v>
      </c>
      <c r="F2582" s="6" t="s">
        <v>93</v>
      </c>
      <c r="G2582" s="45" t="s">
        <v>3689</v>
      </c>
      <c r="H2582" s="43">
        <v>2338</v>
      </c>
      <c r="I2582" s="325" t="s">
        <v>41</v>
      </c>
      <c r="J2582" s="255" t="str">
        <f>IF(ISBLANK(INDEX('Policy Characteristics'!D:D,MATCH($C2582,'Policy Characteristics'!$C:$C,0))),"",INDEX('Policy Characteristics'!D:D,MATCH($C2582,'Policy Characteristics'!$C:$C,0)))</f>
        <v>Fuel Taxes or Subsidies</v>
      </c>
      <c r="K2582" s="254" t="str">
        <f>IF(ISBLANK(INDEX('Policy Characteristics'!E:E,MATCH($C2582,'Policy Characteristics'!$C:$C,0))),"",INDEX('Policy Characteristics'!E:E,MATCH($C2582,'Policy Characteristics'!$C:$C,0)))</f>
        <v>cross fuel tax</v>
      </c>
      <c r="L2582" s="261">
        <f>IF(ISBLANK(INDEX('Policy Characteristics'!F:F,MATCH($C2582,'Policy Characteristics'!$C:$C,0))),"",INDEX('Policy Characteristics'!F:F,MATCH($C2582,'Policy Characteristics'!$C:$C,0)))</f>
        <v>-0.9</v>
      </c>
      <c r="M2582" s="261">
        <f>IF(ISBLANK(INDEX('Policy Characteristics'!G:G,MATCH($C2582,'Policy Characteristics'!$C:$C,0))),"",INDEX('Policy Characteristics'!G:G,MATCH($C2582,'Policy Characteristics'!$C:$C,0)))</f>
        <v>0.9</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of BAU price</v>
      </c>
      <c r="P2582" s="254" t="str">
        <f>IF(ISBLANK(INDEX('Policy Characteristics'!J:J,MATCH($C2582,'Policy Characteristics'!$C:$C,0))),"",INDEX('Policy Characteristics'!J:J,MATCH($C2582,'Policy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2" s="254" t="str">
        <f>IF(ISBLANK(INDEX('Policy Characteristics'!K:K,MATCH($C2582,'Policy Characteristics'!$C:$C,0))),"",INDEX('Policy Characteristics'!K:K,MATCH($C2582,'Policy Characteristics'!$C:$C,0)))</f>
        <v>fuels.html#fuel-taxes</v>
      </c>
      <c r="R2582" s="254" t="str">
        <f>IF(ISBLANK(INDEX('Policy Characteristics'!L:L,MATCH($C2582,'Policy Characteristics'!$C:$C,0))),"",INDEX('Policy Characteristics'!L:L,MATCH($C2582,'Policy Characteristics'!$C:$C,0)))</f>
        <v>fuel-taxes.html</v>
      </c>
    </row>
    <row r="2583" spans="1:18" s="4" customFormat="1" x14ac:dyDescent="0.35">
      <c r="A2583" s="254" t="str">
        <f>IF(ISBLANK(INDEX('Policy Characteristics'!A:A,MATCH($C2583,'Policy Characteristics'!$C:$C,0))),"",INDEX('Policy Characteristics'!A:A,MATCH($C2583,'Policy Characteristics'!$C:$C,0)))</f>
        <v>Cross-Sector</v>
      </c>
      <c r="B2583" s="262" t="str">
        <f>IF(ISBLANK(INDEX('Policy Characteristics'!B:B,MATCH($C2583,'Policy Characteristics'!$C:$C,0))),"",INDEX('Policy Characteristics'!B:B,MATCH($C2583,'Policy Characteristics'!$C:$C,0)))</f>
        <v>Fuel Taxes or Subsidies</v>
      </c>
      <c r="C2583" s="320" t="str">
        <f t="shared" si="88"/>
        <v>Additional Fuel Tax or Subsidy Rate by Fuel</v>
      </c>
      <c r="D2583" s="6" t="s">
        <v>53</v>
      </c>
      <c r="E2583" s="45" t="s">
        <v>319</v>
      </c>
      <c r="F2583" s="6" t="s">
        <v>94</v>
      </c>
      <c r="G2583" s="45" t="s">
        <v>3689</v>
      </c>
      <c r="H2583" s="43">
        <v>2339</v>
      </c>
      <c r="I2583" s="325" t="s">
        <v>41</v>
      </c>
      <c r="J2583" s="255" t="str">
        <f>IF(ISBLANK(INDEX('Policy Characteristics'!D:D,MATCH($C2583,'Policy Characteristics'!$C:$C,0))),"",INDEX('Policy Characteristics'!D:D,MATCH($C2583,'Policy Characteristics'!$C:$C,0)))</f>
        <v>Fuel Taxes or Subsidies</v>
      </c>
      <c r="K2583" s="254" t="str">
        <f>IF(ISBLANK(INDEX('Policy Characteristics'!E:E,MATCH($C2583,'Policy Characteristics'!$C:$C,0))),"",INDEX('Policy Characteristics'!E:E,MATCH($C2583,'Policy Characteristics'!$C:$C,0)))</f>
        <v>cross fuel tax</v>
      </c>
      <c r="L2583" s="261">
        <f>IF(ISBLANK(INDEX('Policy Characteristics'!F:F,MATCH($C2583,'Policy Characteristics'!$C:$C,0))),"",INDEX('Policy Characteristics'!F:F,MATCH($C2583,'Policy Characteristics'!$C:$C,0)))</f>
        <v>-0.9</v>
      </c>
      <c r="M2583" s="261">
        <f>IF(ISBLANK(INDEX('Policy Characteristics'!G:G,MATCH($C2583,'Policy Characteristics'!$C:$C,0))),"",INDEX('Policy Characteristics'!G:G,MATCH($C2583,'Policy Characteristics'!$C:$C,0)))</f>
        <v>0.9</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of BAU price</v>
      </c>
      <c r="P2583" s="254" t="str">
        <f>IF(ISBLANK(INDEX('Policy Characteristics'!J:J,MATCH($C2583,'Policy Characteristics'!$C:$C,0))),"",INDEX('Policy Characteristics'!J:J,MATCH($C2583,'Policy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3" s="254" t="str">
        <f>IF(ISBLANK(INDEX('Policy Characteristics'!K:K,MATCH($C2583,'Policy Characteristics'!$C:$C,0))),"",INDEX('Policy Characteristics'!K:K,MATCH($C2583,'Policy Characteristics'!$C:$C,0)))</f>
        <v>fuels.html#fuel-taxes</v>
      </c>
      <c r="R2583" s="254" t="str">
        <f>IF(ISBLANK(INDEX('Policy Characteristics'!L:L,MATCH($C2583,'Policy Characteristics'!$C:$C,0))),"",INDEX('Policy Characteristics'!L:L,MATCH($C2583,'Policy Characteristics'!$C:$C,0)))</f>
        <v>fuel-taxes.html</v>
      </c>
    </row>
    <row r="2584" spans="1:18" x14ac:dyDescent="0.35">
      <c r="A2584" s="254" t="str">
        <f>IF(ISBLANK(INDEX('Policy Characteristics'!A:A,MATCH($C2584,'Policy Characteristics'!$C:$C,0))),"",INDEX('Policy Characteristics'!A:A,MATCH($C2584,'Policy Characteristics'!$C:$C,0)))</f>
        <v>Cross-Sector</v>
      </c>
      <c r="B2584" s="262" t="str">
        <f>IF(ISBLANK(INDEX('Policy Characteristics'!B:B,MATCH($C2584,'Policy Characteristics'!$C:$C,0))),"",INDEX('Policy Characteristics'!B:B,MATCH($C2584,'Policy Characteristics'!$C:$C,0)))</f>
        <v>Fuel Taxes or Subsidies</v>
      </c>
      <c r="C2584" s="320" t="str">
        <f t="shared" si="88"/>
        <v>Additional Fuel Tax or Subsidy Rate by Fuel</v>
      </c>
      <c r="D2584" s="6" t="s">
        <v>2449</v>
      </c>
      <c r="E2584" s="45" t="s">
        <v>319</v>
      </c>
      <c r="F2584" s="6" t="s">
        <v>2450</v>
      </c>
      <c r="G2584" s="45" t="s">
        <v>3689</v>
      </c>
      <c r="H2584" s="43">
        <v>2340</v>
      </c>
      <c r="I2584" s="325" t="s">
        <v>41</v>
      </c>
      <c r="J2584" s="255" t="str">
        <f>IF(ISBLANK(INDEX('Policy Characteristics'!D:D,MATCH($C2584,'Policy Characteristics'!$C:$C,0))),"",INDEX('Policy Characteristics'!D:D,MATCH($C2584,'Policy Characteristics'!$C:$C,0)))</f>
        <v>Fuel Taxes or Subsidies</v>
      </c>
      <c r="K2584" s="254" t="str">
        <f>IF(ISBLANK(INDEX('Policy Characteristics'!E:E,MATCH($C2584,'Policy Characteristics'!$C:$C,0))),"",INDEX('Policy Characteristics'!E:E,MATCH($C2584,'Policy Characteristics'!$C:$C,0)))</f>
        <v>cross fuel tax</v>
      </c>
      <c r="L2584" s="261">
        <f>IF(ISBLANK(INDEX('Policy Characteristics'!F:F,MATCH($C2584,'Policy Characteristics'!$C:$C,0))),"",INDEX('Policy Characteristics'!F:F,MATCH($C2584,'Policy Characteristics'!$C:$C,0)))</f>
        <v>-0.9</v>
      </c>
      <c r="M2584" s="261">
        <f>IF(ISBLANK(INDEX('Policy Characteristics'!G:G,MATCH($C2584,'Policy Characteristics'!$C:$C,0))),"",INDEX('Policy Characteristics'!G:G,MATCH($C2584,'Policy Characteristics'!$C:$C,0)))</f>
        <v>0.9</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of BAU price</v>
      </c>
      <c r="P2584" s="254" t="str">
        <f>IF(ISBLANK(INDEX('Policy Characteristics'!J:J,MATCH($C2584,'Policy Characteristics'!$C:$C,0))),"",INDEX('Policy Characteristics'!J:J,MATCH($C2584,'Policy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4" s="254" t="str">
        <f>IF(ISBLANK(INDEX('Policy Characteristics'!K:K,MATCH($C2584,'Policy Characteristics'!$C:$C,0))),"",INDEX('Policy Characteristics'!K:K,MATCH($C2584,'Policy Characteristics'!$C:$C,0)))</f>
        <v>fuels.html#fuel-taxes</v>
      </c>
      <c r="R2584" s="254" t="str">
        <f>IF(ISBLANK(INDEX('Policy Characteristics'!L:L,MATCH($C2584,'Policy Characteristics'!$C:$C,0))),"",INDEX('Policy Characteristics'!L:L,MATCH($C2584,'Policy Characteristics'!$C:$C,0)))</f>
        <v>fuel-taxes.html</v>
      </c>
    </row>
    <row r="2585" spans="1:18" x14ac:dyDescent="0.35">
      <c r="A2585" s="254" t="str">
        <f>IF(ISBLANK(INDEX('Policy Characteristics'!A:A,MATCH($C2585,'Policy Characteristics'!$C:$C,0))),"",INDEX('Policy Characteristics'!A:A,MATCH($C2585,'Policy Characteristics'!$C:$C,0)))</f>
        <v>Cross-Sector</v>
      </c>
      <c r="B2585" s="262" t="str">
        <f>IF(ISBLANK(INDEX('Policy Characteristics'!B:B,MATCH($C2585,'Policy Characteristics'!$C:$C,0))),"",INDEX('Policy Characteristics'!B:B,MATCH($C2585,'Policy Characteristics'!$C:$C,0)))</f>
        <v>Fuel Taxes or Subsidies</v>
      </c>
      <c r="C2585" s="320" t="str">
        <f t="shared" si="88"/>
        <v>Additional Fuel Tax or Subsidy Rate by Fuel</v>
      </c>
      <c r="D2585" s="6" t="s">
        <v>71</v>
      </c>
      <c r="E2585" s="45" t="s">
        <v>319</v>
      </c>
      <c r="F2585" s="6" t="s">
        <v>95</v>
      </c>
      <c r="G2585" s="45" t="s">
        <v>3689</v>
      </c>
      <c r="H2585" s="43">
        <v>2341</v>
      </c>
      <c r="I2585" s="325" t="s">
        <v>41</v>
      </c>
      <c r="J2585" s="255" t="str">
        <f>IF(ISBLANK(INDEX('Policy Characteristics'!D:D,MATCH($C2585,'Policy Characteristics'!$C:$C,0))),"",INDEX('Policy Characteristics'!D:D,MATCH($C2585,'Policy Characteristics'!$C:$C,0)))</f>
        <v>Fuel Taxes or Subsidies</v>
      </c>
      <c r="K2585" s="254" t="str">
        <f>IF(ISBLANK(INDEX('Policy Characteristics'!E:E,MATCH($C2585,'Policy Characteristics'!$C:$C,0))),"",INDEX('Policy Characteristics'!E:E,MATCH($C2585,'Policy Characteristics'!$C:$C,0)))</f>
        <v>cross fuel tax</v>
      </c>
      <c r="L2585" s="261">
        <f>IF(ISBLANK(INDEX('Policy Characteristics'!F:F,MATCH($C2585,'Policy Characteristics'!$C:$C,0))),"",INDEX('Policy Characteristics'!F:F,MATCH($C2585,'Policy Characteristics'!$C:$C,0)))</f>
        <v>-0.9</v>
      </c>
      <c r="M2585" s="261">
        <f>IF(ISBLANK(INDEX('Policy Characteristics'!G:G,MATCH($C2585,'Policy Characteristics'!$C:$C,0))),"",INDEX('Policy Characteristics'!G:G,MATCH($C2585,'Policy Characteristics'!$C:$C,0)))</f>
        <v>0.9</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of BAU price</v>
      </c>
      <c r="P2585" s="254" t="str">
        <f>IF(ISBLANK(INDEX('Policy Characteristics'!J:J,MATCH($C2585,'Policy Characteristics'!$C:$C,0))),"",INDEX('Policy Characteristics'!J:J,MATCH($C2585,'Policy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5" s="254" t="str">
        <f>IF(ISBLANK(INDEX('Policy Characteristics'!K:K,MATCH($C2585,'Policy Characteristics'!$C:$C,0))),"",INDEX('Policy Characteristics'!K:K,MATCH($C2585,'Policy Characteristics'!$C:$C,0)))</f>
        <v>fuels.html#fuel-taxes</v>
      </c>
      <c r="R2585" s="254" t="str">
        <f>IF(ISBLANK(INDEX('Policy Characteristics'!L:L,MATCH($C2585,'Policy Characteristics'!$C:$C,0))),"",INDEX('Policy Characteristics'!L:L,MATCH($C2585,'Policy Characteristics'!$C:$C,0)))</f>
        <v>fuel-taxes.html</v>
      </c>
    </row>
    <row r="2586" spans="1:18" x14ac:dyDescent="0.35">
      <c r="A2586" s="254" t="str">
        <f>IF(ISBLANK(INDEX('Policy Characteristics'!A:A,MATCH($C2586,'Policy Characteristics'!$C:$C,0))),"",INDEX('Policy Characteristics'!A:A,MATCH($C2586,'Policy Characteristics'!$C:$C,0)))</f>
        <v>Cross-Sector</v>
      </c>
      <c r="B2586" s="262" t="str">
        <f>IF(ISBLANK(INDEX('Policy Characteristics'!B:B,MATCH($C2586,'Policy Characteristics'!$C:$C,0))),"",INDEX('Policy Characteristics'!B:B,MATCH($C2586,'Policy Characteristics'!$C:$C,0)))</f>
        <v>Fuel Taxes or Subsidies</v>
      </c>
      <c r="C2586" s="320" t="str">
        <f t="shared" si="88"/>
        <v>Additional Fuel Tax or Subsidy Rate by Fuel</v>
      </c>
      <c r="D2586" s="6" t="s">
        <v>427</v>
      </c>
      <c r="E2586" s="45" t="s">
        <v>319</v>
      </c>
      <c r="F2586" s="6" t="s">
        <v>428</v>
      </c>
      <c r="G2586" s="45" t="s">
        <v>3689</v>
      </c>
      <c r="H2586" s="43">
        <v>2342</v>
      </c>
      <c r="I2586" s="325" t="s">
        <v>41</v>
      </c>
      <c r="J2586" s="255" t="str">
        <f>IF(ISBLANK(INDEX('Policy Characteristics'!D:D,MATCH($C2586,'Policy Characteristics'!$C:$C,0))),"",INDEX('Policy Characteristics'!D:D,MATCH($C2586,'Policy Characteristics'!$C:$C,0)))</f>
        <v>Fuel Taxes or Subsidies</v>
      </c>
      <c r="K2586" s="254" t="str">
        <f>IF(ISBLANK(INDEX('Policy Characteristics'!E:E,MATCH($C2586,'Policy Characteristics'!$C:$C,0))),"",INDEX('Policy Characteristics'!E:E,MATCH($C2586,'Policy Characteristics'!$C:$C,0)))</f>
        <v>cross fuel tax</v>
      </c>
      <c r="L2586" s="261">
        <f>IF(ISBLANK(INDEX('Policy Characteristics'!F:F,MATCH($C2586,'Policy Characteristics'!$C:$C,0))),"",INDEX('Policy Characteristics'!F:F,MATCH($C2586,'Policy Characteristics'!$C:$C,0)))</f>
        <v>-0.9</v>
      </c>
      <c r="M2586" s="261">
        <f>IF(ISBLANK(INDEX('Policy Characteristics'!G:G,MATCH($C2586,'Policy Characteristics'!$C:$C,0))),"",INDEX('Policy Characteristics'!G:G,MATCH($C2586,'Policy Characteristics'!$C:$C,0)))</f>
        <v>0.9</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of BAU price</v>
      </c>
      <c r="P2586" s="254" t="str">
        <f>IF(ISBLANK(INDEX('Policy Characteristics'!J:J,MATCH($C2586,'Policy Characteristics'!$C:$C,0))),"",INDEX('Policy Characteristics'!J:J,MATCH($C2586,'Policy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6" s="254" t="str">
        <f>IF(ISBLANK(INDEX('Policy Characteristics'!K:K,MATCH($C2586,'Policy Characteristics'!$C:$C,0))),"",INDEX('Policy Characteristics'!K:K,MATCH($C2586,'Policy Characteristics'!$C:$C,0)))</f>
        <v>fuels.html#fuel-taxes</v>
      </c>
      <c r="R2586" s="254" t="str">
        <f>IF(ISBLANK(INDEX('Policy Characteristics'!L:L,MATCH($C2586,'Policy Characteristics'!$C:$C,0))),"",INDEX('Policy Characteristics'!L:L,MATCH($C2586,'Policy Characteristics'!$C:$C,0)))</f>
        <v>fuel-taxes.html</v>
      </c>
    </row>
    <row r="2587" spans="1:18" x14ac:dyDescent="0.35">
      <c r="A2587" s="254" t="str">
        <f>IF(ISBLANK(INDEX('Policy Characteristics'!A:A,MATCH($C2587,'Policy Characteristics'!$C:$C,0))),"",INDEX('Policy Characteristics'!A:A,MATCH($C2587,'Policy Characteristics'!$C:$C,0)))</f>
        <v>Cross-Sector</v>
      </c>
      <c r="B2587" s="262" t="str">
        <f>IF(ISBLANK(INDEX('Policy Characteristics'!B:B,MATCH($C2587,'Policy Characteristics'!$C:$C,0))),"",INDEX('Policy Characteristics'!B:B,MATCH($C2587,'Policy Characteristics'!$C:$C,0)))</f>
        <v>Fuel Taxes or Subsidies</v>
      </c>
      <c r="C2587" s="320" t="str">
        <f t="shared" si="88"/>
        <v>Additional Fuel Tax or Subsidy Rate by Fuel</v>
      </c>
      <c r="D2587" s="6" t="s">
        <v>2441</v>
      </c>
      <c r="E2587" s="45" t="s">
        <v>319</v>
      </c>
      <c r="F2587" s="6" t="s">
        <v>2445</v>
      </c>
      <c r="G2587" s="45" t="s">
        <v>3689</v>
      </c>
      <c r="H2587" s="43">
        <v>2343</v>
      </c>
      <c r="I2587" s="325" t="s">
        <v>41</v>
      </c>
      <c r="J2587" s="255" t="str">
        <f>IF(ISBLANK(INDEX('Policy Characteristics'!D:D,MATCH($C2587,'Policy Characteristics'!$C:$C,0))),"",INDEX('Policy Characteristics'!D:D,MATCH($C2587,'Policy Characteristics'!$C:$C,0)))</f>
        <v>Fuel Taxes or Subsidies</v>
      </c>
      <c r="K2587" s="254" t="str">
        <f>IF(ISBLANK(INDEX('Policy Characteristics'!E:E,MATCH($C2587,'Policy Characteristics'!$C:$C,0))),"",INDEX('Policy Characteristics'!E:E,MATCH($C2587,'Policy Characteristics'!$C:$C,0)))</f>
        <v>cross fuel tax</v>
      </c>
      <c r="L2587" s="261">
        <f>IF(ISBLANK(INDEX('Policy Characteristics'!F:F,MATCH($C2587,'Policy Characteristics'!$C:$C,0))),"",INDEX('Policy Characteristics'!F:F,MATCH($C2587,'Policy Characteristics'!$C:$C,0)))</f>
        <v>-0.9</v>
      </c>
      <c r="M2587" s="261">
        <f>IF(ISBLANK(INDEX('Policy Characteristics'!G:G,MATCH($C2587,'Policy Characteristics'!$C:$C,0))),"",INDEX('Policy Characteristics'!G:G,MATCH($C2587,'Policy Characteristics'!$C:$C,0)))</f>
        <v>0.9</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of BAU price</v>
      </c>
      <c r="P2587" s="254" t="str">
        <f>IF(ISBLANK(INDEX('Policy Characteristics'!J:J,MATCH($C2587,'Policy Characteristics'!$C:$C,0))),"",INDEX('Policy Characteristics'!J:J,MATCH($C2587,'Policy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7" s="254" t="str">
        <f>IF(ISBLANK(INDEX('Policy Characteristics'!K:K,MATCH($C2587,'Policy Characteristics'!$C:$C,0))),"",INDEX('Policy Characteristics'!K:K,MATCH($C2587,'Policy Characteristics'!$C:$C,0)))</f>
        <v>fuels.html#fuel-taxes</v>
      </c>
      <c r="R2587" s="254" t="str">
        <f>IF(ISBLANK(INDEX('Policy Characteristics'!L:L,MATCH($C2587,'Policy Characteristics'!$C:$C,0))),"",INDEX('Policy Characteristics'!L:L,MATCH($C2587,'Policy Characteristics'!$C:$C,0)))</f>
        <v>fuel-taxes.html</v>
      </c>
    </row>
    <row r="2588" spans="1:18" x14ac:dyDescent="0.35">
      <c r="A2588" s="254" t="str">
        <f>IF(ISBLANK(INDEX('Policy Characteristics'!A:A,MATCH($C2588,'Policy Characteristics'!$C:$C,0))),"",INDEX('Policy Characteristics'!A:A,MATCH($C2588,'Policy Characteristics'!$C:$C,0)))</f>
        <v>Cross-Sector</v>
      </c>
      <c r="B2588" s="262" t="str">
        <f>IF(ISBLANK(INDEX('Policy Characteristics'!B:B,MATCH($C2588,'Policy Characteristics'!$C:$C,0))),"",INDEX('Policy Characteristics'!B:B,MATCH($C2588,'Policy Characteristics'!$C:$C,0)))</f>
        <v>Fuel Taxes or Subsidies</v>
      </c>
      <c r="C2588" s="320" t="str">
        <f t="shared" si="88"/>
        <v>Additional Fuel Tax or Subsidy Rate by Fuel</v>
      </c>
      <c r="D2588" s="6" t="s">
        <v>2451</v>
      </c>
      <c r="E2588" s="45" t="s">
        <v>319</v>
      </c>
      <c r="F2588" s="6" t="s">
        <v>2452</v>
      </c>
      <c r="G2588" s="45" t="s">
        <v>3689</v>
      </c>
      <c r="H2588" s="43">
        <v>2344</v>
      </c>
      <c r="I2588" s="325" t="s">
        <v>41</v>
      </c>
      <c r="J2588" s="255" t="str">
        <f>IF(ISBLANK(INDEX('Policy Characteristics'!D:D,MATCH($C2588,'Policy Characteristics'!$C:$C,0))),"",INDEX('Policy Characteristics'!D:D,MATCH($C2588,'Policy Characteristics'!$C:$C,0)))</f>
        <v>Fuel Taxes or Subsidies</v>
      </c>
      <c r="K2588" s="254" t="str">
        <f>IF(ISBLANK(INDEX('Policy Characteristics'!E:E,MATCH($C2588,'Policy Characteristics'!$C:$C,0))),"",INDEX('Policy Characteristics'!E:E,MATCH($C2588,'Policy Characteristics'!$C:$C,0)))</f>
        <v>cross fuel tax</v>
      </c>
      <c r="L2588" s="261">
        <f>IF(ISBLANK(INDEX('Policy Characteristics'!F:F,MATCH($C2588,'Policy Characteristics'!$C:$C,0))),"",INDEX('Policy Characteristics'!F:F,MATCH($C2588,'Policy Characteristics'!$C:$C,0)))</f>
        <v>-0.9</v>
      </c>
      <c r="M2588" s="261">
        <f>IF(ISBLANK(INDEX('Policy Characteristics'!G:G,MATCH($C2588,'Policy Characteristics'!$C:$C,0))),"",INDEX('Policy Characteristics'!G:G,MATCH($C2588,'Policy Characteristics'!$C:$C,0)))</f>
        <v>0.9</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of BAU price</v>
      </c>
      <c r="P2588" s="254" t="str">
        <f>IF(ISBLANK(INDEX('Policy Characteristics'!J:J,MATCH($C2588,'Policy Characteristics'!$C:$C,0))),"",INDEX('Policy Characteristics'!J:J,MATCH($C2588,'Policy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8" s="254" t="str">
        <f>IF(ISBLANK(INDEX('Policy Characteristics'!K:K,MATCH($C2588,'Policy Characteristics'!$C:$C,0))),"",INDEX('Policy Characteristics'!K:K,MATCH($C2588,'Policy Characteristics'!$C:$C,0)))</f>
        <v>fuels.html#fuel-taxes</v>
      </c>
      <c r="R2588" s="254" t="str">
        <f>IF(ISBLANK(INDEX('Policy Characteristics'!L:L,MATCH($C2588,'Policy Characteristics'!$C:$C,0))),"",INDEX('Policy Characteristics'!L:L,MATCH($C2588,'Policy Characteristics'!$C:$C,0)))</f>
        <v>fuel-taxes.html</v>
      </c>
    </row>
    <row r="2589" spans="1:18" x14ac:dyDescent="0.35">
      <c r="A2589" s="254" t="str">
        <f>IF(ISBLANK(INDEX('Policy Characteristics'!A:A,MATCH($C2589,'Policy Characteristics'!$C:$C,0))),"",INDEX('Policy Characteristics'!A:A,MATCH($C2589,'Policy Characteristics'!$C:$C,0)))</f>
        <v>Cross-Sector</v>
      </c>
      <c r="B2589" s="262" t="str">
        <f>IF(ISBLANK(INDEX('Policy Characteristics'!B:B,MATCH($C2589,'Policy Characteristics'!$C:$C,0))),"",INDEX('Policy Characteristics'!B:B,MATCH($C2589,'Policy Characteristics'!$C:$C,0)))</f>
        <v>Fuel Taxes or Subsidies</v>
      </c>
      <c r="C2589" s="320" t="str">
        <f t="shared" si="88"/>
        <v>Additional Fuel Tax or Subsidy Rate by Fuel</v>
      </c>
      <c r="D2589" s="6" t="s">
        <v>2442</v>
      </c>
      <c r="E2589" s="45" t="s">
        <v>319</v>
      </c>
      <c r="F2589" s="6" t="s">
        <v>2446</v>
      </c>
      <c r="G2589" s="45" t="s">
        <v>3689</v>
      </c>
      <c r="H2589" s="43">
        <v>2345</v>
      </c>
      <c r="I2589" s="325" t="s">
        <v>41</v>
      </c>
      <c r="J2589" s="255" t="str">
        <f>IF(ISBLANK(INDEX('Policy Characteristics'!D:D,MATCH($C2589,'Policy Characteristics'!$C:$C,0))),"",INDEX('Policy Characteristics'!D:D,MATCH($C2589,'Policy Characteristics'!$C:$C,0)))</f>
        <v>Fuel Taxes or Subsidies</v>
      </c>
      <c r="K2589" s="254" t="str">
        <f>IF(ISBLANK(INDEX('Policy Characteristics'!E:E,MATCH($C2589,'Policy Characteristics'!$C:$C,0))),"",INDEX('Policy Characteristics'!E:E,MATCH($C2589,'Policy Characteristics'!$C:$C,0)))</f>
        <v>cross fuel tax</v>
      </c>
      <c r="L2589" s="261">
        <f>IF(ISBLANK(INDEX('Policy Characteristics'!F:F,MATCH($C2589,'Policy Characteristics'!$C:$C,0))),"",INDEX('Policy Characteristics'!F:F,MATCH($C2589,'Policy Characteristics'!$C:$C,0)))</f>
        <v>-0.9</v>
      </c>
      <c r="M2589" s="261">
        <f>IF(ISBLANK(INDEX('Policy Characteristics'!G:G,MATCH($C2589,'Policy Characteristics'!$C:$C,0))),"",INDEX('Policy Characteristics'!G:G,MATCH($C2589,'Policy Characteristics'!$C:$C,0)))</f>
        <v>0.9</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of BAU price</v>
      </c>
      <c r="P2589" s="254" t="str">
        <f>IF(ISBLANK(INDEX('Policy Characteristics'!J:J,MATCH($C2589,'Policy Characteristics'!$C:$C,0))),"",INDEX('Policy Characteristics'!J:J,MATCH($C2589,'Policy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89" s="254" t="str">
        <f>IF(ISBLANK(INDEX('Policy Characteristics'!K:K,MATCH($C2589,'Policy Characteristics'!$C:$C,0))),"",INDEX('Policy Characteristics'!K:K,MATCH($C2589,'Policy Characteristics'!$C:$C,0)))</f>
        <v>fuels.html#fuel-taxes</v>
      </c>
      <c r="R2589" s="254" t="str">
        <f>IF(ISBLANK(INDEX('Policy Characteristics'!L:L,MATCH($C2589,'Policy Characteristics'!$C:$C,0))),"",INDEX('Policy Characteristics'!L:L,MATCH($C2589,'Policy Characteristics'!$C:$C,0)))</f>
        <v>fuel-taxes.html</v>
      </c>
    </row>
    <row r="2590" spans="1:18" x14ac:dyDescent="0.35">
      <c r="A2590" s="254" t="str">
        <f>IF(ISBLANK(INDEX('Policy Characteristics'!A:A,MATCH($C2590,'Policy Characteristics'!$C:$C,0))),"",INDEX('Policy Characteristics'!A:A,MATCH($C2590,'Policy Characteristics'!$C:$C,0)))</f>
        <v>Cross-Sector</v>
      </c>
      <c r="B2590" s="262" t="str">
        <f>IF(ISBLANK(INDEX('Policy Characteristics'!B:B,MATCH($C2590,'Policy Characteristics'!$C:$C,0))),"",INDEX('Policy Characteristics'!B:B,MATCH($C2590,'Policy Characteristics'!$C:$C,0)))</f>
        <v>Fuel Taxes or Subsidies</v>
      </c>
      <c r="C2590" s="320" t="str">
        <f t="shared" si="88"/>
        <v>Additional Fuel Tax or Subsidy Rate by Fuel</v>
      </c>
      <c r="D2590" s="6" t="s">
        <v>2443</v>
      </c>
      <c r="E2590" s="45" t="s">
        <v>319</v>
      </c>
      <c r="F2590" s="6" t="s">
        <v>2447</v>
      </c>
      <c r="G2590" s="45" t="s">
        <v>3689</v>
      </c>
      <c r="H2590" s="43">
        <v>2346</v>
      </c>
      <c r="I2590" s="325" t="s">
        <v>41</v>
      </c>
      <c r="J2590" s="255" t="str">
        <f>IF(ISBLANK(INDEX('Policy Characteristics'!D:D,MATCH($C2590,'Policy Characteristics'!$C:$C,0))),"",INDEX('Policy Characteristics'!D:D,MATCH($C2590,'Policy Characteristics'!$C:$C,0)))</f>
        <v>Fuel Taxes or Subsidies</v>
      </c>
      <c r="K2590" s="254" t="str">
        <f>IF(ISBLANK(INDEX('Policy Characteristics'!E:E,MATCH($C2590,'Policy Characteristics'!$C:$C,0))),"",INDEX('Policy Characteristics'!E:E,MATCH($C2590,'Policy Characteristics'!$C:$C,0)))</f>
        <v>cross fuel tax</v>
      </c>
      <c r="L2590" s="261">
        <f>IF(ISBLANK(INDEX('Policy Characteristics'!F:F,MATCH($C2590,'Policy Characteristics'!$C:$C,0))),"",INDEX('Policy Characteristics'!F:F,MATCH($C2590,'Policy Characteristics'!$C:$C,0)))</f>
        <v>-0.9</v>
      </c>
      <c r="M2590" s="261">
        <f>IF(ISBLANK(INDEX('Policy Characteristics'!G:G,MATCH($C2590,'Policy Characteristics'!$C:$C,0))),"",INDEX('Policy Characteristics'!G:G,MATCH($C2590,'Policy Characteristics'!$C:$C,0)))</f>
        <v>0.9</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of BAU price</v>
      </c>
      <c r="P2590" s="254" t="str">
        <f>IF(ISBLANK(INDEX('Policy Characteristics'!J:J,MATCH($C2590,'Policy Characteristics'!$C:$C,0))),"",INDEX('Policy Characteristics'!J:J,MATCH($C2590,'Policy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0" s="254" t="str">
        <f>IF(ISBLANK(INDEX('Policy Characteristics'!K:K,MATCH($C2590,'Policy Characteristics'!$C:$C,0))),"",INDEX('Policy Characteristics'!K:K,MATCH($C2590,'Policy Characteristics'!$C:$C,0)))</f>
        <v>fuels.html#fuel-taxes</v>
      </c>
      <c r="R2590" s="254" t="str">
        <f>IF(ISBLANK(INDEX('Policy Characteristics'!L:L,MATCH($C2590,'Policy Characteristics'!$C:$C,0))),"",INDEX('Policy Characteristics'!L:L,MATCH($C2590,'Policy Characteristics'!$C:$C,0)))</f>
        <v>fuel-taxes.html</v>
      </c>
    </row>
    <row r="2591" spans="1:18" x14ac:dyDescent="0.35">
      <c r="A2591" s="254" t="str">
        <f>IF(ISBLANK(INDEX('Policy Characteristics'!A:A,MATCH($C2591,'Policy Characteristics'!$C:$C,0))),"",INDEX('Policy Characteristics'!A:A,MATCH($C2591,'Policy Characteristics'!$C:$C,0)))</f>
        <v>Cross-Sector</v>
      </c>
      <c r="B2591" s="262" t="str">
        <f>IF(ISBLANK(INDEX('Policy Characteristics'!B:B,MATCH($C2591,'Policy Characteristics'!$C:$C,0))),"",INDEX('Policy Characteristics'!B:B,MATCH($C2591,'Policy Characteristics'!$C:$C,0)))</f>
        <v>Fuel Taxes or Subsidies</v>
      </c>
      <c r="C2591" s="320" t="str">
        <f t="shared" si="88"/>
        <v>Additional Fuel Tax or Subsidy Rate by Fuel</v>
      </c>
      <c r="D2591" s="6" t="s">
        <v>2444</v>
      </c>
      <c r="E2591" s="45" t="s">
        <v>319</v>
      </c>
      <c r="F2591" s="6" t="s">
        <v>2448</v>
      </c>
      <c r="G2591" s="45" t="s">
        <v>3689</v>
      </c>
      <c r="H2591" s="43">
        <v>2347</v>
      </c>
      <c r="I2591" s="325" t="s">
        <v>41</v>
      </c>
      <c r="J2591" s="255" t="str">
        <f>IF(ISBLANK(INDEX('Policy Characteristics'!D:D,MATCH($C2591,'Policy Characteristics'!$C:$C,0))),"",INDEX('Policy Characteristics'!D:D,MATCH($C2591,'Policy Characteristics'!$C:$C,0)))</f>
        <v>Fuel Taxes or Subsidies</v>
      </c>
      <c r="K2591" s="254" t="str">
        <f>IF(ISBLANK(INDEX('Policy Characteristics'!E:E,MATCH($C2591,'Policy Characteristics'!$C:$C,0))),"",INDEX('Policy Characteristics'!E:E,MATCH($C2591,'Policy Characteristics'!$C:$C,0)))</f>
        <v>cross fuel tax</v>
      </c>
      <c r="L2591" s="261">
        <f>IF(ISBLANK(INDEX('Policy Characteristics'!F:F,MATCH($C2591,'Policy Characteristics'!$C:$C,0))),"",INDEX('Policy Characteristics'!F:F,MATCH($C2591,'Policy Characteristics'!$C:$C,0)))</f>
        <v>-0.9</v>
      </c>
      <c r="M2591" s="261">
        <f>IF(ISBLANK(INDEX('Policy Characteristics'!G:G,MATCH($C2591,'Policy Characteristics'!$C:$C,0))),"",INDEX('Policy Characteristics'!G:G,MATCH($C2591,'Policy Characteristics'!$C:$C,0)))</f>
        <v>0.9</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of BAU price</v>
      </c>
      <c r="P2591" s="254" t="str">
        <f>IF(ISBLANK(INDEX('Policy Characteristics'!J:J,MATCH($C2591,'Policy Characteristics'!$C:$C,0))),"",INDEX('Policy Characteristics'!J:J,MATCH($C2591,'Policy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1" s="254" t="str">
        <f>IF(ISBLANK(INDEX('Policy Characteristics'!K:K,MATCH($C2591,'Policy Characteristics'!$C:$C,0))),"",INDEX('Policy Characteristics'!K:K,MATCH($C2591,'Policy Characteristics'!$C:$C,0)))</f>
        <v>fuels.html#fuel-taxes</v>
      </c>
      <c r="R2591" s="254" t="str">
        <f>IF(ISBLANK(INDEX('Policy Characteristics'!L:L,MATCH($C2591,'Policy Characteristics'!$C:$C,0))),"",INDEX('Policy Characteristics'!L:L,MATCH($C2591,'Policy Characteristics'!$C:$C,0)))</f>
        <v>fuel-taxes.html</v>
      </c>
    </row>
    <row r="2592" spans="1:18" s="4" customFormat="1" x14ac:dyDescent="0.35">
      <c r="A2592" s="254" t="str">
        <f>IF(ISBLANK(INDEX('Policy Characteristics'!A:A,MATCH($C2592,'Policy Characteristics'!$C:$C,0))),"",INDEX('Policy Characteristics'!A:A,MATCH($C2592,'Policy Characteristics'!$C:$C,0)))</f>
        <v>Cross-Sector</v>
      </c>
      <c r="B2592" s="262" t="str">
        <f>IF(ISBLANK(INDEX('Policy Characteristics'!B:B,MATCH($C2592,'Policy Characteristics'!$C:$C,0))),"",INDEX('Policy Characteristics'!B:B,MATCH($C2592,'Policy Characteristics'!$C:$C,0)))</f>
        <v>Fuel Taxes or Subsidies</v>
      </c>
      <c r="C2592" s="320" t="str">
        <f t="shared" si="88"/>
        <v>Additional Fuel Tax or Subsidy Rate by Fuel</v>
      </c>
      <c r="D2592" s="45" t="s">
        <v>49</v>
      </c>
      <c r="E2592" s="45" t="s">
        <v>320</v>
      </c>
      <c r="F2592" s="45" t="s">
        <v>89</v>
      </c>
      <c r="G2592" s="45" t="s">
        <v>2556</v>
      </c>
      <c r="H2592" s="43">
        <v>2348</v>
      </c>
      <c r="I2592" s="324" t="s">
        <v>40</v>
      </c>
      <c r="J2592" s="255" t="str">
        <f>IF(ISBLANK(INDEX('Policy Characteristics'!D:D,MATCH($C2592,'Policy Characteristics'!$C:$C,0))),"",INDEX('Policy Characteristics'!D:D,MATCH($C2592,'Policy Characteristics'!$C:$C,0)))</f>
        <v>Fuel Taxes or Subsidies</v>
      </c>
      <c r="K2592" s="254" t="str">
        <f>IF(ISBLANK(INDEX('Policy Characteristics'!E:E,MATCH($C2592,'Policy Characteristics'!$C:$C,0))),"",INDEX('Policy Characteristics'!E:E,MATCH($C2592,'Policy Characteristics'!$C:$C,0)))</f>
        <v>cross fuel tax</v>
      </c>
      <c r="L2592" s="261">
        <f>IF(ISBLANK(INDEX('Policy Characteristics'!F:F,MATCH($C2592,'Policy Characteristics'!$C:$C,0))),"",INDEX('Policy Characteristics'!F:F,MATCH($C2592,'Policy Characteristics'!$C:$C,0)))</f>
        <v>-0.9</v>
      </c>
      <c r="M2592" s="261">
        <f>IF(ISBLANK(INDEX('Policy Characteristics'!G:G,MATCH($C2592,'Policy Characteristics'!$C:$C,0))),"",INDEX('Policy Characteristics'!G:G,MATCH($C2592,'Policy Characteristics'!$C:$C,0)))</f>
        <v>0.9</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of BAU price</v>
      </c>
      <c r="P2592" s="254" t="str">
        <f>IF(ISBLANK(INDEX('Policy Characteristics'!J:J,MATCH($C2592,'Policy Characteristics'!$C:$C,0))),"",INDEX('Policy Characteristics'!J:J,MATCH($C2592,'Policy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2" s="254" t="str">
        <f>IF(ISBLANK(INDEX('Policy Characteristics'!K:K,MATCH($C2592,'Policy Characteristics'!$C:$C,0))),"",INDEX('Policy Characteristics'!K:K,MATCH($C2592,'Policy Characteristics'!$C:$C,0)))</f>
        <v>fuels.html#fuel-taxes</v>
      </c>
      <c r="R2592" s="254" t="str">
        <f>IF(ISBLANK(INDEX('Policy Characteristics'!L:L,MATCH($C2592,'Policy Characteristics'!$C:$C,0))),"",INDEX('Policy Characteristics'!L:L,MATCH($C2592,'Policy Characteristics'!$C:$C,0)))</f>
        <v>fuel-taxes.html</v>
      </c>
    </row>
    <row r="2593" spans="1:18" s="4" customFormat="1" x14ac:dyDescent="0.35">
      <c r="A2593" s="254" t="str">
        <f>IF(ISBLANK(INDEX('Policy Characteristics'!A:A,MATCH($C2593,'Policy Characteristics'!$C:$C,0))),"",INDEX('Policy Characteristics'!A:A,MATCH($C2593,'Policy Characteristics'!$C:$C,0)))</f>
        <v>Cross-Sector</v>
      </c>
      <c r="B2593" s="262" t="str">
        <f>IF(ISBLANK(INDEX('Policy Characteristics'!B:B,MATCH($C2593,'Policy Characteristics'!$C:$C,0))),"",INDEX('Policy Characteristics'!B:B,MATCH($C2593,'Policy Characteristics'!$C:$C,0)))</f>
        <v>Fuel Taxes or Subsidies</v>
      </c>
      <c r="C2593" s="320" t="str">
        <f t="shared" si="88"/>
        <v>Additional Fuel Tax or Subsidy Rate by Fuel</v>
      </c>
      <c r="D2593" s="6" t="s">
        <v>434</v>
      </c>
      <c r="E2593" s="45" t="s">
        <v>320</v>
      </c>
      <c r="F2593" s="6" t="s">
        <v>431</v>
      </c>
      <c r="G2593" s="45" t="s">
        <v>2556</v>
      </c>
      <c r="H2593" s="43">
        <v>2349</v>
      </c>
      <c r="I2593" s="325" t="s">
        <v>41</v>
      </c>
      <c r="J2593" s="255" t="str">
        <f>IF(ISBLANK(INDEX('Policy Characteristics'!D:D,MATCH($C2593,'Policy Characteristics'!$C:$C,0))),"",INDEX('Policy Characteristics'!D:D,MATCH($C2593,'Policy Characteristics'!$C:$C,0)))</f>
        <v>Fuel Taxes or Subsidies</v>
      </c>
      <c r="K2593" s="254" t="str">
        <f>IF(ISBLANK(INDEX('Policy Characteristics'!E:E,MATCH($C2593,'Policy Characteristics'!$C:$C,0))),"",INDEX('Policy Characteristics'!E:E,MATCH($C2593,'Policy Characteristics'!$C:$C,0)))</f>
        <v>cross fuel tax</v>
      </c>
      <c r="L2593" s="261">
        <f>IF(ISBLANK(INDEX('Policy Characteristics'!F:F,MATCH($C2593,'Policy Characteristics'!$C:$C,0))),"",INDEX('Policy Characteristics'!F:F,MATCH($C2593,'Policy Characteristics'!$C:$C,0)))</f>
        <v>-0.9</v>
      </c>
      <c r="M2593" s="261">
        <f>IF(ISBLANK(INDEX('Policy Characteristics'!G:G,MATCH($C2593,'Policy Characteristics'!$C:$C,0))),"",INDEX('Policy Characteristics'!G:G,MATCH($C2593,'Policy Characteristics'!$C:$C,0)))</f>
        <v>0.9</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of BAU price</v>
      </c>
      <c r="P2593" s="254" t="str">
        <f>IF(ISBLANK(INDEX('Policy Characteristics'!J:J,MATCH($C2593,'Policy Characteristics'!$C:$C,0))),"",INDEX('Policy Characteristics'!J:J,MATCH($C2593,'Policy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3" s="254" t="str">
        <f>IF(ISBLANK(INDEX('Policy Characteristics'!K:K,MATCH($C2593,'Policy Characteristics'!$C:$C,0))),"",INDEX('Policy Characteristics'!K:K,MATCH($C2593,'Policy Characteristics'!$C:$C,0)))</f>
        <v>fuels.html#fuel-taxes</v>
      </c>
      <c r="R2593" s="254" t="str">
        <f>IF(ISBLANK(INDEX('Policy Characteristics'!L:L,MATCH($C2593,'Policy Characteristics'!$C:$C,0))),"",INDEX('Policy Characteristics'!L:L,MATCH($C2593,'Policy Characteristics'!$C:$C,0)))</f>
        <v>fuel-taxes.html</v>
      </c>
    </row>
    <row r="2594" spans="1:18" s="4" customFormat="1" x14ac:dyDescent="0.35">
      <c r="A2594" s="254" t="str">
        <f>IF(ISBLANK(INDEX('Policy Characteristics'!A:A,MATCH($C2594,'Policy Characteristics'!$C:$C,0))),"",INDEX('Policy Characteristics'!A:A,MATCH($C2594,'Policy Characteristics'!$C:$C,0)))</f>
        <v>Cross-Sector</v>
      </c>
      <c r="B2594" s="262" t="str">
        <f>IF(ISBLANK(INDEX('Policy Characteristics'!B:B,MATCH($C2594,'Policy Characteristics'!$C:$C,0))),"",INDEX('Policy Characteristics'!B:B,MATCH($C2594,'Policy Characteristics'!$C:$C,0)))</f>
        <v>Fuel Taxes or Subsidies</v>
      </c>
      <c r="C2594" s="320" t="str">
        <f t="shared" si="88"/>
        <v>Additional Fuel Tax or Subsidy Rate by Fuel</v>
      </c>
      <c r="D2594" s="6" t="s">
        <v>43</v>
      </c>
      <c r="E2594" s="45" t="s">
        <v>320</v>
      </c>
      <c r="F2594" s="6" t="s">
        <v>83</v>
      </c>
      <c r="G2594" s="45" t="s">
        <v>2556</v>
      </c>
      <c r="H2594" s="43">
        <v>2350</v>
      </c>
      <c r="I2594" s="325" t="s">
        <v>40</v>
      </c>
      <c r="J2594" s="255" t="str">
        <f>IF(ISBLANK(INDEX('Policy Characteristics'!D:D,MATCH($C2594,'Policy Characteristics'!$C:$C,0))),"",INDEX('Policy Characteristics'!D:D,MATCH($C2594,'Policy Characteristics'!$C:$C,0)))</f>
        <v>Fuel Taxes or Subsidies</v>
      </c>
      <c r="K2594" s="254" t="str">
        <f>IF(ISBLANK(INDEX('Policy Characteristics'!E:E,MATCH($C2594,'Policy Characteristics'!$C:$C,0))),"",INDEX('Policy Characteristics'!E:E,MATCH($C2594,'Policy Characteristics'!$C:$C,0)))</f>
        <v>cross fuel tax</v>
      </c>
      <c r="L2594" s="261">
        <f>IF(ISBLANK(INDEX('Policy Characteristics'!F:F,MATCH($C2594,'Policy Characteristics'!$C:$C,0))),"",INDEX('Policy Characteristics'!F:F,MATCH($C2594,'Policy Characteristics'!$C:$C,0)))</f>
        <v>-0.9</v>
      </c>
      <c r="M2594" s="261">
        <f>IF(ISBLANK(INDEX('Policy Characteristics'!G:G,MATCH($C2594,'Policy Characteristics'!$C:$C,0))),"",INDEX('Policy Characteristics'!G:G,MATCH($C2594,'Policy Characteristics'!$C:$C,0)))</f>
        <v>0.9</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of BAU price</v>
      </c>
      <c r="P2594" s="254" t="str">
        <f>IF(ISBLANK(INDEX('Policy Characteristics'!J:J,MATCH($C2594,'Policy Characteristics'!$C:$C,0))),"",INDEX('Policy Characteristics'!J:J,MATCH($C2594,'Policy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4" s="254" t="str">
        <f>IF(ISBLANK(INDEX('Policy Characteristics'!K:K,MATCH($C2594,'Policy Characteristics'!$C:$C,0))),"",INDEX('Policy Characteristics'!K:K,MATCH($C2594,'Policy Characteristics'!$C:$C,0)))</f>
        <v>fuels.html#fuel-taxes</v>
      </c>
      <c r="R2594" s="254" t="str">
        <f>IF(ISBLANK(INDEX('Policy Characteristics'!L:L,MATCH($C2594,'Policy Characteristics'!$C:$C,0))),"",INDEX('Policy Characteristics'!L:L,MATCH($C2594,'Policy Characteristics'!$C:$C,0)))</f>
        <v>fuel-taxes.html</v>
      </c>
    </row>
    <row r="2595" spans="1:18" s="4" customFormat="1" x14ac:dyDescent="0.35">
      <c r="A2595" s="254" t="str">
        <f>IF(ISBLANK(INDEX('Policy Characteristics'!A:A,MATCH($C2595,'Policy Characteristics'!$C:$C,0))),"",INDEX('Policy Characteristics'!A:A,MATCH($C2595,'Policy Characteristics'!$C:$C,0)))</f>
        <v>Cross-Sector</v>
      </c>
      <c r="B2595" s="262" t="str">
        <f>IF(ISBLANK(INDEX('Policy Characteristics'!B:B,MATCH($C2595,'Policy Characteristics'!$C:$C,0))),"",INDEX('Policy Characteristics'!B:B,MATCH($C2595,'Policy Characteristics'!$C:$C,0)))</f>
        <v>Fuel Taxes or Subsidies</v>
      </c>
      <c r="C2595" s="320" t="str">
        <f t="shared" si="88"/>
        <v>Additional Fuel Tax or Subsidy Rate by Fuel</v>
      </c>
      <c r="D2595" s="6" t="s">
        <v>44</v>
      </c>
      <c r="E2595" s="45" t="s">
        <v>320</v>
      </c>
      <c r="F2595" s="6" t="s">
        <v>84</v>
      </c>
      <c r="G2595" s="45" t="s">
        <v>2556</v>
      </c>
      <c r="H2595" s="43">
        <v>2351</v>
      </c>
      <c r="I2595" s="325" t="s">
        <v>41</v>
      </c>
      <c r="J2595" s="255" t="str">
        <f>IF(ISBLANK(INDEX('Policy Characteristics'!D:D,MATCH($C2595,'Policy Characteristics'!$C:$C,0))),"",INDEX('Policy Characteristics'!D:D,MATCH($C2595,'Policy Characteristics'!$C:$C,0)))</f>
        <v>Fuel Taxes or Subsidies</v>
      </c>
      <c r="K2595" s="254" t="str">
        <f>IF(ISBLANK(INDEX('Policy Characteristics'!E:E,MATCH($C2595,'Policy Characteristics'!$C:$C,0))),"",INDEX('Policy Characteristics'!E:E,MATCH($C2595,'Policy Characteristics'!$C:$C,0)))</f>
        <v>cross fuel tax</v>
      </c>
      <c r="L2595" s="261">
        <f>IF(ISBLANK(INDEX('Policy Characteristics'!F:F,MATCH($C2595,'Policy Characteristics'!$C:$C,0))),"",INDEX('Policy Characteristics'!F:F,MATCH($C2595,'Policy Characteristics'!$C:$C,0)))</f>
        <v>-0.9</v>
      </c>
      <c r="M2595" s="261">
        <f>IF(ISBLANK(INDEX('Policy Characteristics'!G:G,MATCH($C2595,'Policy Characteristics'!$C:$C,0))),"",INDEX('Policy Characteristics'!G:G,MATCH($C2595,'Policy Characteristics'!$C:$C,0)))</f>
        <v>0.9</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of BAU price</v>
      </c>
      <c r="P2595" s="254" t="str">
        <f>IF(ISBLANK(INDEX('Policy Characteristics'!J:J,MATCH($C2595,'Policy Characteristics'!$C:$C,0))),"",INDEX('Policy Characteristics'!J:J,MATCH($C2595,'Policy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5" s="254" t="str">
        <f>IF(ISBLANK(INDEX('Policy Characteristics'!K:K,MATCH($C2595,'Policy Characteristics'!$C:$C,0))),"",INDEX('Policy Characteristics'!K:K,MATCH($C2595,'Policy Characteristics'!$C:$C,0)))</f>
        <v>fuels.html#fuel-taxes</v>
      </c>
      <c r="R2595" s="254" t="str">
        <f>IF(ISBLANK(INDEX('Policy Characteristics'!L:L,MATCH($C2595,'Policy Characteristics'!$C:$C,0))),"",INDEX('Policy Characteristics'!L:L,MATCH($C2595,'Policy Characteristics'!$C:$C,0)))</f>
        <v>fuel-taxes.html</v>
      </c>
    </row>
    <row r="2596" spans="1:18" s="4" customFormat="1" x14ac:dyDescent="0.35">
      <c r="A2596" s="254" t="str">
        <f>IF(ISBLANK(INDEX('Policy Characteristics'!A:A,MATCH($C2596,'Policy Characteristics'!$C:$C,0))),"",INDEX('Policy Characteristics'!A:A,MATCH($C2596,'Policy Characteristics'!$C:$C,0)))</f>
        <v>Cross-Sector</v>
      </c>
      <c r="B2596" s="262" t="str">
        <f>IF(ISBLANK(INDEX('Policy Characteristics'!B:B,MATCH($C2596,'Policy Characteristics'!$C:$C,0))),"",INDEX('Policy Characteristics'!B:B,MATCH($C2596,'Policy Characteristics'!$C:$C,0)))</f>
        <v>Fuel Taxes or Subsidies</v>
      </c>
      <c r="C2596" s="320" t="str">
        <f t="shared" si="88"/>
        <v>Additional Fuel Tax or Subsidy Rate by Fuel</v>
      </c>
      <c r="D2596" s="6" t="s">
        <v>48</v>
      </c>
      <c r="E2596" s="45" t="s">
        <v>320</v>
      </c>
      <c r="F2596" s="6" t="s">
        <v>88</v>
      </c>
      <c r="G2596" s="45" t="s">
        <v>2556</v>
      </c>
      <c r="H2596" s="43">
        <v>2352</v>
      </c>
      <c r="I2596" s="325" t="s">
        <v>41</v>
      </c>
      <c r="J2596" s="255" t="str">
        <f>IF(ISBLANK(INDEX('Policy Characteristics'!D:D,MATCH($C2596,'Policy Characteristics'!$C:$C,0))),"",INDEX('Policy Characteristics'!D:D,MATCH($C2596,'Policy Characteristics'!$C:$C,0)))</f>
        <v>Fuel Taxes or Subsidies</v>
      </c>
      <c r="K2596" s="254" t="str">
        <f>IF(ISBLANK(INDEX('Policy Characteristics'!E:E,MATCH($C2596,'Policy Characteristics'!$C:$C,0))),"",INDEX('Policy Characteristics'!E:E,MATCH($C2596,'Policy Characteristics'!$C:$C,0)))</f>
        <v>cross fuel tax</v>
      </c>
      <c r="L2596" s="261">
        <f>IF(ISBLANK(INDEX('Policy Characteristics'!F:F,MATCH($C2596,'Policy Characteristics'!$C:$C,0))),"",INDEX('Policy Characteristics'!F:F,MATCH($C2596,'Policy Characteristics'!$C:$C,0)))</f>
        <v>-0.9</v>
      </c>
      <c r="M2596" s="261">
        <f>IF(ISBLANK(INDEX('Policy Characteristics'!G:G,MATCH($C2596,'Policy Characteristics'!$C:$C,0))),"",INDEX('Policy Characteristics'!G:G,MATCH($C2596,'Policy Characteristics'!$C:$C,0)))</f>
        <v>0.9</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of BAU price</v>
      </c>
      <c r="P2596" s="254" t="str">
        <f>IF(ISBLANK(INDEX('Policy Characteristics'!J:J,MATCH($C2596,'Policy Characteristics'!$C:$C,0))),"",INDEX('Policy Characteristics'!J:J,MATCH($C2596,'Policy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6" s="254" t="str">
        <f>IF(ISBLANK(INDEX('Policy Characteristics'!K:K,MATCH($C2596,'Policy Characteristics'!$C:$C,0))),"",INDEX('Policy Characteristics'!K:K,MATCH($C2596,'Policy Characteristics'!$C:$C,0)))</f>
        <v>fuels.html#fuel-taxes</v>
      </c>
      <c r="R2596" s="254" t="str">
        <f>IF(ISBLANK(INDEX('Policy Characteristics'!L:L,MATCH($C2596,'Policy Characteristics'!$C:$C,0))),"",INDEX('Policy Characteristics'!L:L,MATCH($C2596,'Policy Characteristics'!$C:$C,0)))</f>
        <v>fuel-taxes.html</v>
      </c>
    </row>
    <row r="2597" spans="1:18" s="4" customFormat="1" x14ac:dyDescent="0.35">
      <c r="A2597" s="254" t="str">
        <f>IF(ISBLANK(INDEX('Policy Characteristics'!A:A,MATCH($C2597,'Policy Characteristics'!$C:$C,0))),"",INDEX('Policy Characteristics'!A:A,MATCH($C2597,'Policy Characteristics'!$C:$C,0)))</f>
        <v>Cross-Sector</v>
      </c>
      <c r="B2597" s="262" t="str">
        <f>IF(ISBLANK(INDEX('Policy Characteristics'!B:B,MATCH($C2597,'Policy Characteristics'!$C:$C,0))),"",INDEX('Policy Characteristics'!B:B,MATCH($C2597,'Policy Characteristics'!$C:$C,0)))</f>
        <v>Fuel Taxes or Subsidies</v>
      </c>
      <c r="C2597" s="320" t="str">
        <f t="shared" si="88"/>
        <v>Additional Fuel Tax or Subsidy Rate by Fuel</v>
      </c>
      <c r="D2597" s="6" t="s">
        <v>50</v>
      </c>
      <c r="E2597" s="45" t="s">
        <v>320</v>
      </c>
      <c r="F2597" s="6" t="s">
        <v>91</v>
      </c>
      <c r="G2597" s="45" t="s">
        <v>2556</v>
      </c>
      <c r="H2597" s="43">
        <v>2353</v>
      </c>
      <c r="I2597" s="325" t="s">
        <v>41</v>
      </c>
      <c r="J2597" s="255" t="str">
        <f>IF(ISBLANK(INDEX('Policy Characteristics'!D:D,MATCH($C2597,'Policy Characteristics'!$C:$C,0))),"",INDEX('Policy Characteristics'!D:D,MATCH($C2597,'Policy Characteristics'!$C:$C,0)))</f>
        <v>Fuel Taxes or Subsidies</v>
      </c>
      <c r="K2597" s="254" t="str">
        <f>IF(ISBLANK(INDEX('Policy Characteristics'!E:E,MATCH($C2597,'Policy Characteristics'!$C:$C,0))),"",INDEX('Policy Characteristics'!E:E,MATCH($C2597,'Policy Characteristics'!$C:$C,0)))</f>
        <v>cross fuel tax</v>
      </c>
      <c r="L2597" s="261">
        <f>IF(ISBLANK(INDEX('Policy Characteristics'!F:F,MATCH($C2597,'Policy Characteristics'!$C:$C,0))),"",INDEX('Policy Characteristics'!F:F,MATCH($C2597,'Policy Characteristics'!$C:$C,0)))</f>
        <v>-0.9</v>
      </c>
      <c r="M2597" s="261">
        <f>IF(ISBLANK(INDEX('Policy Characteristics'!G:G,MATCH($C2597,'Policy Characteristics'!$C:$C,0))),"",INDEX('Policy Characteristics'!G:G,MATCH($C2597,'Policy Characteristics'!$C:$C,0)))</f>
        <v>0.9</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of BAU price</v>
      </c>
      <c r="P2597" s="254" t="str">
        <f>IF(ISBLANK(INDEX('Policy Characteristics'!J:J,MATCH($C2597,'Policy Characteristics'!$C:$C,0))),"",INDEX('Policy Characteristics'!J:J,MATCH($C2597,'Policy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7" s="254" t="str">
        <f>IF(ISBLANK(INDEX('Policy Characteristics'!K:K,MATCH($C2597,'Policy Characteristics'!$C:$C,0))),"",INDEX('Policy Characteristics'!K:K,MATCH($C2597,'Policy Characteristics'!$C:$C,0)))</f>
        <v>fuels.html#fuel-taxes</v>
      </c>
      <c r="R2597" s="254" t="str">
        <f>IF(ISBLANK(INDEX('Policy Characteristics'!L:L,MATCH($C2597,'Policy Characteristics'!$C:$C,0))),"",INDEX('Policy Characteristics'!L:L,MATCH($C2597,'Policy Characteristics'!$C:$C,0)))</f>
        <v>fuel-taxes.html</v>
      </c>
    </row>
    <row r="2598" spans="1:18" s="4" customFormat="1" x14ac:dyDescent="0.35">
      <c r="A2598" s="254" t="str">
        <f>IF(ISBLANK(INDEX('Policy Characteristics'!A:A,MATCH($C2598,'Policy Characteristics'!$C:$C,0))),"",INDEX('Policy Characteristics'!A:A,MATCH($C2598,'Policy Characteristics'!$C:$C,0)))</f>
        <v>Cross-Sector</v>
      </c>
      <c r="B2598" s="262" t="str">
        <f>IF(ISBLANK(INDEX('Policy Characteristics'!B:B,MATCH($C2598,'Policy Characteristics'!$C:$C,0))),"",INDEX('Policy Characteristics'!B:B,MATCH($C2598,'Policy Characteristics'!$C:$C,0)))</f>
        <v>Fuel Taxes or Subsidies</v>
      </c>
      <c r="C2598" s="320" t="str">
        <f t="shared" si="88"/>
        <v>Additional Fuel Tax or Subsidy Rate by Fuel</v>
      </c>
      <c r="D2598" s="6" t="s">
        <v>51</v>
      </c>
      <c r="E2598" s="45" t="s">
        <v>320</v>
      </c>
      <c r="F2598" s="6" t="s">
        <v>92</v>
      </c>
      <c r="G2598" s="45" t="s">
        <v>2556</v>
      </c>
      <c r="H2598" s="43">
        <v>2354</v>
      </c>
      <c r="I2598" s="325" t="s">
        <v>40</v>
      </c>
      <c r="J2598" s="255" t="str">
        <f>IF(ISBLANK(INDEX('Policy Characteristics'!D:D,MATCH($C2598,'Policy Characteristics'!$C:$C,0))),"",INDEX('Policy Characteristics'!D:D,MATCH($C2598,'Policy Characteristics'!$C:$C,0)))</f>
        <v>Fuel Taxes or Subsidies</v>
      </c>
      <c r="K2598" s="254" t="str">
        <f>IF(ISBLANK(INDEX('Policy Characteristics'!E:E,MATCH($C2598,'Policy Characteristics'!$C:$C,0))),"",INDEX('Policy Characteristics'!E:E,MATCH($C2598,'Policy Characteristics'!$C:$C,0)))</f>
        <v>cross fuel tax</v>
      </c>
      <c r="L2598" s="261">
        <f>IF(ISBLANK(INDEX('Policy Characteristics'!F:F,MATCH($C2598,'Policy Characteristics'!$C:$C,0))),"",INDEX('Policy Characteristics'!F:F,MATCH($C2598,'Policy Characteristics'!$C:$C,0)))</f>
        <v>-0.9</v>
      </c>
      <c r="M2598" s="261">
        <f>IF(ISBLANK(INDEX('Policy Characteristics'!G:G,MATCH($C2598,'Policy Characteristics'!$C:$C,0))),"",INDEX('Policy Characteristics'!G:G,MATCH($C2598,'Policy Characteristics'!$C:$C,0)))</f>
        <v>0.9</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of BAU price</v>
      </c>
      <c r="P2598" s="254" t="str">
        <f>IF(ISBLANK(INDEX('Policy Characteristics'!J:J,MATCH($C2598,'Policy Characteristics'!$C:$C,0))),"",INDEX('Policy Characteristics'!J:J,MATCH($C2598,'Policy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8" s="254" t="str">
        <f>IF(ISBLANK(INDEX('Policy Characteristics'!K:K,MATCH($C2598,'Policy Characteristics'!$C:$C,0))),"",INDEX('Policy Characteristics'!K:K,MATCH($C2598,'Policy Characteristics'!$C:$C,0)))</f>
        <v>fuels.html#fuel-taxes</v>
      </c>
      <c r="R2598" s="254" t="str">
        <f>IF(ISBLANK(INDEX('Policy Characteristics'!L:L,MATCH($C2598,'Policy Characteristics'!$C:$C,0))),"",INDEX('Policy Characteristics'!L:L,MATCH($C2598,'Policy Characteristics'!$C:$C,0)))</f>
        <v>fuel-taxes.html</v>
      </c>
    </row>
    <row r="2599" spans="1:18" s="4" customFormat="1" x14ac:dyDescent="0.35">
      <c r="A2599" s="254" t="str">
        <f>IF(ISBLANK(INDEX('Policy Characteristics'!A:A,MATCH($C2599,'Policy Characteristics'!$C:$C,0))),"",INDEX('Policy Characteristics'!A:A,MATCH($C2599,'Policy Characteristics'!$C:$C,0)))</f>
        <v>Cross-Sector</v>
      </c>
      <c r="B2599" s="262" t="str">
        <f>IF(ISBLANK(INDEX('Policy Characteristics'!B:B,MATCH($C2599,'Policy Characteristics'!$C:$C,0))),"",INDEX('Policy Characteristics'!B:B,MATCH($C2599,'Policy Characteristics'!$C:$C,0)))</f>
        <v>Fuel Taxes or Subsidies</v>
      </c>
      <c r="C2599" s="320" t="str">
        <f t="shared" si="88"/>
        <v>Additional Fuel Tax or Subsidy Rate by Fuel</v>
      </c>
      <c r="D2599" s="6" t="s">
        <v>52</v>
      </c>
      <c r="E2599" s="45" t="s">
        <v>320</v>
      </c>
      <c r="F2599" s="6" t="s">
        <v>93</v>
      </c>
      <c r="G2599" s="45" t="s">
        <v>2556</v>
      </c>
      <c r="H2599" s="43">
        <v>2355</v>
      </c>
      <c r="I2599" s="325" t="s">
        <v>41</v>
      </c>
      <c r="J2599" s="255" t="str">
        <f>IF(ISBLANK(INDEX('Policy Characteristics'!D:D,MATCH($C2599,'Policy Characteristics'!$C:$C,0))),"",INDEX('Policy Characteristics'!D:D,MATCH($C2599,'Policy Characteristics'!$C:$C,0)))</f>
        <v>Fuel Taxes or Subsidies</v>
      </c>
      <c r="K2599" s="254" t="str">
        <f>IF(ISBLANK(INDEX('Policy Characteristics'!E:E,MATCH($C2599,'Policy Characteristics'!$C:$C,0))),"",INDEX('Policy Characteristics'!E:E,MATCH($C2599,'Policy Characteristics'!$C:$C,0)))</f>
        <v>cross fuel tax</v>
      </c>
      <c r="L2599" s="261">
        <f>IF(ISBLANK(INDEX('Policy Characteristics'!F:F,MATCH($C2599,'Policy Characteristics'!$C:$C,0))),"",INDEX('Policy Characteristics'!F:F,MATCH($C2599,'Policy Characteristics'!$C:$C,0)))</f>
        <v>-0.9</v>
      </c>
      <c r="M2599" s="261">
        <f>IF(ISBLANK(INDEX('Policy Characteristics'!G:G,MATCH($C2599,'Policy Characteristics'!$C:$C,0))),"",INDEX('Policy Characteristics'!G:G,MATCH($C2599,'Policy Characteristics'!$C:$C,0)))</f>
        <v>0.9</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of BAU price</v>
      </c>
      <c r="P2599" s="254" t="str">
        <f>IF(ISBLANK(INDEX('Policy Characteristics'!J:J,MATCH($C2599,'Policy Characteristics'!$C:$C,0))),"",INDEX('Policy Characteristics'!J:J,MATCH($C2599,'Policy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599" s="254" t="str">
        <f>IF(ISBLANK(INDEX('Policy Characteristics'!K:K,MATCH($C2599,'Policy Characteristics'!$C:$C,0))),"",INDEX('Policy Characteristics'!K:K,MATCH($C2599,'Policy Characteristics'!$C:$C,0)))</f>
        <v>fuels.html#fuel-taxes</v>
      </c>
      <c r="R2599" s="254" t="str">
        <f>IF(ISBLANK(INDEX('Policy Characteristics'!L:L,MATCH($C2599,'Policy Characteristics'!$C:$C,0))),"",INDEX('Policy Characteristics'!L:L,MATCH($C2599,'Policy Characteristics'!$C:$C,0)))</f>
        <v>fuel-taxes.html</v>
      </c>
    </row>
    <row r="2600" spans="1:18" s="4" customFormat="1" x14ac:dyDescent="0.35">
      <c r="A2600" s="254" t="str">
        <f>IF(ISBLANK(INDEX('Policy Characteristics'!A:A,MATCH($C2600,'Policy Characteristics'!$C:$C,0))),"",INDEX('Policy Characteristics'!A:A,MATCH($C2600,'Policy Characteristics'!$C:$C,0)))</f>
        <v>Cross-Sector</v>
      </c>
      <c r="B2600" s="262" t="str">
        <f>IF(ISBLANK(INDEX('Policy Characteristics'!B:B,MATCH($C2600,'Policy Characteristics'!$C:$C,0))),"",INDEX('Policy Characteristics'!B:B,MATCH($C2600,'Policy Characteristics'!$C:$C,0)))</f>
        <v>Fuel Taxes or Subsidies</v>
      </c>
      <c r="C2600" s="320" t="str">
        <f t="shared" si="88"/>
        <v>Additional Fuel Tax or Subsidy Rate by Fuel</v>
      </c>
      <c r="D2600" s="6" t="s">
        <v>53</v>
      </c>
      <c r="E2600" s="45" t="s">
        <v>320</v>
      </c>
      <c r="F2600" s="6" t="s">
        <v>94</v>
      </c>
      <c r="G2600" s="45" t="s">
        <v>2556</v>
      </c>
      <c r="H2600" s="43">
        <v>2356</v>
      </c>
      <c r="I2600" s="325" t="s">
        <v>41</v>
      </c>
      <c r="J2600" s="255" t="str">
        <f>IF(ISBLANK(INDEX('Policy Characteristics'!D:D,MATCH($C2600,'Policy Characteristics'!$C:$C,0))),"",INDEX('Policy Characteristics'!D:D,MATCH($C2600,'Policy Characteristics'!$C:$C,0)))</f>
        <v>Fuel Taxes or Subsidies</v>
      </c>
      <c r="K2600" s="254" t="str">
        <f>IF(ISBLANK(INDEX('Policy Characteristics'!E:E,MATCH($C2600,'Policy Characteristics'!$C:$C,0))),"",INDEX('Policy Characteristics'!E:E,MATCH($C2600,'Policy Characteristics'!$C:$C,0)))</f>
        <v>cross fuel tax</v>
      </c>
      <c r="L2600" s="261">
        <f>IF(ISBLANK(INDEX('Policy Characteristics'!F:F,MATCH($C2600,'Policy Characteristics'!$C:$C,0))),"",INDEX('Policy Characteristics'!F:F,MATCH($C2600,'Policy Characteristics'!$C:$C,0)))</f>
        <v>-0.9</v>
      </c>
      <c r="M2600" s="261">
        <f>IF(ISBLANK(INDEX('Policy Characteristics'!G:G,MATCH($C2600,'Policy Characteristics'!$C:$C,0))),"",INDEX('Policy Characteristics'!G:G,MATCH($C2600,'Policy Characteristics'!$C:$C,0)))</f>
        <v>0.9</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of BAU price</v>
      </c>
      <c r="P2600" s="254" t="str">
        <f>IF(ISBLANK(INDEX('Policy Characteristics'!J:J,MATCH($C2600,'Policy Characteristics'!$C:$C,0))),"",INDEX('Policy Characteristics'!J:J,MATCH($C2600,'Policy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0" s="254" t="str">
        <f>IF(ISBLANK(INDEX('Policy Characteristics'!K:K,MATCH($C2600,'Policy Characteristics'!$C:$C,0))),"",INDEX('Policy Characteristics'!K:K,MATCH($C2600,'Policy Characteristics'!$C:$C,0)))</f>
        <v>fuels.html#fuel-taxes</v>
      </c>
      <c r="R2600" s="254" t="str">
        <f>IF(ISBLANK(INDEX('Policy Characteristics'!L:L,MATCH($C2600,'Policy Characteristics'!$C:$C,0))),"",INDEX('Policy Characteristics'!L:L,MATCH($C2600,'Policy Characteristics'!$C:$C,0)))</f>
        <v>fuel-taxes.html</v>
      </c>
    </row>
    <row r="2601" spans="1:18" x14ac:dyDescent="0.35">
      <c r="A2601" s="254" t="str">
        <f>IF(ISBLANK(INDEX('Policy Characteristics'!A:A,MATCH($C2601,'Policy Characteristics'!$C:$C,0))),"",INDEX('Policy Characteristics'!A:A,MATCH($C2601,'Policy Characteristics'!$C:$C,0)))</f>
        <v>Cross-Sector</v>
      </c>
      <c r="B2601" s="262" t="str">
        <f>IF(ISBLANK(INDEX('Policy Characteristics'!B:B,MATCH($C2601,'Policy Characteristics'!$C:$C,0))),"",INDEX('Policy Characteristics'!B:B,MATCH($C2601,'Policy Characteristics'!$C:$C,0)))</f>
        <v>Fuel Taxes or Subsidies</v>
      </c>
      <c r="C2601" s="320" t="str">
        <f t="shared" si="88"/>
        <v>Additional Fuel Tax or Subsidy Rate by Fuel</v>
      </c>
      <c r="D2601" s="6" t="s">
        <v>2449</v>
      </c>
      <c r="E2601" s="45" t="s">
        <v>320</v>
      </c>
      <c r="F2601" s="6" t="s">
        <v>2450</v>
      </c>
      <c r="G2601" s="45" t="s">
        <v>2556</v>
      </c>
      <c r="H2601" s="43">
        <v>2357</v>
      </c>
      <c r="I2601" s="325" t="s">
        <v>41</v>
      </c>
      <c r="J2601" s="255" t="str">
        <f>IF(ISBLANK(INDEX('Policy Characteristics'!D:D,MATCH($C2601,'Policy Characteristics'!$C:$C,0))),"",INDEX('Policy Characteristics'!D:D,MATCH($C2601,'Policy Characteristics'!$C:$C,0)))</f>
        <v>Fuel Taxes or Subsidies</v>
      </c>
      <c r="K2601" s="254" t="str">
        <f>IF(ISBLANK(INDEX('Policy Characteristics'!E:E,MATCH($C2601,'Policy Characteristics'!$C:$C,0))),"",INDEX('Policy Characteristics'!E:E,MATCH($C2601,'Policy Characteristics'!$C:$C,0)))</f>
        <v>cross fuel tax</v>
      </c>
      <c r="L2601" s="261">
        <f>IF(ISBLANK(INDEX('Policy Characteristics'!F:F,MATCH($C2601,'Policy Characteristics'!$C:$C,0))),"",INDEX('Policy Characteristics'!F:F,MATCH($C2601,'Policy Characteristics'!$C:$C,0)))</f>
        <v>-0.9</v>
      </c>
      <c r="M2601" s="261">
        <f>IF(ISBLANK(INDEX('Policy Characteristics'!G:G,MATCH($C2601,'Policy Characteristics'!$C:$C,0))),"",INDEX('Policy Characteristics'!G:G,MATCH($C2601,'Policy Characteristics'!$C:$C,0)))</f>
        <v>0.9</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of BAU price</v>
      </c>
      <c r="P2601" s="254" t="str">
        <f>IF(ISBLANK(INDEX('Policy Characteristics'!J:J,MATCH($C2601,'Policy Characteristics'!$C:$C,0))),"",INDEX('Policy Characteristics'!J:J,MATCH($C2601,'Policy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1" s="254" t="str">
        <f>IF(ISBLANK(INDEX('Policy Characteristics'!K:K,MATCH($C2601,'Policy Characteristics'!$C:$C,0))),"",INDEX('Policy Characteristics'!K:K,MATCH($C2601,'Policy Characteristics'!$C:$C,0)))</f>
        <v>fuels.html#fuel-taxes</v>
      </c>
      <c r="R2601" s="254" t="str">
        <f>IF(ISBLANK(INDEX('Policy Characteristics'!L:L,MATCH($C2601,'Policy Characteristics'!$C:$C,0))),"",INDEX('Policy Characteristics'!L:L,MATCH($C2601,'Policy Characteristics'!$C:$C,0)))</f>
        <v>fuel-taxes.html</v>
      </c>
    </row>
    <row r="2602" spans="1:18" x14ac:dyDescent="0.35">
      <c r="A2602" s="254" t="str">
        <f>IF(ISBLANK(INDEX('Policy Characteristics'!A:A,MATCH($C2602,'Policy Characteristics'!$C:$C,0))),"",INDEX('Policy Characteristics'!A:A,MATCH($C2602,'Policy Characteristics'!$C:$C,0)))</f>
        <v>Cross-Sector</v>
      </c>
      <c r="B2602" s="262" t="str">
        <f>IF(ISBLANK(INDEX('Policy Characteristics'!B:B,MATCH($C2602,'Policy Characteristics'!$C:$C,0))),"",INDEX('Policy Characteristics'!B:B,MATCH($C2602,'Policy Characteristics'!$C:$C,0)))</f>
        <v>Fuel Taxes or Subsidies</v>
      </c>
      <c r="C2602" s="320" t="str">
        <f t="shared" si="88"/>
        <v>Additional Fuel Tax or Subsidy Rate by Fuel</v>
      </c>
      <c r="D2602" s="6" t="s">
        <v>71</v>
      </c>
      <c r="E2602" s="45" t="s">
        <v>320</v>
      </c>
      <c r="F2602" s="6" t="s">
        <v>95</v>
      </c>
      <c r="G2602" s="45" t="s">
        <v>2556</v>
      </c>
      <c r="H2602" s="43">
        <v>2358</v>
      </c>
      <c r="I2602" s="325" t="s">
        <v>41</v>
      </c>
      <c r="J2602" s="255" t="str">
        <f>IF(ISBLANK(INDEX('Policy Characteristics'!D:D,MATCH($C2602,'Policy Characteristics'!$C:$C,0))),"",INDEX('Policy Characteristics'!D:D,MATCH($C2602,'Policy Characteristics'!$C:$C,0)))</f>
        <v>Fuel Taxes or Subsidies</v>
      </c>
      <c r="K2602" s="254" t="str">
        <f>IF(ISBLANK(INDEX('Policy Characteristics'!E:E,MATCH($C2602,'Policy Characteristics'!$C:$C,0))),"",INDEX('Policy Characteristics'!E:E,MATCH($C2602,'Policy Characteristics'!$C:$C,0)))</f>
        <v>cross fuel tax</v>
      </c>
      <c r="L2602" s="261">
        <f>IF(ISBLANK(INDEX('Policy Characteristics'!F:F,MATCH($C2602,'Policy Characteristics'!$C:$C,0))),"",INDEX('Policy Characteristics'!F:F,MATCH($C2602,'Policy Characteristics'!$C:$C,0)))</f>
        <v>-0.9</v>
      </c>
      <c r="M2602" s="261">
        <f>IF(ISBLANK(INDEX('Policy Characteristics'!G:G,MATCH($C2602,'Policy Characteristics'!$C:$C,0))),"",INDEX('Policy Characteristics'!G:G,MATCH($C2602,'Policy Characteristics'!$C:$C,0)))</f>
        <v>0.9</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of BAU price</v>
      </c>
      <c r="P2602" s="254" t="str">
        <f>IF(ISBLANK(INDEX('Policy Characteristics'!J:J,MATCH($C2602,'Policy Characteristics'!$C:$C,0))),"",INDEX('Policy Characteristics'!J:J,MATCH($C2602,'Policy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2" s="254" t="str">
        <f>IF(ISBLANK(INDEX('Policy Characteristics'!K:K,MATCH($C2602,'Policy Characteristics'!$C:$C,0))),"",INDEX('Policy Characteristics'!K:K,MATCH($C2602,'Policy Characteristics'!$C:$C,0)))</f>
        <v>fuels.html#fuel-taxes</v>
      </c>
      <c r="R2602" s="254" t="str">
        <f>IF(ISBLANK(INDEX('Policy Characteristics'!L:L,MATCH($C2602,'Policy Characteristics'!$C:$C,0))),"",INDEX('Policy Characteristics'!L:L,MATCH($C2602,'Policy Characteristics'!$C:$C,0)))</f>
        <v>fuel-taxes.html</v>
      </c>
    </row>
    <row r="2603" spans="1:18" x14ac:dyDescent="0.35">
      <c r="A2603" s="254" t="str">
        <f>IF(ISBLANK(INDEX('Policy Characteristics'!A:A,MATCH($C2603,'Policy Characteristics'!$C:$C,0))),"",INDEX('Policy Characteristics'!A:A,MATCH($C2603,'Policy Characteristics'!$C:$C,0)))</f>
        <v>Cross-Sector</v>
      </c>
      <c r="B2603" s="262" t="str">
        <f>IF(ISBLANK(INDEX('Policy Characteristics'!B:B,MATCH($C2603,'Policy Characteristics'!$C:$C,0))),"",INDEX('Policy Characteristics'!B:B,MATCH($C2603,'Policy Characteristics'!$C:$C,0)))</f>
        <v>Fuel Taxes or Subsidies</v>
      </c>
      <c r="C2603" s="320" t="str">
        <f t="shared" si="88"/>
        <v>Additional Fuel Tax or Subsidy Rate by Fuel</v>
      </c>
      <c r="D2603" s="6" t="s">
        <v>427</v>
      </c>
      <c r="E2603" s="45" t="s">
        <v>320</v>
      </c>
      <c r="F2603" s="6" t="s">
        <v>428</v>
      </c>
      <c r="G2603" s="45" t="s">
        <v>2556</v>
      </c>
      <c r="H2603" s="43">
        <v>2359</v>
      </c>
      <c r="I2603" s="325" t="s">
        <v>41</v>
      </c>
      <c r="J2603" s="255" t="str">
        <f>IF(ISBLANK(INDEX('Policy Characteristics'!D:D,MATCH($C2603,'Policy Characteristics'!$C:$C,0))),"",INDEX('Policy Characteristics'!D:D,MATCH($C2603,'Policy Characteristics'!$C:$C,0)))</f>
        <v>Fuel Taxes or Subsidies</v>
      </c>
      <c r="K2603" s="254" t="str">
        <f>IF(ISBLANK(INDEX('Policy Characteristics'!E:E,MATCH($C2603,'Policy Characteristics'!$C:$C,0))),"",INDEX('Policy Characteristics'!E:E,MATCH($C2603,'Policy Characteristics'!$C:$C,0)))</f>
        <v>cross fuel tax</v>
      </c>
      <c r="L2603" s="261">
        <f>IF(ISBLANK(INDEX('Policy Characteristics'!F:F,MATCH($C2603,'Policy Characteristics'!$C:$C,0))),"",INDEX('Policy Characteristics'!F:F,MATCH($C2603,'Policy Characteristics'!$C:$C,0)))</f>
        <v>-0.9</v>
      </c>
      <c r="M2603" s="261">
        <f>IF(ISBLANK(INDEX('Policy Characteristics'!G:G,MATCH($C2603,'Policy Characteristics'!$C:$C,0))),"",INDEX('Policy Characteristics'!G:G,MATCH($C2603,'Policy Characteristics'!$C:$C,0)))</f>
        <v>0.9</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of BAU price</v>
      </c>
      <c r="P2603" s="254" t="str">
        <f>IF(ISBLANK(INDEX('Policy Characteristics'!J:J,MATCH($C2603,'Policy Characteristics'!$C:$C,0))),"",INDEX('Policy Characteristics'!J:J,MATCH($C2603,'Policy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3" s="254" t="str">
        <f>IF(ISBLANK(INDEX('Policy Characteristics'!K:K,MATCH($C2603,'Policy Characteristics'!$C:$C,0))),"",INDEX('Policy Characteristics'!K:K,MATCH($C2603,'Policy Characteristics'!$C:$C,0)))</f>
        <v>fuels.html#fuel-taxes</v>
      </c>
      <c r="R2603" s="254" t="str">
        <f>IF(ISBLANK(INDEX('Policy Characteristics'!L:L,MATCH($C2603,'Policy Characteristics'!$C:$C,0))),"",INDEX('Policy Characteristics'!L:L,MATCH($C2603,'Policy Characteristics'!$C:$C,0)))</f>
        <v>fuel-taxes.html</v>
      </c>
    </row>
    <row r="2604" spans="1:18" x14ac:dyDescent="0.35">
      <c r="A2604" s="254" t="str">
        <f>IF(ISBLANK(INDEX('Policy Characteristics'!A:A,MATCH($C2604,'Policy Characteristics'!$C:$C,0))),"",INDEX('Policy Characteristics'!A:A,MATCH($C2604,'Policy Characteristics'!$C:$C,0)))</f>
        <v>Cross-Sector</v>
      </c>
      <c r="B2604" s="262" t="str">
        <f>IF(ISBLANK(INDEX('Policy Characteristics'!B:B,MATCH($C2604,'Policy Characteristics'!$C:$C,0))),"",INDEX('Policy Characteristics'!B:B,MATCH($C2604,'Policy Characteristics'!$C:$C,0)))</f>
        <v>Fuel Taxes or Subsidies</v>
      </c>
      <c r="C2604" s="320" t="str">
        <f t="shared" si="88"/>
        <v>Additional Fuel Tax or Subsidy Rate by Fuel</v>
      </c>
      <c r="D2604" s="6" t="s">
        <v>2441</v>
      </c>
      <c r="E2604" s="45" t="s">
        <v>320</v>
      </c>
      <c r="F2604" s="6" t="s">
        <v>2445</v>
      </c>
      <c r="G2604" s="45" t="s">
        <v>2556</v>
      </c>
      <c r="H2604" s="43">
        <v>2360</v>
      </c>
      <c r="I2604" s="325" t="s">
        <v>41</v>
      </c>
      <c r="J2604" s="255" t="str">
        <f>IF(ISBLANK(INDEX('Policy Characteristics'!D:D,MATCH($C2604,'Policy Characteristics'!$C:$C,0))),"",INDEX('Policy Characteristics'!D:D,MATCH($C2604,'Policy Characteristics'!$C:$C,0)))</f>
        <v>Fuel Taxes or Subsidies</v>
      </c>
      <c r="K2604" s="254" t="str">
        <f>IF(ISBLANK(INDEX('Policy Characteristics'!E:E,MATCH($C2604,'Policy Characteristics'!$C:$C,0))),"",INDEX('Policy Characteristics'!E:E,MATCH($C2604,'Policy Characteristics'!$C:$C,0)))</f>
        <v>cross fuel tax</v>
      </c>
      <c r="L2604" s="261">
        <f>IF(ISBLANK(INDEX('Policy Characteristics'!F:F,MATCH($C2604,'Policy Characteristics'!$C:$C,0))),"",INDEX('Policy Characteristics'!F:F,MATCH($C2604,'Policy Characteristics'!$C:$C,0)))</f>
        <v>-0.9</v>
      </c>
      <c r="M2604" s="261">
        <f>IF(ISBLANK(INDEX('Policy Characteristics'!G:G,MATCH($C2604,'Policy Characteristics'!$C:$C,0))),"",INDEX('Policy Characteristics'!G:G,MATCH($C2604,'Policy Characteristics'!$C:$C,0)))</f>
        <v>0.9</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of BAU price</v>
      </c>
      <c r="P2604" s="254" t="str">
        <f>IF(ISBLANK(INDEX('Policy Characteristics'!J:J,MATCH($C2604,'Policy Characteristics'!$C:$C,0))),"",INDEX('Policy Characteristics'!J:J,MATCH($C2604,'Policy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4" s="254" t="str">
        <f>IF(ISBLANK(INDEX('Policy Characteristics'!K:K,MATCH($C2604,'Policy Characteristics'!$C:$C,0))),"",INDEX('Policy Characteristics'!K:K,MATCH($C2604,'Policy Characteristics'!$C:$C,0)))</f>
        <v>fuels.html#fuel-taxes</v>
      </c>
      <c r="R2604" s="254" t="str">
        <f>IF(ISBLANK(INDEX('Policy Characteristics'!L:L,MATCH($C2604,'Policy Characteristics'!$C:$C,0))),"",INDEX('Policy Characteristics'!L:L,MATCH($C2604,'Policy Characteristics'!$C:$C,0)))</f>
        <v>fuel-taxes.html</v>
      </c>
    </row>
    <row r="2605" spans="1:18" x14ac:dyDescent="0.35">
      <c r="A2605" s="254" t="str">
        <f>IF(ISBLANK(INDEX('Policy Characteristics'!A:A,MATCH($C2605,'Policy Characteristics'!$C:$C,0))),"",INDEX('Policy Characteristics'!A:A,MATCH($C2605,'Policy Characteristics'!$C:$C,0)))</f>
        <v>Cross-Sector</v>
      </c>
      <c r="B2605" s="262" t="str">
        <f>IF(ISBLANK(INDEX('Policy Characteristics'!B:B,MATCH($C2605,'Policy Characteristics'!$C:$C,0))),"",INDEX('Policy Characteristics'!B:B,MATCH($C2605,'Policy Characteristics'!$C:$C,0)))</f>
        <v>Fuel Taxes or Subsidies</v>
      </c>
      <c r="C2605" s="320" t="str">
        <f t="shared" si="88"/>
        <v>Additional Fuel Tax or Subsidy Rate by Fuel</v>
      </c>
      <c r="D2605" s="6" t="s">
        <v>2451</v>
      </c>
      <c r="E2605" s="45" t="s">
        <v>320</v>
      </c>
      <c r="F2605" s="6" t="s">
        <v>2452</v>
      </c>
      <c r="G2605" s="45" t="s">
        <v>2556</v>
      </c>
      <c r="H2605" s="43">
        <v>2361</v>
      </c>
      <c r="I2605" s="325" t="s">
        <v>41</v>
      </c>
      <c r="J2605" s="255" t="str">
        <f>IF(ISBLANK(INDEX('Policy Characteristics'!D:D,MATCH($C2605,'Policy Characteristics'!$C:$C,0))),"",INDEX('Policy Characteristics'!D:D,MATCH($C2605,'Policy Characteristics'!$C:$C,0)))</f>
        <v>Fuel Taxes or Subsidies</v>
      </c>
      <c r="K2605" s="254" t="str">
        <f>IF(ISBLANK(INDEX('Policy Characteristics'!E:E,MATCH($C2605,'Policy Characteristics'!$C:$C,0))),"",INDEX('Policy Characteristics'!E:E,MATCH($C2605,'Policy Characteristics'!$C:$C,0)))</f>
        <v>cross fuel tax</v>
      </c>
      <c r="L2605" s="261">
        <f>IF(ISBLANK(INDEX('Policy Characteristics'!F:F,MATCH($C2605,'Policy Characteristics'!$C:$C,0))),"",INDEX('Policy Characteristics'!F:F,MATCH($C2605,'Policy Characteristics'!$C:$C,0)))</f>
        <v>-0.9</v>
      </c>
      <c r="M2605" s="261">
        <f>IF(ISBLANK(INDEX('Policy Characteristics'!G:G,MATCH($C2605,'Policy Characteristics'!$C:$C,0))),"",INDEX('Policy Characteristics'!G:G,MATCH($C2605,'Policy Characteristics'!$C:$C,0)))</f>
        <v>0.9</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of BAU price</v>
      </c>
      <c r="P2605" s="254" t="str">
        <f>IF(ISBLANK(INDEX('Policy Characteristics'!J:J,MATCH($C2605,'Policy Characteristics'!$C:$C,0))),"",INDEX('Policy Characteristics'!J:J,MATCH($C2605,'Policy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5" s="254" t="str">
        <f>IF(ISBLANK(INDEX('Policy Characteristics'!K:K,MATCH($C2605,'Policy Characteristics'!$C:$C,0))),"",INDEX('Policy Characteristics'!K:K,MATCH($C2605,'Policy Characteristics'!$C:$C,0)))</f>
        <v>fuels.html#fuel-taxes</v>
      </c>
      <c r="R2605" s="254" t="str">
        <f>IF(ISBLANK(INDEX('Policy Characteristics'!L:L,MATCH($C2605,'Policy Characteristics'!$C:$C,0))),"",INDEX('Policy Characteristics'!L:L,MATCH($C2605,'Policy Characteristics'!$C:$C,0)))</f>
        <v>fuel-taxes.html</v>
      </c>
    </row>
    <row r="2606" spans="1:18" x14ac:dyDescent="0.35">
      <c r="A2606" s="254" t="str">
        <f>IF(ISBLANK(INDEX('Policy Characteristics'!A:A,MATCH($C2606,'Policy Characteristics'!$C:$C,0))),"",INDEX('Policy Characteristics'!A:A,MATCH($C2606,'Policy Characteristics'!$C:$C,0)))</f>
        <v>Cross-Sector</v>
      </c>
      <c r="B2606" s="262" t="str">
        <f>IF(ISBLANK(INDEX('Policy Characteristics'!B:B,MATCH($C2606,'Policy Characteristics'!$C:$C,0))),"",INDEX('Policy Characteristics'!B:B,MATCH($C2606,'Policy Characteristics'!$C:$C,0)))</f>
        <v>Fuel Taxes or Subsidies</v>
      </c>
      <c r="C2606" s="320" t="str">
        <f t="shared" ref="C2606:C2669" si="89">C$2541</f>
        <v>Additional Fuel Tax or Subsidy Rate by Fuel</v>
      </c>
      <c r="D2606" s="6" t="s">
        <v>2442</v>
      </c>
      <c r="E2606" s="45" t="s">
        <v>320</v>
      </c>
      <c r="F2606" s="6" t="s">
        <v>2446</v>
      </c>
      <c r="G2606" s="45" t="s">
        <v>2556</v>
      </c>
      <c r="H2606" s="43">
        <v>2362</v>
      </c>
      <c r="I2606" s="325" t="s">
        <v>41</v>
      </c>
      <c r="J2606" s="255" t="str">
        <f>IF(ISBLANK(INDEX('Policy Characteristics'!D:D,MATCH($C2606,'Policy Characteristics'!$C:$C,0))),"",INDEX('Policy Characteristics'!D:D,MATCH($C2606,'Policy Characteristics'!$C:$C,0)))</f>
        <v>Fuel Taxes or Subsidies</v>
      </c>
      <c r="K2606" s="254" t="str">
        <f>IF(ISBLANK(INDEX('Policy Characteristics'!E:E,MATCH($C2606,'Policy Characteristics'!$C:$C,0))),"",INDEX('Policy Characteristics'!E:E,MATCH($C2606,'Policy Characteristics'!$C:$C,0)))</f>
        <v>cross fuel tax</v>
      </c>
      <c r="L2606" s="261">
        <f>IF(ISBLANK(INDEX('Policy Characteristics'!F:F,MATCH($C2606,'Policy Characteristics'!$C:$C,0))),"",INDEX('Policy Characteristics'!F:F,MATCH($C2606,'Policy Characteristics'!$C:$C,0)))</f>
        <v>-0.9</v>
      </c>
      <c r="M2606" s="261">
        <f>IF(ISBLANK(INDEX('Policy Characteristics'!G:G,MATCH($C2606,'Policy Characteristics'!$C:$C,0))),"",INDEX('Policy Characteristics'!G:G,MATCH($C2606,'Policy Characteristics'!$C:$C,0)))</f>
        <v>0.9</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of BAU price</v>
      </c>
      <c r="P2606" s="254" t="str">
        <f>IF(ISBLANK(INDEX('Policy Characteristics'!J:J,MATCH($C2606,'Policy Characteristics'!$C:$C,0))),"",INDEX('Policy Characteristics'!J:J,MATCH($C2606,'Policy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6" s="254" t="str">
        <f>IF(ISBLANK(INDEX('Policy Characteristics'!K:K,MATCH($C2606,'Policy Characteristics'!$C:$C,0))),"",INDEX('Policy Characteristics'!K:K,MATCH($C2606,'Policy Characteristics'!$C:$C,0)))</f>
        <v>fuels.html#fuel-taxes</v>
      </c>
      <c r="R2606" s="254" t="str">
        <f>IF(ISBLANK(INDEX('Policy Characteristics'!L:L,MATCH($C2606,'Policy Characteristics'!$C:$C,0))),"",INDEX('Policy Characteristics'!L:L,MATCH($C2606,'Policy Characteristics'!$C:$C,0)))</f>
        <v>fuel-taxes.html</v>
      </c>
    </row>
    <row r="2607" spans="1:18" x14ac:dyDescent="0.35">
      <c r="A2607" s="254" t="str">
        <f>IF(ISBLANK(INDEX('Policy Characteristics'!A:A,MATCH($C2607,'Policy Characteristics'!$C:$C,0))),"",INDEX('Policy Characteristics'!A:A,MATCH($C2607,'Policy Characteristics'!$C:$C,0)))</f>
        <v>Cross-Sector</v>
      </c>
      <c r="B2607" s="262" t="str">
        <f>IF(ISBLANK(INDEX('Policy Characteristics'!B:B,MATCH($C2607,'Policy Characteristics'!$C:$C,0))),"",INDEX('Policy Characteristics'!B:B,MATCH($C2607,'Policy Characteristics'!$C:$C,0)))</f>
        <v>Fuel Taxes or Subsidies</v>
      </c>
      <c r="C2607" s="320" t="str">
        <f t="shared" si="89"/>
        <v>Additional Fuel Tax or Subsidy Rate by Fuel</v>
      </c>
      <c r="D2607" s="6" t="s">
        <v>2443</v>
      </c>
      <c r="E2607" s="45" t="s">
        <v>320</v>
      </c>
      <c r="F2607" s="6" t="s">
        <v>2447</v>
      </c>
      <c r="G2607" s="45" t="s">
        <v>2556</v>
      </c>
      <c r="H2607" s="43">
        <v>2363</v>
      </c>
      <c r="I2607" s="325" t="s">
        <v>41</v>
      </c>
      <c r="J2607" s="255" t="str">
        <f>IF(ISBLANK(INDEX('Policy Characteristics'!D:D,MATCH($C2607,'Policy Characteristics'!$C:$C,0))),"",INDEX('Policy Characteristics'!D:D,MATCH($C2607,'Policy Characteristics'!$C:$C,0)))</f>
        <v>Fuel Taxes or Subsidies</v>
      </c>
      <c r="K2607" s="254" t="str">
        <f>IF(ISBLANK(INDEX('Policy Characteristics'!E:E,MATCH($C2607,'Policy Characteristics'!$C:$C,0))),"",INDEX('Policy Characteristics'!E:E,MATCH($C2607,'Policy Characteristics'!$C:$C,0)))</f>
        <v>cross fuel tax</v>
      </c>
      <c r="L2607" s="261">
        <f>IF(ISBLANK(INDEX('Policy Characteristics'!F:F,MATCH($C2607,'Policy Characteristics'!$C:$C,0))),"",INDEX('Policy Characteristics'!F:F,MATCH($C2607,'Policy Characteristics'!$C:$C,0)))</f>
        <v>-0.9</v>
      </c>
      <c r="M2607" s="261">
        <f>IF(ISBLANK(INDEX('Policy Characteristics'!G:G,MATCH($C2607,'Policy Characteristics'!$C:$C,0))),"",INDEX('Policy Characteristics'!G:G,MATCH($C2607,'Policy Characteristics'!$C:$C,0)))</f>
        <v>0.9</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of BAU price</v>
      </c>
      <c r="P2607" s="254" t="str">
        <f>IF(ISBLANK(INDEX('Policy Characteristics'!J:J,MATCH($C2607,'Policy Characteristics'!$C:$C,0))),"",INDEX('Policy Characteristics'!J:J,MATCH($C2607,'Policy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7" s="254" t="str">
        <f>IF(ISBLANK(INDEX('Policy Characteristics'!K:K,MATCH($C2607,'Policy Characteristics'!$C:$C,0))),"",INDEX('Policy Characteristics'!K:K,MATCH($C2607,'Policy Characteristics'!$C:$C,0)))</f>
        <v>fuels.html#fuel-taxes</v>
      </c>
      <c r="R2607" s="254" t="str">
        <f>IF(ISBLANK(INDEX('Policy Characteristics'!L:L,MATCH($C2607,'Policy Characteristics'!$C:$C,0))),"",INDEX('Policy Characteristics'!L:L,MATCH($C2607,'Policy Characteristics'!$C:$C,0)))</f>
        <v>fuel-taxes.html</v>
      </c>
    </row>
    <row r="2608" spans="1:18" x14ac:dyDescent="0.35">
      <c r="A2608" s="254" t="str">
        <f>IF(ISBLANK(INDEX('Policy Characteristics'!A:A,MATCH($C2608,'Policy Characteristics'!$C:$C,0))),"",INDEX('Policy Characteristics'!A:A,MATCH($C2608,'Policy Characteristics'!$C:$C,0)))</f>
        <v>Cross-Sector</v>
      </c>
      <c r="B2608" s="262" t="str">
        <f>IF(ISBLANK(INDEX('Policy Characteristics'!B:B,MATCH($C2608,'Policy Characteristics'!$C:$C,0))),"",INDEX('Policy Characteristics'!B:B,MATCH($C2608,'Policy Characteristics'!$C:$C,0)))</f>
        <v>Fuel Taxes or Subsidies</v>
      </c>
      <c r="C2608" s="320" t="str">
        <f t="shared" si="89"/>
        <v>Additional Fuel Tax or Subsidy Rate by Fuel</v>
      </c>
      <c r="D2608" s="6" t="s">
        <v>2444</v>
      </c>
      <c r="E2608" s="45" t="s">
        <v>320</v>
      </c>
      <c r="F2608" s="6" t="s">
        <v>2448</v>
      </c>
      <c r="G2608" s="45" t="s">
        <v>2556</v>
      </c>
      <c r="H2608" s="43">
        <v>2364</v>
      </c>
      <c r="I2608" s="325" t="s">
        <v>41</v>
      </c>
      <c r="J2608" s="255" t="str">
        <f>IF(ISBLANK(INDEX('Policy Characteristics'!D:D,MATCH($C2608,'Policy Characteristics'!$C:$C,0))),"",INDEX('Policy Characteristics'!D:D,MATCH($C2608,'Policy Characteristics'!$C:$C,0)))</f>
        <v>Fuel Taxes or Subsidies</v>
      </c>
      <c r="K2608" s="254" t="str">
        <f>IF(ISBLANK(INDEX('Policy Characteristics'!E:E,MATCH($C2608,'Policy Characteristics'!$C:$C,0))),"",INDEX('Policy Characteristics'!E:E,MATCH($C2608,'Policy Characteristics'!$C:$C,0)))</f>
        <v>cross fuel tax</v>
      </c>
      <c r="L2608" s="261">
        <f>IF(ISBLANK(INDEX('Policy Characteristics'!F:F,MATCH($C2608,'Policy Characteristics'!$C:$C,0))),"",INDEX('Policy Characteristics'!F:F,MATCH($C2608,'Policy Characteristics'!$C:$C,0)))</f>
        <v>-0.9</v>
      </c>
      <c r="M2608" s="261">
        <f>IF(ISBLANK(INDEX('Policy Characteristics'!G:G,MATCH($C2608,'Policy Characteristics'!$C:$C,0))),"",INDEX('Policy Characteristics'!G:G,MATCH($C2608,'Policy Characteristics'!$C:$C,0)))</f>
        <v>0.9</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of BAU price</v>
      </c>
      <c r="P2608" s="254" t="str">
        <f>IF(ISBLANK(INDEX('Policy Characteristics'!J:J,MATCH($C2608,'Policy Characteristics'!$C:$C,0))),"",INDEX('Policy Characteristics'!J:J,MATCH($C2608,'Policy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8" s="254" t="str">
        <f>IF(ISBLANK(INDEX('Policy Characteristics'!K:K,MATCH($C2608,'Policy Characteristics'!$C:$C,0))),"",INDEX('Policy Characteristics'!K:K,MATCH($C2608,'Policy Characteristics'!$C:$C,0)))</f>
        <v>fuels.html#fuel-taxes</v>
      </c>
      <c r="R2608" s="254" t="str">
        <f>IF(ISBLANK(INDEX('Policy Characteristics'!L:L,MATCH($C2608,'Policy Characteristics'!$C:$C,0))),"",INDEX('Policy Characteristics'!L:L,MATCH($C2608,'Policy Characteristics'!$C:$C,0)))</f>
        <v>fuel-taxes.html</v>
      </c>
    </row>
    <row r="2609" spans="1:18" s="4" customFormat="1" x14ac:dyDescent="0.35">
      <c r="A2609" s="254" t="str">
        <f>IF(ISBLANK(INDEX('Policy Characteristics'!A:A,MATCH($C2609,'Policy Characteristics'!$C:$C,0))),"",INDEX('Policy Characteristics'!A:A,MATCH($C2609,'Policy Characteristics'!$C:$C,0)))</f>
        <v>Cross-Sector</v>
      </c>
      <c r="B2609" s="262" t="str">
        <f>IF(ISBLANK(INDEX('Policy Characteristics'!B:B,MATCH($C2609,'Policy Characteristics'!$C:$C,0))),"",INDEX('Policy Characteristics'!B:B,MATCH($C2609,'Policy Characteristics'!$C:$C,0)))</f>
        <v>Fuel Taxes or Subsidies</v>
      </c>
      <c r="C2609" s="320" t="str">
        <f t="shared" si="89"/>
        <v>Additional Fuel Tax or Subsidy Rate by Fuel</v>
      </c>
      <c r="D2609" s="45" t="s">
        <v>49</v>
      </c>
      <c r="E2609" s="45" t="s">
        <v>318</v>
      </c>
      <c r="F2609" s="45" t="s">
        <v>89</v>
      </c>
      <c r="G2609" s="45" t="s">
        <v>9</v>
      </c>
      <c r="H2609" s="43">
        <v>2365</v>
      </c>
      <c r="I2609" s="324" t="s">
        <v>40</v>
      </c>
      <c r="J2609" s="255" t="str">
        <f>IF(ISBLANK(INDEX('Policy Characteristics'!D:D,MATCH($C2609,'Policy Characteristics'!$C:$C,0))),"",INDEX('Policy Characteristics'!D:D,MATCH($C2609,'Policy Characteristics'!$C:$C,0)))</f>
        <v>Fuel Taxes or Subsidies</v>
      </c>
      <c r="K2609" s="254" t="str">
        <f>IF(ISBLANK(INDEX('Policy Characteristics'!E:E,MATCH($C2609,'Policy Characteristics'!$C:$C,0))),"",INDEX('Policy Characteristics'!E:E,MATCH($C2609,'Policy Characteristics'!$C:$C,0)))</f>
        <v>cross fuel tax</v>
      </c>
      <c r="L2609" s="261">
        <f>IF(ISBLANK(INDEX('Policy Characteristics'!F:F,MATCH($C2609,'Policy Characteristics'!$C:$C,0))),"",INDEX('Policy Characteristics'!F:F,MATCH($C2609,'Policy Characteristics'!$C:$C,0)))</f>
        <v>-0.9</v>
      </c>
      <c r="M2609" s="261">
        <f>IF(ISBLANK(INDEX('Policy Characteristics'!G:G,MATCH($C2609,'Policy Characteristics'!$C:$C,0))),"",INDEX('Policy Characteristics'!G:G,MATCH($C2609,'Policy Characteristics'!$C:$C,0)))</f>
        <v>0.9</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of BAU price</v>
      </c>
      <c r="P2609" s="254" t="str">
        <f>IF(ISBLANK(INDEX('Policy Characteristics'!J:J,MATCH($C2609,'Policy Characteristics'!$C:$C,0))),"",INDEX('Policy Characteristics'!J:J,MATCH($C2609,'Policy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09" s="254" t="str">
        <f>IF(ISBLANK(INDEX('Policy Characteristics'!K:K,MATCH($C2609,'Policy Characteristics'!$C:$C,0))),"",INDEX('Policy Characteristics'!K:K,MATCH($C2609,'Policy Characteristics'!$C:$C,0)))</f>
        <v>fuels.html#fuel-taxes</v>
      </c>
      <c r="R2609" s="254" t="str">
        <f>IF(ISBLANK(INDEX('Policy Characteristics'!L:L,MATCH($C2609,'Policy Characteristics'!$C:$C,0))),"",INDEX('Policy Characteristics'!L:L,MATCH($C2609,'Policy Characteristics'!$C:$C,0)))</f>
        <v>fuel-taxes.html</v>
      </c>
    </row>
    <row r="2610" spans="1:18" s="4" customFormat="1" x14ac:dyDescent="0.35">
      <c r="A2610" s="254" t="str">
        <f>IF(ISBLANK(INDEX('Policy Characteristics'!A:A,MATCH($C2610,'Policy Characteristics'!$C:$C,0))),"",INDEX('Policy Characteristics'!A:A,MATCH($C2610,'Policy Characteristics'!$C:$C,0)))</f>
        <v>Cross-Sector</v>
      </c>
      <c r="B2610" s="262" t="str">
        <f>IF(ISBLANK(INDEX('Policy Characteristics'!B:B,MATCH($C2610,'Policy Characteristics'!$C:$C,0))),"",INDEX('Policy Characteristics'!B:B,MATCH($C2610,'Policy Characteristics'!$C:$C,0)))</f>
        <v>Fuel Taxes or Subsidies</v>
      </c>
      <c r="C2610" s="320" t="str">
        <f t="shared" si="89"/>
        <v>Additional Fuel Tax or Subsidy Rate by Fuel</v>
      </c>
      <c r="D2610" s="6" t="s">
        <v>434</v>
      </c>
      <c r="E2610" s="45" t="s">
        <v>318</v>
      </c>
      <c r="F2610" s="6" t="s">
        <v>431</v>
      </c>
      <c r="G2610" s="45" t="s">
        <v>9</v>
      </c>
      <c r="H2610" s="43">
        <v>2366</v>
      </c>
      <c r="I2610" s="325" t="s">
        <v>40</v>
      </c>
      <c r="J2610" s="255" t="str">
        <f>IF(ISBLANK(INDEX('Policy Characteristics'!D:D,MATCH($C2610,'Policy Characteristics'!$C:$C,0))),"",INDEX('Policy Characteristics'!D:D,MATCH($C2610,'Policy Characteristics'!$C:$C,0)))</f>
        <v>Fuel Taxes or Subsidies</v>
      </c>
      <c r="K2610" s="254" t="str">
        <f>IF(ISBLANK(INDEX('Policy Characteristics'!E:E,MATCH($C2610,'Policy Characteristics'!$C:$C,0))),"",INDEX('Policy Characteristics'!E:E,MATCH($C2610,'Policy Characteristics'!$C:$C,0)))</f>
        <v>cross fuel tax</v>
      </c>
      <c r="L2610" s="261">
        <f>IF(ISBLANK(INDEX('Policy Characteristics'!F:F,MATCH($C2610,'Policy Characteristics'!$C:$C,0))),"",INDEX('Policy Characteristics'!F:F,MATCH($C2610,'Policy Characteristics'!$C:$C,0)))</f>
        <v>-0.9</v>
      </c>
      <c r="M2610" s="261">
        <f>IF(ISBLANK(INDEX('Policy Characteristics'!G:G,MATCH($C2610,'Policy Characteristics'!$C:$C,0))),"",INDEX('Policy Characteristics'!G:G,MATCH($C2610,'Policy Characteristics'!$C:$C,0)))</f>
        <v>0.9</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of BAU price</v>
      </c>
      <c r="P2610" s="254" t="str">
        <f>IF(ISBLANK(INDEX('Policy Characteristics'!J:J,MATCH($C2610,'Policy Characteristics'!$C:$C,0))),"",INDEX('Policy Characteristics'!J:J,MATCH($C2610,'Policy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0" s="254" t="str">
        <f>IF(ISBLANK(INDEX('Policy Characteristics'!K:K,MATCH($C2610,'Policy Characteristics'!$C:$C,0))),"",INDEX('Policy Characteristics'!K:K,MATCH($C2610,'Policy Characteristics'!$C:$C,0)))</f>
        <v>fuels.html#fuel-taxes</v>
      </c>
      <c r="R2610" s="254" t="str">
        <f>IF(ISBLANK(INDEX('Policy Characteristics'!L:L,MATCH($C2610,'Policy Characteristics'!$C:$C,0))),"",INDEX('Policy Characteristics'!L:L,MATCH($C2610,'Policy Characteristics'!$C:$C,0)))</f>
        <v>fuel-taxes.html</v>
      </c>
    </row>
    <row r="2611" spans="1:18" s="4" customFormat="1" x14ac:dyDescent="0.35">
      <c r="A2611" s="254" t="str">
        <f>IF(ISBLANK(INDEX('Policy Characteristics'!A:A,MATCH($C2611,'Policy Characteristics'!$C:$C,0))),"",INDEX('Policy Characteristics'!A:A,MATCH($C2611,'Policy Characteristics'!$C:$C,0)))</f>
        <v>Cross-Sector</v>
      </c>
      <c r="B2611" s="262" t="str">
        <f>IF(ISBLANK(INDEX('Policy Characteristics'!B:B,MATCH($C2611,'Policy Characteristics'!$C:$C,0))),"",INDEX('Policy Characteristics'!B:B,MATCH($C2611,'Policy Characteristics'!$C:$C,0)))</f>
        <v>Fuel Taxes or Subsidies</v>
      </c>
      <c r="C2611" s="320" t="str">
        <f t="shared" si="89"/>
        <v>Additional Fuel Tax or Subsidy Rate by Fuel</v>
      </c>
      <c r="D2611" s="6" t="s">
        <v>43</v>
      </c>
      <c r="E2611" s="45" t="s">
        <v>318</v>
      </c>
      <c r="F2611" s="6" t="s">
        <v>83</v>
      </c>
      <c r="G2611" s="45" t="s">
        <v>9</v>
      </c>
      <c r="H2611" s="43">
        <v>2367</v>
      </c>
      <c r="I2611" s="325" t="s">
        <v>40</v>
      </c>
      <c r="J2611" s="255" t="str">
        <f>IF(ISBLANK(INDEX('Policy Characteristics'!D:D,MATCH($C2611,'Policy Characteristics'!$C:$C,0))),"",INDEX('Policy Characteristics'!D:D,MATCH($C2611,'Policy Characteristics'!$C:$C,0)))</f>
        <v>Fuel Taxes or Subsidies</v>
      </c>
      <c r="K2611" s="254" t="str">
        <f>IF(ISBLANK(INDEX('Policy Characteristics'!E:E,MATCH($C2611,'Policy Characteristics'!$C:$C,0))),"",INDEX('Policy Characteristics'!E:E,MATCH($C2611,'Policy Characteristics'!$C:$C,0)))</f>
        <v>cross fuel tax</v>
      </c>
      <c r="L2611" s="261">
        <f>IF(ISBLANK(INDEX('Policy Characteristics'!F:F,MATCH($C2611,'Policy Characteristics'!$C:$C,0))),"",INDEX('Policy Characteristics'!F:F,MATCH($C2611,'Policy Characteristics'!$C:$C,0)))</f>
        <v>-0.9</v>
      </c>
      <c r="M2611" s="261">
        <f>IF(ISBLANK(INDEX('Policy Characteristics'!G:G,MATCH($C2611,'Policy Characteristics'!$C:$C,0))),"",INDEX('Policy Characteristics'!G:G,MATCH($C2611,'Policy Characteristics'!$C:$C,0)))</f>
        <v>0.9</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of BAU price</v>
      </c>
      <c r="P2611" s="254" t="str">
        <f>IF(ISBLANK(INDEX('Policy Characteristics'!J:J,MATCH($C2611,'Policy Characteristics'!$C:$C,0))),"",INDEX('Policy Characteristics'!J:J,MATCH($C2611,'Policy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1" s="254" t="str">
        <f>IF(ISBLANK(INDEX('Policy Characteristics'!K:K,MATCH($C2611,'Policy Characteristics'!$C:$C,0))),"",INDEX('Policy Characteristics'!K:K,MATCH($C2611,'Policy Characteristics'!$C:$C,0)))</f>
        <v>fuels.html#fuel-taxes</v>
      </c>
      <c r="R2611" s="254" t="str">
        <f>IF(ISBLANK(INDEX('Policy Characteristics'!L:L,MATCH($C2611,'Policy Characteristics'!$C:$C,0))),"",INDEX('Policy Characteristics'!L:L,MATCH($C2611,'Policy Characteristics'!$C:$C,0)))</f>
        <v>fuel-taxes.html</v>
      </c>
    </row>
    <row r="2612" spans="1:18" s="4" customFormat="1" x14ac:dyDescent="0.35">
      <c r="A2612" s="254" t="str">
        <f>IF(ISBLANK(INDEX('Policy Characteristics'!A:A,MATCH($C2612,'Policy Characteristics'!$C:$C,0))),"",INDEX('Policy Characteristics'!A:A,MATCH($C2612,'Policy Characteristics'!$C:$C,0)))</f>
        <v>Cross-Sector</v>
      </c>
      <c r="B2612" s="262" t="str">
        <f>IF(ISBLANK(INDEX('Policy Characteristics'!B:B,MATCH($C2612,'Policy Characteristics'!$C:$C,0))),"",INDEX('Policy Characteristics'!B:B,MATCH($C2612,'Policy Characteristics'!$C:$C,0)))</f>
        <v>Fuel Taxes or Subsidies</v>
      </c>
      <c r="C2612" s="320" t="str">
        <f t="shared" si="89"/>
        <v>Additional Fuel Tax or Subsidy Rate by Fuel</v>
      </c>
      <c r="D2612" s="6" t="s">
        <v>44</v>
      </c>
      <c r="E2612" s="45" t="s">
        <v>318</v>
      </c>
      <c r="F2612" s="6" t="s">
        <v>84</v>
      </c>
      <c r="G2612" s="45" t="s">
        <v>9</v>
      </c>
      <c r="H2612" s="43">
        <v>2368</v>
      </c>
      <c r="I2612" s="325" t="s">
        <v>41</v>
      </c>
      <c r="J2612" s="255" t="str">
        <f>IF(ISBLANK(INDEX('Policy Characteristics'!D:D,MATCH($C2612,'Policy Characteristics'!$C:$C,0))),"",INDEX('Policy Characteristics'!D:D,MATCH($C2612,'Policy Characteristics'!$C:$C,0)))</f>
        <v>Fuel Taxes or Subsidies</v>
      </c>
      <c r="K2612" s="254" t="str">
        <f>IF(ISBLANK(INDEX('Policy Characteristics'!E:E,MATCH($C2612,'Policy Characteristics'!$C:$C,0))),"",INDEX('Policy Characteristics'!E:E,MATCH($C2612,'Policy Characteristics'!$C:$C,0)))</f>
        <v>cross fuel tax</v>
      </c>
      <c r="L2612" s="261">
        <f>IF(ISBLANK(INDEX('Policy Characteristics'!F:F,MATCH($C2612,'Policy Characteristics'!$C:$C,0))),"",INDEX('Policy Characteristics'!F:F,MATCH($C2612,'Policy Characteristics'!$C:$C,0)))</f>
        <v>-0.9</v>
      </c>
      <c r="M2612" s="261">
        <f>IF(ISBLANK(INDEX('Policy Characteristics'!G:G,MATCH($C2612,'Policy Characteristics'!$C:$C,0))),"",INDEX('Policy Characteristics'!G:G,MATCH($C2612,'Policy Characteristics'!$C:$C,0)))</f>
        <v>0.9</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of BAU price</v>
      </c>
      <c r="P2612" s="254" t="str">
        <f>IF(ISBLANK(INDEX('Policy Characteristics'!J:J,MATCH($C2612,'Policy Characteristics'!$C:$C,0))),"",INDEX('Policy Characteristics'!J:J,MATCH($C2612,'Policy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2" s="254" t="str">
        <f>IF(ISBLANK(INDEX('Policy Characteristics'!K:K,MATCH($C2612,'Policy Characteristics'!$C:$C,0))),"",INDEX('Policy Characteristics'!K:K,MATCH($C2612,'Policy Characteristics'!$C:$C,0)))</f>
        <v>fuels.html#fuel-taxes</v>
      </c>
      <c r="R2612" s="254" t="str">
        <f>IF(ISBLANK(INDEX('Policy Characteristics'!L:L,MATCH($C2612,'Policy Characteristics'!$C:$C,0))),"",INDEX('Policy Characteristics'!L:L,MATCH($C2612,'Policy Characteristics'!$C:$C,0)))</f>
        <v>fuel-taxes.html</v>
      </c>
    </row>
    <row r="2613" spans="1:18" s="4" customFormat="1" x14ac:dyDescent="0.35">
      <c r="A2613" s="254" t="str">
        <f>IF(ISBLANK(INDEX('Policy Characteristics'!A:A,MATCH($C2613,'Policy Characteristics'!$C:$C,0))),"",INDEX('Policy Characteristics'!A:A,MATCH($C2613,'Policy Characteristics'!$C:$C,0)))</f>
        <v>Cross-Sector</v>
      </c>
      <c r="B2613" s="262" t="str">
        <f>IF(ISBLANK(INDEX('Policy Characteristics'!B:B,MATCH($C2613,'Policy Characteristics'!$C:$C,0))),"",INDEX('Policy Characteristics'!B:B,MATCH($C2613,'Policy Characteristics'!$C:$C,0)))</f>
        <v>Fuel Taxes or Subsidies</v>
      </c>
      <c r="C2613" s="320" t="str">
        <f t="shared" si="89"/>
        <v>Additional Fuel Tax or Subsidy Rate by Fuel</v>
      </c>
      <c r="D2613" s="6" t="s">
        <v>48</v>
      </c>
      <c r="E2613" s="45" t="s">
        <v>318</v>
      </c>
      <c r="F2613" s="6" t="s">
        <v>88</v>
      </c>
      <c r="G2613" s="45" t="s">
        <v>9</v>
      </c>
      <c r="H2613" s="43">
        <v>2369</v>
      </c>
      <c r="I2613" s="325" t="s">
        <v>41</v>
      </c>
      <c r="J2613" s="255" t="str">
        <f>IF(ISBLANK(INDEX('Policy Characteristics'!D:D,MATCH($C2613,'Policy Characteristics'!$C:$C,0))),"",INDEX('Policy Characteristics'!D:D,MATCH($C2613,'Policy Characteristics'!$C:$C,0)))</f>
        <v>Fuel Taxes or Subsidies</v>
      </c>
      <c r="K2613" s="254" t="str">
        <f>IF(ISBLANK(INDEX('Policy Characteristics'!E:E,MATCH($C2613,'Policy Characteristics'!$C:$C,0))),"",INDEX('Policy Characteristics'!E:E,MATCH($C2613,'Policy Characteristics'!$C:$C,0)))</f>
        <v>cross fuel tax</v>
      </c>
      <c r="L2613" s="261">
        <f>IF(ISBLANK(INDEX('Policy Characteristics'!F:F,MATCH($C2613,'Policy Characteristics'!$C:$C,0))),"",INDEX('Policy Characteristics'!F:F,MATCH($C2613,'Policy Characteristics'!$C:$C,0)))</f>
        <v>-0.9</v>
      </c>
      <c r="M2613" s="261">
        <f>IF(ISBLANK(INDEX('Policy Characteristics'!G:G,MATCH($C2613,'Policy Characteristics'!$C:$C,0))),"",INDEX('Policy Characteristics'!G:G,MATCH($C2613,'Policy Characteristics'!$C:$C,0)))</f>
        <v>0.9</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of BAU price</v>
      </c>
      <c r="P2613" s="254" t="str">
        <f>IF(ISBLANK(INDEX('Policy Characteristics'!J:J,MATCH($C2613,'Policy Characteristics'!$C:$C,0))),"",INDEX('Policy Characteristics'!J:J,MATCH($C2613,'Policy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3" s="254" t="str">
        <f>IF(ISBLANK(INDEX('Policy Characteristics'!K:K,MATCH($C2613,'Policy Characteristics'!$C:$C,0))),"",INDEX('Policy Characteristics'!K:K,MATCH($C2613,'Policy Characteristics'!$C:$C,0)))</f>
        <v>fuels.html#fuel-taxes</v>
      </c>
      <c r="R2613" s="254" t="str">
        <f>IF(ISBLANK(INDEX('Policy Characteristics'!L:L,MATCH($C2613,'Policy Characteristics'!$C:$C,0))),"",INDEX('Policy Characteristics'!L:L,MATCH($C2613,'Policy Characteristics'!$C:$C,0)))</f>
        <v>fuel-taxes.html</v>
      </c>
    </row>
    <row r="2614" spans="1:18" s="4" customFormat="1" x14ac:dyDescent="0.35">
      <c r="A2614" s="254" t="str">
        <f>IF(ISBLANK(INDEX('Policy Characteristics'!A:A,MATCH($C2614,'Policy Characteristics'!$C:$C,0))),"",INDEX('Policy Characteristics'!A:A,MATCH($C2614,'Policy Characteristics'!$C:$C,0)))</f>
        <v>Cross-Sector</v>
      </c>
      <c r="B2614" s="262" t="str">
        <f>IF(ISBLANK(INDEX('Policy Characteristics'!B:B,MATCH($C2614,'Policy Characteristics'!$C:$C,0))),"",INDEX('Policy Characteristics'!B:B,MATCH($C2614,'Policy Characteristics'!$C:$C,0)))</f>
        <v>Fuel Taxes or Subsidies</v>
      </c>
      <c r="C2614" s="320" t="str">
        <f t="shared" si="89"/>
        <v>Additional Fuel Tax or Subsidy Rate by Fuel</v>
      </c>
      <c r="D2614" s="6" t="s">
        <v>50</v>
      </c>
      <c r="E2614" s="45" t="s">
        <v>318</v>
      </c>
      <c r="F2614" s="6" t="s">
        <v>91</v>
      </c>
      <c r="G2614" s="45" t="s">
        <v>9</v>
      </c>
      <c r="H2614" s="43">
        <v>2370</v>
      </c>
      <c r="I2614" s="325" t="s">
        <v>41</v>
      </c>
      <c r="J2614" s="255" t="str">
        <f>IF(ISBLANK(INDEX('Policy Characteristics'!D:D,MATCH($C2614,'Policy Characteristics'!$C:$C,0))),"",INDEX('Policy Characteristics'!D:D,MATCH($C2614,'Policy Characteristics'!$C:$C,0)))</f>
        <v>Fuel Taxes or Subsidies</v>
      </c>
      <c r="K2614" s="254" t="str">
        <f>IF(ISBLANK(INDEX('Policy Characteristics'!E:E,MATCH($C2614,'Policy Characteristics'!$C:$C,0))),"",INDEX('Policy Characteristics'!E:E,MATCH($C2614,'Policy Characteristics'!$C:$C,0)))</f>
        <v>cross fuel tax</v>
      </c>
      <c r="L2614" s="261">
        <f>IF(ISBLANK(INDEX('Policy Characteristics'!F:F,MATCH($C2614,'Policy Characteristics'!$C:$C,0))),"",INDEX('Policy Characteristics'!F:F,MATCH($C2614,'Policy Characteristics'!$C:$C,0)))</f>
        <v>-0.9</v>
      </c>
      <c r="M2614" s="261">
        <f>IF(ISBLANK(INDEX('Policy Characteristics'!G:G,MATCH($C2614,'Policy Characteristics'!$C:$C,0))),"",INDEX('Policy Characteristics'!G:G,MATCH($C2614,'Policy Characteristics'!$C:$C,0)))</f>
        <v>0.9</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of BAU price</v>
      </c>
      <c r="P2614" s="254" t="str">
        <f>IF(ISBLANK(INDEX('Policy Characteristics'!J:J,MATCH($C2614,'Policy Characteristics'!$C:$C,0))),"",INDEX('Policy Characteristics'!J:J,MATCH($C2614,'Policy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4" s="254" t="str">
        <f>IF(ISBLANK(INDEX('Policy Characteristics'!K:K,MATCH($C2614,'Policy Characteristics'!$C:$C,0))),"",INDEX('Policy Characteristics'!K:K,MATCH($C2614,'Policy Characteristics'!$C:$C,0)))</f>
        <v>fuels.html#fuel-taxes</v>
      </c>
      <c r="R2614" s="254" t="str">
        <f>IF(ISBLANK(INDEX('Policy Characteristics'!L:L,MATCH($C2614,'Policy Characteristics'!$C:$C,0))),"",INDEX('Policy Characteristics'!L:L,MATCH($C2614,'Policy Characteristics'!$C:$C,0)))</f>
        <v>fuel-taxes.html</v>
      </c>
    </row>
    <row r="2615" spans="1:18" s="4" customFormat="1" x14ac:dyDescent="0.35">
      <c r="A2615" s="254" t="str">
        <f>IF(ISBLANK(INDEX('Policy Characteristics'!A:A,MATCH($C2615,'Policy Characteristics'!$C:$C,0))),"",INDEX('Policy Characteristics'!A:A,MATCH($C2615,'Policy Characteristics'!$C:$C,0)))</f>
        <v>Cross-Sector</v>
      </c>
      <c r="B2615" s="262" t="str">
        <f>IF(ISBLANK(INDEX('Policy Characteristics'!B:B,MATCH($C2615,'Policy Characteristics'!$C:$C,0))),"",INDEX('Policy Characteristics'!B:B,MATCH($C2615,'Policy Characteristics'!$C:$C,0)))</f>
        <v>Fuel Taxes or Subsidies</v>
      </c>
      <c r="C2615" s="320" t="str">
        <f t="shared" si="89"/>
        <v>Additional Fuel Tax or Subsidy Rate by Fuel</v>
      </c>
      <c r="D2615" s="6" t="s">
        <v>51</v>
      </c>
      <c r="E2615" s="45" t="s">
        <v>318</v>
      </c>
      <c r="F2615" s="6" t="s">
        <v>92</v>
      </c>
      <c r="G2615" s="45" t="s">
        <v>9</v>
      </c>
      <c r="H2615" s="43">
        <v>2371</v>
      </c>
      <c r="I2615" s="325" t="s">
        <v>40</v>
      </c>
      <c r="J2615" s="255" t="str">
        <f>IF(ISBLANK(INDEX('Policy Characteristics'!D:D,MATCH($C2615,'Policy Characteristics'!$C:$C,0))),"",INDEX('Policy Characteristics'!D:D,MATCH($C2615,'Policy Characteristics'!$C:$C,0)))</f>
        <v>Fuel Taxes or Subsidies</v>
      </c>
      <c r="K2615" s="254" t="str">
        <f>IF(ISBLANK(INDEX('Policy Characteristics'!E:E,MATCH($C2615,'Policy Characteristics'!$C:$C,0))),"",INDEX('Policy Characteristics'!E:E,MATCH($C2615,'Policy Characteristics'!$C:$C,0)))</f>
        <v>cross fuel tax</v>
      </c>
      <c r="L2615" s="261">
        <f>IF(ISBLANK(INDEX('Policy Characteristics'!F:F,MATCH($C2615,'Policy Characteristics'!$C:$C,0))),"",INDEX('Policy Characteristics'!F:F,MATCH($C2615,'Policy Characteristics'!$C:$C,0)))</f>
        <v>-0.9</v>
      </c>
      <c r="M2615" s="261">
        <f>IF(ISBLANK(INDEX('Policy Characteristics'!G:G,MATCH($C2615,'Policy Characteristics'!$C:$C,0))),"",INDEX('Policy Characteristics'!G:G,MATCH($C2615,'Policy Characteristics'!$C:$C,0)))</f>
        <v>0.9</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of BAU price</v>
      </c>
      <c r="P2615" s="254" t="str">
        <f>IF(ISBLANK(INDEX('Policy Characteristics'!J:J,MATCH($C2615,'Policy Characteristics'!$C:$C,0))),"",INDEX('Policy Characteristics'!J:J,MATCH($C2615,'Policy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5" s="254" t="str">
        <f>IF(ISBLANK(INDEX('Policy Characteristics'!K:K,MATCH($C2615,'Policy Characteristics'!$C:$C,0))),"",INDEX('Policy Characteristics'!K:K,MATCH($C2615,'Policy Characteristics'!$C:$C,0)))</f>
        <v>fuels.html#fuel-taxes</v>
      </c>
      <c r="R2615" s="254" t="str">
        <f>IF(ISBLANK(INDEX('Policy Characteristics'!L:L,MATCH($C2615,'Policy Characteristics'!$C:$C,0))),"",INDEX('Policy Characteristics'!L:L,MATCH($C2615,'Policy Characteristics'!$C:$C,0)))</f>
        <v>fuel-taxes.html</v>
      </c>
    </row>
    <row r="2616" spans="1:18" s="4" customFormat="1" x14ac:dyDescent="0.35">
      <c r="A2616" s="254" t="str">
        <f>IF(ISBLANK(INDEX('Policy Characteristics'!A:A,MATCH($C2616,'Policy Characteristics'!$C:$C,0))),"",INDEX('Policy Characteristics'!A:A,MATCH($C2616,'Policy Characteristics'!$C:$C,0)))</f>
        <v>Cross-Sector</v>
      </c>
      <c r="B2616" s="262" t="str">
        <f>IF(ISBLANK(INDEX('Policy Characteristics'!B:B,MATCH($C2616,'Policy Characteristics'!$C:$C,0))),"",INDEX('Policy Characteristics'!B:B,MATCH($C2616,'Policy Characteristics'!$C:$C,0)))</f>
        <v>Fuel Taxes or Subsidies</v>
      </c>
      <c r="C2616" s="320" t="str">
        <f t="shared" si="89"/>
        <v>Additional Fuel Tax or Subsidy Rate by Fuel</v>
      </c>
      <c r="D2616" s="6" t="s">
        <v>52</v>
      </c>
      <c r="E2616" s="45" t="s">
        <v>318</v>
      </c>
      <c r="F2616" s="6" t="s">
        <v>93</v>
      </c>
      <c r="G2616" s="45" t="s">
        <v>9</v>
      </c>
      <c r="H2616" s="43">
        <v>2372</v>
      </c>
      <c r="I2616" s="325" t="s">
        <v>41</v>
      </c>
      <c r="J2616" s="255" t="str">
        <f>IF(ISBLANK(INDEX('Policy Characteristics'!D:D,MATCH($C2616,'Policy Characteristics'!$C:$C,0))),"",INDEX('Policy Characteristics'!D:D,MATCH($C2616,'Policy Characteristics'!$C:$C,0)))</f>
        <v>Fuel Taxes or Subsidies</v>
      </c>
      <c r="K2616" s="254" t="str">
        <f>IF(ISBLANK(INDEX('Policy Characteristics'!E:E,MATCH($C2616,'Policy Characteristics'!$C:$C,0))),"",INDEX('Policy Characteristics'!E:E,MATCH($C2616,'Policy Characteristics'!$C:$C,0)))</f>
        <v>cross fuel tax</v>
      </c>
      <c r="L2616" s="261">
        <f>IF(ISBLANK(INDEX('Policy Characteristics'!F:F,MATCH($C2616,'Policy Characteristics'!$C:$C,0))),"",INDEX('Policy Characteristics'!F:F,MATCH($C2616,'Policy Characteristics'!$C:$C,0)))</f>
        <v>-0.9</v>
      </c>
      <c r="M2616" s="261">
        <f>IF(ISBLANK(INDEX('Policy Characteristics'!G:G,MATCH($C2616,'Policy Characteristics'!$C:$C,0))),"",INDEX('Policy Characteristics'!G:G,MATCH($C2616,'Policy Characteristics'!$C:$C,0)))</f>
        <v>0.9</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of BAU price</v>
      </c>
      <c r="P2616" s="254" t="str">
        <f>IF(ISBLANK(INDEX('Policy Characteristics'!J:J,MATCH($C2616,'Policy Characteristics'!$C:$C,0))),"",INDEX('Policy Characteristics'!J:J,MATCH($C2616,'Policy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6" s="254" t="str">
        <f>IF(ISBLANK(INDEX('Policy Characteristics'!K:K,MATCH($C2616,'Policy Characteristics'!$C:$C,0))),"",INDEX('Policy Characteristics'!K:K,MATCH($C2616,'Policy Characteristics'!$C:$C,0)))</f>
        <v>fuels.html#fuel-taxes</v>
      </c>
      <c r="R2616" s="254" t="str">
        <f>IF(ISBLANK(INDEX('Policy Characteristics'!L:L,MATCH($C2616,'Policy Characteristics'!$C:$C,0))),"",INDEX('Policy Characteristics'!L:L,MATCH($C2616,'Policy Characteristics'!$C:$C,0)))</f>
        <v>fuel-taxes.html</v>
      </c>
    </row>
    <row r="2617" spans="1:18" s="4" customFormat="1" x14ac:dyDescent="0.35">
      <c r="A2617" s="254" t="str">
        <f>IF(ISBLANK(INDEX('Policy Characteristics'!A:A,MATCH($C2617,'Policy Characteristics'!$C:$C,0))),"",INDEX('Policy Characteristics'!A:A,MATCH($C2617,'Policy Characteristics'!$C:$C,0)))</f>
        <v>Cross-Sector</v>
      </c>
      <c r="B2617" s="262" t="str">
        <f>IF(ISBLANK(INDEX('Policy Characteristics'!B:B,MATCH($C2617,'Policy Characteristics'!$C:$C,0))),"",INDEX('Policy Characteristics'!B:B,MATCH($C2617,'Policy Characteristics'!$C:$C,0)))</f>
        <v>Fuel Taxes or Subsidies</v>
      </c>
      <c r="C2617" s="320" t="str">
        <f t="shared" si="89"/>
        <v>Additional Fuel Tax or Subsidy Rate by Fuel</v>
      </c>
      <c r="D2617" s="6" t="s">
        <v>53</v>
      </c>
      <c r="E2617" s="45" t="s">
        <v>318</v>
      </c>
      <c r="F2617" s="6" t="s">
        <v>94</v>
      </c>
      <c r="G2617" s="45" t="s">
        <v>9</v>
      </c>
      <c r="H2617" s="43">
        <v>2373</v>
      </c>
      <c r="I2617" s="325" t="s">
        <v>41</v>
      </c>
      <c r="J2617" s="255" t="str">
        <f>IF(ISBLANK(INDEX('Policy Characteristics'!D:D,MATCH($C2617,'Policy Characteristics'!$C:$C,0))),"",INDEX('Policy Characteristics'!D:D,MATCH($C2617,'Policy Characteristics'!$C:$C,0)))</f>
        <v>Fuel Taxes or Subsidies</v>
      </c>
      <c r="K2617" s="254" t="str">
        <f>IF(ISBLANK(INDEX('Policy Characteristics'!E:E,MATCH($C2617,'Policy Characteristics'!$C:$C,0))),"",INDEX('Policy Characteristics'!E:E,MATCH($C2617,'Policy Characteristics'!$C:$C,0)))</f>
        <v>cross fuel tax</v>
      </c>
      <c r="L2617" s="261">
        <f>IF(ISBLANK(INDEX('Policy Characteristics'!F:F,MATCH($C2617,'Policy Characteristics'!$C:$C,0))),"",INDEX('Policy Characteristics'!F:F,MATCH($C2617,'Policy Characteristics'!$C:$C,0)))</f>
        <v>-0.9</v>
      </c>
      <c r="M2617" s="261">
        <f>IF(ISBLANK(INDEX('Policy Characteristics'!G:G,MATCH($C2617,'Policy Characteristics'!$C:$C,0))),"",INDEX('Policy Characteristics'!G:G,MATCH($C2617,'Policy Characteristics'!$C:$C,0)))</f>
        <v>0.9</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of BAU price</v>
      </c>
      <c r="P2617" s="254" t="str">
        <f>IF(ISBLANK(INDEX('Policy Characteristics'!J:J,MATCH($C2617,'Policy Characteristics'!$C:$C,0))),"",INDEX('Policy Characteristics'!J:J,MATCH($C2617,'Policy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7" s="254" t="str">
        <f>IF(ISBLANK(INDEX('Policy Characteristics'!K:K,MATCH($C2617,'Policy Characteristics'!$C:$C,0))),"",INDEX('Policy Characteristics'!K:K,MATCH($C2617,'Policy Characteristics'!$C:$C,0)))</f>
        <v>fuels.html#fuel-taxes</v>
      </c>
      <c r="R2617" s="254" t="str">
        <f>IF(ISBLANK(INDEX('Policy Characteristics'!L:L,MATCH($C2617,'Policy Characteristics'!$C:$C,0))),"",INDEX('Policy Characteristics'!L:L,MATCH($C2617,'Policy Characteristics'!$C:$C,0)))</f>
        <v>fuel-taxes.html</v>
      </c>
    </row>
    <row r="2618" spans="1:18" x14ac:dyDescent="0.35">
      <c r="A2618" s="254" t="str">
        <f>IF(ISBLANK(INDEX('Policy Characteristics'!A:A,MATCH($C2618,'Policy Characteristics'!$C:$C,0))),"",INDEX('Policy Characteristics'!A:A,MATCH($C2618,'Policy Characteristics'!$C:$C,0)))</f>
        <v>Cross-Sector</v>
      </c>
      <c r="B2618" s="262" t="str">
        <f>IF(ISBLANK(INDEX('Policy Characteristics'!B:B,MATCH($C2618,'Policy Characteristics'!$C:$C,0))),"",INDEX('Policy Characteristics'!B:B,MATCH($C2618,'Policy Characteristics'!$C:$C,0)))</f>
        <v>Fuel Taxes or Subsidies</v>
      </c>
      <c r="C2618" s="320" t="str">
        <f t="shared" si="89"/>
        <v>Additional Fuel Tax or Subsidy Rate by Fuel</v>
      </c>
      <c r="D2618" s="6" t="s">
        <v>2449</v>
      </c>
      <c r="E2618" s="45" t="s">
        <v>318</v>
      </c>
      <c r="F2618" s="6" t="s">
        <v>2450</v>
      </c>
      <c r="G2618" s="45" t="s">
        <v>9</v>
      </c>
      <c r="H2618" s="43">
        <v>2374</v>
      </c>
      <c r="I2618" s="325" t="s">
        <v>40</v>
      </c>
      <c r="J2618" s="255" t="str">
        <f>IF(ISBLANK(INDEX('Policy Characteristics'!D:D,MATCH($C2618,'Policy Characteristics'!$C:$C,0))),"",INDEX('Policy Characteristics'!D:D,MATCH($C2618,'Policy Characteristics'!$C:$C,0)))</f>
        <v>Fuel Taxes or Subsidies</v>
      </c>
      <c r="K2618" s="254" t="str">
        <f>IF(ISBLANK(INDEX('Policy Characteristics'!E:E,MATCH($C2618,'Policy Characteristics'!$C:$C,0))),"",INDEX('Policy Characteristics'!E:E,MATCH($C2618,'Policy Characteristics'!$C:$C,0)))</f>
        <v>cross fuel tax</v>
      </c>
      <c r="L2618" s="261">
        <f>IF(ISBLANK(INDEX('Policy Characteristics'!F:F,MATCH($C2618,'Policy Characteristics'!$C:$C,0))),"",INDEX('Policy Characteristics'!F:F,MATCH($C2618,'Policy Characteristics'!$C:$C,0)))</f>
        <v>-0.9</v>
      </c>
      <c r="M2618" s="261">
        <f>IF(ISBLANK(INDEX('Policy Characteristics'!G:G,MATCH($C2618,'Policy Characteristics'!$C:$C,0))),"",INDEX('Policy Characteristics'!G:G,MATCH($C2618,'Policy Characteristics'!$C:$C,0)))</f>
        <v>0.9</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of BAU price</v>
      </c>
      <c r="P2618" s="254" t="str">
        <f>IF(ISBLANK(INDEX('Policy Characteristics'!J:J,MATCH($C2618,'Policy Characteristics'!$C:$C,0))),"",INDEX('Policy Characteristics'!J:J,MATCH($C2618,'Policy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8" s="254" t="str">
        <f>IF(ISBLANK(INDEX('Policy Characteristics'!K:K,MATCH($C2618,'Policy Characteristics'!$C:$C,0))),"",INDEX('Policy Characteristics'!K:K,MATCH($C2618,'Policy Characteristics'!$C:$C,0)))</f>
        <v>fuels.html#fuel-taxes</v>
      </c>
      <c r="R2618" s="254" t="str">
        <f>IF(ISBLANK(INDEX('Policy Characteristics'!L:L,MATCH($C2618,'Policy Characteristics'!$C:$C,0))),"",INDEX('Policy Characteristics'!L:L,MATCH($C2618,'Policy Characteristics'!$C:$C,0)))</f>
        <v>fuel-taxes.html</v>
      </c>
    </row>
    <row r="2619" spans="1:18" x14ac:dyDescent="0.35">
      <c r="A2619" s="254" t="str">
        <f>IF(ISBLANK(INDEX('Policy Characteristics'!A:A,MATCH($C2619,'Policy Characteristics'!$C:$C,0))),"",INDEX('Policy Characteristics'!A:A,MATCH($C2619,'Policy Characteristics'!$C:$C,0)))</f>
        <v>Cross-Sector</v>
      </c>
      <c r="B2619" s="262" t="str">
        <f>IF(ISBLANK(INDEX('Policy Characteristics'!B:B,MATCH($C2619,'Policy Characteristics'!$C:$C,0))),"",INDEX('Policy Characteristics'!B:B,MATCH($C2619,'Policy Characteristics'!$C:$C,0)))</f>
        <v>Fuel Taxes or Subsidies</v>
      </c>
      <c r="C2619" s="320" t="str">
        <f t="shared" si="89"/>
        <v>Additional Fuel Tax or Subsidy Rate by Fuel</v>
      </c>
      <c r="D2619" s="6" t="s">
        <v>71</v>
      </c>
      <c r="E2619" s="45" t="s">
        <v>318</v>
      </c>
      <c r="F2619" s="6" t="s">
        <v>95</v>
      </c>
      <c r="G2619" s="45" t="s">
        <v>9</v>
      </c>
      <c r="H2619" s="43">
        <v>2375</v>
      </c>
      <c r="I2619" s="325" t="s">
        <v>41</v>
      </c>
      <c r="J2619" s="255" t="str">
        <f>IF(ISBLANK(INDEX('Policy Characteristics'!D:D,MATCH($C2619,'Policy Characteristics'!$C:$C,0))),"",INDEX('Policy Characteristics'!D:D,MATCH($C2619,'Policy Characteristics'!$C:$C,0)))</f>
        <v>Fuel Taxes or Subsidies</v>
      </c>
      <c r="K2619" s="254" t="str">
        <f>IF(ISBLANK(INDEX('Policy Characteristics'!E:E,MATCH($C2619,'Policy Characteristics'!$C:$C,0))),"",INDEX('Policy Characteristics'!E:E,MATCH($C2619,'Policy Characteristics'!$C:$C,0)))</f>
        <v>cross fuel tax</v>
      </c>
      <c r="L2619" s="261">
        <f>IF(ISBLANK(INDEX('Policy Characteristics'!F:F,MATCH($C2619,'Policy Characteristics'!$C:$C,0))),"",INDEX('Policy Characteristics'!F:F,MATCH($C2619,'Policy Characteristics'!$C:$C,0)))</f>
        <v>-0.9</v>
      </c>
      <c r="M2619" s="261">
        <f>IF(ISBLANK(INDEX('Policy Characteristics'!G:G,MATCH($C2619,'Policy Characteristics'!$C:$C,0))),"",INDEX('Policy Characteristics'!G:G,MATCH($C2619,'Policy Characteristics'!$C:$C,0)))</f>
        <v>0.9</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of BAU price</v>
      </c>
      <c r="P2619" s="254" t="str">
        <f>IF(ISBLANK(INDEX('Policy Characteristics'!J:J,MATCH($C2619,'Policy Characteristics'!$C:$C,0))),"",INDEX('Policy Characteristics'!J:J,MATCH($C2619,'Policy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9" s="254" t="str">
        <f>IF(ISBLANK(INDEX('Policy Characteristics'!K:K,MATCH($C2619,'Policy Characteristics'!$C:$C,0))),"",INDEX('Policy Characteristics'!K:K,MATCH($C2619,'Policy Characteristics'!$C:$C,0)))</f>
        <v>fuels.html#fuel-taxes</v>
      </c>
      <c r="R2619" s="254" t="str">
        <f>IF(ISBLANK(INDEX('Policy Characteristics'!L:L,MATCH($C2619,'Policy Characteristics'!$C:$C,0))),"",INDEX('Policy Characteristics'!L:L,MATCH($C2619,'Policy Characteristics'!$C:$C,0)))</f>
        <v>fuel-taxes.html</v>
      </c>
    </row>
    <row r="2620" spans="1:18" x14ac:dyDescent="0.35">
      <c r="A2620" s="254" t="str">
        <f>IF(ISBLANK(INDEX('Policy Characteristics'!A:A,MATCH($C2620,'Policy Characteristics'!$C:$C,0))),"",INDEX('Policy Characteristics'!A:A,MATCH($C2620,'Policy Characteristics'!$C:$C,0)))</f>
        <v>Cross-Sector</v>
      </c>
      <c r="B2620" s="262" t="str">
        <f>IF(ISBLANK(INDEX('Policy Characteristics'!B:B,MATCH($C2620,'Policy Characteristics'!$C:$C,0))),"",INDEX('Policy Characteristics'!B:B,MATCH($C2620,'Policy Characteristics'!$C:$C,0)))</f>
        <v>Fuel Taxes or Subsidies</v>
      </c>
      <c r="C2620" s="320" t="str">
        <f t="shared" si="89"/>
        <v>Additional Fuel Tax or Subsidy Rate by Fuel</v>
      </c>
      <c r="D2620" s="6" t="s">
        <v>427</v>
      </c>
      <c r="E2620" s="45" t="s">
        <v>318</v>
      </c>
      <c r="F2620" s="6" t="s">
        <v>428</v>
      </c>
      <c r="G2620" s="45" t="s">
        <v>9</v>
      </c>
      <c r="H2620" s="43">
        <v>2376</v>
      </c>
      <c r="I2620" s="325" t="s">
        <v>41</v>
      </c>
      <c r="J2620" s="255" t="str">
        <f>IF(ISBLANK(INDEX('Policy Characteristics'!D:D,MATCH($C2620,'Policy Characteristics'!$C:$C,0))),"",INDEX('Policy Characteristics'!D:D,MATCH($C2620,'Policy Characteristics'!$C:$C,0)))</f>
        <v>Fuel Taxes or Subsidies</v>
      </c>
      <c r="K2620" s="254" t="str">
        <f>IF(ISBLANK(INDEX('Policy Characteristics'!E:E,MATCH($C2620,'Policy Characteristics'!$C:$C,0))),"",INDEX('Policy Characteristics'!E:E,MATCH($C2620,'Policy Characteristics'!$C:$C,0)))</f>
        <v>cross fuel tax</v>
      </c>
      <c r="L2620" s="261">
        <f>IF(ISBLANK(INDEX('Policy Characteristics'!F:F,MATCH($C2620,'Policy Characteristics'!$C:$C,0))),"",INDEX('Policy Characteristics'!F:F,MATCH($C2620,'Policy Characteristics'!$C:$C,0)))</f>
        <v>-0.9</v>
      </c>
      <c r="M2620" s="261">
        <f>IF(ISBLANK(INDEX('Policy Characteristics'!G:G,MATCH($C2620,'Policy Characteristics'!$C:$C,0))),"",INDEX('Policy Characteristics'!G:G,MATCH($C2620,'Policy Characteristics'!$C:$C,0)))</f>
        <v>0.9</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of BAU price</v>
      </c>
      <c r="P2620" s="254" t="str">
        <f>IF(ISBLANK(INDEX('Policy Characteristics'!J:J,MATCH($C2620,'Policy Characteristics'!$C:$C,0))),"",INDEX('Policy Characteristics'!J:J,MATCH($C2620,'Policy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0" s="254" t="str">
        <f>IF(ISBLANK(INDEX('Policy Characteristics'!K:K,MATCH($C2620,'Policy Characteristics'!$C:$C,0))),"",INDEX('Policy Characteristics'!K:K,MATCH($C2620,'Policy Characteristics'!$C:$C,0)))</f>
        <v>fuels.html#fuel-taxes</v>
      </c>
      <c r="R2620" s="254" t="str">
        <f>IF(ISBLANK(INDEX('Policy Characteristics'!L:L,MATCH($C2620,'Policy Characteristics'!$C:$C,0))),"",INDEX('Policy Characteristics'!L:L,MATCH($C2620,'Policy Characteristics'!$C:$C,0)))</f>
        <v>fuel-taxes.html</v>
      </c>
    </row>
    <row r="2621" spans="1:18" x14ac:dyDescent="0.35">
      <c r="A2621" s="254" t="str">
        <f>IF(ISBLANK(INDEX('Policy Characteristics'!A:A,MATCH($C2621,'Policy Characteristics'!$C:$C,0))),"",INDEX('Policy Characteristics'!A:A,MATCH($C2621,'Policy Characteristics'!$C:$C,0)))</f>
        <v>Cross-Sector</v>
      </c>
      <c r="B2621" s="262" t="str">
        <f>IF(ISBLANK(INDEX('Policy Characteristics'!B:B,MATCH($C2621,'Policy Characteristics'!$C:$C,0))),"",INDEX('Policy Characteristics'!B:B,MATCH($C2621,'Policy Characteristics'!$C:$C,0)))</f>
        <v>Fuel Taxes or Subsidies</v>
      </c>
      <c r="C2621" s="320" t="str">
        <f t="shared" si="89"/>
        <v>Additional Fuel Tax or Subsidy Rate by Fuel</v>
      </c>
      <c r="D2621" s="6" t="s">
        <v>2441</v>
      </c>
      <c r="E2621" s="45" t="s">
        <v>318</v>
      </c>
      <c r="F2621" s="6" t="s">
        <v>2445</v>
      </c>
      <c r="G2621" s="45" t="s">
        <v>9</v>
      </c>
      <c r="H2621" s="43">
        <v>2377</v>
      </c>
      <c r="I2621" s="325" t="s">
        <v>41</v>
      </c>
      <c r="J2621" s="255" t="str">
        <f>IF(ISBLANK(INDEX('Policy Characteristics'!D:D,MATCH($C2621,'Policy Characteristics'!$C:$C,0))),"",INDEX('Policy Characteristics'!D:D,MATCH($C2621,'Policy Characteristics'!$C:$C,0)))</f>
        <v>Fuel Taxes or Subsidies</v>
      </c>
      <c r="K2621" s="254" t="str">
        <f>IF(ISBLANK(INDEX('Policy Characteristics'!E:E,MATCH($C2621,'Policy Characteristics'!$C:$C,0))),"",INDEX('Policy Characteristics'!E:E,MATCH($C2621,'Policy Characteristics'!$C:$C,0)))</f>
        <v>cross fuel tax</v>
      </c>
      <c r="L2621" s="261">
        <f>IF(ISBLANK(INDEX('Policy Characteristics'!F:F,MATCH($C2621,'Policy Characteristics'!$C:$C,0))),"",INDEX('Policy Characteristics'!F:F,MATCH($C2621,'Policy Characteristics'!$C:$C,0)))</f>
        <v>-0.9</v>
      </c>
      <c r="M2621" s="261">
        <f>IF(ISBLANK(INDEX('Policy Characteristics'!G:G,MATCH($C2621,'Policy Characteristics'!$C:$C,0))),"",INDEX('Policy Characteristics'!G:G,MATCH($C2621,'Policy Characteristics'!$C:$C,0)))</f>
        <v>0.9</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of BAU price</v>
      </c>
      <c r="P2621" s="254" t="str">
        <f>IF(ISBLANK(INDEX('Policy Characteristics'!J:J,MATCH($C2621,'Policy Characteristics'!$C:$C,0))),"",INDEX('Policy Characteristics'!J:J,MATCH($C2621,'Policy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1" s="254" t="str">
        <f>IF(ISBLANK(INDEX('Policy Characteristics'!K:K,MATCH($C2621,'Policy Characteristics'!$C:$C,0))),"",INDEX('Policy Characteristics'!K:K,MATCH($C2621,'Policy Characteristics'!$C:$C,0)))</f>
        <v>fuels.html#fuel-taxes</v>
      </c>
      <c r="R2621" s="254" t="str">
        <f>IF(ISBLANK(INDEX('Policy Characteristics'!L:L,MATCH($C2621,'Policy Characteristics'!$C:$C,0))),"",INDEX('Policy Characteristics'!L:L,MATCH($C2621,'Policy Characteristics'!$C:$C,0)))</f>
        <v>fuel-taxes.html</v>
      </c>
    </row>
    <row r="2622" spans="1:18" x14ac:dyDescent="0.35">
      <c r="A2622" s="254" t="str">
        <f>IF(ISBLANK(INDEX('Policy Characteristics'!A:A,MATCH($C2622,'Policy Characteristics'!$C:$C,0))),"",INDEX('Policy Characteristics'!A:A,MATCH($C2622,'Policy Characteristics'!$C:$C,0)))</f>
        <v>Cross-Sector</v>
      </c>
      <c r="B2622" s="262" t="str">
        <f>IF(ISBLANK(INDEX('Policy Characteristics'!B:B,MATCH($C2622,'Policy Characteristics'!$C:$C,0))),"",INDEX('Policy Characteristics'!B:B,MATCH($C2622,'Policy Characteristics'!$C:$C,0)))</f>
        <v>Fuel Taxes or Subsidies</v>
      </c>
      <c r="C2622" s="320" t="str">
        <f t="shared" si="89"/>
        <v>Additional Fuel Tax or Subsidy Rate by Fuel</v>
      </c>
      <c r="D2622" s="6" t="s">
        <v>2451</v>
      </c>
      <c r="E2622" s="45" t="s">
        <v>318</v>
      </c>
      <c r="F2622" s="6" t="s">
        <v>2452</v>
      </c>
      <c r="G2622" s="45" t="s">
        <v>9</v>
      </c>
      <c r="H2622" s="43">
        <v>2378</v>
      </c>
      <c r="I2622" s="325" t="s">
        <v>40</v>
      </c>
      <c r="J2622" s="255" t="str">
        <f>IF(ISBLANK(INDEX('Policy Characteristics'!D:D,MATCH($C2622,'Policy Characteristics'!$C:$C,0))),"",INDEX('Policy Characteristics'!D:D,MATCH($C2622,'Policy Characteristics'!$C:$C,0)))</f>
        <v>Fuel Taxes or Subsidies</v>
      </c>
      <c r="K2622" s="254" t="str">
        <f>IF(ISBLANK(INDEX('Policy Characteristics'!E:E,MATCH($C2622,'Policy Characteristics'!$C:$C,0))),"",INDEX('Policy Characteristics'!E:E,MATCH($C2622,'Policy Characteristics'!$C:$C,0)))</f>
        <v>cross fuel tax</v>
      </c>
      <c r="L2622" s="261">
        <f>IF(ISBLANK(INDEX('Policy Characteristics'!F:F,MATCH($C2622,'Policy Characteristics'!$C:$C,0))),"",INDEX('Policy Characteristics'!F:F,MATCH($C2622,'Policy Characteristics'!$C:$C,0)))</f>
        <v>-0.9</v>
      </c>
      <c r="M2622" s="261">
        <f>IF(ISBLANK(INDEX('Policy Characteristics'!G:G,MATCH($C2622,'Policy Characteristics'!$C:$C,0))),"",INDEX('Policy Characteristics'!G:G,MATCH($C2622,'Policy Characteristics'!$C:$C,0)))</f>
        <v>0.9</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of BAU price</v>
      </c>
      <c r="P2622" s="254" t="str">
        <f>IF(ISBLANK(INDEX('Policy Characteristics'!J:J,MATCH($C2622,'Policy Characteristics'!$C:$C,0))),"",INDEX('Policy Characteristics'!J:J,MATCH($C2622,'Policy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2" s="254" t="str">
        <f>IF(ISBLANK(INDEX('Policy Characteristics'!K:K,MATCH($C2622,'Policy Characteristics'!$C:$C,0))),"",INDEX('Policy Characteristics'!K:K,MATCH($C2622,'Policy Characteristics'!$C:$C,0)))</f>
        <v>fuels.html#fuel-taxes</v>
      </c>
      <c r="R2622" s="254" t="str">
        <f>IF(ISBLANK(INDEX('Policy Characteristics'!L:L,MATCH($C2622,'Policy Characteristics'!$C:$C,0))),"",INDEX('Policy Characteristics'!L:L,MATCH($C2622,'Policy Characteristics'!$C:$C,0)))</f>
        <v>fuel-taxes.html</v>
      </c>
    </row>
    <row r="2623" spans="1:18" x14ac:dyDescent="0.35">
      <c r="A2623" s="254" t="str">
        <f>IF(ISBLANK(INDEX('Policy Characteristics'!A:A,MATCH($C2623,'Policy Characteristics'!$C:$C,0))),"",INDEX('Policy Characteristics'!A:A,MATCH($C2623,'Policy Characteristics'!$C:$C,0)))</f>
        <v>Cross-Sector</v>
      </c>
      <c r="B2623" s="262" t="str">
        <f>IF(ISBLANK(INDEX('Policy Characteristics'!B:B,MATCH($C2623,'Policy Characteristics'!$C:$C,0))),"",INDEX('Policy Characteristics'!B:B,MATCH($C2623,'Policy Characteristics'!$C:$C,0)))</f>
        <v>Fuel Taxes or Subsidies</v>
      </c>
      <c r="C2623" s="320" t="str">
        <f t="shared" si="89"/>
        <v>Additional Fuel Tax or Subsidy Rate by Fuel</v>
      </c>
      <c r="D2623" s="6" t="s">
        <v>2442</v>
      </c>
      <c r="E2623" s="45" t="s">
        <v>318</v>
      </c>
      <c r="F2623" s="6" t="s">
        <v>2446</v>
      </c>
      <c r="G2623" s="45" t="s">
        <v>9</v>
      </c>
      <c r="H2623" s="43">
        <v>2379</v>
      </c>
      <c r="I2623" s="325" t="s">
        <v>40</v>
      </c>
      <c r="J2623" s="255" t="str">
        <f>IF(ISBLANK(INDEX('Policy Characteristics'!D:D,MATCH($C2623,'Policy Characteristics'!$C:$C,0))),"",INDEX('Policy Characteristics'!D:D,MATCH($C2623,'Policy Characteristics'!$C:$C,0)))</f>
        <v>Fuel Taxes or Subsidies</v>
      </c>
      <c r="K2623" s="254" t="str">
        <f>IF(ISBLANK(INDEX('Policy Characteristics'!E:E,MATCH($C2623,'Policy Characteristics'!$C:$C,0))),"",INDEX('Policy Characteristics'!E:E,MATCH($C2623,'Policy Characteristics'!$C:$C,0)))</f>
        <v>cross fuel tax</v>
      </c>
      <c r="L2623" s="261">
        <f>IF(ISBLANK(INDEX('Policy Characteristics'!F:F,MATCH($C2623,'Policy Characteristics'!$C:$C,0))),"",INDEX('Policy Characteristics'!F:F,MATCH($C2623,'Policy Characteristics'!$C:$C,0)))</f>
        <v>-0.9</v>
      </c>
      <c r="M2623" s="261">
        <f>IF(ISBLANK(INDEX('Policy Characteristics'!G:G,MATCH($C2623,'Policy Characteristics'!$C:$C,0))),"",INDEX('Policy Characteristics'!G:G,MATCH($C2623,'Policy Characteristics'!$C:$C,0)))</f>
        <v>0.9</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of BAU price</v>
      </c>
      <c r="P2623" s="254" t="str">
        <f>IF(ISBLANK(INDEX('Policy Characteristics'!J:J,MATCH($C2623,'Policy Characteristics'!$C:$C,0))),"",INDEX('Policy Characteristics'!J:J,MATCH($C2623,'Policy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3" s="254" t="str">
        <f>IF(ISBLANK(INDEX('Policy Characteristics'!K:K,MATCH($C2623,'Policy Characteristics'!$C:$C,0))),"",INDEX('Policy Characteristics'!K:K,MATCH($C2623,'Policy Characteristics'!$C:$C,0)))</f>
        <v>fuels.html#fuel-taxes</v>
      </c>
      <c r="R2623" s="254" t="str">
        <f>IF(ISBLANK(INDEX('Policy Characteristics'!L:L,MATCH($C2623,'Policy Characteristics'!$C:$C,0))),"",INDEX('Policy Characteristics'!L:L,MATCH($C2623,'Policy Characteristics'!$C:$C,0)))</f>
        <v>fuel-taxes.html</v>
      </c>
    </row>
    <row r="2624" spans="1:18" x14ac:dyDescent="0.35">
      <c r="A2624" s="254" t="str">
        <f>IF(ISBLANK(INDEX('Policy Characteristics'!A:A,MATCH($C2624,'Policy Characteristics'!$C:$C,0))),"",INDEX('Policy Characteristics'!A:A,MATCH($C2624,'Policy Characteristics'!$C:$C,0)))</f>
        <v>Cross-Sector</v>
      </c>
      <c r="B2624" s="262" t="str">
        <f>IF(ISBLANK(INDEX('Policy Characteristics'!B:B,MATCH($C2624,'Policy Characteristics'!$C:$C,0))),"",INDEX('Policy Characteristics'!B:B,MATCH($C2624,'Policy Characteristics'!$C:$C,0)))</f>
        <v>Fuel Taxes or Subsidies</v>
      </c>
      <c r="C2624" s="320" t="str">
        <f t="shared" si="89"/>
        <v>Additional Fuel Tax or Subsidy Rate by Fuel</v>
      </c>
      <c r="D2624" s="6" t="s">
        <v>2443</v>
      </c>
      <c r="E2624" s="45" t="s">
        <v>318</v>
      </c>
      <c r="F2624" s="6" t="s">
        <v>2447</v>
      </c>
      <c r="G2624" s="45" t="s">
        <v>9</v>
      </c>
      <c r="H2624" s="43">
        <v>2380</v>
      </c>
      <c r="I2624" s="325" t="s">
        <v>41</v>
      </c>
      <c r="J2624" s="255" t="str">
        <f>IF(ISBLANK(INDEX('Policy Characteristics'!D:D,MATCH($C2624,'Policy Characteristics'!$C:$C,0))),"",INDEX('Policy Characteristics'!D:D,MATCH($C2624,'Policy Characteristics'!$C:$C,0)))</f>
        <v>Fuel Taxes or Subsidies</v>
      </c>
      <c r="K2624" s="254" t="str">
        <f>IF(ISBLANK(INDEX('Policy Characteristics'!E:E,MATCH($C2624,'Policy Characteristics'!$C:$C,0))),"",INDEX('Policy Characteristics'!E:E,MATCH($C2624,'Policy Characteristics'!$C:$C,0)))</f>
        <v>cross fuel tax</v>
      </c>
      <c r="L2624" s="261">
        <f>IF(ISBLANK(INDEX('Policy Characteristics'!F:F,MATCH($C2624,'Policy Characteristics'!$C:$C,0))),"",INDEX('Policy Characteristics'!F:F,MATCH($C2624,'Policy Characteristics'!$C:$C,0)))</f>
        <v>-0.9</v>
      </c>
      <c r="M2624" s="261">
        <f>IF(ISBLANK(INDEX('Policy Characteristics'!G:G,MATCH($C2624,'Policy Characteristics'!$C:$C,0))),"",INDEX('Policy Characteristics'!G:G,MATCH($C2624,'Policy Characteristics'!$C:$C,0)))</f>
        <v>0.9</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of BAU price</v>
      </c>
      <c r="P2624" s="254" t="str">
        <f>IF(ISBLANK(INDEX('Policy Characteristics'!J:J,MATCH($C2624,'Policy Characteristics'!$C:$C,0))),"",INDEX('Policy Characteristics'!J:J,MATCH($C2624,'Policy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4" s="254" t="str">
        <f>IF(ISBLANK(INDEX('Policy Characteristics'!K:K,MATCH($C2624,'Policy Characteristics'!$C:$C,0))),"",INDEX('Policy Characteristics'!K:K,MATCH($C2624,'Policy Characteristics'!$C:$C,0)))</f>
        <v>fuels.html#fuel-taxes</v>
      </c>
      <c r="R2624" s="254" t="str">
        <f>IF(ISBLANK(INDEX('Policy Characteristics'!L:L,MATCH($C2624,'Policy Characteristics'!$C:$C,0))),"",INDEX('Policy Characteristics'!L:L,MATCH($C2624,'Policy Characteristics'!$C:$C,0)))</f>
        <v>fuel-taxes.html</v>
      </c>
    </row>
    <row r="2625" spans="1:18" x14ac:dyDescent="0.35">
      <c r="A2625" s="254" t="str">
        <f>IF(ISBLANK(INDEX('Policy Characteristics'!A:A,MATCH($C2625,'Policy Characteristics'!$C:$C,0))),"",INDEX('Policy Characteristics'!A:A,MATCH($C2625,'Policy Characteristics'!$C:$C,0)))</f>
        <v>Cross-Sector</v>
      </c>
      <c r="B2625" s="262" t="str">
        <f>IF(ISBLANK(INDEX('Policy Characteristics'!B:B,MATCH($C2625,'Policy Characteristics'!$C:$C,0))),"",INDEX('Policy Characteristics'!B:B,MATCH($C2625,'Policy Characteristics'!$C:$C,0)))</f>
        <v>Fuel Taxes or Subsidies</v>
      </c>
      <c r="C2625" s="320" t="str">
        <f t="shared" si="89"/>
        <v>Additional Fuel Tax or Subsidy Rate by Fuel</v>
      </c>
      <c r="D2625" s="6" t="s">
        <v>2444</v>
      </c>
      <c r="E2625" s="45" t="s">
        <v>318</v>
      </c>
      <c r="F2625" s="6" t="s">
        <v>2448</v>
      </c>
      <c r="G2625" s="45" t="s">
        <v>9</v>
      </c>
      <c r="H2625" s="43">
        <v>2381</v>
      </c>
      <c r="I2625" s="325" t="s">
        <v>40</v>
      </c>
      <c r="J2625" s="255" t="str">
        <f>IF(ISBLANK(INDEX('Policy Characteristics'!D:D,MATCH($C2625,'Policy Characteristics'!$C:$C,0))),"",INDEX('Policy Characteristics'!D:D,MATCH($C2625,'Policy Characteristics'!$C:$C,0)))</f>
        <v>Fuel Taxes or Subsidies</v>
      </c>
      <c r="K2625" s="254" t="str">
        <f>IF(ISBLANK(INDEX('Policy Characteristics'!E:E,MATCH($C2625,'Policy Characteristics'!$C:$C,0))),"",INDEX('Policy Characteristics'!E:E,MATCH($C2625,'Policy Characteristics'!$C:$C,0)))</f>
        <v>cross fuel tax</v>
      </c>
      <c r="L2625" s="261">
        <f>IF(ISBLANK(INDEX('Policy Characteristics'!F:F,MATCH($C2625,'Policy Characteristics'!$C:$C,0))),"",INDEX('Policy Characteristics'!F:F,MATCH($C2625,'Policy Characteristics'!$C:$C,0)))</f>
        <v>-0.9</v>
      </c>
      <c r="M2625" s="261">
        <f>IF(ISBLANK(INDEX('Policy Characteristics'!G:G,MATCH($C2625,'Policy Characteristics'!$C:$C,0))),"",INDEX('Policy Characteristics'!G:G,MATCH($C2625,'Policy Characteristics'!$C:$C,0)))</f>
        <v>0.9</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of BAU price</v>
      </c>
      <c r="P2625" s="254" t="str">
        <f>IF(ISBLANK(INDEX('Policy Characteristics'!J:J,MATCH($C2625,'Policy Characteristics'!$C:$C,0))),"",INDEX('Policy Characteristics'!J:J,MATCH($C2625,'Policy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5" s="254" t="str">
        <f>IF(ISBLANK(INDEX('Policy Characteristics'!K:K,MATCH($C2625,'Policy Characteristics'!$C:$C,0))),"",INDEX('Policy Characteristics'!K:K,MATCH($C2625,'Policy Characteristics'!$C:$C,0)))</f>
        <v>fuels.html#fuel-taxes</v>
      </c>
      <c r="R2625" s="254" t="str">
        <f>IF(ISBLANK(INDEX('Policy Characteristics'!L:L,MATCH($C2625,'Policy Characteristics'!$C:$C,0))),"",INDEX('Policy Characteristics'!L:L,MATCH($C2625,'Policy Characteristics'!$C:$C,0)))</f>
        <v>fuel-taxes.html</v>
      </c>
    </row>
    <row r="2626" spans="1:18" s="4" customFormat="1" x14ac:dyDescent="0.35">
      <c r="A2626" s="254" t="str">
        <f>IF(ISBLANK(INDEX('Policy Characteristics'!A:A,MATCH($C2626,'Policy Characteristics'!$C:$C,0))),"",INDEX('Policy Characteristics'!A:A,MATCH($C2626,'Policy Characteristics'!$C:$C,0)))</f>
        <v>Cross-Sector</v>
      </c>
      <c r="B2626" s="262" t="str">
        <f>IF(ISBLANK(INDEX('Policy Characteristics'!B:B,MATCH($C2626,'Policy Characteristics'!$C:$C,0))),"",INDEX('Policy Characteristics'!B:B,MATCH($C2626,'Policy Characteristics'!$C:$C,0)))</f>
        <v>Fuel Taxes or Subsidies</v>
      </c>
      <c r="C2626" s="320" t="str">
        <f t="shared" si="89"/>
        <v>Additional Fuel Tax or Subsidy Rate by Fuel</v>
      </c>
      <c r="D2626" s="45" t="s">
        <v>49</v>
      </c>
      <c r="E2626" s="45" t="s">
        <v>2465</v>
      </c>
      <c r="F2626" s="45" t="s">
        <v>89</v>
      </c>
      <c r="G2626" s="45" t="s">
        <v>2458</v>
      </c>
      <c r="H2626" s="43">
        <v>2382</v>
      </c>
      <c r="I2626" s="324" t="s">
        <v>40</v>
      </c>
      <c r="J2626" s="255" t="str">
        <f>IF(ISBLANK(INDEX('Policy Characteristics'!D:D,MATCH($C2626,'Policy Characteristics'!$C:$C,0))),"",INDEX('Policy Characteristics'!D:D,MATCH($C2626,'Policy Characteristics'!$C:$C,0)))</f>
        <v>Fuel Taxes or Subsidies</v>
      </c>
      <c r="K2626" s="254" t="str">
        <f>IF(ISBLANK(INDEX('Policy Characteristics'!E:E,MATCH($C2626,'Policy Characteristics'!$C:$C,0))),"",INDEX('Policy Characteristics'!E:E,MATCH($C2626,'Policy Characteristics'!$C:$C,0)))</f>
        <v>cross fuel tax</v>
      </c>
      <c r="L2626" s="261">
        <f>IF(ISBLANK(INDEX('Policy Characteristics'!F:F,MATCH($C2626,'Policy Characteristics'!$C:$C,0))),"",INDEX('Policy Characteristics'!F:F,MATCH($C2626,'Policy Characteristics'!$C:$C,0)))</f>
        <v>-0.9</v>
      </c>
      <c r="M2626" s="261">
        <f>IF(ISBLANK(INDEX('Policy Characteristics'!G:G,MATCH($C2626,'Policy Characteristics'!$C:$C,0))),"",INDEX('Policy Characteristics'!G:G,MATCH($C2626,'Policy Characteristics'!$C:$C,0)))</f>
        <v>0.9</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of BAU price</v>
      </c>
      <c r="P2626" s="254" t="str">
        <f>IF(ISBLANK(INDEX('Policy Characteristics'!J:J,MATCH($C2626,'Policy Characteristics'!$C:$C,0))),"",INDEX('Policy Characteristics'!J:J,MATCH($C2626,'Policy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6" s="254" t="str">
        <f>IF(ISBLANK(INDEX('Policy Characteristics'!K:K,MATCH($C2626,'Policy Characteristics'!$C:$C,0))),"",INDEX('Policy Characteristics'!K:K,MATCH($C2626,'Policy Characteristics'!$C:$C,0)))</f>
        <v>fuels.html#fuel-taxes</v>
      </c>
      <c r="R2626" s="254" t="str">
        <f>IF(ISBLANK(INDEX('Policy Characteristics'!L:L,MATCH($C2626,'Policy Characteristics'!$C:$C,0))),"",INDEX('Policy Characteristics'!L:L,MATCH($C2626,'Policy Characteristics'!$C:$C,0)))</f>
        <v>fuel-taxes.html</v>
      </c>
    </row>
    <row r="2627" spans="1:18" s="4" customFormat="1" x14ac:dyDescent="0.35">
      <c r="A2627" s="254" t="str">
        <f>IF(ISBLANK(INDEX('Policy Characteristics'!A:A,MATCH($C2627,'Policy Characteristics'!$C:$C,0))),"",INDEX('Policy Characteristics'!A:A,MATCH($C2627,'Policy Characteristics'!$C:$C,0)))</f>
        <v>Cross-Sector</v>
      </c>
      <c r="B2627" s="262" t="str">
        <f>IF(ISBLANK(INDEX('Policy Characteristics'!B:B,MATCH($C2627,'Policy Characteristics'!$C:$C,0))),"",INDEX('Policy Characteristics'!B:B,MATCH($C2627,'Policy Characteristics'!$C:$C,0)))</f>
        <v>Fuel Taxes or Subsidies</v>
      </c>
      <c r="C2627" s="320" t="str">
        <f t="shared" si="89"/>
        <v>Additional Fuel Tax or Subsidy Rate by Fuel</v>
      </c>
      <c r="D2627" s="6" t="s">
        <v>434</v>
      </c>
      <c r="E2627" s="45" t="s">
        <v>2465</v>
      </c>
      <c r="F2627" s="6" t="s">
        <v>431</v>
      </c>
      <c r="G2627" s="45" t="s">
        <v>2458</v>
      </c>
      <c r="H2627" s="43">
        <v>2383</v>
      </c>
      <c r="I2627" s="325" t="s">
        <v>41</v>
      </c>
      <c r="J2627" s="255" t="str">
        <f>IF(ISBLANK(INDEX('Policy Characteristics'!D:D,MATCH($C2627,'Policy Characteristics'!$C:$C,0))),"",INDEX('Policy Characteristics'!D:D,MATCH($C2627,'Policy Characteristics'!$C:$C,0)))</f>
        <v>Fuel Taxes or Subsidies</v>
      </c>
      <c r="K2627" s="254" t="str">
        <f>IF(ISBLANK(INDEX('Policy Characteristics'!E:E,MATCH($C2627,'Policy Characteristics'!$C:$C,0))),"",INDEX('Policy Characteristics'!E:E,MATCH($C2627,'Policy Characteristics'!$C:$C,0)))</f>
        <v>cross fuel tax</v>
      </c>
      <c r="L2627" s="261">
        <f>IF(ISBLANK(INDEX('Policy Characteristics'!F:F,MATCH($C2627,'Policy Characteristics'!$C:$C,0))),"",INDEX('Policy Characteristics'!F:F,MATCH($C2627,'Policy Characteristics'!$C:$C,0)))</f>
        <v>-0.9</v>
      </c>
      <c r="M2627" s="261">
        <f>IF(ISBLANK(INDEX('Policy Characteristics'!G:G,MATCH($C2627,'Policy Characteristics'!$C:$C,0))),"",INDEX('Policy Characteristics'!G:G,MATCH($C2627,'Policy Characteristics'!$C:$C,0)))</f>
        <v>0.9</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of BAU price</v>
      </c>
      <c r="P2627" s="254" t="str">
        <f>IF(ISBLANK(INDEX('Policy Characteristics'!J:J,MATCH($C2627,'Policy Characteristics'!$C:$C,0))),"",INDEX('Policy Characteristics'!J:J,MATCH($C2627,'Policy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7" s="254" t="str">
        <f>IF(ISBLANK(INDEX('Policy Characteristics'!K:K,MATCH($C2627,'Policy Characteristics'!$C:$C,0))),"",INDEX('Policy Characteristics'!K:K,MATCH($C2627,'Policy Characteristics'!$C:$C,0)))</f>
        <v>fuels.html#fuel-taxes</v>
      </c>
      <c r="R2627" s="254" t="str">
        <f>IF(ISBLANK(INDEX('Policy Characteristics'!L:L,MATCH($C2627,'Policy Characteristics'!$C:$C,0))),"",INDEX('Policy Characteristics'!L:L,MATCH($C2627,'Policy Characteristics'!$C:$C,0)))</f>
        <v>fuel-taxes.html</v>
      </c>
    </row>
    <row r="2628" spans="1:18" s="4" customFormat="1" x14ac:dyDescent="0.35">
      <c r="A2628" s="254" t="str">
        <f>IF(ISBLANK(INDEX('Policy Characteristics'!A:A,MATCH($C2628,'Policy Characteristics'!$C:$C,0))),"",INDEX('Policy Characteristics'!A:A,MATCH($C2628,'Policy Characteristics'!$C:$C,0)))</f>
        <v>Cross-Sector</v>
      </c>
      <c r="B2628" s="262" t="str">
        <f>IF(ISBLANK(INDEX('Policy Characteristics'!B:B,MATCH($C2628,'Policy Characteristics'!$C:$C,0))),"",INDEX('Policy Characteristics'!B:B,MATCH($C2628,'Policy Characteristics'!$C:$C,0)))</f>
        <v>Fuel Taxes or Subsidies</v>
      </c>
      <c r="C2628" s="320" t="str">
        <f t="shared" si="89"/>
        <v>Additional Fuel Tax or Subsidy Rate by Fuel</v>
      </c>
      <c r="D2628" s="6" t="s">
        <v>43</v>
      </c>
      <c r="E2628" s="45" t="s">
        <v>2465</v>
      </c>
      <c r="F2628" s="6" t="s">
        <v>83</v>
      </c>
      <c r="G2628" s="45" t="s">
        <v>2458</v>
      </c>
      <c r="H2628" s="43">
        <v>2384</v>
      </c>
      <c r="I2628" s="325" t="s">
        <v>40</v>
      </c>
      <c r="J2628" s="255" t="str">
        <f>IF(ISBLANK(INDEX('Policy Characteristics'!D:D,MATCH($C2628,'Policy Characteristics'!$C:$C,0))),"",INDEX('Policy Characteristics'!D:D,MATCH($C2628,'Policy Characteristics'!$C:$C,0)))</f>
        <v>Fuel Taxes or Subsidies</v>
      </c>
      <c r="K2628" s="254" t="str">
        <f>IF(ISBLANK(INDEX('Policy Characteristics'!E:E,MATCH($C2628,'Policy Characteristics'!$C:$C,0))),"",INDEX('Policy Characteristics'!E:E,MATCH($C2628,'Policy Characteristics'!$C:$C,0)))</f>
        <v>cross fuel tax</v>
      </c>
      <c r="L2628" s="261">
        <f>IF(ISBLANK(INDEX('Policy Characteristics'!F:F,MATCH($C2628,'Policy Characteristics'!$C:$C,0))),"",INDEX('Policy Characteristics'!F:F,MATCH($C2628,'Policy Characteristics'!$C:$C,0)))</f>
        <v>-0.9</v>
      </c>
      <c r="M2628" s="261">
        <f>IF(ISBLANK(INDEX('Policy Characteristics'!G:G,MATCH($C2628,'Policy Characteristics'!$C:$C,0))),"",INDEX('Policy Characteristics'!G:G,MATCH($C2628,'Policy Characteristics'!$C:$C,0)))</f>
        <v>0.9</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of BAU price</v>
      </c>
      <c r="P2628" s="254" t="str">
        <f>IF(ISBLANK(INDEX('Policy Characteristics'!J:J,MATCH($C2628,'Policy Characteristics'!$C:$C,0))),"",INDEX('Policy Characteristics'!J:J,MATCH($C2628,'Policy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8" s="254" t="str">
        <f>IF(ISBLANK(INDEX('Policy Characteristics'!K:K,MATCH($C2628,'Policy Characteristics'!$C:$C,0))),"",INDEX('Policy Characteristics'!K:K,MATCH($C2628,'Policy Characteristics'!$C:$C,0)))</f>
        <v>fuels.html#fuel-taxes</v>
      </c>
      <c r="R2628" s="254" t="str">
        <f>IF(ISBLANK(INDEX('Policy Characteristics'!L:L,MATCH($C2628,'Policy Characteristics'!$C:$C,0))),"",INDEX('Policy Characteristics'!L:L,MATCH($C2628,'Policy Characteristics'!$C:$C,0)))</f>
        <v>fuel-taxes.html</v>
      </c>
    </row>
    <row r="2629" spans="1:18" s="4" customFormat="1" x14ac:dyDescent="0.35">
      <c r="A2629" s="254" t="str">
        <f>IF(ISBLANK(INDEX('Policy Characteristics'!A:A,MATCH($C2629,'Policy Characteristics'!$C:$C,0))),"",INDEX('Policy Characteristics'!A:A,MATCH($C2629,'Policy Characteristics'!$C:$C,0)))</f>
        <v>Cross-Sector</v>
      </c>
      <c r="B2629" s="262" t="str">
        <f>IF(ISBLANK(INDEX('Policy Characteristics'!B:B,MATCH($C2629,'Policy Characteristics'!$C:$C,0))),"",INDEX('Policy Characteristics'!B:B,MATCH($C2629,'Policy Characteristics'!$C:$C,0)))</f>
        <v>Fuel Taxes or Subsidies</v>
      </c>
      <c r="C2629" s="320" t="str">
        <f t="shared" si="89"/>
        <v>Additional Fuel Tax or Subsidy Rate by Fuel</v>
      </c>
      <c r="D2629" s="6" t="s">
        <v>44</v>
      </c>
      <c r="E2629" s="45" t="s">
        <v>2465</v>
      </c>
      <c r="F2629" s="6" t="s">
        <v>84</v>
      </c>
      <c r="G2629" s="45" t="s">
        <v>2458</v>
      </c>
      <c r="H2629" s="43">
        <v>2385</v>
      </c>
      <c r="I2629" s="325" t="s">
        <v>41</v>
      </c>
      <c r="J2629" s="255" t="str">
        <f>IF(ISBLANK(INDEX('Policy Characteristics'!D:D,MATCH($C2629,'Policy Characteristics'!$C:$C,0))),"",INDEX('Policy Characteristics'!D:D,MATCH($C2629,'Policy Characteristics'!$C:$C,0)))</f>
        <v>Fuel Taxes or Subsidies</v>
      </c>
      <c r="K2629" s="254" t="str">
        <f>IF(ISBLANK(INDEX('Policy Characteristics'!E:E,MATCH($C2629,'Policy Characteristics'!$C:$C,0))),"",INDEX('Policy Characteristics'!E:E,MATCH($C2629,'Policy Characteristics'!$C:$C,0)))</f>
        <v>cross fuel tax</v>
      </c>
      <c r="L2629" s="261">
        <f>IF(ISBLANK(INDEX('Policy Characteristics'!F:F,MATCH($C2629,'Policy Characteristics'!$C:$C,0))),"",INDEX('Policy Characteristics'!F:F,MATCH($C2629,'Policy Characteristics'!$C:$C,0)))</f>
        <v>-0.9</v>
      </c>
      <c r="M2629" s="261">
        <f>IF(ISBLANK(INDEX('Policy Characteristics'!G:G,MATCH($C2629,'Policy Characteristics'!$C:$C,0))),"",INDEX('Policy Characteristics'!G:G,MATCH($C2629,'Policy Characteristics'!$C:$C,0)))</f>
        <v>0.9</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of BAU price</v>
      </c>
      <c r="P2629" s="254" t="str">
        <f>IF(ISBLANK(INDEX('Policy Characteristics'!J:J,MATCH($C2629,'Policy Characteristics'!$C:$C,0))),"",INDEX('Policy Characteristics'!J:J,MATCH($C2629,'Policy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9" s="254" t="str">
        <f>IF(ISBLANK(INDEX('Policy Characteristics'!K:K,MATCH($C2629,'Policy Characteristics'!$C:$C,0))),"",INDEX('Policy Characteristics'!K:K,MATCH($C2629,'Policy Characteristics'!$C:$C,0)))</f>
        <v>fuels.html#fuel-taxes</v>
      </c>
      <c r="R2629" s="254" t="str">
        <f>IF(ISBLANK(INDEX('Policy Characteristics'!L:L,MATCH($C2629,'Policy Characteristics'!$C:$C,0))),"",INDEX('Policy Characteristics'!L:L,MATCH($C2629,'Policy Characteristics'!$C:$C,0)))</f>
        <v>fuel-taxes.html</v>
      </c>
    </row>
    <row r="2630" spans="1:18" s="4" customFormat="1" x14ac:dyDescent="0.35">
      <c r="A2630" s="254" t="str">
        <f>IF(ISBLANK(INDEX('Policy Characteristics'!A:A,MATCH($C2630,'Policy Characteristics'!$C:$C,0))),"",INDEX('Policy Characteristics'!A:A,MATCH($C2630,'Policy Characteristics'!$C:$C,0)))</f>
        <v>Cross-Sector</v>
      </c>
      <c r="B2630" s="262" t="str">
        <f>IF(ISBLANK(INDEX('Policy Characteristics'!B:B,MATCH($C2630,'Policy Characteristics'!$C:$C,0))),"",INDEX('Policy Characteristics'!B:B,MATCH($C2630,'Policy Characteristics'!$C:$C,0)))</f>
        <v>Fuel Taxes or Subsidies</v>
      </c>
      <c r="C2630" s="320" t="str">
        <f t="shared" si="89"/>
        <v>Additional Fuel Tax or Subsidy Rate by Fuel</v>
      </c>
      <c r="D2630" s="6" t="s">
        <v>48</v>
      </c>
      <c r="E2630" s="45" t="s">
        <v>2465</v>
      </c>
      <c r="F2630" s="6" t="s">
        <v>88</v>
      </c>
      <c r="G2630" s="45" t="s">
        <v>2458</v>
      </c>
      <c r="H2630" s="43">
        <v>2386</v>
      </c>
      <c r="I2630" s="325" t="s">
        <v>41</v>
      </c>
      <c r="J2630" s="255" t="str">
        <f>IF(ISBLANK(INDEX('Policy Characteristics'!D:D,MATCH($C2630,'Policy Characteristics'!$C:$C,0))),"",INDEX('Policy Characteristics'!D:D,MATCH($C2630,'Policy Characteristics'!$C:$C,0)))</f>
        <v>Fuel Taxes or Subsidies</v>
      </c>
      <c r="K2630" s="254" t="str">
        <f>IF(ISBLANK(INDEX('Policy Characteristics'!E:E,MATCH($C2630,'Policy Characteristics'!$C:$C,0))),"",INDEX('Policy Characteristics'!E:E,MATCH($C2630,'Policy Characteristics'!$C:$C,0)))</f>
        <v>cross fuel tax</v>
      </c>
      <c r="L2630" s="261">
        <f>IF(ISBLANK(INDEX('Policy Characteristics'!F:F,MATCH($C2630,'Policy Characteristics'!$C:$C,0))),"",INDEX('Policy Characteristics'!F:F,MATCH($C2630,'Policy Characteristics'!$C:$C,0)))</f>
        <v>-0.9</v>
      </c>
      <c r="M2630" s="261">
        <f>IF(ISBLANK(INDEX('Policy Characteristics'!G:G,MATCH($C2630,'Policy Characteristics'!$C:$C,0))),"",INDEX('Policy Characteristics'!G:G,MATCH($C2630,'Policy Characteristics'!$C:$C,0)))</f>
        <v>0.9</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of BAU price</v>
      </c>
      <c r="P2630" s="254" t="str">
        <f>IF(ISBLANK(INDEX('Policy Characteristics'!J:J,MATCH($C2630,'Policy Characteristics'!$C:$C,0))),"",INDEX('Policy Characteristics'!J:J,MATCH($C2630,'Policy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0" s="254" t="str">
        <f>IF(ISBLANK(INDEX('Policy Characteristics'!K:K,MATCH($C2630,'Policy Characteristics'!$C:$C,0))),"",INDEX('Policy Characteristics'!K:K,MATCH($C2630,'Policy Characteristics'!$C:$C,0)))</f>
        <v>fuels.html#fuel-taxes</v>
      </c>
      <c r="R2630" s="254" t="str">
        <f>IF(ISBLANK(INDEX('Policy Characteristics'!L:L,MATCH($C2630,'Policy Characteristics'!$C:$C,0))),"",INDEX('Policy Characteristics'!L:L,MATCH($C2630,'Policy Characteristics'!$C:$C,0)))</f>
        <v>fuel-taxes.html</v>
      </c>
    </row>
    <row r="2631" spans="1:18" s="4" customFormat="1" x14ac:dyDescent="0.35">
      <c r="A2631" s="254" t="str">
        <f>IF(ISBLANK(INDEX('Policy Characteristics'!A:A,MATCH($C2631,'Policy Characteristics'!$C:$C,0))),"",INDEX('Policy Characteristics'!A:A,MATCH($C2631,'Policy Characteristics'!$C:$C,0)))</f>
        <v>Cross-Sector</v>
      </c>
      <c r="B2631" s="262" t="str">
        <f>IF(ISBLANK(INDEX('Policy Characteristics'!B:B,MATCH($C2631,'Policy Characteristics'!$C:$C,0))),"",INDEX('Policy Characteristics'!B:B,MATCH($C2631,'Policy Characteristics'!$C:$C,0)))</f>
        <v>Fuel Taxes or Subsidies</v>
      </c>
      <c r="C2631" s="320" t="str">
        <f t="shared" si="89"/>
        <v>Additional Fuel Tax or Subsidy Rate by Fuel</v>
      </c>
      <c r="D2631" s="6" t="s">
        <v>50</v>
      </c>
      <c r="E2631" s="45" t="s">
        <v>2465</v>
      </c>
      <c r="F2631" s="6" t="s">
        <v>91</v>
      </c>
      <c r="G2631" s="45" t="s">
        <v>2458</v>
      </c>
      <c r="H2631" s="43">
        <v>2387</v>
      </c>
      <c r="I2631" s="325" t="s">
        <v>41</v>
      </c>
      <c r="J2631" s="255" t="str">
        <f>IF(ISBLANK(INDEX('Policy Characteristics'!D:D,MATCH($C2631,'Policy Characteristics'!$C:$C,0))),"",INDEX('Policy Characteristics'!D:D,MATCH($C2631,'Policy Characteristics'!$C:$C,0)))</f>
        <v>Fuel Taxes or Subsidies</v>
      </c>
      <c r="K2631" s="254" t="str">
        <f>IF(ISBLANK(INDEX('Policy Characteristics'!E:E,MATCH($C2631,'Policy Characteristics'!$C:$C,0))),"",INDEX('Policy Characteristics'!E:E,MATCH($C2631,'Policy Characteristics'!$C:$C,0)))</f>
        <v>cross fuel tax</v>
      </c>
      <c r="L2631" s="261">
        <f>IF(ISBLANK(INDEX('Policy Characteristics'!F:F,MATCH($C2631,'Policy Characteristics'!$C:$C,0))),"",INDEX('Policy Characteristics'!F:F,MATCH($C2631,'Policy Characteristics'!$C:$C,0)))</f>
        <v>-0.9</v>
      </c>
      <c r="M2631" s="261">
        <f>IF(ISBLANK(INDEX('Policy Characteristics'!G:G,MATCH($C2631,'Policy Characteristics'!$C:$C,0))),"",INDEX('Policy Characteristics'!G:G,MATCH($C2631,'Policy Characteristics'!$C:$C,0)))</f>
        <v>0.9</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of BAU price</v>
      </c>
      <c r="P2631" s="254" t="str">
        <f>IF(ISBLANK(INDEX('Policy Characteristics'!J:J,MATCH($C2631,'Policy Characteristics'!$C:$C,0))),"",INDEX('Policy Characteristics'!J:J,MATCH($C2631,'Policy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1" s="254" t="str">
        <f>IF(ISBLANK(INDEX('Policy Characteristics'!K:K,MATCH($C2631,'Policy Characteristics'!$C:$C,0))),"",INDEX('Policy Characteristics'!K:K,MATCH($C2631,'Policy Characteristics'!$C:$C,0)))</f>
        <v>fuels.html#fuel-taxes</v>
      </c>
      <c r="R2631" s="254" t="str">
        <f>IF(ISBLANK(INDEX('Policy Characteristics'!L:L,MATCH($C2631,'Policy Characteristics'!$C:$C,0))),"",INDEX('Policy Characteristics'!L:L,MATCH($C2631,'Policy Characteristics'!$C:$C,0)))</f>
        <v>fuel-taxes.html</v>
      </c>
    </row>
    <row r="2632" spans="1:18" s="4" customFormat="1" x14ac:dyDescent="0.35">
      <c r="A2632" s="254" t="str">
        <f>IF(ISBLANK(INDEX('Policy Characteristics'!A:A,MATCH($C2632,'Policy Characteristics'!$C:$C,0))),"",INDEX('Policy Characteristics'!A:A,MATCH($C2632,'Policy Characteristics'!$C:$C,0)))</f>
        <v>Cross-Sector</v>
      </c>
      <c r="B2632" s="262" t="str">
        <f>IF(ISBLANK(INDEX('Policy Characteristics'!B:B,MATCH($C2632,'Policy Characteristics'!$C:$C,0))),"",INDEX('Policy Characteristics'!B:B,MATCH($C2632,'Policy Characteristics'!$C:$C,0)))</f>
        <v>Fuel Taxes or Subsidies</v>
      </c>
      <c r="C2632" s="320" t="str">
        <f t="shared" si="89"/>
        <v>Additional Fuel Tax or Subsidy Rate by Fuel</v>
      </c>
      <c r="D2632" s="6" t="s">
        <v>51</v>
      </c>
      <c r="E2632" s="45" t="s">
        <v>2465</v>
      </c>
      <c r="F2632" s="6" t="s">
        <v>92</v>
      </c>
      <c r="G2632" s="45" t="s">
        <v>2458</v>
      </c>
      <c r="H2632" s="43">
        <v>2388</v>
      </c>
      <c r="I2632" s="325" t="s">
        <v>41</v>
      </c>
      <c r="J2632" s="255" t="str">
        <f>IF(ISBLANK(INDEX('Policy Characteristics'!D:D,MATCH($C2632,'Policy Characteristics'!$C:$C,0))),"",INDEX('Policy Characteristics'!D:D,MATCH($C2632,'Policy Characteristics'!$C:$C,0)))</f>
        <v>Fuel Taxes or Subsidies</v>
      </c>
      <c r="K2632" s="254" t="str">
        <f>IF(ISBLANK(INDEX('Policy Characteristics'!E:E,MATCH($C2632,'Policy Characteristics'!$C:$C,0))),"",INDEX('Policy Characteristics'!E:E,MATCH($C2632,'Policy Characteristics'!$C:$C,0)))</f>
        <v>cross fuel tax</v>
      </c>
      <c r="L2632" s="261">
        <f>IF(ISBLANK(INDEX('Policy Characteristics'!F:F,MATCH($C2632,'Policy Characteristics'!$C:$C,0))),"",INDEX('Policy Characteristics'!F:F,MATCH($C2632,'Policy Characteristics'!$C:$C,0)))</f>
        <v>-0.9</v>
      </c>
      <c r="M2632" s="261">
        <f>IF(ISBLANK(INDEX('Policy Characteristics'!G:G,MATCH($C2632,'Policy Characteristics'!$C:$C,0))),"",INDEX('Policy Characteristics'!G:G,MATCH($C2632,'Policy Characteristics'!$C:$C,0)))</f>
        <v>0.9</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of BAU price</v>
      </c>
      <c r="P2632" s="254" t="str">
        <f>IF(ISBLANK(INDEX('Policy Characteristics'!J:J,MATCH($C2632,'Policy Characteristics'!$C:$C,0))),"",INDEX('Policy Characteristics'!J:J,MATCH($C2632,'Policy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2" s="254" t="str">
        <f>IF(ISBLANK(INDEX('Policy Characteristics'!K:K,MATCH($C2632,'Policy Characteristics'!$C:$C,0))),"",INDEX('Policy Characteristics'!K:K,MATCH($C2632,'Policy Characteristics'!$C:$C,0)))</f>
        <v>fuels.html#fuel-taxes</v>
      </c>
      <c r="R2632" s="254" t="str">
        <f>IF(ISBLANK(INDEX('Policy Characteristics'!L:L,MATCH($C2632,'Policy Characteristics'!$C:$C,0))),"",INDEX('Policy Characteristics'!L:L,MATCH($C2632,'Policy Characteristics'!$C:$C,0)))</f>
        <v>fuel-taxes.html</v>
      </c>
    </row>
    <row r="2633" spans="1:18" s="4" customFormat="1" x14ac:dyDescent="0.35">
      <c r="A2633" s="254" t="str">
        <f>IF(ISBLANK(INDEX('Policy Characteristics'!A:A,MATCH($C2633,'Policy Characteristics'!$C:$C,0))),"",INDEX('Policy Characteristics'!A:A,MATCH($C2633,'Policy Characteristics'!$C:$C,0)))</f>
        <v>Cross-Sector</v>
      </c>
      <c r="B2633" s="262" t="str">
        <f>IF(ISBLANK(INDEX('Policy Characteristics'!B:B,MATCH($C2633,'Policy Characteristics'!$C:$C,0))),"",INDEX('Policy Characteristics'!B:B,MATCH($C2633,'Policy Characteristics'!$C:$C,0)))</f>
        <v>Fuel Taxes or Subsidies</v>
      </c>
      <c r="C2633" s="320" t="str">
        <f t="shared" si="89"/>
        <v>Additional Fuel Tax or Subsidy Rate by Fuel</v>
      </c>
      <c r="D2633" s="6" t="s">
        <v>52</v>
      </c>
      <c r="E2633" s="45" t="s">
        <v>2465</v>
      </c>
      <c r="F2633" s="6" t="s">
        <v>93</v>
      </c>
      <c r="G2633" s="45" t="s">
        <v>2458</v>
      </c>
      <c r="H2633" s="43">
        <v>2389</v>
      </c>
      <c r="I2633" s="325" t="s">
        <v>41</v>
      </c>
      <c r="J2633" s="255" t="str">
        <f>IF(ISBLANK(INDEX('Policy Characteristics'!D:D,MATCH($C2633,'Policy Characteristics'!$C:$C,0))),"",INDEX('Policy Characteristics'!D:D,MATCH($C2633,'Policy Characteristics'!$C:$C,0)))</f>
        <v>Fuel Taxes or Subsidies</v>
      </c>
      <c r="K2633" s="254" t="str">
        <f>IF(ISBLANK(INDEX('Policy Characteristics'!E:E,MATCH($C2633,'Policy Characteristics'!$C:$C,0))),"",INDEX('Policy Characteristics'!E:E,MATCH($C2633,'Policy Characteristics'!$C:$C,0)))</f>
        <v>cross fuel tax</v>
      </c>
      <c r="L2633" s="261">
        <f>IF(ISBLANK(INDEX('Policy Characteristics'!F:F,MATCH($C2633,'Policy Characteristics'!$C:$C,0))),"",INDEX('Policy Characteristics'!F:F,MATCH($C2633,'Policy Characteristics'!$C:$C,0)))</f>
        <v>-0.9</v>
      </c>
      <c r="M2633" s="261">
        <f>IF(ISBLANK(INDEX('Policy Characteristics'!G:G,MATCH($C2633,'Policy Characteristics'!$C:$C,0))),"",INDEX('Policy Characteristics'!G:G,MATCH($C2633,'Policy Characteristics'!$C:$C,0)))</f>
        <v>0.9</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of BAU price</v>
      </c>
      <c r="P2633" s="254" t="str">
        <f>IF(ISBLANK(INDEX('Policy Characteristics'!J:J,MATCH($C2633,'Policy Characteristics'!$C:$C,0))),"",INDEX('Policy Characteristics'!J:J,MATCH($C2633,'Policy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3" s="254" t="str">
        <f>IF(ISBLANK(INDEX('Policy Characteristics'!K:K,MATCH($C2633,'Policy Characteristics'!$C:$C,0))),"",INDEX('Policy Characteristics'!K:K,MATCH($C2633,'Policy Characteristics'!$C:$C,0)))</f>
        <v>fuels.html#fuel-taxes</v>
      </c>
      <c r="R2633" s="254" t="str">
        <f>IF(ISBLANK(INDEX('Policy Characteristics'!L:L,MATCH($C2633,'Policy Characteristics'!$C:$C,0))),"",INDEX('Policy Characteristics'!L:L,MATCH($C2633,'Policy Characteristics'!$C:$C,0)))</f>
        <v>fuel-taxes.html</v>
      </c>
    </row>
    <row r="2634" spans="1:18" s="4" customFormat="1" x14ac:dyDescent="0.35">
      <c r="A2634" s="254" t="str">
        <f>IF(ISBLANK(INDEX('Policy Characteristics'!A:A,MATCH($C2634,'Policy Characteristics'!$C:$C,0))),"",INDEX('Policy Characteristics'!A:A,MATCH($C2634,'Policy Characteristics'!$C:$C,0)))</f>
        <v>Cross-Sector</v>
      </c>
      <c r="B2634" s="262" t="str">
        <f>IF(ISBLANK(INDEX('Policy Characteristics'!B:B,MATCH($C2634,'Policy Characteristics'!$C:$C,0))),"",INDEX('Policy Characteristics'!B:B,MATCH($C2634,'Policy Characteristics'!$C:$C,0)))</f>
        <v>Fuel Taxes or Subsidies</v>
      </c>
      <c r="C2634" s="320" t="str">
        <f t="shared" si="89"/>
        <v>Additional Fuel Tax or Subsidy Rate by Fuel</v>
      </c>
      <c r="D2634" s="6" t="s">
        <v>53</v>
      </c>
      <c r="E2634" s="45" t="s">
        <v>2465</v>
      </c>
      <c r="F2634" s="6" t="s">
        <v>94</v>
      </c>
      <c r="G2634" s="45" t="s">
        <v>2458</v>
      </c>
      <c r="H2634" s="43">
        <v>2390</v>
      </c>
      <c r="I2634" s="325" t="s">
        <v>41</v>
      </c>
      <c r="J2634" s="255" t="str">
        <f>IF(ISBLANK(INDEX('Policy Characteristics'!D:D,MATCH($C2634,'Policy Characteristics'!$C:$C,0))),"",INDEX('Policy Characteristics'!D:D,MATCH($C2634,'Policy Characteristics'!$C:$C,0)))</f>
        <v>Fuel Taxes or Subsidies</v>
      </c>
      <c r="K2634" s="254" t="str">
        <f>IF(ISBLANK(INDEX('Policy Characteristics'!E:E,MATCH($C2634,'Policy Characteristics'!$C:$C,0))),"",INDEX('Policy Characteristics'!E:E,MATCH($C2634,'Policy Characteristics'!$C:$C,0)))</f>
        <v>cross fuel tax</v>
      </c>
      <c r="L2634" s="261">
        <f>IF(ISBLANK(INDEX('Policy Characteristics'!F:F,MATCH($C2634,'Policy Characteristics'!$C:$C,0))),"",INDEX('Policy Characteristics'!F:F,MATCH($C2634,'Policy Characteristics'!$C:$C,0)))</f>
        <v>-0.9</v>
      </c>
      <c r="M2634" s="261">
        <f>IF(ISBLANK(INDEX('Policy Characteristics'!G:G,MATCH($C2634,'Policy Characteristics'!$C:$C,0))),"",INDEX('Policy Characteristics'!G:G,MATCH($C2634,'Policy Characteristics'!$C:$C,0)))</f>
        <v>0.9</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of BAU price</v>
      </c>
      <c r="P2634" s="254" t="str">
        <f>IF(ISBLANK(INDEX('Policy Characteristics'!J:J,MATCH($C2634,'Policy Characteristics'!$C:$C,0))),"",INDEX('Policy Characteristics'!J:J,MATCH($C2634,'Policy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4" s="254" t="str">
        <f>IF(ISBLANK(INDEX('Policy Characteristics'!K:K,MATCH($C2634,'Policy Characteristics'!$C:$C,0))),"",INDEX('Policy Characteristics'!K:K,MATCH($C2634,'Policy Characteristics'!$C:$C,0)))</f>
        <v>fuels.html#fuel-taxes</v>
      </c>
      <c r="R2634" s="254" t="str">
        <f>IF(ISBLANK(INDEX('Policy Characteristics'!L:L,MATCH($C2634,'Policy Characteristics'!$C:$C,0))),"",INDEX('Policy Characteristics'!L:L,MATCH($C2634,'Policy Characteristics'!$C:$C,0)))</f>
        <v>fuel-taxes.html</v>
      </c>
    </row>
    <row r="2635" spans="1:18" x14ac:dyDescent="0.35">
      <c r="A2635" s="254" t="str">
        <f>IF(ISBLANK(INDEX('Policy Characteristics'!A:A,MATCH($C2635,'Policy Characteristics'!$C:$C,0))),"",INDEX('Policy Characteristics'!A:A,MATCH($C2635,'Policy Characteristics'!$C:$C,0)))</f>
        <v>Cross-Sector</v>
      </c>
      <c r="B2635" s="262" t="str">
        <f>IF(ISBLANK(INDEX('Policy Characteristics'!B:B,MATCH($C2635,'Policy Characteristics'!$C:$C,0))),"",INDEX('Policy Characteristics'!B:B,MATCH($C2635,'Policy Characteristics'!$C:$C,0)))</f>
        <v>Fuel Taxes or Subsidies</v>
      </c>
      <c r="C2635" s="320" t="str">
        <f t="shared" si="89"/>
        <v>Additional Fuel Tax or Subsidy Rate by Fuel</v>
      </c>
      <c r="D2635" s="6" t="s">
        <v>2449</v>
      </c>
      <c r="E2635" s="45" t="s">
        <v>2465</v>
      </c>
      <c r="F2635" s="6" t="s">
        <v>2450</v>
      </c>
      <c r="G2635" s="45" t="s">
        <v>2458</v>
      </c>
      <c r="H2635" s="43">
        <v>2391</v>
      </c>
      <c r="I2635" s="325" t="s">
        <v>41</v>
      </c>
      <c r="J2635" s="255" t="str">
        <f>IF(ISBLANK(INDEX('Policy Characteristics'!D:D,MATCH($C2635,'Policy Characteristics'!$C:$C,0))),"",INDEX('Policy Characteristics'!D:D,MATCH($C2635,'Policy Characteristics'!$C:$C,0)))</f>
        <v>Fuel Taxes or Subsidies</v>
      </c>
      <c r="K2635" s="254" t="str">
        <f>IF(ISBLANK(INDEX('Policy Characteristics'!E:E,MATCH($C2635,'Policy Characteristics'!$C:$C,0))),"",INDEX('Policy Characteristics'!E:E,MATCH($C2635,'Policy Characteristics'!$C:$C,0)))</f>
        <v>cross fuel tax</v>
      </c>
      <c r="L2635" s="261">
        <f>IF(ISBLANK(INDEX('Policy Characteristics'!F:F,MATCH($C2635,'Policy Characteristics'!$C:$C,0))),"",INDEX('Policy Characteristics'!F:F,MATCH($C2635,'Policy Characteristics'!$C:$C,0)))</f>
        <v>-0.9</v>
      </c>
      <c r="M2635" s="261">
        <f>IF(ISBLANK(INDEX('Policy Characteristics'!G:G,MATCH($C2635,'Policy Characteristics'!$C:$C,0))),"",INDEX('Policy Characteristics'!G:G,MATCH($C2635,'Policy Characteristics'!$C:$C,0)))</f>
        <v>0.9</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of BAU price</v>
      </c>
      <c r="P2635" s="254" t="str">
        <f>IF(ISBLANK(INDEX('Policy Characteristics'!J:J,MATCH($C2635,'Policy Characteristics'!$C:$C,0))),"",INDEX('Policy Characteristics'!J:J,MATCH($C2635,'Policy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5" s="254" t="str">
        <f>IF(ISBLANK(INDEX('Policy Characteristics'!K:K,MATCH($C2635,'Policy Characteristics'!$C:$C,0))),"",INDEX('Policy Characteristics'!K:K,MATCH($C2635,'Policy Characteristics'!$C:$C,0)))</f>
        <v>fuels.html#fuel-taxes</v>
      </c>
      <c r="R2635" s="254" t="str">
        <f>IF(ISBLANK(INDEX('Policy Characteristics'!L:L,MATCH($C2635,'Policy Characteristics'!$C:$C,0))),"",INDEX('Policy Characteristics'!L:L,MATCH($C2635,'Policy Characteristics'!$C:$C,0)))</f>
        <v>fuel-taxes.html</v>
      </c>
    </row>
    <row r="2636" spans="1:18" x14ac:dyDescent="0.35">
      <c r="A2636" s="254" t="str">
        <f>IF(ISBLANK(INDEX('Policy Characteristics'!A:A,MATCH($C2636,'Policy Characteristics'!$C:$C,0))),"",INDEX('Policy Characteristics'!A:A,MATCH($C2636,'Policy Characteristics'!$C:$C,0)))</f>
        <v>Cross-Sector</v>
      </c>
      <c r="B2636" s="262" t="str">
        <f>IF(ISBLANK(INDEX('Policy Characteristics'!B:B,MATCH($C2636,'Policy Characteristics'!$C:$C,0))),"",INDEX('Policy Characteristics'!B:B,MATCH($C2636,'Policy Characteristics'!$C:$C,0)))</f>
        <v>Fuel Taxes or Subsidies</v>
      </c>
      <c r="C2636" s="320" t="str">
        <f t="shared" si="89"/>
        <v>Additional Fuel Tax or Subsidy Rate by Fuel</v>
      </c>
      <c r="D2636" s="6" t="s">
        <v>71</v>
      </c>
      <c r="E2636" s="45" t="s">
        <v>2465</v>
      </c>
      <c r="F2636" s="6" t="s">
        <v>95</v>
      </c>
      <c r="G2636" s="45" t="s">
        <v>2458</v>
      </c>
      <c r="H2636" s="43">
        <v>2392</v>
      </c>
      <c r="I2636" s="325" t="s">
        <v>41</v>
      </c>
      <c r="J2636" s="255" t="str">
        <f>IF(ISBLANK(INDEX('Policy Characteristics'!D:D,MATCH($C2636,'Policy Characteristics'!$C:$C,0))),"",INDEX('Policy Characteristics'!D:D,MATCH($C2636,'Policy Characteristics'!$C:$C,0)))</f>
        <v>Fuel Taxes or Subsidies</v>
      </c>
      <c r="K2636" s="254" t="str">
        <f>IF(ISBLANK(INDEX('Policy Characteristics'!E:E,MATCH($C2636,'Policy Characteristics'!$C:$C,0))),"",INDEX('Policy Characteristics'!E:E,MATCH($C2636,'Policy Characteristics'!$C:$C,0)))</f>
        <v>cross fuel tax</v>
      </c>
      <c r="L2636" s="261">
        <f>IF(ISBLANK(INDEX('Policy Characteristics'!F:F,MATCH($C2636,'Policy Characteristics'!$C:$C,0))),"",INDEX('Policy Characteristics'!F:F,MATCH($C2636,'Policy Characteristics'!$C:$C,0)))</f>
        <v>-0.9</v>
      </c>
      <c r="M2636" s="261">
        <f>IF(ISBLANK(INDEX('Policy Characteristics'!G:G,MATCH($C2636,'Policy Characteristics'!$C:$C,0))),"",INDEX('Policy Characteristics'!G:G,MATCH($C2636,'Policy Characteristics'!$C:$C,0)))</f>
        <v>0.9</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of BAU price</v>
      </c>
      <c r="P2636" s="254" t="str">
        <f>IF(ISBLANK(INDEX('Policy Characteristics'!J:J,MATCH($C2636,'Policy Characteristics'!$C:$C,0))),"",INDEX('Policy Characteristics'!J:J,MATCH($C2636,'Policy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6" s="254" t="str">
        <f>IF(ISBLANK(INDEX('Policy Characteristics'!K:K,MATCH($C2636,'Policy Characteristics'!$C:$C,0))),"",INDEX('Policy Characteristics'!K:K,MATCH($C2636,'Policy Characteristics'!$C:$C,0)))</f>
        <v>fuels.html#fuel-taxes</v>
      </c>
      <c r="R2636" s="254" t="str">
        <f>IF(ISBLANK(INDEX('Policy Characteristics'!L:L,MATCH($C2636,'Policy Characteristics'!$C:$C,0))),"",INDEX('Policy Characteristics'!L:L,MATCH($C2636,'Policy Characteristics'!$C:$C,0)))</f>
        <v>fuel-taxes.html</v>
      </c>
    </row>
    <row r="2637" spans="1:18" x14ac:dyDescent="0.35">
      <c r="A2637" s="254" t="str">
        <f>IF(ISBLANK(INDEX('Policy Characteristics'!A:A,MATCH($C2637,'Policy Characteristics'!$C:$C,0))),"",INDEX('Policy Characteristics'!A:A,MATCH($C2637,'Policy Characteristics'!$C:$C,0)))</f>
        <v>Cross-Sector</v>
      </c>
      <c r="B2637" s="262" t="str">
        <f>IF(ISBLANK(INDEX('Policy Characteristics'!B:B,MATCH($C2637,'Policy Characteristics'!$C:$C,0))),"",INDEX('Policy Characteristics'!B:B,MATCH($C2637,'Policy Characteristics'!$C:$C,0)))</f>
        <v>Fuel Taxes or Subsidies</v>
      </c>
      <c r="C2637" s="320" t="str">
        <f t="shared" si="89"/>
        <v>Additional Fuel Tax or Subsidy Rate by Fuel</v>
      </c>
      <c r="D2637" s="6" t="s">
        <v>427</v>
      </c>
      <c r="E2637" s="45" t="s">
        <v>2465</v>
      </c>
      <c r="F2637" s="6" t="s">
        <v>428</v>
      </c>
      <c r="G2637" s="45" t="s">
        <v>2458</v>
      </c>
      <c r="H2637" s="43">
        <v>2393</v>
      </c>
      <c r="I2637" s="325" t="s">
        <v>41</v>
      </c>
      <c r="J2637" s="255" t="str">
        <f>IF(ISBLANK(INDEX('Policy Characteristics'!D:D,MATCH($C2637,'Policy Characteristics'!$C:$C,0))),"",INDEX('Policy Characteristics'!D:D,MATCH($C2637,'Policy Characteristics'!$C:$C,0)))</f>
        <v>Fuel Taxes or Subsidies</v>
      </c>
      <c r="K2637" s="254" t="str">
        <f>IF(ISBLANK(INDEX('Policy Characteristics'!E:E,MATCH($C2637,'Policy Characteristics'!$C:$C,0))),"",INDEX('Policy Characteristics'!E:E,MATCH($C2637,'Policy Characteristics'!$C:$C,0)))</f>
        <v>cross fuel tax</v>
      </c>
      <c r="L2637" s="261">
        <f>IF(ISBLANK(INDEX('Policy Characteristics'!F:F,MATCH($C2637,'Policy Characteristics'!$C:$C,0))),"",INDEX('Policy Characteristics'!F:F,MATCH($C2637,'Policy Characteristics'!$C:$C,0)))</f>
        <v>-0.9</v>
      </c>
      <c r="M2637" s="261">
        <f>IF(ISBLANK(INDEX('Policy Characteristics'!G:G,MATCH($C2637,'Policy Characteristics'!$C:$C,0))),"",INDEX('Policy Characteristics'!G:G,MATCH($C2637,'Policy Characteristics'!$C:$C,0)))</f>
        <v>0.9</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of BAU price</v>
      </c>
      <c r="P2637" s="254" t="str">
        <f>IF(ISBLANK(INDEX('Policy Characteristics'!J:J,MATCH($C2637,'Policy Characteristics'!$C:$C,0))),"",INDEX('Policy Characteristics'!J:J,MATCH($C2637,'Policy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7" s="254" t="str">
        <f>IF(ISBLANK(INDEX('Policy Characteristics'!K:K,MATCH($C2637,'Policy Characteristics'!$C:$C,0))),"",INDEX('Policy Characteristics'!K:K,MATCH($C2637,'Policy Characteristics'!$C:$C,0)))</f>
        <v>fuels.html#fuel-taxes</v>
      </c>
      <c r="R2637" s="254" t="str">
        <f>IF(ISBLANK(INDEX('Policy Characteristics'!L:L,MATCH($C2637,'Policy Characteristics'!$C:$C,0))),"",INDEX('Policy Characteristics'!L:L,MATCH($C2637,'Policy Characteristics'!$C:$C,0)))</f>
        <v>fuel-taxes.html</v>
      </c>
    </row>
    <row r="2638" spans="1:18" x14ac:dyDescent="0.35">
      <c r="A2638" s="254" t="str">
        <f>IF(ISBLANK(INDEX('Policy Characteristics'!A:A,MATCH($C2638,'Policy Characteristics'!$C:$C,0))),"",INDEX('Policy Characteristics'!A:A,MATCH($C2638,'Policy Characteristics'!$C:$C,0)))</f>
        <v>Cross-Sector</v>
      </c>
      <c r="B2638" s="262" t="str">
        <f>IF(ISBLANK(INDEX('Policy Characteristics'!B:B,MATCH($C2638,'Policy Characteristics'!$C:$C,0))),"",INDEX('Policy Characteristics'!B:B,MATCH($C2638,'Policy Characteristics'!$C:$C,0)))</f>
        <v>Fuel Taxes or Subsidies</v>
      </c>
      <c r="C2638" s="320" t="str">
        <f t="shared" si="89"/>
        <v>Additional Fuel Tax or Subsidy Rate by Fuel</v>
      </c>
      <c r="D2638" s="6" t="s">
        <v>2441</v>
      </c>
      <c r="E2638" s="45" t="s">
        <v>2465</v>
      </c>
      <c r="F2638" s="6" t="s">
        <v>2445</v>
      </c>
      <c r="G2638" s="45" t="s">
        <v>2458</v>
      </c>
      <c r="H2638" s="43">
        <v>2394</v>
      </c>
      <c r="I2638" s="325" t="s">
        <v>41</v>
      </c>
      <c r="J2638" s="255" t="str">
        <f>IF(ISBLANK(INDEX('Policy Characteristics'!D:D,MATCH($C2638,'Policy Characteristics'!$C:$C,0))),"",INDEX('Policy Characteristics'!D:D,MATCH($C2638,'Policy Characteristics'!$C:$C,0)))</f>
        <v>Fuel Taxes or Subsidies</v>
      </c>
      <c r="K2638" s="254" t="str">
        <f>IF(ISBLANK(INDEX('Policy Characteristics'!E:E,MATCH($C2638,'Policy Characteristics'!$C:$C,0))),"",INDEX('Policy Characteristics'!E:E,MATCH($C2638,'Policy Characteristics'!$C:$C,0)))</f>
        <v>cross fuel tax</v>
      </c>
      <c r="L2638" s="261">
        <f>IF(ISBLANK(INDEX('Policy Characteristics'!F:F,MATCH($C2638,'Policy Characteristics'!$C:$C,0))),"",INDEX('Policy Characteristics'!F:F,MATCH($C2638,'Policy Characteristics'!$C:$C,0)))</f>
        <v>-0.9</v>
      </c>
      <c r="M2638" s="261">
        <f>IF(ISBLANK(INDEX('Policy Characteristics'!G:G,MATCH($C2638,'Policy Characteristics'!$C:$C,0))),"",INDEX('Policy Characteristics'!G:G,MATCH($C2638,'Policy Characteristics'!$C:$C,0)))</f>
        <v>0.9</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of BAU price</v>
      </c>
      <c r="P2638" s="254" t="str">
        <f>IF(ISBLANK(INDEX('Policy Characteristics'!J:J,MATCH($C2638,'Policy Characteristics'!$C:$C,0))),"",INDEX('Policy Characteristics'!J:J,MATCH($C2638,'Policy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8" s="254" t="str">
        <f>IF(ISBLANK(INDEX('Policy Characteristics'!K:K,MATCH($C2638,'Policy Characteristics'!$C:$C,0))),"",INDEX('Policy Characteristics'!K:K,MATCH($C2638,'Policy Characteristics'!$C:$C,0)))</f>
        <v>fuels.html#fuel-taxes</v>
      </c>
      <c r="R2638" s="254" t="str">
        <f>IF(ISBLANK(INDEX('Policy Characteristics'!L:L,MATCH($C2638,'Policy Characteristics'!$C:$C,0))),"",INDEX('Policy Characteristics'!L:L,MATCH($C2638,'Policy Characteristics'!$C:$C,0)))</f>
        <v>fuel-taxes.html</v>
      </c>
    </row>
    <row r="2639" spans="1:18" x14ac:dyDescent="0.35">
      <c r="A2639" s="254" t="str">
        <f>IF(ISBLANK(INDEX('Policy Characteristics'!A:A,MATCH($C2639,'Policy Characteristics'!$C:$C,0))),"",INDEX('Policy Characteristics'!A:A,MATCH($C2639,'Policy Characteristics'!$C:$C,0)))</f>
        <v>Cross-Sector</v>
      </c>
      <c r="B2639" s="262" t="str">
        <f>IF(ISBLANK(INDEX('Policy Characteristics'!B:B,MATCH($C2639,'Policy Characteristics'!$C:$C,0))),"",INDEX('Policy Characteristics'!B:B,MATCH($C2639,'Policy Characteristics'!$C:$C,0)))</f>
        <v>Fuel Taxes or Subsidies</v>
      </c>
      <c r="C2639" s="320" t="str">
        <f t="shared" si="89"/>
        <v>Additional Fuel Tax or Subsidy Rate by Fuel</v>
      </c>
      <c r="D2639" s="6" t="s">
        <v>2451</v>
      </c>
      <c r="E2639" s="45" t="s">
        <v>2465</v>
      </c>
      <c r="F2639" s="6" t="s">
        <v>2452</v>
      </c>
      <c r="G2639" s="45" t="s">
        <v>2458</v>
      </c>
      <c r="H2639" s="43">
        <v>2395</v>
      </c>
      <c r="I2639" s="325" t="s">
        <v>41</v>
      </c>
      <c r="J2639" s="255" t="str">
        <f>IF(ISBLANK(INDEX('Policy Characteristics'!D:D,MATCH($C2639,'Policy Characteristics'!$C:$C,0))),"",INDEX('Policy Characteristics'!D:D,MATCH($C2639,'Policy Characteristics'!$C:$C,0)))</f>
        <v>Fuel Taxes or Subsidies</v>
      </c>
      <c r="K2639" s="254" t="str">
        <f>IF(ISBLANK(INDEX('Policy Characteristics'!E:E,MATCH($C2639,'Policy Characteristics'!$C:$C,0))),"",INDEX('Policy Characteristics'!E:E,MATCH($C2639,'Policy Characteristics'!$C:$C,0)))</f>
        <v>cross fuel tax</v>
      </c>
      <c r="L2639" s="261">
        <f>IF(ISBLANK(INDEX('Policy Characteristics'!F:F,MATCH($C2639,'Policy Characteristics'!$C:$C,0))),"",INDEX('Policy Characteristics'!F:F,MATCH($C2639,'Policy Characteristics'!$C:$C,0)))</f>
        <v>-0.9</v>
      </c>
      <c r="M2639" s="261">
        <f>IF(ISBLANK(INDEX('Policy Characteristics'!G:G,MATCH($C2639,'Policy Characteristics'!$C:$C,0))),"",INDEX('Policy Characteristics'!G:G,MATCH($C2639,'Policy Characteristics'!$C:$C,0)))</f>
        <v>0.9</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of BAU price</v>
      </c>
      <c r="P2639" s="254" t="str">
        <f>IF(ISBLANK(INDEX('Policy Characteristics'!J:J,MATCH($C2639,'Policy Characteristics'!$C:$C,0))),"",INDEX('Policy Characteristics'!J:J,MATCH($C2639,'Policy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9" s="254" t="str">
        <f>IF(ISBLANK(INDEX('Policy Characteristics'!K:K,MATCH($C2639,'Policy Characteristics'!$C:$C,0))),"",INDEX('Policy Characteristics'!K:K,MATCH($C2639,'Policy Characteristics'!$C:$C,0)))</f>
        <v>fuels.html#fuel-taxes</v>
      </c>
      <c r="R2639" s="254" t="str">
        <f>IF(ISBLANK(INDEX('Policy Characteristics'!L:L,MATCH($C2639,'Policy Characteristics'!$C:$C,0))),"",INDEX('Policy Characteristics'!L:L,MATCH($C2639,'Policy Characteristics'!$C:$C,0)))</f>
        <v>fuel-taxes.html</v>
      </c>
    </row>
    <row r="2640" spans="1:18" x14ac:dyDescent="0.35">
      <c r="A2640" s="254" t="str">
        <f>IF(ISBLANK(INDEX('Policy Characteristics'!A:A,MATCH($C2640,'Policy Characteristics'!$C:$C,0))),"",INDEX('Policy Characteristics'!A:A,MATCH($C2640,'Policy Characteristics'!$C:$C,0)))</f>
        <v>Cross-Sector</v>
      </c>
      <c r="B2640" s="262" t="str">
        <f>IF(ISBLANK(INDEX('Policy Characteristics'!B:B,MATCH($C2640,'Policy Characteristics'!$C:$C,0))),"",INDEX('Policy Characteristics'!B:B,MATCH($C2640,'Policy Characteristics'!$C:$C,0)))</f>
        <v>Fuel Taxes or Subsidies</v>
      </c>
      <c r="C2640" s="320" t="str">
        <f t="shared" si="89"/>
        <v>Additional Fuel Tax or Subsidy Rate by Fuel</v>
      </c>
      <c r="D2640" s="6" t="s">
        <v>2442</v>
      </c>
      <c r="E2640" s="45" t="s">
        <v>2465</v>
      </c>
      <c r="F2640" s="6" t="s">
        <v>2446</v>
      </c>
      <c r="G2640" s="45" t="s">
        <v>2458</v>
      </c>
      <c r="H2640" s="43">
        <v>2396</v>
      </c>
      <c r="I2640" s="325" t="s">
        <v>41</v>
      </c>
      <c r="J2640" s="255" t="str">
        <f>IF(ISBLANK(INDEX('Policy Characteristics'!D:D,MATCH($C2640,'Policy Characteristics'!$C:$C,0))),"",INDEX('Policy Characteristics'!D:D,MATCH($C2640,'Policy Characteristics'!$C:$C,0)))</f>
        <v>Fuel Taxes or Subsidies</v>
      </c>
      <c r="K2640" s="254" t="str">
        <f>IF(ISBLANK(INDEX('Policy Characteristics'!E:E,MATCH($C2640,'Policy Characteristics'!$C:$C,0))),"",INDEX('Policy Characteristics'!E:E,MATCH($C2640,'Policy Characteristics'!$C:$C,0)))</f>
        <v>cross fuel tax</v>
      </c>
      <c r="L2640" s="261">
        <f>IF(ISBLANK(INDEX('Policy Characteristics'!F:F,MATCH($C2640,'Policy Characteristics'!$C:$C,0))),"",INDEX('Policy Characteristics'!F:F,MATCH($C2640,'Policy Characteristics'!$C:$C,0)))</f>
        <v>-0.9</v>
      </c>
      <c r="M2640" s="261">
        <f>IF(ISBLANK(INDEX('Policy Characteristics'!G:G,MATCH($C2640,'Policy Characteristics'!$C:$C,0))),"",INDEX('Policy Characteristics'!G:G,MATCH($C2640,'Policy Characteristics'!$C:$C,0)))</f>
        <v>0.9</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of BAU price</v>
      </c>
      <c r="P2640" s="254" t="str">
        <f>IF(ISBLANK(INDEX('Policy Characteristics'!J:J,MATCH($C2640,'Policy Characteristics'!$C:$C,0))),"",INDEX('Policy Characteristics'!J:J,MATCH($C2640,'Policy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0" s="254" t="str">
        <f>IF(ISBLANK(INDEX('Policy Characteristics'!K:K,MATCH($C2640,'Policy Characteristics'!$C:$C,0))),"",INDEX('Policy Characteristics'!K:K,MATCH($C2640,'Policy Characteristics'!$C:$C,0)))</f>
        <v>fuels.html#fuel-taxes</v>
      </c>
      <c r="R2640" s="254" t="str">
        <f>IF(ISBLANK(INDEX('Policy Characteristics'!L:L,MATCH($C2640,'Policy Characteristics'!$C:$C,0))),"",INDEX('Policy Characteristics'!L:L,MATCH($C2640,'Policy Characteristics'!$C:$C,0)))</f>
        <v>fuel-taxes.html</v>
      </c>
    </row>
    <row r="2641" spans="1:18" x14ac:dyDescent="0.35">
      <c r="A2641" s="254" t="str">
        <f>IF(ISBLANK(INDEX('Policy Characteristics'!A:A,MATCH($C2641,'Policy Characteristics'!$C:$C,0))),"",INDEX('Policy Characteristics'!A:A,MATCH($C2641,'Policy Characteristics'!$C:$C,0)))</f>
        <v>Cross-Sector</v>
      </c>
      <c r="B2641" s="262" t="str">
        <f>IF(ISBLANK(INDEX('Policy Characteristics'!B:B,MATCH($C2641,'Policy Characteristics'!$C:$C,0))),"",INDEX('Policy Characteristics'!B:B,MATCH($C2641,'Policy Characteristics'!$C:$C,0)))</f>
        <v>Fuel Taxes or Subsidies</v>
      </c>
      <c r="C2641" s="320" t="str">
        <f t="shared" si="89"/>
        <v>Additional Fuel Tax or Subsidy Rate by Fuel</v>
      </c>
      <c r="D2641" s="6" t="s">
        <v>2443</v>
      </c>
      <c r="E2641" s="45" t="s">
        <v>2465</v>
      </c>
      <c r="F2641" s="6" t="s">
        <v>2447</v>
      </c>
      <c r="G2641" s="45" t="s">
        <v>2458</v>
      </c>
      <c r="H2641" s="43">
        <v>2397</v>
      </c>
      <c r="I2641" s="325" t="s">
        <v>41</v>
      </c>
      <c r="J2641" s="255" t="str">
        <f>IF(ISBLANK(INDEX('Policy Characteristics'!D:D,MATCH($C2641,'Policy Characteristics'!$C:$C,0))),"",INDEX('Policy Characteristics'!D:D,MATCH($C2641,'Policy Characteristics'!$C:$C,0)))</f>
        <v>Fuel Taxes or Subsidies</v>
      </c>
      <c r="K2641" s="254" t="str">
        <f>IF(ISBLANK(INDEX('Policy Characteristics'!E:E,MATCH($C2641,'Policy Characteristics'!$C:$C,0))),"",INDEX('Policy Characteristics'!E:E,MATCH($C2641,'Policy Characteristics'!$C:$C,0)))</f>
        <v>cross fuel tax</v>
      </c>
      <c r="L2641" s="261">
        <f>IF(ISBLANK(INDEX('Policy Characteristics'!F:F,MATCH($C2641,'Policy Characteristics'!$C:$C,0))),"",INDEX('Policy Characteristics'!F:F,MATCH($C2641,'Policy Characteristics'!$C:$C,0)))</f>
        <v>-0.9</v>
      </c>
      <c r="M2641" s="261">
        <f>IF(ISBLANK(INDEX('Policy Characteristics'!G:G,MATCH($C2641,'Policy Characteristics'!$C:$C,0))),"",INDEX('Policy Characteristics'!G:G,MATCH($C2641,'Policy Characteristics'!$C:$C,0)))</f>
        <v>0.9</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of BAU price</v>
      </c>
      <c r="P2641" s="254" t="str">
        <f>IF(ISBLANK(INDEX('Policy Characteristics'!J:J,MATCH($C2641,'Policy Characteristics'!$C:$C,0))),"",INDEX('Policy Characteristics'!J:J,MATCH($C2641,'Policy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1" s="254" t="str">
        <f>IF(ISBLANK(INDEX('Policy Characteristics'!K:K,MATCH($C2641,'Policy Characteristics'!$C:$C,0))),"",INDEX('Policy Characteristics'!K:K,MATCH($C2641,'Policy Characteristics'!$C:$C,0)))</f>
        <v>fuels.html#fuel-taxes</v>
      </c>
      <c r="R2641" s="254" t="str">
        <f>IF(ISBLANK(INDEX('Policy Characteristics'!L:L,MATCH($C2641,'Policy Characteristics'!$C:$C,0))),"",INDEX('Policy Characteristics'!L:L,MATCH($C2641,'Policy Characteristics'!$C:$C,0)))</f>
        <v>fuel-taxes.html</v>
      </c>
    </row>
    <row r="2642" spans="1:18" x14ac:dyDescent="0.35">
      <c r="A2642" s="254" t="str">
        <f>IF(ISBLANK(INDEX('Policy Characteristics'!A:A,MATCH($C2642,'Policy Characteristics'!$C:$C,0))),"",INDEX('Policy Characteristics'!A:A,MATCH($C2642,'Policy Characteristics'!$C:$C,0)))</f>
        <v>Cross-Sector</v>
      </c>
      <c r="B2642" s="262" t="str">
        <f>IF(ISBLANK(INDEX('Policy Characteristics'!B:B,MATCH($C2642,'Policy Characteristics'!$C:$C,0))),"",INDEX('Policy Characteristics'!B:B,MATCH($C2642,'Policy Characteristics'!$C:$C,0)))</f>
        <v>Fuel Taxes or Subsidies</v>
      </c>
      <c r="C2642" s="320" t="str">
        <f t="shared" si="89"/>
        <v>Additional Fuel Tax or Subsidy Rate by Fuel</v>
      </c>
      <c r="D2642" s="6" t="s">
        <v>2444</v>
      </c>
      <c r="E2642" s="45" t="s">
        <v>2465</v>
      </c>
      <c r="F2642" s="6" t="s">
        <v>2448</v>
      </c>
      <c r="G2642" s="45" t="s">
        <v>2458</v>
      </c>
      <c r="H2642" s="43">
        <v>2398</v>
      </c>
      <c r="I2642" s="325" t="s">
        <v>41</v>
      </c>
      <c r="J2642" s="255" t="str">
        <f>IF(ISBLANK(INDEX('Policy Characteristics'!D:D,MATCH($C2642,'Policy Characteristics'!$C:$C,0))),"",INDEX('Policy Characteristics'!D:D,MATCH($C2642,'Policy Characteristics'!$C:$C,0)))</f>
        <v>Fuel Taxes or Subsidies</v>
      </c>
      <c r="K2642" s="254" t="str">
        <f>IF(ISBLANK(INDEX('Policy Characteristics'!E:E,MATCH($C2642,'Policy Characteristics'!$C:$C,0))),"",INDEX('Policy Characteristics'!E:E,MATCH($C2642,'Policy Characteristics'!$C:$C,0)))</f>
        <v>cross fuel tax</v>
      </c>
      <c r="L2642" s="261">
        <f>IF(ISBLANK(INDEX('Policy Characteristics'!F:F,MATCH($C2642,'Policy Characteristics'!$C:$C,0))),"",INDEX('Policy Characteristics'!F:F,MATCH($C2642,'Policy Characteristics'!$C:$C,0)))</f>
        <v>-0.9</v>
      </c>
      <c r="M2642" s="261">
        <f>IF(ISBLANK(INDEX('Policy Characteristics'!G:G,MATCH($C2642,'Policy Characteristics'!$C:$C,0))),"",INDEX('Policy Characteristics'!G:G,MATCH($C2642,'Policy Characteristics'!$C:$C,0)))</f>
        <v>0.9</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of BAU price</v>
      </c>
      <c r="P2642" s="254" t="str">
        <f>IF(ISBLANK(INDEX('Policy Characteristics'!J:J,MATCH($C2642,'Policy Characteristics'!$C:$C,0))),"",INDEX('Policy Characteristics'!J:J,MATCH($C2642,'Policy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2" s="254" t="str">
        <f>IF(ISBLANK(INDEX('Policy Characteristics'!K:K,MATCH($C2642,'Policy Characteristics'!$C:$C,0))),"",INDEX('Policy Characteristics'!K:K,MATCH($C2642,'Policy Characteristics'!$C:$C,0)))</f>
        <v>fuels.html#fuel-taxes</v>
      </c>
      <c r="R2642" s="254" t="str">
        <f>IF(ISBLANK(INDEX('Policy Characteristics'!L:L,MATCH($C2642,'Policy Characteristics'!$C:$C,0))),"",INDEX('Policy Characteristics'!L:L,MATCH($C2642,'Policy Characteristics'!$C:$C,0)))</f>
        <v>fuel-taxes.html</v>
      </c>
    </row>
    <row r="2643" spans="1:18" s="4" customFormat="1" x14ac:dyDescent="0.35">
      <c r="A2643" s="254" t="str">
        <f>IF(ISBLANK(INDEX('Policy Characteristics'!A:A,MATCH($C2643,'Policy Characteristics'!$C:$C,0))),"",INDEX('Policy Characteristics'!A:A,MATCH($C2643,'Policy Characteristics'!$C:$C,0)))</f>
        <v>Cross-Sector</v>
      </c>
      <c r="B2643" s="262" t="str">
        <f>IF(ISBLANK(INDEX('Policy Characteristics'!B:B,MATCH($C2643,'Policy Characteristics'!$C:$C,0))),"",INDEX('Policy Characteristics'!B:B,MATCH($C2643,'Policy Characteristics'!$C:$C,0)))</f>
        <v>Fuel Taxes or Subsidies</v>
      </c>
      <c r="C2643" s="320" t="str">
        <f t="shared" si="89"/>
        <v>Additional Fuel Tax or Subsidy Rate by Fuel</v>
      </c>
      <c r="D2643" s="45" t="s">
        <v>49</v>
      </c>
      <c r="E2643" s="45" t="s">
        <v>3686</v>
      </c>
      <c r="F2643" s="45" t="s">
        <v>89</v>
      </c>
      <c r="G2643" s="45" t="s">
        <v>2406</v>
      </c>
      <c r="H2643" s="43">
        <v>2399</v>
      </c>
      <c r="I2643" s="324" t="s">
        <v>41</v>
      </c>
      <c r="J2643" s="255" t="str">
        <f>IF(ISBLANK(INDEX('Policy Characteristics'!D:D,MATCH($C2643,'Policy Characteristics'!$C:$C,0))),"",INDEX('Policy Characteristics'!D:D,MATCH($C2643,'Policy Characteristics'!$C:$C,0)))</f>
        <v>Fuel Taxes or Subsidies</v>
      </c>
      <c r="K2643" s="254" t="str">
        <f>IF(ISBLANK(INDEX('Policy Characteristics'!E:E,MATCH($C2643,'Policy Characteristics'!$C:$C,0))),"",INDEX('Policy Characteristics'!E:E,MATCH($C2643,'Policy Characteristics'!$C:$C,0)))</f>
        <v>cross fuel tax</v>
      </c>
      <c r="L2643" s="261">
        <f>IF(ISBLANK(INDEX('Policy Characteristics'!F:F,MATCH($C2643,'Policy Characteristics'!$C:$C,0))),"",INDEX('Policy Characteristics'!F:F,MATCH($C2643,'Policy Characteristics'!$C:$C,0)))</f>
        <v>-0.9</v>
      </c>
      <c r="M2643" s="261">
        <f>IF(ISBLANK(INDEX('Policy Characteristics'!G:G,MATCH($C2643,'Policy Characteristics'!$C:$C,0))),"",INDEX('Policy Characteristics'!G:G,MATCH($C2643,'Policy Characteristics'!$C:$C,0)))</f>
        <v>0.9</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of BAU price</v>
      </c>
      <c r="P2643" s="254" t="str">
        <f>IF(ISBLANK(INDEX('Policy Characteristics'!J:J,MATCH($C2643,'Policy Characteristics'!$C:$C,0))),"",INDEX('Policy Characteristics'!J:J,MATCH($C2643,'Policy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3" s="254" t="str">
        <f>IF(ISBLANK(INDEX('Policy Characteristics'!K:K,MATCH($C2643,'Policy Characteristics'!$C:$C,0))),"",INDEX('Policy Characteristics'!K:K,MATCH($C2643,'Policy Characteristics'!$C:$C,0)))</f>
        <v>fuels.html#fuel-taxes</v>
      </c>
      <c r="R2643" s="254" t="str">
        <f>IF(ISBLANK(INDEX('Policy Characteristics'!L:L,MATCH($C2643,'Policy Characteristics'!$C:$C,0))),"",INDEX('Policy Characteristics'!L:L,MATCH($C2643,'Policy Characteristics'!$C:$C,0)))</f>
        <v>fuel-taxes.html</v>
      </c>
    </row>
    <row r="2644" spans="1:18" s="4" customFormat="1" x14ac:dyDescent="0.35">
      <c r="A2644" s="254" t="str">
        <f>IF(ISBLANK(INDEX('Policy Characteristics'!A:A,MATCH($C2644,'Policy Characteristics'!$C:$C,0))),"",INDEX('Policy Characteristics'!A:A,MATCH($C2644,'Policy Characteristics'!$C:$C,0)))</f>
        <v>Cross-Sector</v>
      </c>
      <c r="B2644" s="262" t="str">
        <f>IF(ISBLANK(INDEX('Policy Characteristics'!B:B,MATCH($C2644,'Policy Characteristics'!$C:$C,0))),"",INDEX('Policy Characteristics'!B:B,MATCH($C2644,'Policy Characteristics'!$C:$C,0)))</f>
        <v>Fuel Taxes or Subsidies</v>
      </c>
      <c r="C2644" s="320" t="str">
        <f t="shared" si="89"/>
        <v>Additional Fuel Tax or Subsidy Rate by Fuel</v>
      </c>
      <c r="D2644" s="6" t="s">
        <v>434</v>
      </c>
      <c r="E2644" s="45" t="s">
        <v>3686</v>
      </c>
      <c r="F2644" s="6" t="s">
        <v>431</v>
      </c>
      <c r="G2644" s="45" t="s">
        <v>2406</v>
      </c>
      <c r="H2644" s="43">
        <v>2400</v>
      </c>
      <c r="I2644" s="324" t="s">
        <v>41</v>
      </c>
      <c r="J2644" s="255" t="str">
        <f>IF(ISBLANK(INDEX('Policy Characteristics'!D:D,MATCH($C2644,'Policy Characteristics'!$C:$C,0))),"",INDEX('Policy Characteristics'!D:D,MATCH($C2644,'Policy Characteristics'!$C:$C,0)))</f>
        <v>Fuel Taxes or Subsidies</v>
      </c>
      <c r="K2644" s="254" t="str">
        <f>IF(ISBLANK(INDEX('Policy Characteristics'!E:E,MATCH($C2644,'Policy Characteristics'!$C:$C,0))),"",INDEX('Policy Characteristics'!E:E,MATCH($C2644,'Policy Characteristics'!$C:$C,0)))</f>
        <v>cross fuel tax</v>
      </c>
      <c r="L2644" s="261">
        <f>IF(ISBLANK(INDEX('Policy Characteristics'!F:F,MATCH($C2644,'Policy Characteristics'!$C:$C,0))),"",INDEX('Policy Characteristics'!F:F,MATCH($C2644,'Policy Characteristics'!$C:$C,0)))</f>
        <v>-0.9</v>
      </c>
      <c r="M2644" s="261">
        <f>IF(ISBLANK(INDEX('Policy Characteristics'!G:G,MATCH($C2644,'Policy Characteristics'!$C:$C,0))),"",INDEX('Policy Characteristics'!G:G,MATCH($C2644,'Policy Characteristics'!$C:$C,0)))</f>
        <v>0.9</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of BAU price</v>
      </c>
      <c r="P2644" s="254" t="str">
        <f>IF(ISBLANK(INDEX('Policy Characteristics'!J:J,MATCH($C2644,'Policy Characteristics'!$C:$C,0))),"",INDEX('Policy Characteristics'!J:J,MATCH($C2644,'Policy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4" s="254" t="str">
        <f>IF(ISBLANK(INDEX('Policy Characteristics'!K:K,MATCH($C2644,'Policy Characteristics'!$C:$C,0))),"",INDEX('Policy Characteristics'!K:K,MATCH($C2644,'Policy Characteristics'!$C:$C,0)))</f>
        <v>fuels.html#fuel-taxes</v>
      </c>
      <c r="R2644" s="254" t="str">
        <f>IF(ISBLANK(INDEX('Policy Characteristics'!L:L,MATCH($C2644,'Policy Characteristics'!$C:$C,0))),"",INDEX('Policy Characteristics'!L:L,MATCH($C2644,'Policy Characteristics'!$C:$C,0)))</f>
        <v>fuel-taxes.html</v>
      </c>
    </row>
    <row r="2645" spans="1:18" s="4" customFormat="1" x14ac:dyDescent="0.35">
      <c r="A2645" s="254" t="str">
        <f>IF(ISBLANK(INDEX('Policy Characteristics'!A:A,MATCH($C2645,'Policy Characteristics'!$C:$C,0))),"",INDEX('Policy Characteristics'!A:A,MATCH($C2645,'Policy Characteristics'!$C:$C,0)))</f>
        <v>Cross-Sector</v>
      </c>
      <c r="B2645" s="262" t="str">
        <f>IF(ISBLANK(INDEX('Policy Characteristics'!B:B,MATCH($C2645,'Policy Characteristics'!$C:$C,0))),"",INDEX('Policy Characteristics'!B:B,MATCH($C2645,'Policy Characteristics'!$C:$C,0)))</f>
        <v>Fuel Taxes or Subsidies</v>
      </c>
      <c r="C2645" s="320" t="str">
        <f t="shared" si="89"/>
        <v>Additional Fuel Tax or Subsidy Rate by Fuel</v>
      </c>
      <c r="D2645" s="6" t="s">
        <v>43</v>
      </c>
      <c r="E2645" s="45" t="s">
        <v>3686</v>
      </c>
      <c r="F2645" s="6" t="s">
        <v>83</v>
      </c>
      <c r="G2645" s="45" t="s">
        <v>2406</v>
      </c>
      <c r="H2645" s="43">
        <v>2401</v>
      </c>
      <c r="I2645" s="324" t="s">
        <v>41</v>
      </c>
      <c r="J2645" s="255" t="str">
        <f>IF(ISBLANK(INDEX('Policy Characteristics'!D:D,MATCH($C2645,'Policy Characteristics'!$C:$C,0))),"",INDEX('Policy Characteristics'!D:D,MATCH($C2645,'Policy Characteristics'!$C:$C,0)))</f>
        <v>Fuel Taxes or Subsidies</v>
      </c>
      <c r="K2645" s="254" t="str">
        <f>IF(ISBLANK(INDEX('Policy Characteristics'!E:E,MATCH($C2645,'Policy Characteristics'!$C:$C,0))),"",INDEX('Policy Characteristics'!E:E,MATCH($C2645,'Policy Characteristics'!$C:$C,0)))</f>
        <v>cross fuel tax</v>
      </c>
      <c r="L2645" s="261">
        <f>IF(ISBLANK(INDEX('Policy Characteristics'!F:F,MATCH($C2645,'Policy Characteristics'!$C:$C,0))),"",INDEX('Policy Characteristics'!F:F,MATCH($C2645,'Policy Characteristics'!$C:$C,0)))</f>
        <v>-0.9</v>
      </c>
      <c r="M2645" s="261">
        <f>IF(ISBLANK(INDEX('Policy Characteristics'!G:G,MATCH($C2645,'Policy Characteristics'!$C:$C,0))),"",INDEX('Policy Characteristics'!G:G,MATCH($C2645,'Policy Characteristics'!$C:$C,0)))</f>
        <v>0.9</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of BAU price</v>
      </c>
      <c r="P2645" s="254" t="str">
        <f>IF(ISBLANK(INDEX('Policy Characteristics'!J:J,MATCH($C2645,'Policy Characteristics'!$C:$C,0))),"",INDEX('Policy Characteristics'!J:J,MATCH($C2645,'Policy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5" s="254" t="str">
        <f>IF(ISBLANK(INDEX('Policy Characteristics'!K:K,MATCH($C2645,'Policy Characteristics'!$C:$C,0))),"",INDEX('Policy Characteristics'!K:K,MATCH($C2645,'Policy Characteristics'!$C:$C,0)))</f>
        <v>fuels.html#fuel-taxes</v>
      </c>
      <c r="R2645" s="254" t="str">
        <f>IF(ISBLANK(INDEX('Policy Characteristics'!L:L,MATCH($C2645,'Policy Characteristics'!$C:$C,0))),"",INDEX('Policy Characteristics'!L:L,MATCH($C2645,'Policy Characteristics'!$C:$C,0)))</f>
        <v>fuel-taxes.html</v>
      </c>
    </row>
    <row r="2646" spans="1:18" s="4" customFormat="1" x14ac:dyDescent="0.35">
      <c r="A2646" s="254" t="str">
        <f>IF(ISBLANK(INDEX('Policy Characteristics'!A:A,MATCH($C2646,'Policy Characteristics'!$C:$C,0))),"",INDEX('Policy Characteristics'!A:A,MATCH($C2646,'Policy Characteristics'!$C:$C,0)))</f>
        <v>Cross-Sector</v>
      </c>
      <c r="B2646" s="262" t="str">
        <f>IF(ISBLANK(INDEX('Policy Characteristics'!B:B,MATCH($C2646,'Policy Characteristics'!$C:$C,0))),"",INDEX('Policy Characteristics'!B:B,MATCH($C2646,'Policy Characteristics'!$C:$C,0)))</f>
        <v>Fuel Taxes or Subsidies</v>
      </c>
      <c r="C2646" s="320" t="str">
        <f t="shared" si="89"/>
        <v>Additional Fuel Tax or Subsidy Rate by Fuel</v>
      </c>
      <c r="D2646" s="6" t="s">
        <v>44</v>
      </c>
      <c r="E2646" s="45" t="s">
        <v>3686</v>
      </c>
      <c r="F2646" s="6" t="s">
        <v>84</v>
      </c>
      <c r="G2646" s="45" t="s">
        <v>2406</v>
      </c>
      <c r="H2646" s="43">
        <v>2402</v>
      </c>
      <c r="I2646" s="324" t="s">
        <v>41</v>
      </c>
      <c r="J2646" s="255" t="str">
        <f>IF(ISBLANK(INDEX('Policy Characteristics'!D:D,MATCH($C2646,'Policy Characteristics'!$C:$C,0))),"",INDEX('Policy Characteristics'!D:D,MATCH($C2646,'Policy Characteristics'!$C:$C,0)))</f>
        <v>Fuel Taxes or Subsidies</v>
      </c>
      <c r="K2646" s="254" t="str">
        <f>IF(ISBLANK(INDEX('Policy Characteristics'!E:E,MATCH($C2646,'Policy Characteristics'!$C:$C,0))),"",INDEX('Policy Characteristics'!E:E,MATCH($C2646,'Policy Characteristics'!$C:$C,0)))</f>
        <v>cross fuel tax</v>
      </c>
      <c r="L2646" s="261">
        <f>IF(ISBLANK(INDEX('Policy Characteristics'!F:F,MATCH($C2646,'Policy Characteristics'!$C:$C,0))),"",INDEX('Policy Characteristics'!F:F,MATCH($C2646,'Policy Characteristics'!$C:$C,0)))</f>
        <v>-0.9</v>
      </c>
      <c r="M2646" s="261">
        <f>IF(ISBLANK(INDEX('Policy Characteristics'!G:G,MATCH($C2646,'Policy Characteristics'!$C:$C,0))),"",INDEX('Policy Characteristics'!G:G,MATCH($C2646,'Policy Characteristics'!$C:$C,0)))</f>
        <v>0.9</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of BAU price</v>
      </c>
      <c r="P2646" s="254" t="str">
        <f>IF(ISBLANK(INDEX('Policy Characteristics'!J:J,MATCH($C2646,'Policy Characteristics'!$C:$C,0))),"",INDEX('Policy Characteristics'!J:J,MATCH($C2646,'Policy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6" s="254" t="str">
        <f>IF(ISBLANK(INDEX('Policy Characteristics'!K:K,MATCH($C2646,'Policy Characteristics'!$C:$C,0))),"",INDEX('Policy Characteristics'!K:K,MATCH($C2646,'Policy Characteristics'!$C:$C,0)))</f>
        <v>fuels.html#fuel-taxes</v>
      </c>
      <c r="R2646" s="254" t="str">
        <f>IF(ISBLANK(INDEX('Policy Characteristics'!L:L,MATCH($C2646,'Policy Characteristics'!$C:$C,0))),"",INDEX('Policy Characteristics'!L:L,MATCH($C2646,'Policy Characteristics'!$C:$C,0)))</f>
        <v>fuel-taxes.html</v>
      </c>
    </row>
    <row r="2647" spans="1:18" s="4" customFormat="1" x14ac:dyDescent="0.35">
      <c r="A2647" s="254" t="str">
        <f>IF(ISBLANK(INDEX('Policy Characteristics'!A:A,MATCH($C2647,'Policy Characteristics'!$C:$C,0))),"",INDEX('Policy Characteristics'!A:A,MATCH($C2647,'Policy Characteristics'!$C:$C,0)))</f>
        <v>Cross-Sector</v>
      </c>
      <c r="B2647" s="262" t="str">
        <f>IF(ISBLANK(INDEX('Policy Characteristics'!B:B,MATCH($C2647,'Policy Characteristics'!$C:$C,0))),"",INDEX('Policy Characteristics'!B:B,MATCH($C2647,'Policy Characteristics'!$C:$C,0)))</f>
        <v>Fuel Taxes or Subsidies</v>
      </c>
      <c r="C2647" s="320" t="str">
        <f t="shared" si="89"/>
        <v>Additional Fuel Tax or Subsidy Rate by Fuel</v>
      </c>
      <c r="D2647" s="6" t="s">
        <v>48</v>
      </c>
      <c r="E2647" s="45" t="s">
        <v>3686</v>
      </c>
      <c r="F2647" s="6" t="s">
        <v>88</v>
      </c>
      <c r="G2647" s="45" t="s">
        <v>2406</v>
      </c>
      <c r="H2647" s="43">
        <v>2403</v>
      </c>
      <c r="I2647" s="324" t="s">
        <v>41</v>
      </c>
      <c r="J2647" s="255" t="str">
        <f>IF(ISBLANK(INDEX('Policy Characteristics'!D:D,MATCH($C2647,'Policy Characteristics'!$C:$C,0))),"",INDEX('Policy Characteristics'!D:D,MATCH($C2647,'Policy Characteristics'!$C:$C,0)))</f>
        <v>Fuel Taxes or Subsidies</v>
      </c>
      <c r="K2647" s="254" t="str">
        <f>IF(ISBLANK(INDEX('Policy Characteristics'!E:E,MATCH($C2647,'Policy Characteristics'!$C:$C,0))),"",INDEX('Policy Characteristics'!E:E,MATCH($C2647,'Policy Characteristics'!$C:$C,0)))</f>
        <v>cross fuel tax</v>
      </c>
      <c r="L2647" s="261">
        <f>IF(ISBLANK(INDEX('Policy Characteristics'!F:F,MATCH($C2647,'Policy Characteristics'!$C:$C,0))),"",INDEX('Policy Characteristics'!F:F,MATCH($C2647,'Policy Characteristics'!$C:$C,0)))</f>
        <v>-0.9</v>
      </c>
      <c r="M2647" s="261">
        <f>IF(ISBLANK(INDEX('Policy Characteristics'!G:G,MATCH($C2647,'Policy Characteristics'!$C:$C,0))),"",INDEX('Policy Characteristics'!G:G,MATCH($C2647,'Policy Characteristics'!$C:$C,0)))</f>
        <v>0.9</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of BAU price</v>
      </c>
      <c r="P2647" s="254" t="str">
        <f>IF(ISBLANK(INDEX('Policy Characteristics'!J:J,MATCH($C2647,'Policy Characteristics'!$C:$C,0))),"",INDEX('Policy Characteristics'!J:J,MATCH($C2647,'Policy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7" s="254" t="str">
        <f>IF(ISBLANK(INDEX('Policy Characteristics'!K:K,MATCH($C2647,'Policy Characteristics'!$C:$C,0))),"",INDEX('Policy Characteristics'!K:K,MATCH($C2647,'Policy Characteristics'!$C:$C,0)))</f>
        <v>fuels.html#fuel-taxes</v>
      </c>
      <c r="R2647" s="254" t="str">
        <f>IF(ISBLANK(INDEX('Policy Characteristics'!L:L,MATCH($C2647,'Policy Characteristics'!$C:$C,0))),"",INDEX('Policy Characteristics'!L:L,MATCH($C2647,'Policy Characteristics'!$C:$C,0)))</f>
        <v>fuel-taxes.html</v>
      </c>
    </row>
    <row r="2648" spans="1:18" s="4" customFormat="1" x14ac:dyDescent="0.35">
      <c r="A2648" s="254" t="str">
        <f>IF(ISBLANK(INDEX('Policy Characteristics'!A:A,MATCH($C2648,'Policy Characteristics'!$C:$C,0))),"",INDEX('Policy Characteristics'!A:A,MATCH($C2648,'Policy Characteristics'!$C:$C,0)))</f>
        <v>Cross-Sector</v>
      </c>
      <c r="B2648" s="262" t="str">
        <f>IF(ISBLANK(INDEX('Policy Characteristics'!B:B,MATCH($C2648,'Policy Characteristics'!$C:$C,0))),"",INDEX('Policy Characteristics'!B:B,MATCH($C2648,'Policy Characteristics'!$C:$C,0)))</f>
        <v>Fuel Taxes or Subsidies</v>
      </c>
      <c r="C2648" s="320" t="str">
        <f t="shared" si="89"/>
        <v>Additional Fuel Tax or Subsidy Rate by Fuel</v>
      </c>
      <c r="D2648" s="6" t="s">
        <v>50</v>
      </c>
      <c r="E2648" s="45" t="s">
        <v>3686</v>
      </c>
      <c r="F2648" s="6" t="s">
        <v>91</v>
      </c>
      <c r="G2648" s="45" t="s">
        <v>2406</v>
      </c>
      <c r="H2648" s="43">
        <v>2404</v>
      </c>
      <c r="I2648" s="324" t="s">
        <v>41</v>
      </c>
      <c r="J2648" s="255" t="str">
        <f>IF(ISBLANK(INDEX('Policy Characteristics'!D:D,MATCH($C2648,'Policy Characteristics'!$C:$C,0))),"",INDEX('Policy Characteristics'!D:D,MATCH($C2648,'Policy Characteristics'!$C:$C,0)))</f>
        <v>Fuel Taxes or Subsidies</v>
      </c>
      <c r="K2648" s="254" t="str">
        <f>IF(ISBLANK(INDEX('Policy Characteristics'!E:E,MATCH($C2648,'Policy Characteristics'!$C:$C,0))),"",INDEX('Policy Characteristics'!E:E,MATCH($C2648,'Policy Characteristics'!$C:$C,0)))</f>
        <v>cross fuel tax</v>
      </c>
      <c r="L2648" s="261">
        <f>IF(ISBLANK(INDEX('Policy Characteristics'!F:F,MATCH($C2648,'Policy Characteristics'!$C:$C,0))),"",INDEX('Policy Characteristics'!F:F,MATCH($C2648,'Policy Characteristics'!$C:$C,0)))</f>
        <v>-0.9</v>
      </c>
      <c r="M2648" s="261">
        <f>IF(ISBLANK(INDEX('Policy Characteristics'!G:G,MATCH($C2648,'Policy Characteristics'!$C:$C,0))),"",INDEX('Policy Characteristics'!G:G,MATCH($C2648,'Policy Characteristics'!$C:$C,0)))</f>
        <v>0.9</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of BAU price</v>
      </c>
      <c r="P2648" s="254" t="str">
        <f>IF(ISBLANK(INDEX('Policy Characteristics'!J:J,MATCH($C2648,'Policy Characteristics'!$C:$C,0))),"",INDEX('Policy Characteristics'!J:J,MATCH($C2648,'Policy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8" s="254" t="str">
        <f>IF(ISBLANK(INDEX('Policy Characteristics'!K:K,MATCH($C2648,'Policy Characteristics'!$C:$C,0))),"",INDEX('Policy Characteristics'!K:K,MATCH($C2648,'Policy Characteristics'!$C:$C,0)))</f>
        <v>fuels.html#fuel-taxes</v>
      </c>
      <c r="R2648" s="254" t="str">
        <f>IF(ISBLANK(INDEX('Policy Characteristics'!L:L,MATCH($C2648,'Policy Characteristics'!$C:$C,0))),"",INDEX('Policy Characteristics'!L:L,MATCH($C2648,'Policy Characteristics'!$C:$C,0)))</f>
        <v>fuel-taxes.html</v>
      </c>
    </row>
    <row r="2649" spans="1:18" s="4" customFormat="1" x14ac:dyDescent="0.35">
      <c r="A2649" s="254" t="str">
        <f>IF(ISBLANK(INDEX('Policy Characteristics'!A:A,MATCH($C2649,'Policy Characteristics'!$C:$C,0))),"",INDEX('Policy Characteristics'!A:A,MATCH($C2649,'Policy Characteristics'!$C:$C,0)))</f>
        <v>Cross-Sector</v>
      </c>
      <c r="B2649" s="262" t="str">
        <f>IF(ISBLANK(INDEX('Policy Characteristics'!B:B,MATCH($C2649,'Policy Characteristics'!$C:$C,0))),"",INDEX('Policy Characteristics'!B:B,MATCH($C2649,'Policy Characteristics'!$C:$C,0)))</f>
        <v>Fuel Taxes or Subsidies</v>
      </c>
      <c r="C2649" s="320" t="str">
        <f t="shared" si="89"/>
        <v>Additional Fuel Tax or Subsidy Rate by Fuel</v>
      </c>
      <c r="D2649" s="6" t="s">
        <v>51</v>
      </c>
      <c r="E2649" s="45" t="s">
        <v>3686</v>
      </c>
      <c r="F2649" s="6" t="s">
        <v>92</v>
      </c>
      <c r="G2649" s="45" t="s">
        <v>2406</v>
      </c>
      <c r="H2649" s="43">
        <v>2405</v>
      </c>
      <c r="I2649" s="324" t="s">
        <v>41</v>
      </c>
      <c r="J2649" s="255" t="str">
        <f>IF(ISBLANK(INDEX('Policy Characteristics'!D:D,MATCH($C2649,'Policy Characteristics'!$C:$C,0))),"",INDEX('Policy Characteristics'!D:D,MATCH($C2649,'Policy Characteristics'!$C:$C,0)))</f>
        <v>Fuel Taxes or Subsidies</v>
      </c>
      <c r="K2649" s="254" t="str">
        <f>IF(ISBLANK(INDEX('Policy Characteristics'!E:E,MATCH($C2649,'Policy Characteristics'!$C:$C,0))),"",INDEX('Policy Characteristics'!E:E,MATCH($C2649,'Policy Characteristics'!$C:$C,0)))</f>
        <v>cross fuel tax</v>
      </c>
      <c r="L2649" s="261">
        <f>IF(ISBLANK(INDEX('Policy Characteristics'!F:F,MATCH($C2649,'Policy Characteristics'!$C:$C,0))),"",INDEX('Policy Characteristics'!F:F,MATCH($C2649,'Policy Characteristics'!$C:$C,0)))</f>
        <v>-0.9</v>
      </c>
      <c r="M2649" s="261">
        <f>IF(ISBLANK(INDEX('Policy Characteristics'!G:G,MATCH($C2649,'Policy Characteristics'!$C:$C,0))),"",INDEX('Policy Characteristics'!G:G,MATCH($C2649,'Policy Characteristics'!$C:$C,0)))</f>
        <v>0.9</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of BAU price</v>
      </c>
      <c r="P2649" s="254" t="str">
        <f>IF(ISBLANK(INDEX('Policy Characteristics'!J:J,MATCH($C2649,'Policy Characteristics'!$C:$C,0))),"",INDEX('Policy Characteristics'!J:J,MATCH($C2649,'Policy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9" s="254" t="str">
        <f>IF(ISBLANK(INDEX('Policy Characteristics'!K:K,MATCH($C2649,'Policy Characteristics'!$C:$C,0))),"",INDEX('Policy Characteristics'!K:K,MATCH($C2649,'Policy Characteristics'!$C:$C,0)))</f>
        <v>fuels.html#fuel-taxes</v>
      </c>
      <c r="R2649" s="254" t="str">
        <f>IF(ISBLANK(INDEX('Policy Characteristics'!L:L,MATCH($C2649,'Policy Characteristics'!$C:$C,0))),"",INDEX('Policy Characteristics'!L:L,MATCH($C2649,'Policy Characteristics'!$C:$C,0)))</f>
        <v>fuel-taxes.html</v>
      </c>
    </row>
    <row r="2650" spans="1:18" s="4" customFormat="1" x14ac:dyDescent="0.35">
      <c r="A2650" s="254" t="str">
        <f>IF(ISBLANK(INDEX('Policy Characteristics'!A:A,MATCH($C2650,'Policy Characteristics'!$C:$C,0))),"",INDEX('Policy Characteristics'!A:A,MATCH($C2650,'Policy Characteristics'!$C:$C,0)))</f>
        <v>Cross-Sector</v>
      </c>
      <c r="B2650" s="262" t="str">
        <f>IF(ISBLANK(INDEX('Policy Characteristics'!B:B,MATCH($C2650,'Policy Characteristics'!$C:$C,0))),"",INDEX('Policy Characteristics'!B:B,MATCH($C2650,'Policy Characteristics'!$C:$C,0)))</f>
        <v>Fuel Taxes or Subsidies</v>
      </c>
      <c r="C2650" s="320" t="str">
        <f t="shared" si="89"/>
        <v>Additional Fuel Tax or Subsidy Rate by Fuel</v>
      </c>
      <c r="D2650" s="6" t="s">
        <v>52</v>
      </c>
      <c r="E2650" s="45" t="s">
        <v>3686</v>
      </c>
      <c r="F2650" s="6" t="s">
        <v>93</v>
      </c>
      <c r="G2650" s="45" t="s">
        <v>2406</v>
      </c>
      <c r="H2650" s="43">
        <v>2406</v>
      </c>
      <c r="I2650" s="324" t="s">
        <v>41</v>
      </c>
      <c r="J2650" s="255" t="str">
        <f>IF(ISBLANK(INDEX('Policy Characteristics'!D:D,MATCH($C2650,'Policy Characteristics'!$C:$C,0))),"",INDEX('Policy Characteristics'!D:D,MATCH($C2650,'Policy Characteristics'!$C:$C,0)))</f>
        <v>Fuel Taxes or Subsidies</v>
      </c>
      <c r="K2650" s="254" t="str">
        <f>IF(ISBLANK(INDEX('Policy Characteristics'!E:E,MATCH($C2650,'Policy Characteristics'!$C:$C,0))),"",INDEX('Policy Characteristics'!E:E,MATCH($C2650,'Policy Characteristics'!$C:$C,0)))</f>
        <v>cross fuel tax</v>
      </c>
      <c r="L2650" s="261">
        <f>IF(ISBLANK(INDEX('Policy Characteristics'!F:F,MATCH($C2650,'Policy Characteristics'!$C:$C,0))),"",INDEX('Policy Characteristics'!F:F,MATCH($C2650,'Policy Characteristics'!$C:$C,0)))</f>
        <v>-0.9</v>
      </c>
      <c r="M2650" s="261">
        <f>IF(ISBLANK(INDEX('Policy Characteristics'!G:G,MATCH($C2650,'Policy Characteristics'!$C:$C,0))),"",INDEX('Policy Characteristics'!G:G,MATCH($C2650,'Policy Characteristics'!$C:$C,0)))</f>
        <v>0.9</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of BAU price</v>
      </c>
      <c r="P2650" s="254" t="str">
        <f>IF(ISBLANK(INDEX('Policy Characteristics'!J:J,MATCH($C2650,'Policy Characteristics'!$C:$C,0))),"",INDEX('Policy Characteristics'!J:J,MATCH($C2650,'Policy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0" s="254" t="str">
        <f>IF(ISBLANK(INDEX('Policy Characteristics'!K:K,MATCH($C2650,'Policy Characteristics'!$C:$C,0))),"",INDEX('Policy Characteristics'!K:K,MATCH($C2650,'Policy Characteristics'!$C:$C,0)))</f>
        <v>fuels.html#fuel-taxes</v>
      </c>
      <c r="R2650" s="254" t="str">
        <f>IF(ISBLANK(INDEX('Policy Characteristics'!L:L,MATCH($C2650,'Policy Characteristics'!$C:$C,0))),"",INDEX('Policy Characteristics'!L:L,MATCH($C2650,'Policy Characteristics'!$C:$C,0)))</f>
        <v>fuel-taxes.html</v>
      </c>
    </row>
    <row r="2651" spans="1:18" s="4" customFormat="1" x14ac:dyDescent="0.35">
      <c r="A2651" s="254" t="str">
        <f>IF(ISBLANK(INDEX('Policy Characteristics'!A:A,MATCH($C2651,'Policy Characteristics'!$C:$C,0))),"",INDEX('Policy Characteristics'!A:A,MATCH($C2651,'Policy Characteristics'!$C:$C,0)))</f>
        <v>Cross-Sector</v>
      </c>
      <c r="B2651" s="262" t="str">
        <f>IF(ISBLANK(INDEX('Policy Characteristics'!B:B,MATCH($C2651,'Policy Characteristics'!$C:$C,0))),"",INDEX('Policy Characteristics'!B:B,MATCH($C2651,'Policy Characteristics'!$C:$C,0)))</f>
        <v>Fuel Taxes or Subsidies</v>
      </c>
      <c r="C2651" s="320" t="str">
        <f t="shared" si="89"/>
        <v>Additional Fuel Tax or Subsidy Rate by Fuel</v>
      </c>
      <c r="D2651" s="6" t="s">
        <v>53</v>
      </c>
      <c r="E2651" s="45" t="s">
        <v>3686</v>
      </c>
      <c r="F2651" s="6" t="s">
        <v>94</v>
      </c>
      <c r="G2651" s="45" t="s">
        <v>2406</v>
      </c>
      <c r="H2651" s="43">
        <v>2407</v>
      </c>
      <c r="I2651" s="324" t="s">
        <v>41</v>
      </c>
      <c r="J2651" s="255" t="str">
        <f>IF(ISBLANK(INDEX('Policy Characteristics'!D:D,MATCH($C2651,'Policy Characteristics'!$C:$C,0))),"",INDEX('Policy Characteristics'!D:D,MATCH($C2651,'Policy Characteristics'!$C:$C,0)))</f>
        <v>Fuel Taxes or Subsidies</v>
      </c>
      <c r="K2651" s="254" t="str">
        <f>IF(ISBLANK(INDEX('Policy Characteristics'!E:E,MATCH($C2651,'Policy Characteristics'!$C:$C,0))),"",INDEX('Policy Characteristics'!E:E,MATCH($C2651,'Policy Characteristics'!$C:$C,0)))</f>
        <v>cross fuel tax</v>
      </c>
      <c r="L2651" s="261">
        <f>IF(ISBLANK(INDEX('Policy Characteristics'!F:F,MATCH($C2651,'Policy Characteristics'!$C:$C,0))),"",INDEX('Policy Characteristics'!F:F,MATCH($C2651,'Policy Characteristics'!$C:$C,0)))</f>
        <v>-0.9</v>
      </c>
      <c r="M2651" s="261">
        <f>IF(ISBLANK(INDEX('Policy Characteristics'!G:G,MATCH($C2651,'Policy Characteristics'!$C:$C,0))),"",INDEX('Policy Characteristics'!G:G,MATCH($C2651,'Policy Characteristics'!$C:$C,0)))</f>
        <v>0.9</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of BAU price</v>
      </c>
      <c r="P2651" s="254" t="str">
        <f>IF(ISBLANK(INDEX('Policy Characteristics'!J:J,MATCH($C2651,'Policy Characteristics'!$C:$C,0))),"",INDEX('Policy Characteristics'!J:J,MATCH($C2651,'Policy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1" s="254" t="str">
        <f>IF(ISBLANK(INDEX('Policy Characteristics'!K:K,MATCH($C2651,'Policy Characteristics'!$C:$C,0))),"",INDEX('Policy Characteristics'!K:K,MATCH($C2651,'Policy Characteristics'!$C:$C,0)))</f>
        <v>fuels.html#fuel-taxes</v>
      </c>
      <c r="R2651" s="254" t="str">
        <f>IF(ISBLANK(INDEX('Policy Characteristics'!L:L,MATCH($C2651,'Policy Characteristics'!$C:$C,0))),"",INDEX('Policy Characteristics'!L:L,MATCH($C2651,'Policy Characteristics'!$C:$C,0)))</f>
        <v>fuel-taxes.html</v>
      </c>
    </row>
    <row r="2652" spans="1:18" x14ac:dyDescent="0.35">
      <c r="A2652" s="254" t="str">
        <f>IF(ISBLANK(INDEX('Policy Characteristics'!A:A,MATCH($C2652,'Policy Characteristics'!$C:$C,0))),"",INDEX('Policy Characteristics'!A:A,MATCH($C2652,'Policy Characteristics'!$C:$C,0)))</f>
        <v>Cross-Sector</v>
      </c>
      <c r="B2652" s="262" t="str">
        <f>IF(ISBLANK(INDEX('Policy Characteristics'!B:B,MATCH($C2652,'Policy Characteristics'!$C:$C,0))),"",INDEX('Policy Characteristics'!B:B,MATCH($C2652,'Policy Characteristics'!$C:$C,0)))</f>
        <v>Fuel Taxes or Subsidies</v>
      </c>
      <c r="C2652" s="320" t="str">
        <f t="shared" si="89"/>
        <v>Additional Fuel Tax or Subsidy Rate by Fuel</v>
      </c>
      <c r="D2652" s="6" t="s">
        <v>2449</v>
      </c>
      <c r="E2652" s="45" t="s">
        <v>3686</v>
      </c>
      <c r="F2652" s="6" t="s">
        <v>2450</v>
      </c>
      <c r="G2652" s="45" t="s">
        <v>2406</v>
      </c>
      <c r="H2652" s="43">
        <v>2408</v>
      </c>
      <c r="I2652" s="324" t="s">
        <v>41</v>
      </c>
      <c r="J2652" s="255" t="str">
        <f>IF(ISBLANK(INDEX('Policy Characteristics'!D:D,MATCH($C2652,'Policy Characteristics'!$C:$C,0))),"",INDEX('Policy Characteristics'!D:D,MATCH($C2652,'Policy Characteristics'!$C:$C,0)))</f>
        <v>Fuel Taxes or Subsidies</v>
      </c>
      <c r="K2652" s="254" t="str">
        <f>IF(ISBLANK(INDEX('Policy Characteristics'!E:E,MATCH($C2652,'Policy Characteristics'!$C:$C,0))),"",INDEX('Policy Characteristics'!E:E,MATCH($C2652,'Policy Characteristics'!$C:$C,0)))</f>
        <v>cross fuel tax</v>
      </c>
      <c r="L2652" s="261">
        <f>IF(ISBLANK(INDEX('Policy Characteristics'!F:F,MATCH($C2652,'Policy Characteristics'!$C:$C,0))),"",INDEX('Policy Characteristics'!F:F,MATCH($C2652,'Policy Characteristics'!$C:$C,0)))</f>
        <v>-0.9</v>
      </c>
      <c r="M2652" s="261">
        <f>IF(ISBLANK(INDEX('Policy Characteristics'!G:G,MATCH($C2652,'Policy Characteristics'!$C:$C,0))),"",INDEX('Policy Characteristics'!G:G,MATCH($C2652,'Policy Characteristics'!$C:$C,0)))</f>
        <v>0.9</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of BAU price</v>
      </c>
      <c r="P2652" s="254" t="str">
        <f>IF(ISBLANK(INDEX('Policy Characteristics'!J:J,MATCH($C2652,'Policy Characteristics'!$C:$C,0))),"",INDEX('Policy Characteristics'!J:J,MATCH($C2652,'Policy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2" s="254" t="str">
        <f>IF(ISBLANK(INDEX('Policy Characteristics'!K:K,MATCH($C2652,'Policy Characteristics'!$C:$C,0))),"",INDEX('Policy Characteristics'!K:K,MATCH($C2652,'Policy Characteristics'!$C:$C,0)))</f>
        <v>fuels.html#fuel-taxes</v>
      </c>
      <c r="R2652" s="254" t="str">
        <f>IF(ISBLANK(INDEX('Policy Characteristics'!L:L,MATCH($C2652,'Policy Characteristics'!$C:$C,0))),"",INDEX('Policy Characteristics'!L:L,MATCH($C2652,'Policy Characteristics'!$C:$C,0)))</f>
        <v>fuel-taxes.html</v>
      </c>
    </row>
    <row r="2653" spans="1:18" x14ac:dyDescent="0.35">
      <c r="A2653" s="254" t="str">
        <f>IF(ISBLANK(INDEX('Policy Characteristics'!A:A,MATCH($C2653,'Policy Characteristics'!$C:$C,0))),"",INDEX('Policy Characteristics'!A:A,MATCH($C2653,'Policy Characteristics'!$C:$C,0)))</f>
        <v>Cross-Sector</v>
      </c>
      <c r="B2653" s="262" t="str">
        <f>IF(ISBLANK(INDEX('Policy Characteristics'!B:B,MATCH($C2653,'Policy Characteristics'!$C:$C,0))),"",INDEX('Policy Characteristics'!B:B,MATCH($C2653,'Policy Characteristics'!$C:$C,0)))</f>
        <v>Fuel Taxes or Subsidies</v>
      </c>
      <c r="C2653" s="320" t="str">
        <f t="shared" si="89"/>
        <v>Additional Fuel Tax or Subsidy Rate by Fuel</v>
      </c>
      <c r="D2653" s="6" t="s">
        <v>71</v>
      </c>
      <c r="E2653" s="45" t="s">
        <v>3686</v>
      </c>
      <c r="F2653" s="6" t="s">
        <v>95</v>
      </c>
      <c r="G2653" s="45" t="s">
        <v>2406</v>
      </c>
      <c r="H2653" s="43">
        <v>2409</v>
      </c>
      <c r="I2653" s="324" t="s">
        <v>41</v>
      </c>
      <c r="J2653" s="255" t="str">
        <f>IF(ISBLANK(INDEX('Policy Characteristics'!D:D,MATCH($C2653,'Policy Characteristics'!$C:$C,0))),"",INDEX('Policy Characteristics'!D:D,MATCH($C2653,'Policy Characteristics'!$C:$C,0)))</f>
        <v>Fuel Taxes or Subsidies</v>
      </c>
      <c r="K2653" s="254" t="str">
        <f>IF(ISBLANK(INDEX('Policy Characteristics'!E:E,MATCH($C2653,'Policy Characteristics'!$C:$C,0))),"",INDEX('Policy Characteristics'!E:E,MATCH($C2653,'Policy Characteristics'!$C:$C,0)))</f>
        <v>cross fuel tax</v>
      </c>
      <c r="L2653" s="261">
        <f>IF(ISBLANK(INDEX('Policy Characteristics'!F:F,MATCH($C2653,'Policy Characteristics'!$C:$C,0))),"",INDEX('Policy Characteristics'!F:F,MATCH($C2653,'Policy Characteristics'!$C:$C,0)))</f>
        <v>-0.9</v>
      </c>
      <c r="M2653" s="261">
        <f>IF(ISBLANK(INDEX('Policy Characteristics'!G:G,MATCH($C2653,'Policy Characteristics'!$C:$C,0))),"",INDEX('Policy Characteristics'!G:G,MATCH($C2653,'Policy Characteristics'!$C:$C,0)))</f>
        <v>0.9</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of BAU price</v>
      </c>
      <c r="P2653" s="254" t="str">
        <f>IF(ISBLANK(INDEX('Policy Characteristics'!J:J,MATCH($C2653,'Policy Characteristics'!$C:$C,0))),"",INDEX('Policy Characteristics'!J:J,MATCH($C2653,'Policy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3" s="254" t="str">
        <f>IF(ISBLANK(INDEX('Policy Characteristics'!K:K,MATCH($C2653,'Policy Characteristics'!$C:$C,0))),"",INDEX('Policy Characteristics'!K:K,MATCH($C2653,'Policy Characteristics'!$C:$C,0)))</f>
        <v>fuels.html#fuel-taxes</v>
      </c>
      <c r="R2653" s="254" t="str">
        <f>IF(ISBLANK(INDEX('Policy Characteristics'!L:L,MATCH($C2653,'Policy Characteristics'!$C:$C,0))),"",INDEX('Policy Characteristics'!L:L,MATCH($C2653,'Policy Characteristics'!$C:$C,0)))</f>
        <v>fuel-taxes.html</v>
      </c>
    </row>
    <row r="2654" spans="1:18" x14ac:dyDescent="0.35">
      <c r="A2654" s="254" t="str">
        <f>IF(ISBLANK(INDEX('Policy Characteristics'!A:A,MATCH($C2654,'Policy Characteristics'!$C:$C,0))),"",INDEX('Policy Characteristics'!A:A,MATCH($C2654,'Policy Characteristics'!$C:$C,0)))</f>
        <v>Cross-Sector</v>
      </c>
      <c r="B2654" s="262" t="str">
        <f>IF(ISBLANK(INDEX('Policy Characteristics'!B:B,MATCH($C2654,'Policy Characteristics'!$C:$C,0))),"",INDEX('Policy Characteristics'!B:B,MATCH($C2654,'Policy Characteristics'!$C:$C,0)))</f>
        <v>Fuel Taxes or Subsidies</v>
      </c>
      <c r="C2654" s="320" t="str">
        <f t="shared" si="89"/>
        <v>Additional Fuel Tax or Subsidy Rate by Fuel</v>
      </c>
      <c r="D2654" s="6" t="s">
        <v>427</v>
      </c>
      <c r="E2654" s="45" t="s">
        <v>3686</v>
      </c>
      <c r="F2654" s="6" t="s">
        <v>428</v>
      </c>
      <c r="G2654" s="45" t="s">
        <v>2406</v>
      </c>
      <c r="H2654" s="43">
        <v>2410</v>
      </c>
      <c r="I2654" s="324" t="s">
        <v>41</v>
      </c>
      <c r="J2654" s="255" t="str">
        <f>IF(ISBLANK(INDEX('Policy Characteristics'!D:D,MATCH($C2654,'Policy Characteristics'!$C:$C,0))),"",INDEX('Policy Characteristics'!D:D,MATCH($C2654,'Policy Characteristics'!$C:$C,0)))</f>
        <v>Fuel Taxes or Subsidies</v>
      </c>
      <c r="K2654" s="254" t="str">
        <f>IF(ISBLANK(INDEX('Policy Characteristics'!E:E,MATCH($C2654,'Policy Characteristics'!$C:$C,0))),"",INDEX('Policy Characteristics'!E:E,MATCH($C2654,'Policy Characteristics'!$C:$C,0)))</f>
        <v>cross fuel tax</v>
      </c>
      <c r="L2654" s="261">
        <f>IF(ISBLANK(INDEX('Policy Characteristics'!F:F,MATCH($C2654,'Policy Characteristics'!$C:$C,0))),"",INDEX('Policy Characteristics'!F:F,MATCH($C2654,'Policy Characteristics'!$C:$C,0)))</f>
        <v>-0.9</v>
      </c>
      <c r="M2654" s="261">
        <f>IF(ISBLANK(INDEX('Policy Characteristics'!G:G,MATCH($C2654,'Policy Characteristics'!$C:$C,0))),"",INDEX('Policy Characteristics'!G:G,MATCH($C2654,'Policy Characteristics'!$C:$C,0)))</f>
        <v>0.9</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of BAU price</v>
      </c>
      <c r="P2654" s="254" t="str">
        <f>IF(ISBLANK(INDEX('Policy Characteristics'!J:J,MATCH($C2654,'Policy Characteristics'!$C:$C,0))),"",INDEX('Policy Characteristics'!J:J,MATCH($C2654,'Policy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4" s="254" t="str">
        <f>IF(ISBLANK(INDEX('Policy Characteristics'!K:K,MATCH($C2654,'Policy Characteristics'!$C:$C,0))),"",INDEX('Policy Characteristics'!K:K,MATCH($C2654,'Policy Characteristics'!$C:$C,0)))</f>
        <v>fuels.html#fuel-taxes</v>
      </c>
      <c r="R2654" s="254" t="str">
        <f>IF(ISBLANK(INDEX('Policy Characteristics'!L:L,MATCH($C2654,'Policy Characteristics'!$C:$C,0))),"",INDEX('Policy Characteristics'!L:L,MATCH($C2654,'Policy Characteristics'!$C:$C,0)))</f>
        <v>fuel-taxes.html</v>
      </c>
    </row>
    <row r="2655" spans="1:18" x14ac:dyDescent="0.35">
      <c r="A2655" s="254" t="str">
        <f>IF(ISBLANK(INDEX('Policy Characteristics'!A:A,MATCH($C2655,'Policy Characteristics'!$C:$C,0))),"",INDEX('Policy Characteristics'!A:A,MATCH($C2655,'Policy Characteristics'!$C:$C,0)))</f>
        <v>Cross-Sector</v>
      </c>
      <c r="B2655" s="262" t="str">
        <f>IF(ISBLANK(INDEX('Policy Characteristics'!B:B,MATCH($C2655,'Policy Characteristics'!$C:$C,0))),"",INDEX('Policy Characteristics'!B:B,MATCH($C2655,'Policy Characteristics'!$C:$C,0)))</f>
        <v>Fuel Taxes or Subsidies</v>
      </c>
      <c r="C2655" s="320" t="str">
        <f t="shared" si="89"/>
        <v>Additional Fuel Tax or Subsidy Rate by Fuel</v>
      </c>
      <c r="D2655" s="6" t="s">
        <v>2441</v>
      </c>
      <c r="E2655" s="45" t="s">
        <v>3686</v>
      </c>
      <c r="F2655" s="6" t="s">
        <v>2445</v>
      </c>
      <c r="G2655" s="45" t="s">
        <v>2406</v>
      </c>
      <c r="H2655" s="43">
        <v>2411</v>
      </c>
      <c r="I2655" s="324" t="s">
        <v>41</v>
      </c>
      <c r="J2655" s="255" t="str">
        <f>IF(ISBLANK(INDEX('Policy Characteristics'!D:D,MATCH($C2655,'Policy Characteristics'!$C:$C,0))),"",INDEX('Policy Characteristics'!D:D,MATCH($C2655,'Policy Characteristics'!$C:$C,0)))</f>
        <v>Fuel Taxes or Subsidies</v>
      </c>
      <c r="K2655" s="254" t="str">
        <f>IF(ISBLANK(INDEX('Policy Characteristics'!E:E,MATCH($C2655,'Policy Characteristics'!$C:$C,0))),"",INDEX('Policy Characteristics'!E:E,MATCH($C2655,'Policy Characteristics'!$C:$C,0)))</f>
        <v>cross fuel tax</v>
      </c>
      <c r="L2655" s="261">
        <f>IF(ISBLANK(INDEX('Policy Characteristics'!F:F,MATCH($C2655,'Policy Characteristics'!$C:$C,0))),"",INDEX('Policy Characteristics'!F:F,MATCH($C2655,'Policy Characteristics'!$C:$C,0)))</f>
        <v>-0.9</v>
      </c>
      <c r="M2655" s="261">
        <f>IF(ISBLANK(INDEX('Policy Characteristics'!G:G,MATCH($C2655,'Policy Characteristics'!$C:$C,0))),"",INDEX('Policy Characteristics'!G:G,MATCH($C2655,'Policy Characteristics'!$C:$C,0)))</f>
        <v>0.9</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of BAU price</v>
      </c>
      <c r="P2655" s="254" t="str">
        <f>IF(ISBLANK(INDEX('Policy Characteristics'!J:J,MATCH($C2655,'Policy Characteristics'!$C:$C,0))),"",INDEX('Policy Characteristics'!J:J,MATCH($C2655,'Policy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5" s="254" t="str">
        <f>IF(ISBLANK(INDEX('Policy Characteristics'!K:K,MATCH($C2655,'Policy Characteristics'!$C:$C,0))),"",INDEX('Policy Characteristics'!K:K,MATCH($C2655,'Policy Characteristics'!$C:$C,0)))</f>
        <v>fuels.html#fuel-taxes</v>
      </c>
      <c r="R2655" s="254" t="str">
        <f>IF(ISBLANK(INDEX('Policy Characteristics'!L:L,MATCH($C2655,'Policy Characteristics'!$C:$C,0))),"",INDEX('Policy Characteristics'!L:L,MATCH($C2655,'Policy Characteristics'!$C:$C,0)))</f>
        <v>fuel-taxes.html</v>
      </c>
    </row>
    <row r="2656" spans="1:18" x14ac:dyDescent="0.35">
      <c r="A2656" s="254" t="str">
        <f>IF(ISBLANK(INDEX('Policy Characteristics'!A:A,MATCH($C2656,'Policy Characteristics'!$C:$C,0))),"",INDEX('Policy Characteristics'!A:A,MATCH($C2656,'Policy Characteristics'!$C:$C,0)))</f>
        <v>Cross-Sector</v>
      </c>
      <c r="B2656" s="262" t="str">
        <f>IF(ISBLANK(INDEX('Policy Characteristics'!B:B,MATCH($C2656,'Policy Characteristics'!$C:$C,0))),"",INDEX('Policy Characteristics'!B:B,MATCH($C2656,'Policy Characteristics'!$C:$C,0)))</f>
        <v>Fuel Taxes or Subsidies</v>
      </c>
      <c r="C2656" s="320" t="str">
        <f t="shared" si="89"/>
        <v>Additional Fuel Tax or Subsidy Rate by Fuel</v>
      </c>
      <c r="D2656" s="6" t="s">
        <v>2451</v>
      </c>
      <c r="E2656" s="45" t="s">
        <v>3686</v>
      </c>
      <c r="F2656" s="6" t="s">
        <v>2452</v>
      </c>
      <c r="G2656" s="45" t="s">
        <v>2406</v>
      </c>
      <c r="H2656" s="43">
        <v>2412</v>
      </c>
      <c r="I2656" s="324" t="s">
        <v>41</v>
      </c>
      <c r="J2656" s="255" t="str">
        <f>IF(ISBLANK(INDEX('Policy Characteristics'!D:D,MATCH($C2656,'Policy Characteristics'!$C:$C,0))),"",INDEX('Policy Characteristics'!D:D,MATCH($C2656,'Policy Characteristics'!$C:$C,0)))</f>
        <v>Fuel Taxes or Subsidies</v>
      </c>
      <c r="K2656" s="254" t="str">
        <f>IF(ISBLANK(INDEX('Policy Characteristics'!E:E,MATCH($C2656,'Policy Characteristics'!$C:$C,0))),"",INDEX('Policy Characteristics'!E:E,MATCH($C2656,'Policy Characteristics'!$C:$C,0)))</f>
        <v>cross fuel tax</v>
      </c>
      <c r="L2656" s="261">
        <f>IF(ISBLANK(INDEX('Policy Characteristics'!F:F,MATCH($C2656,'Policy Characteristics'!$C:$C,0))),"",INDEX('Policy Characteristics'!F:F,MATCH($C2656,'Policy Characteristics'!$C:$C,0)))</f>
        <v>-0.9</v>
      </c>
      <c r="M2656" s="261">
        <f>IF(ISBLANK(INDEX('Policy Characteristics'!G:G,MATCH($C2656,'Policy Characteristics'!$C:$C,0))),"",INDEX('Policy Characteristics'!G:G,MATCH($C2656,'Policy Characteristics'!$C:$C,0)))</f>
        <v>0.9</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of BAU price</v>
      </c>
      <c r="P2656" s="254" t="str">
        <f>IF(ISBLANK(INDEX('Policy Characteristics'!J:J,MATCH($C2656,'Policy Characteristics'!$C:$C,0))),"",INDEX('Policy Characteristics'!J:J,MATCH($C2656,'Policy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6" s="254" t="str">
        <f>IF(ISBLANK(INDEX('Policy Characteristics'!K:K,MATCH($C2656,'Policy Characteristics'!$C:$C,0))),"",INDEX('Policy Characteristics'!K:K,MATCH($C2656,'Policy Characteristics'!$C:$C,0)))</f>
        <v>fuels.html#fuel-taxes</v>
      </c>
      <c r="R2656" s="254" t="str">
        <f>IF(ISBLANK(INDEX('Policy Characteristics'!L:L,MATCH($C2656,'Policy Characteristics'!$C:$C,0))),"",INDEX('Policy Characteristics'!L:L,MATCH($C2656,'Policy Characteristics'!$C:$C,0)))</f>
        <v>fuel-taxes.html</v>
      </c>
    </row>
    <row r="2657" spans="1:18" x14ac:dyDescent="0.35">
      <c r="A2657" s="254" t="str">
        <f>IF(ISBLANK(INDEX('Policy Characteristics'!A:A,MATCH($C2657,'Policy Characteristics'!$C:$C,0))),"",INDEX('Policy Characteristics'!A:A,MATCH($C2657,'Policy Characteristics'!$C:$C,0)))</f>
        <v>Cross-Sector</v>
      </c>
      <c r="B2657" s="262" t="str">
        <f>IF(ISBLANK(INDEX('Policy Characteristics'!B:B,MATCH($C2657,'Policy Characteristics'!$C:$C,0))),"",INDEX('Policy Characteristics'!B:B,MATCH($C2657,'Policy Characteristics'!$C:$C,0)))</f>
        <v>Fuel Taxes or Subsidies</v>
      </c>
      <c r="C2657" s="320" t="str">
        <f t="shared" si="89"/>
        <v>Additional Fuel Tax or Subsidy Rate by Fuel</v>
      </c>
      <c r="D2657" s="6" t="s">
        <v>2442</v>
      </c>
      <c r="E2657" s="45" t="s">
        <v>3686</v>
      </c>
      <c r="F2657" s="6" t="s">
        <v>2446</v>
      </c>
      <c r="G2657" s="45" t="s">
        <v>2406</v>
      </c>
      <c r="H2657" s="43">
        <v>2413</v>
      </c>
      <c r="I2657" s="324" t="s">
        <v>41</v>
      </c>
      <c r="J2657" s="255" t="str">
        <f>IF(ISBLANK(INDEX('Policy Characteristics'!D:D,MATCH($C2657,'Policy Characteristics'!$C:$C,0))),"",INDEX('Policy Characteristics'!D:D,MATCH($C2657,'Policy Characteristics'!$C:$C,0)))</f>
        <v>Fuel Taxes or Subsidies</v>
      </c>
      <c r="K2657" s="254" t="str">
        <f>IF(ISBLANK(INDEX('Policy Characteristics'!E:E,MATCH($C2657,'Policy Characteristics'!$C:$C,0))),"",INDEX('Policy Characteristics'!E:E,MATCH($C2657,'Policy Characteristics'!$C:$C,0)))</f>
        <v>cross fuel tax</v>
      </c>
      <c r="L2657" s="261">
        <f>IF(ISBLANK(INDEX('Policy Characteristics'!F:F,MATCH($C2657,'Policy Characteristics'!$C:$C,0))),"",INDEX('Policy Characteristics'!F:F,MATCH($C2657,'Policy Characteristics'!$C:$C,0)))</f>
        <v>-0.9</v>
      </c>
      <c r="M2657" s="261">
        <f>IF(ISBLANK(INDEX('Policy Characteristics'!G:G,MATCH($C2657,'Policy Characteristics'!$C:$C,0))),"",INDEX('Policy Characteristics'!G:G,MATCH($C2657,'Policy Characteristics'!$C:$C,0)))</f>
        <v>0.9</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of BAU price</v>
      </c>
      <c r="P2657" s="254" t="str">
        <f>IF(ISBLANK(INDEX('Policy Characteristics'!J:J,MATCH($C2657,'Policy Characteristics'!$C:$C,0))),"",INDEX('Policy Characteristics'!J:J,MATCH($C2657,'Policy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7" s="254" t="str">
        <f>IF(ISBLANK(INDEX('Policy Characteristics'!K:K,MATCH($C2657,'Policy Characteristics'!$C:$C,0))),"",INDEX('Policy Characteristics'!K:K,MATCH($C2657,'Policy Characteristics'!$C:$C,0)))</f>
        <v>fuels.html#fuel-taxes</v>
      </c>
      <c r="R2657" s="254" t="str">
        <f>IF(ISBLANK(INDEX('Policy Characteristics'!L:L,MATCH($C2657,'Policy Characteristics'!$C:$C,0))),"",INDEX('Policy Characteristics'!L:L,MATCH($C2657,'Policy Characteristics'!$C:$C,0)))</f>
        <v>fuel-taxes.html</v>
      </c>
    </row>
    <row r="2658" spans="1:18" x14ac:dyDescent="0.35">
      <c r="A2658" s="254" t="str">
        <f>IF(ISBLANK(INDEX('Policy Characteristics'!A:A,MATCH($C2658,'Policy Characteristics'!$C:$C,0))),"",INDEX('Policy Characteristics'!A:A,MATCH($C2658,'Policy Characteristics'!$C:$C,0)))</f>
        <v>Cross-Sector</v>
      </c>
      <c r="B2658" s="262" t="str">
        <f>IF(ISBLANK(INDEX('Policy Characteristics'!B:B,MATCH($C2658,'Policy Characteristics'!$C:$C,0))),"",INDEX('Policy Characteristics'!B:B,MATCH($C2658,'Policy Characteristics'!$C:$C,0)))</f>
        <v>Fuel Taxes or Subsidies</v>
      </c>
      <c r="C2658" s="320" t="str">
        <f t="shared" si="89"/>
        <v>Additional Fuel Tax or Subsidy Rate by Fuel</v>
      </c>
      <c r="D2658" s="6" t="s">
        <v>2443</v>
      </c>
      <c r="E2658" s="45" t="s">
        <v>3686</v>
      </c>
      <c r="F2658" s="6" t="s">
        <v>2447</v>
      </c>
      <c r="G2658" s="45" t="s">
        <v>2406</v>
      </c>
      <c r="H2658" s="43">
        <v>2414</v>
      </c>
      <c r="I2658" s="324" t="s">
        <v>41</v>
      </c>
      <c r="J2658" s="255" t="str">
        <f>IF(ISBLANK(INDEX('Policy Characteristics'!D:D,MATCH($C2658,'Policy Characteristics'!$C:$C,0))),"",INDEX('Policy Characteristics'!D:D,MATCH($C2658,'Policy Characteristics'!$C:$C,0)))</f>
        <v>Fuel Taxes or Subsidies</v>
      </c>
      <c r="K2658" s="254" t="str">
        <f>IF(ISBLANK(INDEX('Policy Characteristics'!E:E,MATCH($C2658,'Policy Characteristics'!$C:$C,0))),"",INDEX('Policy Characteristics'!E:E,MATCH($C2658,'Policy Characteristics'!$C:$C,0)))</f>
        <v>cross fuel tax</v>
      </c>
      <c r="L2658" s="261">
        <f>IF(ISBLANK(INDEX('Policy Characteristics'!F:F,MATCH($C2658,'Policy Characteristics'!$C:$C,0))),"",INDEX('Policy Characteristics'!F:F,MATCH($C2658,'Policy Characteristics'!$C:$C,0)))</f>
        <v>-0.9</v>
      </c>
      <c r="M2658" s="261">
        <f>IF(ISBLANK(INDEX('Policy Characteristics'!G:G,MATCH($C2658,'Policy Characteristics'!$C:$C,0))),"",INDEX('Policy Characteristics'!G:G,MATCH($C2658,'Policy Characteristics'!$C:$C,0)))</f>
        <v>0.9</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of BAU price</v>
      </c>
      <c r="P2658" s="254" t="str">
        <f>IF(ISBLANK(INDEX('Policy Characteristics'!J:J,MATCH($C2658,'Policy Characteristics'!$C:$C,0))),"",INDEX('Policy Characteristics'!J:J,MATCH($C2658,'Policy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8" s="254" t="str">
        <f>IF(ISBLANK(INDEX('Policy Characteristics'!K:K,MATCH($C2658,'Policy Characteristics'!$C:$C,0))),"",INDEX('Policy Characteristics'!K:K,MATCH($C2658,'Policy Characteristics'!$C:$C,0)))</f>
        <v>fuels.html#fuel-taxes</v>
      </c>
      <c r="R2658" s="254" t="str">
        <f>IF(ISBLANK(INDEX('Policy Characteristics'!L:L,MATCH($C2658,'Policy Characteristics'!$C:$C,0))),"",INDEX('Policy Characteristics'!L:L,MATCH($C2658,'Policy Characteristics'!$C:$C,0)))</f>
        <v>fuel-taxes.html</v>
      </c>
    </row>
    <row r="2659" spans="1:18" x14ac:dyDescent="0.35">
      <c r="A2659" s="254" t="str">
        <f>IF(ISBLANK(INDEX('Policy Characteristics'!A:A,MATCH($C2659,'Policy Characteristics'!$C:$C,0))),"",INDEX('Policy Characteristics'!A:A,MATCH($C2659,'Policy Characteristics'!$C:$C,0)))</f>
        <v>Cross-Sector</v>
      </c>
      <c r="B2659" s="262" t="str">
        <f>IF(ISBLANK(INDEX('Policy Characteristics'!B:B,MATCH($C2659,'Policy Characteristics'!$C:$C,0))),"",INDEX('Policy Characteristics'!B:B,MATCH($C2659,'Policy Characteristics'!$C:$C,0)))</f>
        <v>Fuel Taxes or Subsidies</v>
      </c>
      <c r="C2659" s="320" t="str">
        <f t="shared" si="89"/>
        <v>Additional Fuel Tax or Subsidy Rate by Fuel</v>
      </c>
      <c r="D2659" s="6" t="s">
        <v>2444</v>
      </c>
      <c r="E2659" s="45" t="s">
        <v>3686</v>
      </c>
      <c r="F2659" s="6" t="s">
        <v>2448</v>
      </c>
      <c r="G2659" s="45" t="s">
        <v>2406</v>
      </c>
      <c r="H2659" s="43">
        <v>2415</v>
      </c>
      <c r="I2659" s="324" t="s">
        <v>41</v>
      </c>
      <c r="J2659" s="255" t="str">
        <f>IF(ISBLANK(INDEX('Policy Characteristics'!D:D,MATCH($C2659,'Policy Characteristics'!$C:$C,0))),"",INDEX('Policy Characteristics'!D:D,MATCH($C2659,'Policy Characteristics'!$C:$C,0)))</f>
        <v>Fuel Taxes or Subsidies</v>
      </c>
      <c r="K2659" s="254" t="str">
        <f>IF(ISBLANK(INDEX('Policy Characteristics'!E:E,MATCH($C2659,'Policy Characteristics'!$C:$C,0))),"",INDEX('Policy Characteristics'!E:E,MATCH($C2659,'Policy Characteristics'!$C:$C,0)))</f>
        <v>cross fuel tax</v>
      </c>
      <c r="L2659" s="261">
        <f>IF(ISBLANK(INDEX('Policy Characteristics'!F:F,MATCH($C2659,'Policy Characteristics'!$C:$C,0))),"",INDEX('Policy Characteristics'!F:F,MATCH($C2659,'Policy Characteristics'!$C:$C,0)))</f>
        <v>-0.9</v>
      </c>
      <c r="M2659" s="261">
        <f>IF(ISBLANK(INDEX('Policy Characteristics'!G:G,MATCH($C2659,'Policy Characteristics'!$C:$C,0))),"",INDEX('Policy Characteristics'!G:G,MATCH($C2659,'Policy Characteristics'!$C:$C,0)))</f>
        <v>0.9</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of BAU price</v>
      </c>
      <c r="P2659" s="254" t="str">
        <f>IF(ISBLANK(INDEX('Policy Characteristics'!J:J,MATCH($C2659,'Policy Characteristics'!$C:$C,0))),"",INDEX('Policy Characteristics'!J:J,MATCH($C2659,'Policy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9" s="254" t="str">
        <f>IF(ISBLANK(INDEX('Policy Characteristics'!K:K,MATCH($C2659,'Policy Characteristics'!$C:$C,0))),"",INDEX('Policy Characteristics'!K:K,MATCH($C2659,'Policy Characteristics'!$C:$C,0)))</f>
        <v>fuels.html#fuel-taxes</v>
      </c>
      <c r="R2659" s="254" t="str">
        <f>IF(ISBLANK(INDEX('Policy Characteristics'!L:L,MATCH($C2659,'Policy Characteristics'!$C:$C,0))),"",INDEX('Policy Characteristics'!L:L,MATCH($C2659,'Policy Characteristics'!$C:$C,0)))</f>
        <v>fuel-taxes.html</v>
      </c>
    </row>
    <row r="2660" spans="1:18" s="4" customFormat="1" x14ac:dyDescent="0.35">
      <c r="A2660" s="254" t="str">
        <f>IF(ISBLANK(INDEX('Policy Characteristics'!A:A,MATCH($C2660,'Policy Characteristics'!$C:$C,0))),"",INDEX('Policy Characteristics'!A:A,MATCH($C2660,'Policy Characteristics'!$C:$C,0)))</f>
        <v>Cross-Sector</v>
      </c>
      <c r="B2660" s="262" t="str">
        <f>IF(ISBLANK(INDEX('Policy Characteristics'!B:B,MATCH($C2660,'Policy Characteristics'!$C:$C,0))),"",INDEX('Policy Characteristics'!B:B,MATCH($C2660,'Policy Characteristics'!$C:$C,0)))</f>
        <v>Fuel Taxes or Subsidies</v>
      </c>
      <c r="C2660" s="320" t="str">
        <f t="shared" si="89"/>
        <v>Additional Fuel Tax or Subsidy Rate by Fuel</v>
      </c>
      <c r="D2660" s="45" t="s">
        <v>49</v>
      </c>
      <c r="E2660" s="45" t="s">
        <v>3687</v>
      </c>
      <c r="F2660" s="45" t="s">
        <v>89</v>
      </c>
      <c r="G2660" s="45" t="s">
        <v>2763</v>
      </c>
      <c r="H2660" s="43">
        <v>2416</v>
      </c>
      <c r="I2660" s="324" t="s">
        <v>40</v>
      </c>
      <c r="J2660" s="255" t="str">
        <f>IF(ISBLANK(INDEX('Policy Characteristics'!D:D,MATCH($C2660,'Policy Characteristics'!$C:$C,0))),"",INDEX('Policy Characteristics'!D:D,MATCH($C2660,'Policy Characteristics'!$C:$C,0)))</f>
        <v>Fuel Taxes or Subsidies</v>
      </c>
      <c r="K2660" s="254" t="str">
        <f>IF(ISBLANK(INDEX('Policy Characteristics'!E:E,MATCH($C2660,'Policy Characteristics'!$C:$C,0))),"",INDEX('Policy Characteristics'!E:E,MATCH($C2660,'Policy Characteristics'!$C:$C,0)))</f>
        <v>cross fuel tax</v>
      </c>
      <c r="L2660" s="261">
        <f>IF(ISBLANK(INDEX('Policy Characteristics'!F:F,MATCH($C2660,'Policy Characteristics'!$C:$C,0))),"",INDEX('Policy Characteristics'!F:F,MATCH($C2660,'Policy Characteristics'!$C:$C,0)))</f>
        <v>-0.9</v>
      </c>
      <c r="M2660" s="261">
        <f>IF(ISBLANK(INDEX('Policy Characteristics'!G:G,MATCH($C2660,'Policy Characteristics'!$C:$C,0))),"",INDEX('Policy Characteristics'!G:G,MATCH($C2660,'Policy Characteristics'!$C:$C,0)))</f>
        <v>0.9</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of BAU price</v>
      </c>
      <c r="P2660" s="254" t="str">
        <f>IF(ISBLANK(INDEX('Policy Characteristics'!J:J,MATCH($C2660,'Policy Characteristics'!$C:$C,0))),"",INDEX('Policy Characteristics'!J:J,MATCH($C2660,'Policy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0" s="254" t="str">
        <f>IF(ISBLANK(INDEX('Policy Characteristics'!K:K,MATCH($C2660,'Policy Characteristics'!$C:$C,0))),"",INDEX('Policy Characteristics'!K:K,MATCH($C2660,'Policy Characteristics'!$C:$C,0)))</f>
        <v>fuels.html#fuel-taxes</v>
      </c>
      <c r="R2660" s="254" t="str">
        <f>IF(ISBLANK(INDEX('Policy Characteristics'!L:L,MATCH($C2660,'Policy Characteristics'!$C:$C,0))),"",INDEX('Policy Characteristics'!L:L,MATCH($C2660,'Policy Characteristics'!$C:$C,0)))</f>
        <v>fuel-taxes.html</v>
      </c>
    </row>
    <row r="2661" spans="1:18" s="4" customFormat="1" x14ac:dyDescent="0.35">
      <c r="A2661" s="254" t="str">
        <f>IF(ISBLANK(INDEX('Policy Characteristics'!A:A,MATCH($C2661,'Policy Characteristics'!$C:$C,0))),"",INDEX('Policy Characteristics'!A:A,MATCH($C2661,'Policy Characteristics'!$C:$C,0)))</f>
        <v>Cross-Sector</v>
      </c>
      <c r="B2661" s="262" t="str">
        <f>IF(ISBLANK(INDEX('Policy Characteristics'!B:B,MATCH($C2661,'Policy Characteristics'!$C:$C,0))),"",INDEX('Policy Characteristics'!B:B,MATCH($C2661,'Policy Characteristics'!$C:$C,0)))</f>
        <v>Fuel Taxes or Subsidies</v>
      </c>
      <c r="C2661" s="320" t="str">
        <f t="shared" si="89"/>
        <v>Additional Fuel Tax or Subsidy Rate by Fuel</v>
      </c>
      <c r="D2661" s="6" t="s">
        <v>434</v>
      </c>
      <c r="E2661" s="45" t="s">
        <v>3687</v>
      </c>
      <c r="F2661" s="6" t="s">
        <v>431</v>
      </c>
      <c r="G2661" s="45" t="s">
        <v>2763</v>
      </c>
      <c r="H2661" s="43">
        <v>2417</v>
      </c>
      <c r="I2661" s="325" t="s">
        <v>41</v>
      </c>
      <c r="J2661" s="255" t="str">
        <f>IF(ISBLANK(INDEX('Policy Characteristics'!D:D,MATCH($C2661,'Policy Characteristics'!$C:$C,0))),"",INDEX('Policy Characteristics'!D:D,MATCH($C2661,'Policy Characteristics'!$C:$C,0)))</f>
        <v>Fuel Taxes or Subsidies</v>
      </c>
      <c r="K2661" s="254" t="str">
        <f>IF(ISBLANK(INDEX('Policy Characteristics'!E:E,MATCH($C2661,'Policy Characteristics'!$C:$C,0))),"",INDEX('Policy Characteristics'!E:E,MATCH($C2661,'Policy Characteristics'!$C:$C,0)))</f>
        <v>cross fuel tax</v>
      </c>
      <c r="L2661" s="261">
        <f>IF(ISBLANK(INDEX('Policy Characteristics'!F:F,MATCH($C2661,'Policy Characteristics'!$C:$C,0))),"",INDEX('Policy Characteristics'!F:F,MATCH($C2661,'Policy Characteristics'!$C:$C,0)))</f>
        <v>-0.9</v>
      </c>
      <c r="M2661" s="261">
        <f>IF(ISBLANK(INDEX('Policy Characteristics'!G:G,MATCH($C2661,'Policy Characteristics'!$C:$C,0))),"",INDEX('Policy Characteristics'!G:G,MATCH($C2661,'Policy Characteristics'!$C:$C,0)))</f>
        <v>0.9</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of BAU price</v>
      </c>
      <c r="P2661" s="254" t="str">
        <f>IF(ISBLANK(INDEX('Policy Characteristics'!J:J,MATCH($C2661,'Policy Characteristics'!$C:$C,0))),"",INDEX('Policy Characteristics'!J:J,MATCH($C2661,'Policy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1" s="254" t="str">
        <f>IF(ISBLANK(INDEX('Policy Characteristics'!K:K,MATCH($C2661,'Policy Characteristics'!$C:$C,0))),"",INDEX('Policy Characteristics'!K:K,MATCH($C2661,'Policy Characteristics'!$C:$C,0)))</f>
        <v>fuels.html#fuel-taxes</v>
      </c>
      <c r="R2661" s="254" t="str">
        <f>IF(ISBLANK(INDEX('Policy Characteristics'!L:L,MATCH($C2661,'Policy Characteristics'!$C:$C,0))),"",INDEX('Policy Characteristics'!L:L,MATCH($C2661,'Policy Characteristics'!$C:$C,0)))</f>
        <v>fuel-taxes.html</v>
      </c>
    </row>
    <row r="2662" spans="1:18" s="4" customFormat="1" x14ac:dyDescent="0.35">
      <c r="A2662" s="254" t="str">
        <f>IF(ISBLANK(INDEX('Policy Characteristics'!A:A,MATCH($C2662,'Policy Characteristics'!$C:$C,0))),"",INDEX('Policy Characteristics'!A:A,MATCH($C2662,'Policy Characteristics'!$C:$C,0)))</f>
        <v>Cross-Sector</v>
      </c>
      <c r="B2662" s="262" t="str">
        <f>IF(ISBLANK(INDEX('Policy Characteristics'!B:B,MATCH($C2662,'Policy Characteristics'!$C:$C,0))),"",INDEX('Policy Characteristics'!B:B,MATCH($C2662,'Policy Characteristics'!$C:$C,0)))</f>
        <v>Fuel Taxes or Subsidies</v>
      </c>
      <c r="C2662" s="320" t="str">
        <f t="shared" si="89"/>
        <v>Additional Fuel Tax or Subsidy Rate by Fuel</v>
      </c>
      <c r="D2662" s="6" t="s">
        <v>43</v>
      </c>
      <c r="E2662" s="45" t="s">
        <v>3687</v>
      </c>
      <c r="F2662" s="6" t="s">
        <v>83</v>
      </c>
      <c r="G2662" s="45" t="s">
        <v>2763</v>
      </c>
      <c r="H2662" s="43">
        <v>2418</v>
      </c>
      <c r="I2662" s="325" t="s">
        <v>41</v>
      </c>
      <c r="J2662" s="255" t="str">
        <f>IF(ISBLANK(INDEX('Policy Characteristics'!D:D,MATCH($C2662,'Policy Characteristics'!$C:$C,0))),"",INDEX('Policy Characteristics'!D:D,MATCH($C2662,'Policy Characteristics'!$C:$C,0)))</f>
        <v>Fuel Taxes or Subsidies</v>
      </c>
      <c r="K2662" s="254" t="str">
        <f>IF(ISBLANK(INDEX('Policy Characteristics'!E:E,MATCH($C2662,'Policy Characteristics'!$C:$C,0))),"",INDEX('Policy Characteristics'!E:E,MATCH($C2662,'Policy Characteristics'!$C:$C,0)))</f>
        <v>cross fuel tax</v>
      </c>
      <c r="L2662" s="261">
        <f>IF(ISBLANK(INDEX('Policy Characteristics'!F:F,MATCH($C2662,'Policy Characteristics'!$C:$C,0))),"",INDEX('Policy Characteristics'!F:F,MATCH($C2662,'Policy Characteristics'!$C:$C,0)))</f>
        <v>-0.9</v>
      </c>
      <c r="M2662" s="261">
        <f>IF(ISBLANK(INDEX('Policy Characteristics'!G:G,MATCH($C2662,'Policy Characteristics'!$C:$C,0))),"",INDEX('Policy Characteristics'!G:G,MATCH($C2662,'Policy Characteristics'!$C:$C,0)))</f>
        <v>0.9</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of BAU price</v>
      </c>
      <c r="P2662" s="254" t="str">
        <f>IF(ISBLANK(INDEX('Policy Characteristics'!J:J,MATCH($C2662,'Policy Characteristics'!$C:$C,0))),"",INDEX('Policy Characteristics'!J:J,MATCH($C2662,'Policy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2" s="254" t="str">
        <f>IF(ISBLANK(INDEX('Policy Characteristics'!K:K,MATCH($C2662,'Policy Characteristics'!$C:$C,0))),"",INDEX('Policy Characteristics'!K:K,MATCH($C2662,'Policy Characteristics'!$C:$C,0)))</f>
        <v>fuels.html#fuel-taxes</v>
      </c>
      <c r="R2662" s="254" t="str">
        <f>IF(ISBLANK(INDEX('Policy Characteristics'!L:L,MATCH($C2662,'Policy Characteristics'!$C:$C,0))),"",INDEX('Policy Characteristics'!L:L,MATCH($C2662,'Policy Characteristics'!$C:$C,0)))</f>
        <v>fuel-taxes.html</v>
      </c>
    </row>
    <row r="2663" spans="1:18" s="4" customFormat="1" x14ac:dyDescent="0.35">
      <c r="A2663" s="254" t="str">
        <f>IF(ISBLANK(INDEX('Policy Characteristics'!A:A,MATCH($C2663,'Policy Characteristics'!$C:$C,0))),"",INDEX('Policy Characteristics'!A:A,MATCH($C2663,'Policy Characteristics'!$C:$C,0)))</f>
        <v>Cross-Sector</v>
      </c>
      <c r="B2663" s="262" t="str">
        <f>IF(ISBLANK(INDEX('Policy Characteristics'!B:B,MATCH($C2663,'Policy Characteristics'!$C:$C,0))),"",INDEX('Policy Characteristics'!B:B,MATCH($C2663,'Policy Characteristics'!$C:$C,0)))</f>
        <v>Fuel Taxes or Subsidies</v>
      </c>
      <c r="C2663" s="320" t="str">
        <f t="shared" si="89"/>
        <v>Additional Fuel Tax or Subsidy Rate by Fuel</v>
      </c>
      <c r="D2663" s="6" t="s">
        <v>44</v>
      </c>
      <c r="E2663" s="45" t="s">
        <v>3687</v>
      </c>
      <c r="F2663" s="6" t="s">
        <v>84</v>
      </c>
      <c r="G2663" s="45" t="s">
        <v>2763</v>
      </c>
      <c r="H2663" s="43">
        <v>2419</v>
      </c>
      <c r="I2663" s="325" t="s">
        <v>41</v>
      </c>
      <c r="J2663" s="255" t="str">
        <f>IF(ISBLANK(INDEX('Policy Characteristics'!D:D,MATCH($C2663,'Policy Characteristics'!$C:$C,0))),"",INDEX('Policy Characteristics'!D:D,MATCH($C2663,'Policy Characteristics'!$C:$C,0)))</f>
        <v>Fuel Taxes or Subsidies</v>
      </c>
      <c r="K2663" s="254" t="str">
        <f>IF(ISBLANK(INDEX('Policy Characteristics'!E:E,MATCH($C2663,'Policy Characteristics'!$C:$C,0))),"",INDEX('Policy Characteristics'!E:E,MATCH($C2663,'Policy Characteristics'!$C:$C,0)))</f>
        <v>cross fuel tax</v>
      </c>
      <c r="L2663" s="261">
        <f>IF(ISBLANK(INDEX('Policy Characteristics'!F:F,MATCH($C2663,'Policy Characteristics'!$C:$C,0))),"",INDEX('Policy Characteristics'!F:F,MATCH($C2663,'Policy Characteristics'!$C:$C,0)))</f>
        <v>-0.9</v>
      </c>
      <c r="M2663" s="261">
        <f>IF(ISBLANK(INDEX('Policy Characteristics'!G:G,MATCH($C2663,'Policy Characteristics'!$C:$C,0))),"",INDEX('Policy Characteristics'!G:G,MATCH($C2663,'Policy Characteristics'!$C:$C,0)))</f>
        <v>0.9</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of BAU price</v>
      </c>
      <c r="P2663" s="254" t="str">
        <f>IF(ISBLANK(INDEX('Policy Characteristics'!J:J,MATCH($C2663,'Policy Characteristics'!$C:$C,0))),"",INDEX('Policy Characteristics'!J:J,MATCH($C2663,'Policy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3" s="254" t="str">
        <f>IF(ISBLANK(INDEX('Policy Characteristics'!K:K,MATCH($C2663,'Policy Characteristics'!$C:$C,0))),"",INDEX('Policy Characteristics'!K:K,MATCH($C2663,'Policy Characteristics'!$C:$C,0)))</f>
        <v>fuels.html#fuel-taxes</v>
      </c>
      <c r="R2663" s="254" t="str">
        <f>IF(ISBLANK(INDEX('Policy Characteristics'!L:L,MATCH($C2663,'Policy Characteristics'!$C:$C,0))),"",INDEX('Policy Characteristics'!L:L,MATCH($C2663,'Policy Characteristics'!$C:$C,0)))</f>
        <v>fuel-taxes.html</v>
      </c>
    </row>
    <row r="2664" spans="1:18" s="4" customFormat="1" x14ac:dyDescent="0.35">
      <c r="A2664" s="254" t="str">
        <f>IF(ISBLANK(INDEX('Policy Characteristics'!A:A,MATCH($C2664,'Policy Characteristics'!$C:$C,0))),"",INDEX('Policy Characteristics'!A:A,MATCH($C2664,'Policy Characteristics'!$C:$C,0)))</f>
        <v>Cross-Sector</v>
      </c>
      <c r="B2664" s="262" t="str">
        <f>IF(ISBLANK(INDEX('Policy Characteristics'!B:B,MATCH($C2664,'Policy Characteristics'!$C:$C,0))),"",INDEX('Policy Characteristics'!B:B,MATCH($C2664,'Policy Characteristics'!$C:$C,0)))</f>
        <v>Fuel Taxes or Subsidies</v>
      </c>
      <c r="C2664" s="320" t="str">
        <f t="shared" si="89"/>
        <v>Additional Fuel Tax or Subsidy Rate by Fuel</v>
      </c>
      <c r="D2664" s="6" t="s">
        <v>48</v>
      </c>
      <c r="E2664" s="45" t="s">
        <v>3687</v>
      </c>
      <c r="F2664" s="6" t="s">
        <v>88</v>
      </c>
      <c r="G2664" s="45" t="s">
        <v>2763</v>
      </c>
      <c r="H2664" s="43">
        <v>2420</v>
      </c>
      <c r="I2664" s="325" t="s">
        <v>41</v>
      </c>
      <c r="J2664" s="255" t="str">
        <f>IF(ISBLANK(INDEX('Policy Characteristics'!D:D,MATCH($C2664,'Policy Characteristics'!$C:$C,0))),"",INDEX('Policy Characteristics'!D:D,MATCH($C2664,'Policy Characteristics'!$C:$C,0)))</f>
        <v>Fuel Taxes or Subsidies</v>
      </c>
      <c r="K2664" s="254" t="str">
        <f>IF(ISBLANK(INDEX('Policy Characteristics'!E:E,MATCH($C2664,'Policy Characteristics'!$C:$C,0))),"",INDEX('Policy Characteristics'!E:E,MATCH($C2664,'Policy Characteristics'!$C:$C,0)))</f>
        <v>cross fuel tax</v>
      </c>
      <c r="L2664" s="261">
        <f>IF(ISBLANK(INDEX('Policy Characteristics'!F:F,MATCH($C2664,'Policy Characteristics'!$C:$C,0))),"",INDEX('Policy Characteristics'!F:F,MATCH($C2664,'Policy Characteristics'!$C:$C,0)))</f>
        <v>-0.9</v>
      </c>
      <c r="M2664" s="261">
        <f>IF(ISBLANK(INDEX('Policy Characteristics'!G:G,MATCH($C2664,'Policy Characteristics'!$C:$C,0))),"",INDEX('Policy Characteristics'!G:G,MATCH($C2664,'Policy Characteristics'!$C:$C,0)))</f>
        <v>0.9</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of BAU price</v>
      </c>
      <c r="P2664" s="254" t="str">
        <f>IF(ISBLANK(INDEX('Policy Characteristics'!J:J,MATCH($C2664,'Policy Characteristics'!$C:$C,0))),"",INDEX('Policy Characteristics'!J:J,MATCH($C2664,'Policy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4" s="254" t="str">
        <f>IF(ISBLANK(INDEX('Policy Characteristics'!K:K,MATCH($C2664,'Policy Characteristics'!$C:$C,0))),"",INDEX('Policy Characteristics'!K:K,MATCH($C2664,'Policy Characteristics'!$C:$C,0)))</f>
        <v>fuels.html#fuel-taxes</v>
      </c>
      <c r="R2664" s="254" t="str">
        <f>IF(ISBLANK(INDEX('Policy Characteristics'!L:L,MATCH($C2664,'Policy Characteristics'!$C:$C,0))),"",INDEX('Policy Characteristics'!L:L,MATCH($C2664,'Policy Characteristics'!$C:$C,0)))</f>
        <v>fuel-taxes.html</v>
      </c>
    </row>
    <row r="2665" spans="1:18" s="4" customFormat="1" x14ac:dyDescent="0.35">
      <c r="A2665" s="254" t="str">
        <f>IF(ISBLANK(INDEX('Policy Characteristics'!A:A,MATCH($C2665,'Policy Characteristics'!$C:$C,0))),"",INDEX('Policy Characteristics'!A:A,MATCH($C2665,'Policy Characteristics'!$C:$C,0)))</f>
        <v>Cross-Sector</v>
      </c>
      <c r="B2665" s="262" t="str">
        <f>IF(ISBLANK(INDEX('Policy Characteristics'!B:B,MATCH($C2665,'Policy Characteristics'!$C:$C,0))),"",INDEX('Policy Characteristics'!B:B,MATCH($C2665,'Policy Characteristics'!$C:$C,0)))</f>
        <v>Fuel Taxes or Subsidies</v>
      </c>
      <c r="C2665" s="320" t="str">
        <f t="shared" si="89"/>
        <v>Additional Fuel Tax or Subsidy Rate by Fuel</v>
      </c>
      <c r="D2665" s="6" t="s">
        <v>50</v>
      </c>
      <c r="E2665" s="45" t="s">
        <v>3687</v>
      </c>
      <c r="F2665" s="6" t="s">
        <v>91</v>
      </c>
      <c r="G2665" s="45" t="s">
        <v>2763</v>
      </c>
      <c r="H2665" s="43">
        <v>2421</v>
      </c>
      <c r="I2665" s="325" t="s">
        <v>41</v>
      </c>
      <c r="J2665" s="255" t="str">
        <f>IF(ISBLANK(INDEX('Policy Characteristics'!D:D,MATCH($C2665,'Policy Characteristics'!$C:$C,0))),"",INDEX('Policy Characteristics'!D:D,MATCH($C2665,'Policy Characteristics'!$C:$C,0)))</f>
        <v>Fuel Taxes or Subsidies</v>
      </c>
      <c r="K2665" s="254" t="str">
        <f>IF(ISBLANK(INDEX('Policy Characteristics'!E:E,MATCH($C2665,'Policy Characteristics'!$C:$C,0))),"",INDEX('Policy Characteristics'!E:E,MATCH($C2665,'Policy Characteristics'!$C:$C,0)))</f>
        <v>cross fuel tax</v>
      </c>
      <c r="L2665" s="261">
        <f>IF(ISBLANK(INDEX('Policy Characteristics'!F:F,MATCH($C2665,'Policy Characteristics'!$C:$C,0))),"",INDEX('Policy Characteristics'!F:F,MATCH($C2665,'Policy Characteristics'!$C:$C,0)))</f>
        <v>-0.9</v>
      </c>
      <c r="M2665" s="261">
        <f>IF(ISBLANK(INDEX('Policy Characteristics'!G:G,MATCH($C2665,'Policy Characteristics'!$C:$C,0))),"",INDEX('Policy Characteristics'!G:G,MATCH($C2665,'Policy Characteristics'!$C:$C,0)))</f>
        <v>0.9</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of BAU price</v>
      </c>
      <c r="P2665" s="254" t="str">
        <f>IF(ISBLANK(INDEX('Policy Characteristics'!J:J,MATCH($C2665,'Policy Characteristics'!$C:$C,0))),"",INDEX('Policy Characteristics'!J:J,MATCH($C2665,'Policy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5" s="254" t="str">
        <f>IF(ISBLANK(INDEX('Policy Characteristics'!K:K,MATCH($C2665,'Policy Characteristics'!$C:$C,0))),"",INDEX('Policy Characteristics'!K:K,MATCH($C2665,'Policy Characteristics'!$C:$C,0)))</f>
        <v>fuels.html#fuel-taxes</v>
      </c>
      <c r="R2665" s="254" t="str">
        <f>IF(ISBLANK(INDEX('Policy Characteristics'!L:L,MATCH($C2665,'Policy Characteristics'!$C:$C,0))),"",INDEX('Policy Characteristics'!L:L,MATCH($C2665,'Policy Characteristics'!$C:$C,0)))</f>
        <v>fuel-taxes.html</v>
      </c>
    </row>
    <row r="2666" spans="1:18" s="4" customFormat="1" x14ac:dyDescent="0.35">
      <c r="A2666" s="254" t="str">
        <f>IF(ISBLANK(INDEX('Policy Characteristics'!A:A,MATCH($C2666,'Policy Characteristics'!$C:$C,0))),"",INDEX('Policy Characteristics'!A:A,MATCH($C2666,'Policy Characteristics'!$C:$C,0)))</f>
        <v>Cross-Sector</v>
      </c>
      <c r="B2666" s="262" t="str">
        <f>IF(ISBLANK(INDEX('Policy Characteristics'!B:B,MATCH($C2666,'Policy Characteristics'!$C:$C,0))),"",INDEX('Policy Characteristics'!B:B,MATCH($C2666,'Policy Characteristics'!$C:$C,0)))</f>
        <v>Fuel Taxes or Subsidies</v>
      </c>
      <c r="C2666" s="320" t="str">
        <f t="shared" si="89"/>
        <v>Additional Fuel Tax or Subsidy Rate by Fuel</v>
      </c>
      <c r="D2666" s="6" t="s">
        <v>51</v>
      </c>
      <c r="E2666" s="45" t="s">
        <v>3687</v>
      </c>
      <c r="F2666" s="6" t="s">
        <v>92</v>
      </c>
      <c r="G2666" s="45" t="s">
        <v>2763</v>
      </c>
      <c r="H2666" s="43">
        <v>2422</v>
      </c>
      <c r="I2666" s="325" t="s">
        <v>41</v>
      </c>
      <c r="J2666" s="255" t="str">
        <f>IF(ISBLANK(INDEX('Policy Characteristics'!D:D,MATCH($C2666,'Policy Characteristics'!$C:$C,0))),"",INDEX('Policy Characteristics'!D:D,MATCH($C2666,'Policy Characteristics'!$C:$C,0)))</f>
        <v>Fuel Taxes or Subsidies</v>
      </c>
      <c r="K2666" s="254" t="str">
        <f>IF(ISBLANK(INDEX('Policy Characteristics'!E:E,MATCH($C2666,'Policy Characteristics'!$C:$C,0))),"",INDEX('Policy Characteristics'!E:E,MATCH($C2666,'Policy Characteristics'!$C:$C,0)))</f>
        <v>cross fuel tax</v>
      </c>
      <c r="L2666" s="261">
        <f>IF(ISBLANK(INDEX('Policy Characteristics'!F:F,MATCH($C2666,'Policy Characteristics'!$C:$C,0))),"",INDEX('Policy Characteristics'!F:F,MATCH($C2666,'Policy Characteristics'!$C:$C,0)))</f>
        <v>-0.9</v>
      </c>
      <c r="M2666" s="261">
        <f>IF(ISBLANK(INDEX('Policy Characteristics'!G:G,MATCH($C2666,'Policy Characteristics'!$C:$C,0))),"",INDEX('Policy Characteristics'!G:G,MATCH($C2666,'Policy Characteristics'!$C:$C,0)))</f>
        <v>0.9</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of BAU price</v>
      </c>
      <c r="P2666" s="254" t="str">
        <f>IF(ISBLANK(INDEX('Policy Characteristics'!J:J,MATCH($C2666,'Policy Characteristics'!$C:$C,0))),"",INDEX('Policy Characteristics'!J:J,MATCH($C2666,'Policy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6" s="254" t="str">
        <f>IF(ISBLANK(INDEX('Policy Characteristics'!K:K,MATCH($C2666,'Policy Characteristics'!$C:$C,0))),"",INDEX('Policy Characteristics'!K:K,MATCH($C2666,'Policy Characteristics'!$C:$C,0)))</f>
        <v>fuels.html#fuel-taxes</v>
      </c>
      <c r="R2666" s="254" t="str">
        <f>IF(ISBLANK(INDEX('Policy Characteristics'!L:L,MATCH($C2666,'Policy Characteristics'!$C:$C,0))),"",INDEX('Policy Characteristics'!L:L,MATCH($C2666,'Policy Characteristics'!$C:$C,0)))</f>
        <v>fuel-taxes.html</v>
      </c>
    </row>
    <row r="2667" spans="1:18" s="4" customFormat="1" x14ac:dyDescent="0.35">
      <c r="A2667" s="254" t="str">
        <f>IF(ISBLANK(INDEX('Policy Characteristics'!A:A,MATCH($C2667,'Policy Characteristics'!$C:$C,0))),"",INDEX('Policy Characteristics'!A:A,MATCH($C2667,'Policy Characteristics'!$C:$C,0)))</f>
        <v>Cross-Sector</v>
      </c>
      <c r="B2667" s="262" t="str">
        <f>IF(ISBLANK(INDEX('Policy Characteristics'!B:B,MATCH($C2667,'Policy Characteristics'!$C:$C,0))),"",INDEX('Policy Characteristics'!B:B,MATCH($C2667,'Policy Characteristics'!$C:$C,0)))</f>
        <v>Fuel Taxes or Subsidies</v>
      </c>
      <c r="C2667" s="320" t="str">
        <f t="shared" si="89"/>
        <v>Additional Fuel Tax or Subsidy Rate by Fuel</v>
      </c>
      <c r="D2667" s="6" t="s">
        <v>52</v>
      </c>
      <c r="E2667" s="45" t="s">
        <v>3687</v>
      </c>
      <c r="F2667" s="6" t="s">
        <v>93</v>
      </c>
      <c r="G2667" s="45" t="s">
        <v>2763</v>
      </c>
      <c r="H2667" s="43">
        <v>2423</v>
      </c>
      <c r="I2667" s="325" t="s">
        <v>41</v>
      </c>
      <c r="J2667" s="255" t="str">
        <f>IF(ISBLANK(INDEX('Policy Characteristics'!D:D,MATCH($C2667,'Policy Characteristics'!$C:$C,0))),"",INDEX('Policy Characteristics'!D:D,MATCH($C2667,'Policy Characteristics'!$C:$C,0)))</f>
        <v>Fuel Taxes or Subsidies</v>
      </c>
      <c r="K2667" s="254" t="str">
        <f>IF(ISBLANK(INDEX('Policy Characteristics'!E:E,MATCH($C2667,'Policy Characteristics'!$C:$C,0))),"",INDEX('Policy Characteristics'!E:E,MATCH($C2667,'Policy Characteristics'!$C:$C,0)))</f>
        <v>cross fuel tax</v>
      </c>
      <c r="L2667" s="261">
        <f>IF(ISBLANK(INDEX('Policy Characteristics'!F:F,MATCH($C2667,'Policy Characteristics'!$C:$C,0))),"",INDEX('Policy Characteristics'!F:F,MATCH($C2667,'Policy Characteristics'!$C:$C,0)))</f>
        <v>-0.9</v>
      </c>
      <c r="M2667" s="261">
        <f>IF(ISBLANK(INDEX('Policy Characteristics'!G:G,MATCH($C2667,'Policy Characteristics'!$C:$C,0))),"",INDEX('Policy Characteristics'!G:G,MATCH($C2667,'Policy Characteristics'!$C:$C,0)))</f>
        <v>0.9</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of BAU price</v>
      </c>
      <c r="P2667" s="254" t="str">
        <f>IF(ISBLANK(INDEX('Policy Characteristics'!J:J,MATCH($C2667,'Policy Characteristics'!$C:$C,0))),"",INDEX('Policy Characteristics'!J:J,MATCH($C2667,'Policy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7" s="254" t="str">
        <f>IF(ISBLANK(INDEX('Policy Characteristics'!K:K,MATCH($C2667,'Policy Characteristics'!$C:$C,0))),"",INDEX('Policy Characteristics'!K:K,MATCH($C2667,'Policy Characteristics'!$C:$C,0)))</f>
        <v>fuels.html#fuel-taxes</v>
      </c>
      <c r="R2667" s="254" t="str">
        <f>IF(ISBLANK(INDEX('Policy Characteristics'!L:L,MATCH($C2667,'Policy Characteristics'!$C:$C,0))),"",INDEX('Policy Characteristics'!L:L,MATCH($C2667,'Policy Characteristics'!$C:$C,0)))</f>
        <v>fuel-taxes.html</v>
      </c>
    </row>
    <row r="2668" spans="1:18" s="4" customFormat="1" x14ac:dyDescent="0.35">
      <c r="A2668" s="254" t="str">
        <f>IF(ISBLANK(INDEX('Policy Characteristics'!A:A,MATCH($C2668,'Policy Characteristics'!$C:$C,0))),"",INDEX('Policy Characteristics'!A:A,MATCH($C2668,'Policy Characteristics'!$C:$C,0)))</f>
        <v>Cross-Sector</v>
      </c>
      <c r="B2668" s="262" t="str">
        <f>IF(ISBLANK(INDEX('Policy Characteristics'!B:B,MATCH($C2668,'Policy Characteristics'!$C:$C,0))),"",INDEX('Policy Characteristics'!B:B,MATCH($C2668,'Policy Characteristics'!$C:$C,0)))</f>
        <v>Fuel Taxes or Subsidies</v>
      </c>
      <c r="C2668" s="320" t="str">
        <f t="shared" si="89"/>
        <v>Additional Fuel Tax or Subsidy Rate by Fuel</v>
      </c>
      <c r="D2668" s="6" t="s">
        <v>53</v>
      </c>
      <c r="E2668" s="45" t="s">
        <v>3687</v>
      </c>
      <c r="F2668" s="6" t="s">
        <v>94</v>
      </c>
      <c r="G2668" s="45" t="s">
        <v>2763</v>
      </c>
      <c r="H2668" s="43">
        <v>2424</v>
      </c>
      <c r="I2668" s="325" t="s">
        <v>41</v>
      </c>
      <c r="J2668" s="255" t="str">
        <f>IF(ISBLANK(INDEX('Policy Characteristics'!D:D,MATCH($C2668,'Policy Characteristics'!$C:$C,0))),"",INDEX('Policy Characteristics'!D:D,MATCH($C2668,'Policy Characteristics'!$C:$C,0)))</f>
        <v>Fuel Taxes or Subsidies</v>
      </c>
      <c r="K2668" s="254" t="str">
        <f>IF(ISBLANK(INDEX('Policy Characteristics'!E:E,MATCH($C2668,'Policy Characteristics'!$C:$C,0))),"",INDEX('Policy Characteristics'!E:E,MATCH($C2668,'Policy Characteristics'!$C:$C,0)))</f>
        <v>cross fuel tax</v>
      </c>
      <c r="L2668" s="261">
        <f>IF(ISBLANK(INDEX('Policy Characteristics'!F:F,MATCH($C2668,'Policy Characteristics'!$C:$C,0))),"",INDEX('Policy Characteristics'!F:F,MATCH($C2668,'Policy Characteristics'!$C:$C,0)))</f>
        <v>-0.9</v>
      </c>
      <c r="M2668" s="261">
        <f>IF(ISBLANK(INDEX('Policy Characteristics'!G:G,MATCH($C2668,'Policy Characteristics'!$C:$C,0))),"",INDEX('Policy Characteristics'!G:G,MATCH($C2668,'Policy Characteristics'!$C:$C,0)))</f>
        <v>0.9</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of BAU price</v>
      </c>
      <c r="P2668" s="254" t="str">
        <f>IF(ISBLANK(INDEX('Policy Characteristics'!J:J,MATCH($C2668,'Policy Characteristics'!$C:$C,0))),"",INDEX('Policy Characteristics'!J:J,MATCH($C2668,'Policy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8" s="254" t="str">
        <f>IF(ISBLANK(INDEX('Policy Characteristics'!K:K,MATCH($C2668,'Policy Characteristics'!$C:$C,0))),"",INDEX('Policy Characteristics'!K:K,MATCH($C2668,'Policy Characteristics'!$C:$C,0)))</f>
        <v>fuels.html#fuel-taxes</v>
      </c>
      <c r="R2668" s="254" t="str">
        <f>IF(ISBLANK(INDEX('Policy Characteristics'!L:L,MATCH($C2668,'Policy Characteristics'!$C:$C,0))),"",INDEX('Policy Characteristics'!L:L,MATCH($C2668,'Policy Characteristics'!$C:$C,0)))</f>
        <v>fuel-taxes.html</v>
      </c>
    </row>
    <row r="2669" spans="1:18" x14ac:dyDescent="0.35">
      <c r="A2669" s="254" t="str">
        <f>IF(ISBLANK(INDEX('Policy Characteristics'!A:A,MATCH($C2669,'Policy Characteristics'!$C:$C,0))),"",INDEX('Policy Characteristics'!A:A,MATCH($C2669,'Policy Characteristics'!$C:$C,0)))</f>
        <v>Cross-Sector</v>
      </c>
      <c r="B2669" s="262" t="str">
        <f>IF(ISBLANK(INDEX('Policy Characteristics'!B:B,MATCH($C2669,'Policy Characteristics'!$C:$C,0))),"",INDEX('Policy Characteristics'!B:B,MATCH($C2669,'Policy Characteristics'!$C:$C,0)))</f>
        <v>Fuel Taxes or Subsidies</v>
      </c>
      <c r="C2669" s="320" t="str">
        <f t="shared" si="89"/>
        <v>Additional Fuel Tax or Subsidy Rate by Fuel</v>
      </c>
      <c r="D2669" s="6" t="s">
        <v>2449</v>
      </c>
      <c r="E2669" s="45" t="s">
        <v>3687</v>
      </c>
      <c r="F2669" s="6" t="s">
        <v>2450</v>
      </c>
      <c r="G2669" s="45" t="s">
        <v>2763</v>
      </c>
      <c r="H2669" s="43">
        <v>2425</v>
      </c>
      <c r="I2669" s="325" t="s">
        <v>41</v>
      </c>
      <c r="J2669" s="255" t="str">
        <f>IF(ISBLANK(INDEX('Policy Characteristics'!D:D,MATCH($C2669,'Policy Characteristics'!$C:$C,0))),"",INDEX('Policy Characteristics'!D:D,MATCH($C2669,'Policy Characteristics'!$C:$C,0)))</f>
        <v>Fuel Taxes or Subsidies</v>
      </c>
      <c r="K2669" s="254" t="str">
        <f>IF(ISBLANK(INDEX('Policy Characteristics'!E:E,MATCH($C2669,'Policy Characteristics'!$C:$C,0))),"",INDEX('Policy Characteristics'!E:E,MATCH($C2669,'Policy Characteristics'!$C:$C,0)))</f>
        <v>cross fuel tax</v>
      </c>
      <c r="L2669" s="261">
        <f>IF(ISBLANK(INDEX('Policy Characteristics'!F:F,MATCH($C2669,'Policy Characteristics'!$C:$C,0))),"",INDEX('Policy Characteristics'!F:F,MATCH($C2669,'Policy Characteristics'!$C:$C,0)))</f>
        <v>-0.9</v>
      </c>
      <c r="M2669" s="261">
        <f>IF(ISBLANK(INDEX('Policy Characteristics'!G:G,MATCH($C2669,'Policy Characteristics'!$C:$C,0))),"",INDEX('Policy Characteristics'!G:G,MATCH($C2669,'Policy Characteristics'!$C:$C,0)))</f>
        <v>0.9</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of BAU price</v>
      </c>
      <c r="P2669" s="254" t="str">
        <f>IF(ISBLANK(INDEX('Policy Characteristics'!J:J,MATCH($C2669,'Policy Characteristics'!$C:$C,0))),"",INDEX('Policy Characteristics'!J:J,MATCH($C2669,'Policy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9" s="254" t="str">
        <f>IF(ISBLANK(INDEX('Policy Characteristics'!K:K,MATCH($C2669,'Policy Characteristics'!$C:$C,0))),"",INDEX('Policy Characteristics'!K:K,MATCH($C2669,'Policy Characteristics'!$C:$C,0)))</f>
        <v>fuels.html#fuel-taxes</v>
      </c>
      <c r="R2669" s="254" t="str">
        <f>IF(ISBLANK(INDEX('Policy Characteristics'!L:L,MATCH($C2669,'Policy Characteristics'!$C:$C,0))),"",INDEX('Policy Characteristics'!L:L,MATCH($C2669,'Policy Characteristics'!$C:$C,0)))</f>
        <v>fuel-taxes.html</v>
      </c>
    </row>
    <row r="2670" spans="1:18" x14ac:dyDescent="0.35">
      <c r="A2670" s="254" t="str">
        <f>IF(ISBLANK(INDEX('Policy Characteristics'!A:A,MATCH($C2670,'Policy Characteristics'!$C:$C,0))),"",INDEX('Policy Characteristics'!A:A,MATCH($C2670,'Policy Characteristics'!$C:$C,0)))</f>
        <v>Cross-Sector</v>
      </c>
      <c r="B2670" s="262" t="str">
        <f>IF(ISBLANK(INDEX('Policy Characteristics'!B:B,MATCH($C2670,'Policy Characteristics'!$C:$C,0))),"",INDEX('Policy Characteristics'!B:B,MATCH($C2670,'Policy Characteristics'!$C:$C,0)))</f>
        <v>Fuel Taxes or Subsidies</v>
      </c>
      <c r="C2670" s="320" t="str">
        <f t="shared" ref="C2670:C2676" si="90">C$2541</f>
        <v>Additional Fuel Tax or Subsidy Rate by Fuel</v>
      </c>
      <c r="D2670" s="6" t="s">
        <v>71</v>
      </c>
      <c r="E2670" s="45" t="s">
        <v>3687</v>
      </c>
      <c r="F2670" s="6" t="s">
        <v>95</v>
      </c>
      <c r="G2670" s="45" t="s">
        <v>2763</v>
      </c>
      <c r="H2670" s="43">
        <v>2426</v>
      </c>
      <c r="I2670" s="325" t="s">
        <v>41</v>
      </c>
      <c r="J2670" s="255" t="str">
        <f>IF(ISBLANK(INDEX('Policy Characteristics'!D:D,MATCH($C2670,'Policy Characteristics'!$C:$C,0))),"",INDEX('Policy Characteristics'!D:D,MATCH($C2670,'Policy Characteristics'!$C:$C,0)))</f>
        <v>Fuel Taxes or Subsidies</v>
      </c>
      <c r="K2670" s="254" t="str">
        <f>IF(ISBLANK(INDEX('Policy Characteristics'!E:E,MATCH($C2670,'Policy Characteristics'!$C:$C,0))),"",INDEX('Policy Characteristics'!E:E,MATCH($C2670,'Policy Characteristics'!$C:$C,0)))</f>
        <v>cross fuel tax</v>
      </c>
      <c r="L2670" s="261">
        <f>IF(ISBLANK(INDEX('Policy Characteristics'!F:F,MATCH($C2670,'Policy Characteristics'!$C:$C,0))),"",INDEX('Policy Characteristics'!F:F,MATCH($C2670,'Policy Characteristics'!$C:$C,0)))</f>
        <v>-0.9</v>
      </c>
      <c r="M2670" s="261">
        <f>IF(ISBLANK(INDEX('Policy Characteristics'!G:G,MATCH($C2670,'Policy Characteristics'!$C:$C,0))),"",INDEX('Policy Characteristics'!G:G,MATCH($C2670,'Policy Characteristics'!$C:$C,0)))</f>
        <v>0.9</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of BAU price</v>
      </c>
      <c r="P2670" s="254" t="str">
        <f>IF(ISBLANK(INDEX('Policy Characteristics'!J:J,MATCH($C2670,'Policy Characteristics'!$C:$C,0))),"",INDEX('Policy Characteristics'!J:J,MATCH($C2670,'Policy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0" s="254" t="str">
        <f>IF(ISBLANK(INDEX('Policy Characteristics'!K:K,MATCH($C2670,'Policy Characteristics'!$C:$C,0))),"",INDEX('Policy Characteristics'!K:K,MATCH($C2670,'Policy Characteristics'!$C:$C,0)))</f>
        <v>fuels.html#fuel-taxes</v>
      </c>
      <c r="R2670" s="254" t="str">
        <f>IF(ISBLANK(INDEX('Policy Characteristics'!L:L,MATCH($C2670,'Policy Characteristics'!$C:$C,0))),"",INDEX('Policy Characteristics'!L:L,MATCH($C2670,'Policy Characteristics'!$C:$C,0)))</f>
        <v>fuel-taxes.html</v>
      </c>
    </row>
    <row r="2671" spans="1:18" x14ac:dyDescent="0.35">
      <c r="A2671" s="254" t="str">
        <f>IF(ISBLANK(INDEX('Policy Characteristics'!A:A,MATCH($C2671,'Policy Characteristics'!$C:$C,0))),"",INDEX('Policy Characteristics'!A:A,MATCH($C2671,'Policy Characteristics'!$C:$C,0)))</f>
        <v>Cross-Sector</v>
      </c>
      <c r="B2671" s="262" t="str">
        <f>IF(ISBLANK(INDEX('Policy Characteristics'!B:B,MATCH($C2671,'Policy Characteristics'!$C:$C,0))),"",INDEX('Policy Characteristics'!B:B,MATCH($C2671,'Policy Characteristics'!$C:$C,0)))</f>
        <v>Fuel Taxes or Subsidies</v>
      </c>
      <c r="C2671" s="320" t="str">
        <f t="shared" si="90"/>
        <v>Additional Fuel Tax or Subsidy Rate by Fuel</v>
      </c>
      <c r="D2671" s="6" t="s">
        <v>427</v>
      </c>
      <c r="E2671" s="45" t="s">
        <v>3687</v>
      </c>
      <c r="F2671" s="6" t="s">
        <v>428</v>
      </c>
      <c r="G2671" s="45" t="s">
        <v>2763</v>
      </c>
      <c r="H2671" s="43">
        <v>2427</v>
      </c>
      <c r="I2671" s="325" t="s">
        <v>41</v>
      </c>
      <c r="J2671" s="255" t="str">
        <f>IF(ISBLANK(INDEX('Policy Characteristics'!D:D,MATCH($C2671,'Policy Characteristics'!$C:$C,0))),"",INDEX('Policy Characteristics'!D:D,MATCH($C2671,'Policy Characteristics'!$C:$C,0)))</f>
        <v>Fuel Taxes or Subsidies</v>
      </c>
      <c r="K2671" s="254" t="str">
        <f>IF(ISBLANK(INDEX('Policy Characteristics'!E:E,MATCH($C2671,'Policy Characteristics'!$C:$C,0))),"",INDEX('Policy Characteristics'!E:E,MATCH($C2671,'Policy Characteristics'!$C:$C,0)))</f>
        <v>cross fuel tax</v>
      </c>
      <c r="L2671" s="261">
        <f>IF(ISBLANK(INDEX('Policy Characteristics'!F:F,MATCH($C2671,'Policy Characteristics'!$C:$C,0))),"",INDEX('Policy Characteristics'!F:F,MATCH($C2671,'Policy Characteristics'!$C:$C,0)))</f>
        <v>-0.9</v>
      </c>
      <c r="M2671" s="261">
        <f>IF(ISBLANK(INDEX('Policy Characteristics'!G:G,MATCH($C2671,'Policy Characteristics'!$C:$C,0))),"",INDEX('Policy Characteristics'!G:G,MATCH($C2671,'Policy Characteristics'!$C:$C,0)))</f>
        <v>0.9</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of BAU price</v>
      </c>
      <c r="P2671" s="254" t="str">
        <f>IF(ISBLANK(INDEX('Policy Characteristics'!J:J,MATCH($C2671,'Policy Characteristics'!$C:$C,0))),"",INDEX('Policy Characteristics'!J:J,MATCH($C2671,'Policy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1" s="254" t="str">
        <f>IF(ISBLANK(INDEX('Policy Characteristics'!K:K,MATCH($C2671,'Policy Characteristics'!$C:$C,0))),"",INDEX('Policy Characteristics'!K:K,MATCH($C2671,'Policy Characteristics'!$C:$C,0)))</f>
        <v>fuels.html#fuel-taxes</v>
      </c>
      <c r="R2671" s="254" t="str">
        <f>IF(ISBLANK(INDEX('Policy Characteristics'!L:L,MATCH($C2671,'Policy Characteristics'!$C:$C,0))),"",INDEX('Policy Characteristics'!L:L,MATCH($C2671,'Policy Characteristics'!$C:$C,0)))</f>
        <v>fuel-taxes.html</v>
      </c>
    </row>
    <row r="2672" spans="1:18" x14ac:dyDescent="0.35">
      <c r="A2672" s="254" t="str">
        <f>IF(ISBLANK(INDEX('Policy Characteristics'!A:A,MATCH($C2672,'Policy Characteristics'!$C:$C,0))),"",INDEX('Policy Characteristics'!A:A,MATCH($C2672,'Policy Characteristics'!$C:$C,0)))</f>
        <v>Cross-Sector</v>
      </c>
      <c r="B2672" s="262" t="str">
        <f>IF(ISBLANK(INDEX('Policy Characteristics'!B:B,MATCH($C2672,'Policy Characteristics'!$C:$C,0))),"",INDEX('Policy Characteristics'!B:B,MATCH($C2672,'Policy Characteristics'!$C:$C,0)))</f>
        <v>Fuel Taxes or Subsidies</v>
      </c>
      <c r="C2672" s="320" t="str">
        <f t="shared" si="90"/>
        <v>Additional Fuel Tax or Subsidy Rate by Fuel</v>
      </c>
      <c r="D2672" s="6" t="s">
        <v>2441</v>
      </c>
      <c r="E2672" s="45" t="s">
        <v>3687</v>
      </c>
      <c r="F2672" s="6" t="s">
        <v>2445</v>
      </c>
      <c r="G2672" s="45" t="s">
        <v>2763</v>
      </c>
      <c r="H2672" s="43">
        <v>2428</v>
      </c>
      <c r="I2672" s="325" t="s">
        <v>41</v>
      </c>
      <c r="J2672" s="255" t="str">
        <f>IF(ISBLANK(INDEX('Policy Characteristics'!D:D,MATCH($C2672,'Policy Characteristics'!$C:$C,0))),"",INDEX('Policy Characteristics'!D:D,MATCH($C2672,'Policy Characteristics'!$C:$C,0)))</f>
        <v>Fuel Taxes or Subsidies</v>
      </c>
      <c r="K2672" s="254" t="str">
        <f>IF(ISBLANK(INDEX('Policy Characteristics'!E:E,MATCH($C2672,'Policy Characteristics'!$C:$C,0))),"",INDEX('Policy Characteristics'!E:E,MATCH($C2672,'Policy Characteristics'!$C:$C,0)))</f>
        <v>cross fuel tax</v>
      </c>
      <c r="L2672" s="261">
        <f>IF(ISBLANK(INDEX('Policy Characteristics'!F:F,MATCH($C2672,'Policy Characteristics'!$C:$C,0))),"",INDEX('Policy Characteristics'!F:F,MATCH($C2672,'Policy Characteristics'!$C:$C,0)))</f>
        <v>-0.9</v>
      </c>
      <c r="M2672" s="261">
        <f>IF(ISBLANK(INDEX('Policy Characteristics'!G:G,MATCH($C2672,'Policy Characteristics'!$C:$C,0))),"",INDEX('Policy Characteristics'!G:G,MATCH($C2672,'Policy Characteristics'!$C:$C,0)))</f>
        <v>0.9</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of BAU price</v>
      </c>
      <c r="P2672" s="254" t="str">
        <f>IF(ISBLANK(INDEX('Policy Characteristics'!J:J,MATCH($C2672,'Policy Characteristics'!$C:$C,0))),"",INDEX('Policy Characteristics'!J:J,MATCH($C2672,'Policy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2" s="254" t="str">
        <f>IF(ISBLANK(INDEX('Policy Characteristics'!K:K,MATCH($C2672,'Policy Characteristics'!$C:$C,0))),"",INDEX('Policy Characteristics'!K:K,MATCH($C2672,'Policy Characteristics'!$C:$C,0)))</f>
        <v>fuels.html#fuel-taxes</v>
      </c>
      <c r="R2672" s="254" t="str">
        <f>IF(ISBLANK(INDEX('Policy Characteristics'!L:L,MATCH($C2672,'Policy Characteristics'!$C:$C,0))),"",INDEX('Policy Characteristics'!L:L,MATCH($C2672,'Policy Characteristics'!$C:$C,0)))</f>
        <v>fuel-taxes.html</v>
      </c>
    </row>
    <row r="2673" spans="1:18" x14ac:dyDescent="0.35">
      <c r="A2673" s="254" t="str">
        <f>IF(ISBLANK(INDEX('Policy Characteristics'!A:A,MATCH($C2673,'Policy Characteristics'!$C:$C,0))),"",INDEX('Policy Characteristics'!A:A,MATCH($C2673,'Policy Characteristics'!$C:$C,0)))</f>
        <v>Cross-Sector</v>
      </c>
      <c r="B2673" s="262" t="str">
        <f>IF(ISBLANK(INDEX('Policy Characteristics'!B:B,MATCH($C2673,'Policy Characteristics'!$C:$C,0))),"",INDEX('Policy Characteristics'!B:B,MATCH($C2673,'Policy Characteristics'!$C:$C,0)))</f>
        <v>Fuel Taxes or Subsidies</v>
      </c>
      <c r="C2673" s="320" t="str">
        <f t="shared" si="90"/>
        <v>Additional Fuel Tax or Subsidy Rate by Fuel</v>
      </c>
      <c r="D2673" s="6" t="s">
        <v>2451</v>
      </c>
      <c r="E2673" s="45" t="s">
        <v>3687</v>
      </c>
      <c r="F2673" s="6" t="s">
        <v>2452</v>
      </c>
      <c r="G2673" s="45" t="s">
        <v>2763</v>
      </c>
      <c r="H2673" s="43">
        <v>2429</v>
      </c>
      <c r="I2673" s="325" t="s">
        <v>41</v>
      </c>
      <c r="J2673" s="255" t="str">
        <f>IF(ISBLANK(INDEX('Policy Characteristics'!D:D,MATCH($C2673,'Policy Characteristics'!$C:$C,0))),"",INDEX('Policy Characteristics'!D:D,MATCH($C2673,'Policy Characteristics'!$C:$C,0)))</f>
        <v>Fuel Taxes or Subsidies</v>
      </c>
      <c r="K2673" s="254" t="str">
        <f>IF(ISBLANK(INDEX('Policy Characteristics'!E:E,MATCH($C2673,'Policy Characteristics'!$C:$C,0))),"",INDEX('Policy Characteristics'!E:E,MATCH($C2673,'Policy Characteristics'!$C:$C,0)))</f>
        <v>cross fuel tax</v>
      </c>
      <c r="L2673" s="261">
        <f>IF(ISBLANK(INDEX('Policy Characteristics'!F:F,MATCH($C2673,'Policy Characteristics'!$C:$C,0))),"",INDEX('Policy Characteristics'!F:F,MATCH($C2673,'Policy Characteristics'!$C:$C,0)))</f>
        <v>-0.9</v>
      </c>
      <c r="M2673" s="261">
        <f>IF(ISBLANK(INDEX('Policy Characteristics'!G:G,MATCH($C2673,'Policy Characteristics'!$C:$C,0))),"",INDEX('Policy Characteristics'!G:G,MATCH($C2673,'Policy Characteristics'!$C:$C,0)))</f>
        <v>0.9</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of BAU price</v>
      </c>
      <c r="P2673" s="254" t="str">
        <f>IF(ISBLANK(INDEX('Policy Characteristics'!J:J,MATCH($C2673,'Policy Characteristics'!$C:$C,0))),"",INDEX('Policy Characteristics'!J:J,MATCH($C2673,'Policy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3" s="254" t="str">
        <f>IF(ISBLANK(INDEX('Policy Characteristics'!K:K,MATCH($C2673,'Policy Characteristics'!$C:$C,0))),"",INDEX('Policy Characteristics'!K:K,MATCH($C2673,'Policy Characteristics'!$C:$C,0)))</f>
        <v>fuels.html#fuel-taxes</v>
      </c>
      <c r="R2673" s="254" t="str">
        <f>IF(ISBLANK(INDEX('Policy Characteristics'!L:L,MATCH($C2673,'Policy Characteristics'!$C:$C,0))),"",INDEX('Policy Characteristics'!L:L,MATCH($C2673,'Policy Characteristics'!$C:$C,0)))</f>
        <v>fuel-taxes.html</v>
      </c>
    </row>
    <row r="2674" spans="1:18" x14ac:dyDescent="0.35">
      <c r="A2674" s="254" t="str">
        <f>IF(ISBLANK(INDEX('Policy Characteristics'!A:A,MATCH($C2674,'Policy Characteristics'!$C:$C,0))),"",INDEX('Policy Characteristics'!A:A,MATCH($C2674,'Policy Characteristics'!$C:$C,0)))</f>
        <v>Cross-Sector</v>
      </c>
      <c r="B2674" s="262" t="str">
        <f>IF(ISBLANK(INDEX('Policy Characteristics'!B:B,MATCH($C2674,'Policy Characteristics'!$C:$C,0))),"",INDEX('Policy Characteristics'!B:B,MATCH($C2674,'Policy Characteristics'!$C:$C,0)))</f>
        <v>Fuel Taxes or Subsidies</v>
      </c>
      <c r="C2674" s="320" t="str">
        <f t="shared" si="90"/>
        <v>Additional Fuel Tax or Subsidy Rate by Fuel</v>
      </c>
      <c r="D2674" s="6" t="s">
        <v>2442</v>
      </c>
      <c r="E2674" s="45" t="s">
        <v>3687</v>
      </c>
      <c r="F2674" s="6" t="s">
        <v>2446</v>
      </c>
      <c r="G2674" s="45" t="s">
        <v>2763</v>
      </c>
      <c r="H2674" s="43">
        <v>2430</v>
      </c>
      <c r="I2674" s="325" t="s">
        <v>41</v>
      </c>
      <c r="J2674" s="255" t="str">
        <f>IF(ISBLANK(INDEX('Policy Characteristics'!D:D,MATCH($C2674,'Policy Characteristics'!$C:$C,0))),"",INDEX('Policy Characteristics'!D:D,MATCH($C2674,'Policy Characteristics'!$C:$C,0)))</f>
        <v>Fuel Taxes or Subsidies</v>
      </c>
      <c r="K2674" s="254" t="str">
        <f>IF(ISBLANK(INDEX('Policy Characteristics'!E:E,MATCH($C2674,'Policy Characteristics'!$C:$C,0))),"",INDEX('Policy Characteristics'!E:E,MATCH($C2674,'Policy Characteristics'!$C:$C,0)))</f>
        <v>cross fuel tax</v>
      </c>
      <c r="L2674" s="261">
        <f>IF(ISBLANK(INDEX('Policy Characteristics'!F:F,MATCH($C2674,'Policy Characteristics'!$C:$C,0))),"",INDEX('Policy Characteristics'!F:F,MATCH($C2674,'Policy Characteristics'!$C:$C,0)))</f>
        <v>-0.9</v>
      </c>
      <c r="M2674" s="261">
        <f>IF(ISBLANK(INDEX('Policy Characteristics'!G:G,MATCH($C2674,'Policy Characteristics'!$C:$C,0))),"",INDEX('Policy Characteristics'!G:G,MATCH($C2674,'Policy Characteristics'!$C:$C,0)))</f>
        <v>0.9</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of BAU price</v>
      </c>
      <c r="P2674" s="254" t="str">
        <f>IF(ISBLANK(INDEX('Policy Characteristics'!J:J,MATCH($C2674,'Policy Characteristics'!$C:$C,0))),"",INDEX('Policy Characteristics'!J:J,MATCH($C2674,'Policy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4" s="254" t="str">
        <f>IF(ISBLANK(INDEX('Policy Characteristics'!K:K,MATCH($C2674,'Policy Characteristics'!$C:$C,0))),"",INDEX('Policy Characteristics'!K:K,MATCH($C2674,'Policy Characteristics'!$C:$C,0)))</f>
        <v>fuels.html#fuel-taxes</v>
      </c>
      <c r="R2674" s="254" t="str">
        <f>IF(ISBLANK(INDEX('Policy Characteristics'!L:L,MATCH($C2674,'Policy Characteristics'!$C:$C,0))),"",INDEX('Policy Characteristics'!L:L,MATCH($C2674,'Policy Characteristics'!$C:$C,0)))</f>
        <v>fuel-taxes.html</v>
      </c>
    </row>
    <row r="2675" spans="1:18" x14ac:dyDescent="0.35">
      <c r="A2675" s="254" t="str">
        <f>IF(ISBLANK(INDEX('Policy Characteristics'!A:A,MATCH($C2675,'Policy Characteristics'!$C:$C,0))),"",INDEX('Policy Characteristics'!A:A,MATCH($C2675,'Policy Characteristics'!$C:$C,0)))</f>
        <v>Cross-Sector</v>
      </c>
      <c r="B2675" s="262" t="str">
        <f>IF(ISBLANK(INDEX('Policy Characteristics'!B:B,MATCH($C2675,'Policy Characteristics'!$C:$C,0))),"",INDEX('Policy Characteristics'!B:B,MATCH($C2675,'Policy Characteristics'!$C:$C,0)))</f>
        <v>Fuel Taxes or Subsidies</v>
      </c>
      <c r="C2675" s="320" t="str">
        <f t="shared" si="90"/>
        <v>Additional Fuel Tax or Subsidy Rate by Fuel</v>
      </c>
      <c r="D2675" s="6" t="s">
        <v>2443</v>
      </c>
      <c r="E2675" s="45" t="s">
        <v>3687</v>
      </c>
      <c r="F2675" s="6" t="s">
        <v>2447</v>
      </c>
      <c r="G2675" s="45" t="s">
        <v>2763</v>
      </c>
      <c r="H2675" s="43">
        <v>2431</v>
      </c>
      <c r="I2675" s="325" t="s">
        <v>41</v>
      </c>
      <c r="J2675" s="255" t="str">
        <f>IF(ISBLANK(INDEX('Policy Characteristics'!D:D,MATCH($C2675,'Policy Characteristics'!$C:$C,0))),"",INDEX('Policy Characteristics'!D:D,MATCH($C2675,'Policy Characteristics'!$C:$C,0)))</f>
        <v>Fuel Taxes or Subsidies</v>
      </c>
      <c r="K2675" s="254" t="str">
        <f>IF(ISBLANK(INDEX('Policy Characteristics'!E:E,MATCH($C2675,'Policy Characteristics'!$C:$C,0))),"",INDEX('Policy Characteristics'!E:E,MATCH($C2675,'Policy Characteristics'!$C:$C,0)))</f>
        <v>cross fuel tax</v>
      </c>
      <c r="L2675" s="261">
        <f>IF(ISBLANK(INDEX('Policy Characteristics'!F:F,MATCH($C2675,'Policy Characteristics'!$C:$C,0))),"",INDEX('Policy Characteristics'!F:F,MATCH($C2675,'Policy Characteristics'!$C:$C,0)))</f>
        <v>-0.9</v>
      </c>
      <c r="M2675" s="261">
        <f>IF(ISBLANK(INDEX('Policy Characteristics'!G:G,MATCH($C2675,'Policy Characteristics'!$C:$C,0))),"",INDEX('Policy Characteristics'!G:G,MATCH($C2675,'Policy Characteristics'!$C:$C,0)))</f>
        <v>0.9</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of BAU price</v>
      </c>
      <c r="P2675" s="254" t="str">
        <f>IF(ISBLANK(INDEX('Policy Characteristics'!J:J,MATCH($C2675,'Policy Characteristics'!$C:$C,0))),"",INDEX('Policy Characteristics'!J:J,MATCH($C2675,'Policy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5" s="254" t="str">
        <f>IF(ISBLANK(INDEX('Policy Characteristics'!K:K,MATCH($C2675,'Policy Characteristics'!$C:$C,0))),"",INDEX('Policy Characteristics'!K:K,MATCH($C2675,'Policy Characteristics'!$C:$C,0)))</f>
        <v>fuels.html#fuel-taxes</v>
      </c>
      <c r="R2675" s="254" t="str">
        <f>IF(ISBLANK(INDEX('Policy Characteristics'!L:L,MATCH($C2675,'Policy Characteristics'!$C:$C,0))),"",INDEX('Policy Characteristics'!L:L,MATCH($C2675,'Policy Characteristics'!$C:$C,0)))</f>
        <v>fuel-taxes.html</v>
      </c>
    </row>
    <row r="2676" spans="1:18" x14ac:dyDescent="0.35">
      <c r="A2676" s="254" t="str">
        <f>IF(ISBLANK(INDEX('Policy Characteristics'!A:A,MATCH($C2676,'Policy Characteristics'!$C:$C,0))),"",INDEX('Policy Characteristics'!A:A,MATCH($C2676,'Policy Characteristics'!$C:$C,0)))</f>
        <v>Cross-Sector</v>
      </c>
      <c r="B2676" s="262" t="str">
        <f>IF(ISBLANK(INDEX('Policy Characteristics'!B:B,MATCH($C2676,'Policy Characteristics'!$C:$C,0))),"",INDEX('Policy Characteristics'!B:B,MATCH($C2676,'Policy Characteristics'!$C:$C,0)))</f>
        <v>Fuel Taxes or Subsidies</v>
      </c>
      <c r="C2676" s="320" t="str">
        <f t="shared" si="90"/>
        <v>Additional Fuel Tax or Subsidy Rate by Fuel</v>
      </c>
      <c r="D2676" s="6" t="s">
        <v>2444</v>
      </c>
      <c r="E2676" s="45" t="s">
        <v>3687</v>
      </c>
      <c r="F2676" s="6" t="s">
        <v>2448</v>
      </c>
      <c r="G2676" s="45" t="s">
        <v>2763</v>
      </c>
      <c r="H2676" s="43">
        <v>2432</v>
      </c>
      <c r="I2676" s="325" t="s">
        <v>41</v>
      </c>
      <c r="J2676" s="255" t="str">
        <f>IF(ISBLANK(INDEX('Policy Characteristics'!D:D,MATCH($C2676,'Policy Characteristics'!$C:$C,0))),"",INDEX('Policy Characteristics'!D:D,MATCH($C2676,'Policy Characteristics'!$C:$C,0)))</f>
        <v>Fuel Taxes or Subsidies</v>
      </c>
      <c r="K2676" s="254" t="str">
        <f>IF(ISBLANK(INDEX('Policy Characteristics'!E:E,MATCH($C2676,'Policy Characteristics'!$C:$C,0))),"",INDEX('Policy Characteristics'!E:E,MATCH($C2676,'Policy Characteristics'!$C:$C,0)))</f>
        <v>cross fuel tax</v>
      </c>
      <c r="L2676" s="261">
        <f>IF(ISBLANK(INDEX('Policy Characteristics'!F:F,MATCH($C2676,'Policy Characteristics'!$C:$C,0))),"",INDEX('Policy Characteristics'!F:F,MATCH($C2676,'Policy Characteristics'!$C:$C,0)))</f>
        <v>-0.9</v>
      </c>
      <c r="M2676" s="261">
        <f>IF(ISBLANK(INDEX('Policy Characteristics'!G:G,MATCH($C2676,'Policy Characteristics'!$C:$C,0))),"",INDEX('Policy Characteristics'!G:G,MATCH($C2676,'Policy Characteristics'!$C:$C,0)))</f>
        <v>0.9</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of BAU price</v>
      </c>
      <c r="P2676" s="254" t="str">
        <f>IF(ISBLANK(INDEX('Policy Characteristics'!J:J,MATCH($C2676,'Policy Characteristics'!$C:$C,0))),"",INDEX('Policy Characteristics'!J:J,MATCH($C2676,'Policy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6" s="254" t="str">
        <f>IF(ISBLANK(INDEX('Policy Characteristics'!K:K,MATCH($C2676,'Policy Characteristics'!$C:$C,0))),"",INDEX('Policy Characteristics'!K:K,MATCH($C2676,'Policy Characteristics'!$C:$C,0)))</f>
        <v>fuels.html#fuel-taxes</v>
      </c>
      <c r="R2676" s="254" t="str">
        <f>IF(ISBLANK(INDEX('Policy Characteristics'!L:L,MATCH($C2676,'Policy Characteristics'!$C:$C,0))),"",INDEX('Policy Characteristics'!L:L,MATCH($C2676,'Policy Characteristics'!$C:$C,0)))</f>
        <v>fuel-taxes.html</v>
      </c>
    </row>
    <row r="2677" spans="1:18" x14ac:dyDescent="0.35">
      <c r="A2677" s="254" t="str">
        <f>IF(ISBLANK(INDEX('Policy Characteristics'!A:A,MATCH($C2677,'Policy Characteristics'!$C:$C,0))),"",INDEX('Policy Characteristics'!A:A,MATCH($C2677,'Policy Characteristics'!$C:$C,0)))</f>
        <v>Cross-Sector</v>
      </c>
      <c r="B2677" s="262" t="str">
        <f>IF(ISBLANK(INDEX('Policy Characteristics'!B:B,MATCH($C2677,'Policy Characteristics'!$C:$C,0))),"",INDEX('Policy Characteristics'!B:B,MATCH($C2677,'Policy Characteristics'!$C:$C,0)))</f>
        <v>Non BAU Carbon Tax Vehicle Qualification</v>
      </c>
      <c r="C2677" t="s">
        <v>3645</v>
      </c>
      <c r="H2677" s="43">
        <v>2286</v>
      </c>
      <c r="I2677" s="322" t="s">
        <v>40</v>
      </c>
      <c r="J2677" s="255" t="str">
        <f>IF(ISBLANK(INDEX('Policy Characteristics'!D:D,MATCH($C2677,'Policy Characteristics'!$C:$C,0))),"",INDEX('Policy Characteristics'!D:D,MATCH($C2677,'Policy Characteristics'!$C:$C,0)))</f>
        <v/>
      </c>
      <c r="K2677" s="254" t="str">
        <f>IF(ISBLANK(INDEX('Policy Characteristics'!E:E,MATCH($C2677,'Policy Characteristics'!$C:$C,0))),"",INDEX('Policy Characteristics'!E:E,MATCH($C2677,'Policy Characteristics'!$C:$C,0)))</f>
        <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1</v>
      </c>
      <c r="N2677" s="261">
        <f>IF(ISBLANK(INDEX('Policy Characteristics'!H:H,MATCH($C2677,'Policy Characteristics'!$C:$C,0))),"",INDEX('Policy Characteristics'!H:H,MATCH($C2677,'Policy Characteristics'!$C:$C,0)))</f>
        <v>1</v>
      </c>
      <c r="O2677" s="254" t="str">
        <f>IF(ISBLANK(INDEX('Policy Characteristics'!I:I,MATCH($C2677,'Policy Characteristics'!$C:$C,0))),"",INDEX('Policy Characteristics'!I:I,MATCH($C2677,'Policy Characteristics'!$C:$C,0)))</f>
        <v>on/off</v>
      </c>
      <c r="P2677" s="254" t="str">
        <f>IF(ISBLANK(INDEX('Policy Characteristics'!J:J,MATCH($C2677,'Policy Characteristics'!$C:$C,0))),"",INDEX('Policy Characteristics'!J:J,MATCH($C2677,'Policy Characteristics'!$C:$C,0)))</f>
        <v xml:space="preserve">**Description:** This lever determines which vehicle types are captured under the scope of a carbon tax. In some regions, only certain vehicle types are covered by a carbon tax or cap. </v>
      </c>
      <c r="Q2677" s="254" t="str">
        <f>IF(ISBLANK(INDEX('Policy Characteristics'!K:K,MATCH($C2677,'Policy Characteristics'!$C:$C,0))),"",INDEX('Policy Characteristics'!K:K,MATCH($C2677,'Policy Characteristics'!$C:$C,0)))</f>
        <v/>
      </c>
      <c r="R2677" s="254" t="str">
        <f>IF(ISBLANK(INDEX('Policy Characteristics'!L:L,MATCH($C2677,'Policy Characteristics'!$C:$C,0))),"",INDEX('Policy Characteristics'!L:L,MATCH($C2677,'Policy Characteristics'!$C:$C,0)))</f>
        <v/>
      </c>
    </row>
    <row r="2678" spans="1:18" x14ac:dyDescent="0.35">
      <c r="A2678" s="254" t="str">
        <f>IF(ISBLANK(INDEX('Policy Characteristics'!A:A,MATCH($C2678,'Policy Characteristics'!$C:$C,0))),"",INDEX('Policy Characteristics'!A:A,MATCH($C2678,'Policy Characteristics'!$C:$C,0)))</f>
        <v>Cross-Sector</v>
      </c>
      <c r="B2678" s="262" t="str">
        <f>IF(ISBLANK(INDEX('Policy Characteristics'!B:B,MATCH($C2678,'Policy Characteristics'!$C:$C,0))),"",INDEX('Policy Characteristics'!B:B,MATCH($C2678,'Policy Characteristics'!$C:$C,0)))</f>
        <v>Non BAU Carbon Tax Industry Qualification</v>
      </c>
      <c r="C2678" t="s">
        <v>3646</v>
      </c>
      <c r="H2678" s="43">
        <v>2287</v>
      </c>
      <c r="I2678" s="322" t="s">
        <v>40</v>
      </c>
      <c r="J2678" s="255" t="str">
        <f>IF(ISBLANK(INDEX('Policy Characteristics'!D:D,MATCH($C2678,'Policy Characteristics'!$C:$C,0))),"",INDEX('Policy Characteristics'!D:D,MATCH($C2678,'Policy Characteristics'!$C:$C,0)))</f>
        <v/>
      </c>
      <c r="K2678" s="254" t="str">
        <f>IF(ISBLANK(INDEX('Policy Characteristics'!E:E,MATCH($C2678,'Policy Characteristics'!$C:$C,0))),"",INDEX('Policy Characteristics'!E:E,MATCH($C2678,'Policy Characteristics'!$C:$C,0)))</f>
        <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1</v>
      </c>
      <c r="N2678" s="261">
        <f>IF(ISBLANK(INDEX('Policy Characteristics'!H:H,MATCH($C2678,'Policy Characteristics'!$C:$C,0))),"",INDEX('Policy Characteristics'!H:H,MATCH($C2678,'Policy Characteristics'!$C:$C,0)))</f>
        <v>1</v>
      </c>
      <c r="O2678" s="254" t="str">
        <f>IF(ISBLANK(INDEX('Policy Characteristics'!I:I,MATCH($C2678,'Policy Characteristics'!$C:$C,0))),"",INDEX('Policy Characteristics'!I:I,MATCH($C2678,'Policy Characteristics'!$C:$C,0)))</f>
        <v>on/off</v>
      </c>
      <c r="P2678" s="254" t="str">
        <f>IF(ISBLANK(INDEX('Policy Characteristics'!J:J,MATCH($C2678,'Policy Characteristics'!$C:$C,0))),"",INDEX('Policy Characteristics'!J:J,MATCH($C2678,'Policy Characteristics'!$C:$C,0)))</f>
        <v xml:space="preserve">**Description:** This lever determines which industry categories are captured under the scope of a carbon tax. In some regions, only certain industries are covered by a carbon tax or cap. </v>
      </c>
      <c r="Q2678" s="254" t="str">
        <f>IF(ISBLANK(INDEX('Policy Characteristics'!K:K,MATCH($C2678,'Policy Characteristics'!$C:$C,0))),"",INDEX('Policy Characteristics'!K:K,MATCH($C2678,'Policy Characteristics'!$C:$C,0)))</f>
        <v/>
      </c>
      <c r="R2678" s="254" t="str">
        <f>IF(ISBLANK(INDEX('Policy Characteristics'!L:L,MATCH($C2678,'Policy Characteristics'!$C:$C,0))),"",INDEX('Policy Characteristics'!L:L,MATCH($C2678,'Policy Characteristics'!$C:$C,0)))</f>
        <v/>
      </c>
    </row>
    <row r="2679" spans="1:18" x14ac:dyDescent="0.35">
      <c r="A2679" s="254" t="str">
        <f>IF(ISBLANK(INDEX('Policy Characteristics'!A:A,MATCH($C2679,'Policy Characteristics'!$C:$C,0))),"",INDEX('Policy Characteristics'!A:A,MATCH($C2679,'Policy Characteristics'!$C:$C,0)))</f>
        <v>Cross-Sector</v>
      </c>
      <c r="B2679" s="262" t="str">
        <f>IF(ISBLANK(INDEX('Policy Characteristics'!B:B,MATCH($C2679,'Policy Characteristics'!$C:$C,0))),"",INDEX('Policy Characteristics'!B:B,MATCH($C2679,'Policy Characteristics'!$C:$C,0)))</f>
        <v>Non BAU CBAM Industry Qualification</v>
      </c>
      <c r="C2679" t="s">
        <v>3647</v>
      </c>
      <c r="H2679" s="43">
        <v>2288</v>
      </c>
      <c r="I2679" s="322" t="s">
        <v>40</v>
      </c>
      <c r="J2679" s="255" t="str">
        <f>IF(ISBLANK(INDEX('Policy Characteristics'!D:D,MATCH($C2679,'Policy Characteristics'!$C:$C,0))),"",INDEX('Policy Characteristics'!D:D,MATCH($C2679,'Policy Characteristics'!$C:$C,0)))</f>
        <v/>
      </c>
      <c r="K2679" s="254" t="str">
        <f>IF(ISBLANK(INDEX('Policy Characteristics'!E:E,MATCH($C2679,'Policy Characteristics'!$C:$C,0))),"",INDEX('Policy Characteristics'!E:E,MATCH($C2679,'Policy Characteristics'!$C:$C,0)))</f>
        <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1</v>
      </c>
      <c r="N2679" s="261">
        <f>IF(ISBLANK(INDEX('Policy Characteristics'!H:H,MATCH($C2679,'Policy Characteristics'!$C:$C,0))),"",INDEX('Policy Characteristics'!H:H,MATCH($C2679,'Policy Characteristics'!$C:$C,0)))</f>
        <v>1</v>
      </c>
      <c r="O2679" s="254" t="str">
        <f>IF(ISBLANK(INDEX('Policy Characteristics'!I:I,MATCH($C2679,'Policy Characteristics'!$C:$C,0))),"",INDEX('Policy Characteristics'!I:I,MATCH($C2679,'Policy Characteristics'!$C:$C,0)))</f>
        <v>on/off</v>
      </c>
      <c r="P2679" s="254" t="str">
        <f>IF(ISBLANK(INDEX('Policy Characteristics'!J:J,MATCH($C2679,'Policy Characteristics'!$C:$C,0))),"",INDEX('Policy Characteristics'!J:J,MATCH($C2679,'Policy Characteristics'!$C:$C,0)))</f>
        <v>**Description:** This lever determines which industry categories are captured under the scope of a carbon border adjustment mechanism. In some regions, only certain industries are covered by a border mechanism.</v>
      </c>
      <c r="Q2679" s="254" t="str">
        <f>IF(ISBLANK(INDEX('Policy Characteristics'!K:K,MATCH($C2679,'Policy Characteristics'!$C:$C,0))),"",INDEX('Policy Characteristics'!K:K,MATCH($C2679,'Policy Characteristics'!$C:$C,0)))</f>
        <v/>
      </c>
      <c r="R2679" s="254" t="str">
        <f>IF(ISBLANK(INDEX('Policy Characteristics'!L:L,MATCH($C2679,'Policy Characteristics'!$C:$C,0))),"",INDEX('Policy Characteristics'!L:L,MATCH($C2679,'Policy Characteristics'!$C:$C,0)))</f>
        <v/>
      </c>
    </row>
    <row r="2680" spans="1:18" x14ac:dyDescent="0.35">
      <c r="A2680" s="254" t="str">
        <f>IF(ISBLANK(INDEX('Policy Characteristics'!A:A,MATCH($C2680,'Policy Characteristics'!$C:$C,0))),"",INDEX('Policy Characteristics'!A:A,MATCH($C2680,'Policy Characteristics'!$C:$C,0)))</f>
        <v>Research and Development</v>
      </c>
      <c r="B2680" s="262" t="str">
        <f>IF(ISBLANK(INDEX('Policy Characteristics'!B:B,MATCH($C2680,'Policy Characteristics'!$C:$C,0))),"",INDEX('Policy Characteristics'!B:B,MATCH($C2680,'Policy Characteristics'!$C:$C,0)))</f>
        <v>Capital Cost Reduction</v>
      </c>
      <c r="C2680" t="s">
        <v>273</v>
      </c>
      <c r="D2680" s="45" t="s">
        <v>109</v>
      </c>
      <c r="E2680" s="45"/>
      <c r="F2680" s="45" t="s">
        <v>300</v>
      </c>
      <c r="G2680" s="45"/>
      <c r="H2680" s="43">
        <v>85</v>
      </c>
      <c r="I2680" s="324" t="s">
        <v>40</v>
      </c>
      <c r="J2680" s="255" t="str">
        <f>IF(ISBLANK(INDEX('Policy Characteristics'!D:D,MATCH($C2680,'Policy Characteristics'!$C:$C,0))),"",INDEX('Policy Characteristics'!D:D,MATCH($C2680,'Policy Characteristics'!$C:$C,0)))</f>
        <v>R&amp;D Capital Cost Reductions</v>
      </c>
      <c r="K2680" s="254" t="str">
        <f>IF(ISBLANK(INDEX('Policy Characteristics'!E:E,MATCH($C2680,'Policy Characteristics'!$C:$C,0))),"",INDEX('Policy Characteristics'!E:E,MATCH($C2680,'Policy Characteristics'!$C:$C,0)))</f>
        <v>RnD building capital cost reduction</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0.4</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cost</v>
      </c>
      <c r="P2680" s="254" t="str">
        <f>IF(ISBLANK(INDEX('Policy Characteristics'!J:J,MATCH($C2680,'Policy Characteristics'!$C:$C,0))),"",INDEX('Policy Characteristics'!J:J,MATCH($C2680,'Policy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0" s="254" t="str">
        <f>IF(ISBLANK(INDEX('Policy Characteristics'!K:K,MATCH($C2680,'Policy Characteristics'!$C:$C,0))),"",INDEX('Policy Characteristics'!K:K,MATCH($C2680,'Policy Characteristics'!$C:$C,0)))</f>
        <v>architectural-design.html#rnd</v>
      </c>
      <c r="R2680" s="254" t="str">
        <f>IF(ISBLANK(INDEX('Policy Characteristics'!L:L,MATCH($C2680,'Policy Characteristics'!$C:$C,0))),"",INDEX('Policy Characteristics'!L:L,MATCH($C2680,'Policy Characteristics'!$C:$C,0)))</f>
        <v>research-and-development.html</v>
      </c>
    </row>
    <row r="2681" spans="1:18" x14ac:dyDescent="0.35">
      <c r="A2681" s="254" t="str">
        <f>IF(ISBLANK(INDEX('Policy Characteristics'!A:A,MATCH($C2681,'Policy Characteristics'!$C:$C,0))),"",INDEX('Policy Characteristics'!A:A,MATCH($C2681,'Policy Characteristics'!$C:$C,0)))</f>
        <v>Research and Development</v>
      </c>
      <c r="B2681" s="262" t="str">
        <f>IF(ISBLANK(INDEX('Policy Characteristics'!B:B,MATCH($C2681,'Policy Characteristics'!$C:$C,0))),"",INDEX('Policy Characteristics'!B:B,MATCH($C2681,'Policy Characteristics'!$C:$C,0)))</f>
        <v>Capital Cost Reduction</v>
      </c>
      <c r="C2681" s="254" t="str">
        <f t="shared" ref="C2681:C2685" si="91">C$2680</f>
        <v>RnD Building Capital Cost Perc Reduction</v>
      </c>
      <c r="D2681" s="45" t="s">
        <v>110</v>
      </c>
      <c r="E2681" s="45"/>
      <c r="F2681" s="45" t="s">
        <v>301</v>
      </c>
      <c r="G2681" s="45"/>
      <c r="H2681" s="43">
        <v>86</v>
      </c>
      <c r="I2681" s="324" t="s">
        <v>40</v>
      </c>
      <c r="J2681" s="255" t="str">
        <f>IF(ISBLANK(INDEX('Policy Characteristics'!D:D,MATCH($C2681,'Policy Characteristics'!$C:$C,0))),"",INDEX('Policy Characteristics'!D:D,MATCH($C2681,'Policy Characteristics'!$C:$C,0)))</f>
        <v>R&amp;D Capital Cost Reductions</v>
      </c>
      <c r="K2681" s="254" t="str">
        <f>IF(ISBLANK(INDEX('Policy Characteristics'!E:E,MATCH($C2681,'Policy Characteristics'!$C:$C,0))),"",INDEX('Policy Characteristics'!E:E,MATCH($C2681,'Policy Characteristics'!$C:$C,0)))</f>
        <v>RnD building capital cost reduction</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0.4</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cost</v>
      </c>
      <c r="P2681" s="254" t="str">
        <f>IF(ISBLANK(INDEX('Policy Characteristics'!J:J,MATCH($C2681,'Policy Characteristics'!$C:$C,0))),"",INDEX('Policy Characteristics'!J:J,MATCH($C2681,'Policy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1" s="254" t="str">
        <f>IF(ISBLANK(INDEX('Policy Characteristics'!K:K,MATCH($C2681,'Policy Characteristics'!$C:$C,0))),"",INDEX('Policy Characteristics'!K:K,MATCH($C2681,'Policy Characteristics'!$C:$C,0)))</f>
        <v>architectural-design.html#rnd</v>
      </c>
      <c r="R2681" s="254" t="str">
        <f>IF(ISBLANK(INDEX('Policy Characteristics'!L:L,MATCH($C2681,'Policy Characteristics'!$C:$C,0))),"",INDEX('Policy Characteristics'!L:L,MATCH($C2681,'Policy Characteristics'!$C:$C,0)))</f>
        <v>research-and-development.html</v>
      </c>
    </row>
    <row r="2682" spans="1:18" x14ac:dyDescent="0.35">
      <c r="A2682" s="254" t="str">
        <f>IF(ISBLANK(INDEX('Policy Characteristics'!A:A,MATCH($C2682,'Policy Characteristics'!$C:$C,0))),"",INDEX('Policy Characteristics'!A:A,MATCH($C2682,'Policy Characteristics'!$C:$C,0)))</f>
        <v>Research and Development</v>
      </c>
      <c r="B2682" s="262" t="str">
        <f>IF(ISBLANK(INDEX('Policy Characteristics'!B:B,MATCH($C2682,'Policy Characteristics'!$C:$C,0))),"",INDEX('Policy Characteristics'!B:B,MATCH($C2682,'Policy Characteristics'!$C:$C,0)))</f>
        <v>Capital Cost Reduction</v>
      </c>
      <c r="C2682" s="254" t="str">
        <f t="shared" si="91"/>
        <v>RnD Building Capital Cost Perc Reduction</v>
      </c>
      <c r="D2682" s="45" t="s">
        <v>111</v>
      </c>
      <c r="E2682" s="45"/>
      <c r="F2682" s="45" t="s">
        <v>302</v>
      </c>
      <c r="G2682" s="45"/>
      <c r="H2682" s="43">
        <v>87</v>
      </c>
      <c r="I2682" s="324" t="s">
        <v>40</v>
      </c>
      <c r="J2682" s="255" t="str">
        <f>IF(ISBLANK(INDEX('Policy Characteristics'!D:D,MATCH($C2682,'Policy Characteristics'!$C:$C,0))),"",INDEX('Policy Characteristics'!D:D,MATCH($C2682,'Policy Characteristics'!$C:$C,0)))</f>
        <v>R&amp;D Capital Cost Reductions</v>
      </c>
      <c r="K2682" s="254" t="str">
        <f>IF(ISBLANK(INDEX('Policy Characteristics'!E:E,MATCH($C2682,'Policy Characteristics'!$C:$C,0))),"",INDEX('Policy Characteristics'!E:E,MATCH($C2682,'Policy Characteristics'!$C:$C,0)))</f>
        <v>RnD building capital cost reduction</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0.4</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cost</v>
      </c>
      <c r="P2682" s="254" t="str">
        <f>IF(ISBLANK(INDEX('Policy Characteristics'!J:J,MATCH($C2682,'Policy Characteristics'!$C:$C,0))),"",INDEX('Policy Characteristics'!J:J,MATCH($C2682,'Policy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2" s="254" t="str">
        <f>IF(ISBLANK(INDEX('Policy Characteristics'!K:K,MATCH($C2682,'Policy Characteristics'!$C:$C,0))),"",INDEX('Policy Characteristics'!K:K,MATCH($C2682,'Policy Characteristics'!$C:$C,0)))</f>
        <v>architectural-design.html#rnd</v>
      </c>
      <c r="R2682" s="254" t="str">
        <f>IF(ISBLANK(INDEX('Policy Characteristics'!L:L,MATCH($C2682,'Policy Characteristics'!$C:$C,0))),"",INDEX('Policy Characteristics'!L:L,MATCH($C2682,'Policy Characteristics'!$C:$C,0)))</f>
        <v>research-and-development.html</v>
      </c>
    </row>
    <row r="2683" spans="1:18" x14ac:dyDescent="0.35">
      <c r="A2683" s="254" t="str">
        <f>IF(ISBLANK(INDEX('Policy Characteristics'!A:A,MATCH($C2683,'Policy Characteristics'!$C:$C,0))),"",INDEX('Policy Characteristics'!A:A,MATCH($C2683,'Policy Characteristics'!$C:$C,0)))</f>
        <v>Research and Development</v>
      </c>
      <c r="B2683" s="262" t="str">
        <f>IF(ISBLANK(INDEX('Policy Characteristics'!B:B,MATCH($C2683,'Policy Characteristics'!$C:$C,0))),"",INDEX('Policy Characteristics'!B:B,MATCH($C2683,'Policy Characteristics'!$C:$C,0)))</f>
        <v>Capital Cost Reduction</v>
      </c>
      <c r="C2683" s="254" t="str">
        <f t="shared" si="91"/>
        <v>RnD Building Capital Cost Perc Reduction</v>
      </c>
      <c r="D2683" s="45" t="s">
        <v>112</v>
      </c>
      <c r="E2683" s="45"/>
      <c r="F2683" s="45" t="s">
        <v>303</v>
      </c>
      <c r="G2683" s="45"/>
      <c r="H2683" s="43">
        <v>88</v>
      </c>
      <c r="I2683" s="324" t="s">
        <v>40</v>
      </c>
      <c r="J2683" s="255" t="str">
        <f>IF(ISBLANK(INDEX('Policy Characteristics'!D:D,MATCH($C2683,'Policy Characteristics'!$C:$C,0))),"",INDEX('Policy Characteristics'!D:D,MATCH($C2683,'Policy Characteristics'!$C:$C,0)))</f>
        <v>R&amp;D Capital Cost Reductions</v>
      </c>
      <c r="K2683" s="254" t="str">
        <f>IF(ISBLANK(INDEX('Policy Characteristics'!E:E,MATCH($C2683,'Policy Characteristics'!$C:$C,0))),"",INDEX('Policy Characteristics'!E:E,MATCH($C2683,'Policy Characteristics'!$C:$C,0)))</f>
        <v>RnD building capital cost reduction</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0.4</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cost</v>
      </c>
      <c r="P2683" s="254" t="str">
        <f>IF(ISBLANK(INDEX('Policy Characteristics'!J:J,MATCH($C2683,'Policy Characteristics'!$C:$C,0))),"",INDEX('Policy Characteristics'!J:J,MATCH($C2683,'Policy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3" s="254" t="str">
        <f>IF(ISBLANK(INDEX('Policy Characteristics'!K:K,MATCH($C2683,'Policy Characteristics'!$C:$C,0))),"",INDEX('Policy Characteristics'!K:K,MATCH($C2683,'Policy Characteristics'!$C:$C,0)))</f>
        <v>architectural-design.html#rnd</v>
      </c>
      <c r="R2683" s="254" t="str">
        <f>IF(ISBLANK(INDEX('Policy Characteristics'!L:L,MATCH($C2683,'Policy Characteristics'!$C:$C,0))),"",INDEX('Policy Characteristics'!L:L,MATCH($C2683,'Policy Characteristics'!$C:$C,0)))</f>
        <v>research-and-development.html</v>
      </c>
    </row>
    <row r="2684" spans="1:18" x14ac:dyDescent="0.35">
      <c r="A2684" s="254" t="str">
        <f>IF(ISBLANK(INDEX('Policy Characteristics'!A:A,MATCH($C2684,'Policy Characteristics'!$C:$C,0))),"",INDEX('Policy Characteristics'!A:A,MATCH($C2684,'Policy Characteristics'!$C:$C,0)))</f>
        <v>Research and Development</v>
      </c>
      <c r="B2684" s="262" t="str">
        <f>IF(ISBLANK(INDEX('Policy Characteristics'!B:B,MATCH($C2684,'Policy Characteristics'!$C:$C,0))),"",INDEX('Policy Characteristics'!B:B,MATCH($C2684,'Policy Characteristics'!$C:$C,0)))</f>
        <v>Capital Cost Reduction</v>
      </c>
      <c r="C2684" s="254" t="str">
        <f t="shared" si="91"/>
        <v>RnD Building Capital Cost Perc Reduction</v>
      </c>
      <c r="D2684" s="45" t="s">
        <v>113</v>
      </c>
      <c r="E2684" s="45"/>
      <c r="F2684" s="45" t="s">
        <v>304</v>
      </c>
      <c r="G2684" s="45"/>
      <c r="H2684" s="43">
        <v>89</v>
      </c>
      <c r="I2684" s="324" t="s">
        <v>40</v>
      </c>
      <c r="J2684" s="255" t="str">
        <f>IF(ISBLANK(INDEX('Policy Characteristics'!D:D,MATCH($C2684,'Policy Characteristics'!$C:$C,0))),"",INDEX('Policy Characteristics'!D:D,MATCH($C2684,'Policy Characteristics'!$C:$C,0)))</f>
        <v>R&amp;D Capital Cost Reductions</v>
      </c>
      <c r="K2684" s="254" t="str">
        <f>IF(ISBLANK(INDEX('Policy Characteristics'!E:E,MATCH($C2684,'Policy Characteristics'!$C:$C,0))),"",INDEX('Policy Characteristics'!E:E,MATCH($C2684,'Policy Characteristics'!$C:$C,0)))</f>
        <v>RnD building capital cost reduction</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0.4</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cost</v>
      </c>
      <c r="P2684" s="254" t="str">
        <f>IF(ISBLANK(INDEX('Policy Characteristics'!J:J,MATCH($C2684,'Policy Characteristics'!$C:$C,0))),"",INDEX('Policy Characteristics'!J:J,MATCH($C2684,'Policy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4" s="254" t="str">
        <f>IF(ISBLANK(INDEX('Policy Characteristics'!K:K,MATCH($C2684,'Policy Characteristics'!$C:$C,0))),"",INDEX('Policy Characteristics'!K:K,MATCH($C2684,'Policy Characteristics'!$C:$C,0)))</f>
        <v>architectural-design.html#rnd</v>
      </c>
      <c r="R2684" s="254" t="str">
        <f>IF(ISBLANK(INDEX('Policy Characteristics'!L:L,MATCH($C2684,'Policy Characteristics'!$C:$C,0))),"",INDEX('Policy Characteristics'!L:L,MATCH($C2684,'Policy Characteristics'!$C:$C,0)))</f>
        <v>research-and-development.html</v>
      </c>
    </row>
    <row r="2685" spans="1:18" x14ac:dyDescent="0.35">
      <c r="A2685" s="254" t="str">
        <f>IF(ISBLANK(INDEX('Policy Characteristics'!A:A,MATCH($C2685,'Policy Characteristics'!$C:$C,0))),"",INDEX('Policy Characteristics'!A:A,MATCH($C2685,'Policy Characteristics'!$C:$C,0)))</f>
        <v>Research and Development</v>
      </c>
      <c r="B2685" s="262" t="str">
        <f>IF(ISBLANK(INDEX('Policy Characteristics'!B:B,MATCH($C2685,'Policy Characteristics'!$C:$C,0))),"",INDEX('Policy Characteristics'!B:B,MATCH($C2685,'Policy Characteristics'!$C:$C,0)))</f>
        <v>Capital Cost Reduction</v>
      </c>
      <c r="C2685" s="254" t="str">
        <f t="shared" si="91"/>
        <v>RnD Building Capital Cost Perc Reduction</v>
      </c>
      <c r="D2685" s="45" t="s">
        <v>114</v>
      </c>
      <c r="E2685" s="45"/>
      <c r="F2685" s="45" t="s">
        <v>305</v>
      </c>
      <c r="G2685" s="45"/>
      <c r="H2685" s="43">
        <v>90</v>
      </c>
      <c r="I2685" s="324" t="s">
        <v>40</v>
      </c>
      <c r="J2685" s="255" t="str">
        <f>IF(ISBLANK(INDEX('Policy Characteristics'!D:D,MATCH($C2685,'Policy Characteristics'!$C:$C,0))),"",INDEX('Policy Characteristics'!D:D,MATCH($C2685,'Policy Characteristics'!$C:$C,0)))</f>
        <v>R&amp;D Capital Cost Reductions</v>
      </c>
      <c r="K2685" s="254" t="str">
        <f>IF(ISBLANK(INDEX('Policy Characteristics'!E:E,MATCH($C2685,'Policy Characteristics'!$C:$C,0))),"",INDEX('Policy Characteristics'!E:E,MATCH($C2685,'Policy Characteristics'!$C:$C,0)))</f>
        <v>RnD building capital cost reduction</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0.4</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cost</v>
      </c>
      <c r="P2685" s="254" t="str">
        <f>IF(ISBLANK(INDEX('Policy Characteristics'!J:J,MATCH($C2685,'Policy Characteristics'!$C:$C,0))),"",INDEX('Policy Characteristics'!J:J,MATCH($C2685,'Policy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5" s="254" t="str">
        <f>IF(ISBLANK(INDEX('Policy Characteristics'!K:K,MATCH($C2685,'Policy Characteristics'!$C:$C,0))),"",INDEX('Policy Characteristics'!K:K,MATCH($C2685,'Policy Characteristics'!$C:$C,0)))</f>
        <v>architectural-design.html#rnd</v>
      </c>
      <c r="R2685" s="254" t="str">
        <f>IF(ISBLANK(INDEX('Policy Characteristics'!L:L,MATCH($C2685,'Policy Characteristics'!$C:$C,0))),"",INDEX('Policy Characteristics'!L:L,MATCH($C2685,'Policy Characteristics'!$C:$C,0)))</f>
        <v>research-and-development.html</v>
      </c>
    </row>
    <row r="2686" spans="1:18" x14ac:dyDescent="0.35">
      <c r="A2686" s="254" t="str">
        <f>IF(ISBLANK(INDEX('Policy Characteristics'!A:A,MATCH($C2686,'Policy Characteristics'!$C:$C,0))),"",INDEX('Policy Characteristics'!A:A,MATCH($C2686,'Policy Characteristics'!$C:$C,0)))</f>
        <v>Research and Development</v>
      </c>
      <c r="B2686" s="262" t="str">
        <f>IF(ISBLANK(INDEX('Policy Characteristics'!B:B,MATCH($C2686,'Policy Characteristics'!$C:$C,0))),"",INDEX('Policy Characteristics'!B:B,MATCH($C2686,'Policy Characteristics'!$C:$C,0)))</f>
        <v>Capital Cost Reduction</v>
      </c>
      <c r="C2686" t="s">
        <v>274</v>
      </c>
      <c r="D2686" s="45"/>
      <c r="E2686" s="45"/>
      <c r="F2686" s="45" t="s">
        <v>23</v>
      </c>
      <c r="G2686" s="45"/>
      <c r="H2686" s="43">
        <v>91</v>
      </c>
      <c r="I2686" s="324" t="s">
        <v>40</v>
      </c>
      <c r="J2686" s="255" t="str">
        <f>IF(ISBLANK(INDEX('Policy Characteristics'!D:D,MATCH($C2686,'Policy Characteristics'!$C:$C,0))),"",INDEX('Policy Characteristics'!D:D,MATCH($C2686,'Policy Characteristics'!$C:$C,0)))</f>
        <v>R&amp;D Capital Cost Reductions</v>
      </c>
      <c r="K2686" s="254" t="str">
        <f>IF(ISBLANK(INDEX('Policy Characteristics'!E:E,MATCH($C2686,'Policy Characteristics'!$C:$C,0))),"",INDEX('Policy Characteristics'!E:E,MATCH($C2686,'Policy Characteristics'!$C:$C,0)))</f>
        <v>RnD CCS capital cost reduction</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0.4</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cost</v>
      </c>
      <c r="P2686" s="254" t="str">
        <f>IF(ISBLANK(INDEX('Policy Characteristics'!J:J,MATCH($C2686,'Policy Characteristics'!$C:$C,0))),"",INDEX('Policy Characteristics'!J:J,MATCH($C2686,'Policy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6" s="254" t="str">
        <f>IF(ISBLANK(INDEX('Policy Characteristics'!K:K,MATCH($C2686,'Policy Characteristics'!$C:$C,0))),"",INDEX('Policy Characteristics'!K:K,MATCH($C2686,'Policy Characteristics'!$C:$C,0)))</f>
        <v>architectural-design.html#rnd</v>
      </c>
      <c r="R2686" s="254" t="str">
        <f>IF(ISBLANK(INDEX('Policy Characteristics'!L:L,MATCH($C2686,'Policy Characteristics'!$C:$C,0))),"",INDEX('Policy Characteristics'!L:L,MATCH($C2686,'Policy Characteristics'!$C:$C,0)))</f>
        <v>research-and-development.html</v>
      </c>
    </row>
    <row r="2687" spans="1:18" x14ac:dyDescent="0.35">
      <c r="A2687" s="254" t="str">
        <f>IF(ISBLANK(INDEX('Policy Characteristics'!A:A,MATCH($C2687,'Policy Characteristics'!$C:$C,0))),"",INDEX('Policy Characteristics'!A:A,MATCH($C2687,'Policy Characteristics'!$C:$C,0)))</f>
        <v>Research and Development</v>
      </c>
      <c r="B2687" s="262" t="str">
        <f>IF(ISBLANK(INDEX('Policy Characteristics'!B:B,MATCH($C2687,'Policy Characteristics'!$C:$C,0))),"",INDEX('Policy Characteristics'!B:B,MATCH($C2687,'Policy Characteristics'!$C:$C,0)))</f>
        <v>Capital Cost Reduction</v>
      </c>
      <c r="C2687" t="s">
        <v>275</v>
      </c>
      <c r="D2687" s="45" t="s">
        <v>432</v>
      </c>
      <c r="E2687" s="45"/>
      <c r="F2687" s="45" t="s">
        <v>435</v>
      </c>
      <c r="G2687" s="45"/>
      <c r="H2687" s="43">
        <v>92</v>
      </c>
      <c r="I2687" s="324" t="s">
        <v>40</v>
      </c>
      <c r="J2687" s="255" t="str">
        <f>IF(ISBLANK(INDEX('Policy Characteristics'!D:D,MATCH($C2687,'Policy Characteristics'!$C:$C,0))),"",INDEX('Policy Characteristics'!D:D,MATCH($C2687,'Policy Characteristics'!$C:$C,0)))</f>
        <v>R&amp;D Capital Cost Reductions</v>
      </c>
      <c r="K2687" s="254" t="str">
        <f>IF(ISBLANK(INDEX('Policy Characteristics'!E:E,MATCH($C2687,'Policy Characteristics'!$C:$C,0))),"",INDEX('Policy Characteristics'!E:E,MATCH($C2687,'Policy Characteristics'!$C:$C,0)))</f>
        <v>RnD electricity capital cost reduction</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0.4</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cost</v>
      </c>
      <c r="P2687" s="254" t="str">
        <f>IF(ISBLANK(INDEX('Policy Characteristics'!J:J,MATCH($C2687,'Policy Characteristics'!$C:$C,0))),"",INDEX('Policy Characteristics'!J:J,MATCH($C2687,'Policy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7" s="254" t="str">
        <f>IF(ISBLANK(INDEX('Policy Characteristics'!K:K,MATCH($C2687,'Policy Characteristics'!$C:$C,0))),"",INDEX('Policy Characteristics'!K:K,MATCH($C2687,'Policy Characteristics'!$C:$C,0)))</f>
        <v>architectural-design.html#rnd</v>
      </c>
      <c r="R2687" s="254" t="str">
        <f>IF(ISBLANK(INDEX('Policy Characteristics'!L:L,MATCH($C2687,'Policy Characteristics'!$C:$C,0))),"",INDEX('Policy Characteristics'!L:L,MATCH($C2687,'Policy Characteristics'!$C:$C,0)))</f>
        <v>research-and-development.html</v>
      </c>
    </row>
    <row r="2688" spans="1:18" x14ac:dyDescent="0.35">
      <c r="A2688" s="254" t="str">
        <f>IF(ISBLANK(INDEX('Policy Characteristics'!A:A,MATCH($C2688,'Policy Characteristics'!$C:$C,0))),"",INDEX('Policy Characteristics'!A:A,MATCH($C2688,'Policy Characteristics'!$C:$C,0)))</f>
        <v>Research and Development</v>
      </c>
      <c r="B2688" s="262" t="str">
        <f>IF(ISBLANK(INDEX('Policy Characteristics'!B:B,MATCH($C2688,'Policy Characteristics'!$C:$C,0))),"",INDEX('Policy Characteristics'!B:B,MATCH($C2688,'Policy Characteristics'!$C:$C,0)))</f>
        <v>Capital Cost Reduction</v>
      </c>
      <c r="C2688" s="254" t="str">
        <f t="shared" ref="C2688:C2710" si="92">C$2687</f>
        <v>RnD Electricity Capital Cost Perc Reduction</v>
      </c>
      <c r="D2688" s="6" t="s">
        <v>3441</v>
      </c>
      <c r="E2688" s="45"/>
      <c r="F2688" s="6" t="s">
        <v>3453</v>
      </c>
      <c r="G2688" s="45"/>
      <c r="H2688" s="43">
        <v>93</v>
      </c>
      <c r="I2688" s="324" t="s">
        <v>40</v>
      </c>
      <c r="J2688" s="255" t="str">
        <f>IF(ISBLANK(INDEX('Policy Characteristics'!D:D,MATCH($C2688,'Policy Characteristics'!$C:$C,0))),"",INDEX('Policy Characteristics'!D:D,MATCH($C2688,'Policy Characteristics'!$C:$C,0)))</f>
        <v>R&amp;D Capital Cost Reductions</v>
      </c>
      <c r="K2688" s="254" t="str">
        <f>IF(ISBLANK(INDEX('Policy Characteristics'!E:E,MATCH($C2688,'Policy Characteristics'!$C:$C,0))),"",INDEX('Policy Characteristics'!E:E,MATCH($C2688,'Policy Characteristics'!$C:$C,0)))</f>
        <v>RnD electricity capital cost reduction</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0.4</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cost</v>
      </c>
      <c r="P2688" s="254" t="str">
        <f>IF(ISBLANK(INDEX('Policy Characteristics'!J:J,MATCH($C2688,'Policy Characteristics'!$C:$C,0))),"",INDEX('Policy Characteristics'!J:J,MATCH($C2688,'Policy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8" s="254" t="str">
        <f>IF(ISBLANK(INDEX('Policy Characteristics'!K:K,MATCH($C2688,'Policy Characteristics'!$C:$C,0))),"",INDEX('Policy Characteristics'!K:K,MATCH($C2688,'Policy Characteristics'!$C:$C,0)))</f>
        <v>architectural-design.html#rnd</v>
      </c>
      <c r="R2688" s="254" t="str">
        <f>IF(ISBLANK(INDEX('Policy Characteristics'!L:L,MATCH($C2688,'Policy Characteristics'!$C:$C,0))),"",INDEX('Policy Characteristics'!L:L,MATCH($C2688,'Policy Characteristics'!$C:$C,0)))</f>
        <v>research-and-development.html</v>
      </c>
    </row>
    <row r="2689" spans="1:18" x14ac:dyDescent="0.35">
      <c r="A2689" s="254" t="str">
        <f>IF(ISBLANK(INDEX('Policy Characteristics'!A:A,MATCH($C2689,'Policy Characteristics'!$C:$C,0))),"",INDEX('Policy Characteristics'!A:A,MATCH($C2689,'Policy Characteristics'!$C:$C,0)))</f>
        <v>Research and Development</v>
      </c>
      <c r="B2689" s="262" t="str">
        <f>IF(ISBLANK(INDEX('Policy Characteristics'!B:B,MATCH($C2689,'Policy Characteristics'!$C:$C,0))),"",INDEX('Policy Characteristics'!B:B,MATCH($C2689,'Policy Characteristics'!$C:$C,0)))</f>
        <v>Capital Cost Reduction</v>
      </c>
      <c r="C2689" s="254" t="str">
        <f t="shared" si="92"/>
        <v>RnD Electricity Capital Cost Perc Reduction</v>
      </c>
      <c r="D2689" s="6" t="s">
        <v>3442</v>
      </c>
      <c r="E2689" s="45"/>
      <c r="F2689" s="6" t="s">
        <v>3454</v>
      </c>
      <c r="G2689" s="45"/>
      <c r="H2689" s="43">
        <v>1810</v>
      </c>
      <c r="I2689" s="324" t="s">
        <v>40</v>
      </c>
      <c r="J2689" s="255" t="str">
        <f>IF(ISBLANK(INDEX('Policy Characteristics'!D:D,MATCH($C2689,'Policy Characteristics'!$C:$C,0))),"",INDEX('Policy Characteristics'!D:D,MATCH($C2689,'Policy Characteristics'!$C:$C,0)))</f>
        <v>R&amp;D Capital Cost Reductions</v>
      </c>
      <c r="K2689" s="254" t="str">
        <f>IF(ISBLANK(INDEX('Policy Characteristics'!E:E,MATCH($C2689,'Policy Characteristics'!$C:$C,0))),"",INDEX('Policy Characteristics'!E:E,MATCH($C2689,'Policy Characteristics'!$C:$C,0)))</f>
        <v>RnD electricity capital cost reduction</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0.4</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cost</v>
      </c>
      <c r="P2689" s="254" t="str">
        <f>IF(ISBLANK(INDEX('Policy Characteristics'!J:J,MATCH($C2689,'Policy Characteristics'!$C:$C,0))),"",INDEX('Policy Characteristics'!J:J,MATCH($C2689,'Policy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89" s="254" t="str">
        <f>IF(ISBLANK(INDEX('Policy Characteristics'!K:K,MATCH($C2689,'Policy Characteristics'!$C:$C,0))),"",INDEX('Policy Characteristics'!K:K,MATCH($C2689,'Policy Characteristics'!$C:$C,0)))</f>
        <v>architectural-design.html#rnd</v>
      </c>
      <c r="R2689" s="254" t="str">
        <f>IF(ISBLANK(INDEX('Policy Characteristics'!L:L,MATCH($C2689,'Policy Characteristics'!$C:$C,0))),"",INDEX('Policy Characteristics'!L:L,MATCH($C2689,'Policy Characteristics'!$C:$C,0)))</f>
        <v>research-and-development.html</v>
      </c>
    </row>
    <row r="2690" spans="1:18" x14ac:dyDescent="0.35">
      <c r="A2690" s="254" t="str">
        <f>IF(ISBLANK(INDEX('Policy Characteristics'!A:A,MATCH($C2690,'Policy Characteristics'!$C:$C,0))),"",INDEX('Policy Characteristics'!A:A,MATCH($C2690,'Policy Characteristics'!$C:$C,0)))</f>
        <v>Research and Development</v>
      </c>
      <c r="B2690" s="262" t="str">
        <f>IF(ISBLANK(INDEX('Policy Characteristics'!B:B,MATCH($C2690,'Policy Characteristics'!$C:$C,0))),"",INDEX('Policy Characteristics'!B:B,MATCH($C2690,'Policy Characteristics'!$C:$C,0)))</f>
        <v>Capital Cost Reduction</v>
      </c>
      <c r="C2690" s="254" t="str">
        <f t="shared" si="92"/>
        <v>RnD Electricity Capital Cost Perc Reduction</v>
      </c>
      <c r="D2690" s="6" t="s">
        <v>72</v>
      </c>
      <c r="E2690" s="45"/>
      <c r="F2690" s="6" t="s">
        <v>3455</v>
      </c>
      <c r="G2690" s="45"/>
      <c r="H2690" s="43">
        <v>94</v>
      </c>
      <c r="I2690" s="324" t="s">
        <v>40</v>
      </c>
      <c r="J2690" s="255" t="str">
        <f>IF(ISBLANK(INDEX('Policy Characteristics'!D:D,MATCH($C2690,'Policy Characteristics'!$C:$C,0))),"",INDEX('Policy Characteristics'!D:D,MATCH($C2690,'Policy Characteristics'!$C:$C,0)))</f>
        <v>R&amp;D Capital Cost Reductions</v>
      </c>
      <c r="K2690" s="254" t="str">
        <f>IF(ISBLANK(INDEX('Policy Characteristics'!E:E,MATCH($C2690,'Policy Characteristics'!$C:$C,0))),"",INDEX('Policy Characteristics'!E:E,MATCH($C2690,'Policy Characteristics'!$C:$C,0)))</f>
        <v>RnD electricity capital cost reduction</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0.4</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cost</v>
      </c>
      <c r="P2690" s="254" t="str">
        <f>IF(ISBLANK(INDEX('Policy Characteristics'!J:J,MATCH($C2690,'Policy Characteristics'!$C:$C,0))),"",INDEX('Policy Characteristics'!J:J,MATCH($C2690,'Policy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0" s="254" t="str">
        <f>IF(ISBLANK(INDEX('Policy Characteristics'!K:K,MATCH($C2690,'Policy Characteristics'!$C:$C,0))),"",INDEX('Policy Characteristics'!K:K,MATCH($C2690,'Policy Characteristics'!$C:$C,0)))</f>
        <v>architectural-design.html#rnd</v>
      </c>
      <c r="R2690" s="254" t="str">
        <f>IF(ISBLANK(INDEX('Policy Characteristics'!L:L,MATCH($C2690,'Policy Characteristics'!$C:$C,0))),"",INDEX('Policy Characteristics'!L:L,MATCH($C2690,'Policy Characteristics'!$C:$C,0)))</f>
        <v>research-and-development.html</v>
      </c>
    </row>
    <row r="2691" spans="1:18" x14ac:dyDescent="0.35">
      <c r="A2691" s="254" t="str">
        <f>IF(ISBLANK(INDEX('Policy Characteristics'!A:A,MATCH($C2691,'Policy Characteristics'!$C:$C,0))),"",INDEX('Policy Characteristics'!A:A,MATCH($C2691,'Policy Characteristics'!$C:$C,0)))</f>
        <v>Research and Development</v>
      </c>
      <c r="B2691" s="262" t="str">
        <f>IF(ISBLANK(INDEX('Policy Characteristics'!B:B,MATCH($C2691,'Policy Characteristics'!$C:$C,0))),"",INDEX('Policy Characteristics'!B:B,MATCH($C2691,'Policy Characteristics'!$C:$C,0)))</f>
        <v>Capital Cost Reduction</v>
      </c>
      <c r="C2691" s="254" t="str">
        <f t="shared" si="92"/>
        <v>RnD Electricity Capital Cost Perc Reduction</v>
      </c>
      <c r="D2691" s="6" t="s">
        <v>73</v>
      </c>
      <c r="E2691" s="45"/>
      <c r="F2691" s="6" t="s">
        <v>306</v>
      </c>
      <c r="G2691" s="45"/>
      <c r="H2691" s="43">
        <v>95</v>
      </c>
      <c r="I2691" s="324" t="s">
        <v>40</v>
      </c>
      <c r="J2691" s="255" t="str">
        <f>IF(ISBLANK(INDEX('Policy Characteristics'!D:D,MATCH($C2691,'Policy Characteristics'!$C:$C,0))),"",INDEX('Policy Characteristics'!D:D,MATCH($C2691,'Policy Characteristics'!$C:$C,0)))</f>
        <v>R&amp;D Capital Cost Reductions</v>
      </c>
      <c r="K2691" s="254" t="str">
        <f>IF(ISBLANK(INDEX('Policy Characteristics'!E:E,MATCH($C2691,'Policy Characteristics'!$C:$C,0))),"",INDEX('Policy Characteristics'!E:E,MATCH($C2691,'Policy Characteristics'!$C:$C,0)))</f>
        <v>RnD electricity capital cost reduction</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0.4</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cost</v>
      </c>
      <c r="P2691" s="254" t="str">
        <f>IF(ISBLANK(INDEX('Policy Characteristics'!J:J,MATCH($C2691,'Policy Characteristics'!$C:$C,0))),"",INDEX('Policy Characteristics'!J:J,MATCH($C2691,'Policy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1" s="254" t="str">
        <f>IF(ISBLANK(INDEX('Policy Characteristics'!K:K,MATCH($C2691,'Policy Characteristics'!$C:$C,0))),"",INDEX('Policy Characteristics'!K:K,MATCH($C2691,'Policy Characteristics'!$C:$C,0)))</f>
        <v>architectural-design.html#rnd</v>
      </c>
      <c r="R2691" s="254" t="str">
        <f>IF(ISBLANK(INDEX('Policy Characteristics'!L:L,MATCH($C2691,'Policy Characteristics'!$C:$C,0))),"",INDEX('Policy Characteristics'!L:L,MATCH($C2691,'Policy Characteristics'!$C:$C,0)))</f>
        <v>research-and-development.html</v>
      </c>
    </row>
    <row r="2692" spans="1:18" x14ac:dyDescent="0.35">
      <c r="A2692" s="254" t="str">
        <f>IF(ISBLANK(INDEX('Policy Characteristics'!A:A,MATCH($C2692,'Policy Characteristics'!$C:$C,0))),"",INDEX('Policy Characteristics'!A:A,MATCH($C2692,'Policy Characteristics'!$C:$C,0)))</f>
        <v>Research and Development</v>
      </c>
      <c r="B2692" s="262" t="str">
        <f>IF(ISBLANK(INDEX('Policy Characteristics'!B:B,MATCH($C2692,'Policy Characteristics'!$C:$C,0))),"",INDEX('Policy Characteristics'!B:B,MATCH($C2692,'Policy Characteristics'!$C:$C,0)))</f>
        <v>Capital Cost Reduction</v>
      </c>
      <c r="C2692" s="254" t="str">
        <f t="shared" si="92"/>
        <v>RnD Electricity Capital Cost Perc Reduction</v>
      </c>
      <c r="D2692" s="6" t="s">
        <v>433</v>
      </c>
      <c r="E2692" s="45"/>
      <c r="F2692" s="6" t="s">
        <v>437</v>
      </c>
      <c r="G2692" s="45"/>
      <c r="H2692" s="43">
        <v>96</v>
      </c>
      <c r="I2692" s="324" t="s">
        <v>40</v>
      </c>
      <c r="J2692" s="255" t="str">
        <f>IF(ISBLANK(INDEX('Policy Characteristics'!D:D,MATCH($C2692,'Policy Characteristics'!$C:$C,0))),"",INDEX('Policy Characteristics'!D:D,MATCH($C2692,'Policy Characteristics'!$C:$C,0)))</f>
        <v>R&amp;D Capital Cost Reductions</v>
      </c>
      <c r="K2692" s="254" t="str">
        <f>IF(ISBLANK(INDEX('Policy Characteristics'!E:E,MATCH($C2692,'Policy Characteristics'!$C:$C,0))),"",INDEX('Policy Characteristics'!E:E,MATCH($C2692,'Policy Characteristics'!$C:$C,0)))</f>
        <v>RnD electricity capital cost reduction</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0.4</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cost</v>
      </c>
      <c r="P2692" s="254" t="str">
        <f>IF(ISBLANK(INDEX('Policy Characteristics'!J:J,MATCH($C2692,'Policy Characteristics'!$C:$C,0))),"",INDEX('Policy Characteristics'!J:J,MATCH($C2692,'Policy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2" s="254" t="str">
        <f>IF(ISBLANK(INDEX('Policy Characteristics'!K:K,MATCH($C2692,'Policy Characteristics'!$C:$C,0))),"",INDEX('Policy Characteristics'!K:K,MATCH($C2692,'Policy Characteristics'!$C:$C,0)))</f>
        <v>architectural-design.html#rnd</v>
      </c>
      <c r="R2692" s="254" t="str">
        <f>IF(ISBLANK(INDEX('Policy Characteristics'!L:L,MATCH($C2692,'Policy Characteristics'!$C:$C,0))),"",INDEX('Policy Characteristics'!L:L,MATCH($C2692,'Policy Characteristics'!$C:$C,0)))</f>
        <v>research-and-development.html</v>
      </c>
    </row>
    <row r="2693" spans="1:18" x14ac:dyDescent="0.35">
      <c r="A2693" s="254" t="str">
        <f>IF(ISBLANK(INDEX('Policy Characteristics'!A:A,MATCH($C2693,'Policy Characteristics'!$C:$C,0))),"",INDEX('Policy Characteristics'!A:A,MATCH($C2693,'Policy Characteristics'!$C:$C,0)))</f>
        <v>Research and Development</v>
      </c>
      <c r="B2693" s="262" t="str">
        <f>IF(ISBLANK(INDEX('Policy Characteristics'!B:B,MATCH($C2693,'Policy Characteristics'!$C:$C,0))),"",INDEX('Policy Characteristics'!B:B,MATCH($C2693,'Policy Characteristics'!$C:$C,0)))</f>
        <v>Capital Cost Reduction</v>
      </c>
      <c r="C2693" s="254" t="str">
        <f t="shared" si="92"/>
        <v>RnD Electricity Capital Cost Perc Reduction</v>
      </c>
      <c r="D2693" s="6" t="s">
        <v>74</v>
      </c>
      <c r="E2693" s="45"/>
      <c r="F2693" s="6" t="s">
        <v>307</v>
      </c>
      <c r="G2693" s="45"/>
      <c r="H2693" s="43">
        <v>97</v>
      </c>
      <c r="I2693" s="324" t="s">
        <v>40</v>
      </c>
      <c r="J2693" s="255" t="str">
        <f>IF(ISBLANK(INDEX('Policy Characteristics'!D:D,MATCH($C2693,'Policy Characteristics'!$C:$C,0))),"",INDEX('Policy Characteristics'!D:D,MATCH($C2693,'Policy Characteristics'!$C:$C,0)))</f>
        <v>R&amp;D Capital Cost Reductions</v>
      </c>
      <c r="K2693" s="254" t="str">
        <f>IF(ISBLANK(INDEX('Policy Characteristics'!E:E,MATCH($C2693,'Policy Characteristics'!$C:$C,0))),"",INDEX('Policy Characteristics'!E:E,MATCH($C2693,'Policy Characteristics'!$C:$C,0)))</f>
        <v>RnD electricity capital cost reduction</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0.4</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cost</v>
      </c>
      <c r="P2693" s="254" t="str">
        <f>IF(ISBLANK(INDEX('Policy Characteristics'!J:J,MATCH($C2693,'Policy Characteristics'!$C:$C,0))),"",INDEX('Policy Characteristics'!J:J,MATCH($C2693,'Policy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3" s="254" t="str">
        <f>IF(ISBLANK(INDEX('Policy Characteristics'!K:K,MATCH($C2693,'Policy Characteristics'!$C:$C,0))),"",INDEX('Policy Characteristics'!K:K,MATCH($C2693,'Policy Characteristics'!$C:$C,0)))</f>
        <v>architectural-design.html#rnd</v>
      </c>
      <c r="R2693" s="254" t="str">
        <f>IF(ISBLANK(INDEX('Policy Characteristics'!L:L,MATCH($C2693,'Policy Characteristics'!$C:$C,0))),"",INDEX('Policy Characteristics'!L:L,MATCH($C2693,'Policy Characteristics'!$C:$C,0)))</f>
        <v>research-and-development.html</v>
      </c>
    </row>
    <row r="2694" spans="1:18" x14ac:dyDescent="0.35">
      <c r="A2694" s="254" t="str">
        <f>IF(ISBLANK(INDEX('Policy Characteristics'!A:A,MATCH($C2694,'Policy Characteristics'!$C:$C,0))),"",INDEX('Policy Characteristics'!A:A,MATCH($C2694,'Policy Characteristics'!$C:$C,0)))</f>
        <v>Research and Development</v>
      </c>
      <c r="B2694" s="262" t="str">
        <f>IF(ISBLANK(INDEX('Policy Characteristics'!B:B,MATCH($C2694,'Policy Characteristics'!$C:$C,0))),"",INDEX('Policy Characteristics'!B:B,MATCH($C2694,'Policy Characteristics'!$C:$C,0)))</f>
        <v>Capital Cost Reduction</v>
      </c>
      <c r="C2694" s="254" t="str">
        <f t="shared" si="92"/>
        <v>RnD Electricity Capital Cost Perc Reduction</v>
      </c>
      <c r="D2694" s="6" t="s">
        <v>75</v>
      </c>
      <c r="E2694" s="45"/>
      <c r="F2694" s="6" t="s">
        <v>308</v>
      </c>
      <c r="G2694" s="45"/>
      <c r="H2694" s="43">
        <v>98</v>
      </c>
      <c r="I2694" s="324" t="s">
        <v>40</v>
      </c>
      <c r="J2694" s="255" t="str">
        <f>IF(ISBLANK(INDEX('Policy Characteristics'!D:D,MATCH($C2694,'Policy Characteristics'!$C:$C,0))),"",INDEX('Policy Characteristics'!D:D,MATCH($C2694,'Policy Characteristics'!$C:$C,0)))</f>
        <v>R&amp;D Capital Cost Reductions</v>
      </c>
      <c r="K2694" s="254" t="str">
        <f>IF(ISBLANK(INDEX('Policy Characteristics'!E:E,MATCH($C2694,'Policy Characteristics'!$C:$C,0))),"",INDEX('Policy Characteristics'!E:E,MATCH($C2694,'Policy Characteristics'!$C:$C,0)))</f>
        <v>RnD electricity capital cost reduction</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0.4</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cost</v>
      </c>
      <c r="P2694" s="254" t="str">
        <f>IF(ISBLANK(INDEX('Policy Characteristics'!J:J,MATCH($C2694,'Policy Characteristics'!$C:$C,0))),"",INDEX('Policy Characteristics'!J:J,MATCH($C2694,'Policy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4" s="254" t="str">
        <f>IF(ISBLANK(INDEX('Policy Characteristics'!K:K,MATCH($C2694,'Policy Characteristics'!$C:$C,0))),"",INDEX('Policy Characteristics'!K:K,MATCH($C2694,'Policy Characteristics'!$C:$C,0)))</f>
        <v>architectural-design.html#rnd</v>
      </c>
      <c r="R2694" s="254" t="str">
        <f>IF(ISBLANK(INDEX('Policy Characteristics'!L:L,MATCH($C2694,'Policy Characteristics'!$C:$C,0))),"",INDEX('Policy Characteristics'!L:L,MATCH($C2694,'Policy Characteristics'!$C:$C,0)))</f>
        <v>research-and-development.html</v>
      </c>
    </row>
    <row r="2695" spans="1:18" x14ac:dyDescent="0.35">
      <c r="A2695" s="254" t="str">
        <f>IF(ISBLANK(INDEX('Policy Characteristics'!A:A,MATCH($C2695,'Policy Characteristics'!$C:$C,0))),"",INDEX('Policy Characteristics'!A:A,MATCH($C2695,'Policy Characteristics'!$C:$C,0)))</f>
        <v>Research and Development</v>
      </c>
      <c r="B2695" s="262" t="str">
        <f>IF(ISBLANK(INDEX('Policy Characteristics'!B:B,MATCH($C2695,'Policy Characteristics'!$C:$C,0))),"",INDEX('Policy Characteristics'!B:B,MATCH($C2695,'Policy Characteristics'!$C:$C,0)))</f>
        <v>Capital Cost Reduction</v>
      </c>
      <c r="C2695" s="254" t="str">
        <f t="shared" si="92"/>
        <v>RnD Electricity Capital Cost Perc Reduction</v>
      </c>
      <c r="D2695" s="6" t="s">
        <v>76</v>
      </c>
      <c r="E2695" s="45"/>
      <c r="F2695" s="6" t="s">
        <v>309</v>
      </c>
      <c r="G2695" s="45"/>
      <c r="H2695" s="43">
        <v>99</v>
      </c>
      <c r="I2695" s="324" t="s">
        <v>40</v>
      </c>
      <c r="J2695" s="255" t="str">
        <f>IF(ISBLANK(INDEX('Policy Characteristics'!D:D,MATCH($C2695,'Policy Characteristics'!$C:$C,0))),"",INDEX('Policy Characteristics'!D:D,MATCH($C2695,'Policy Characteristics'!$C:$C,0)))</f>
        <v>R&amp;D Capital Cost Reductions</v>
      </c>
      <c r="K2695" s="254" t="str">
        <f>IF(ISBLANK(INDEX('Policy Characteristics'!E:E,MATCH($C2695,'Policy Characteristics'!$C:$C,0))),"",INDEX('Policy Characteristics'!E:E,MATCH($C2695,'Policy Characteristics'!$C:$C,0)))</f>
        <v>RnD electricity capital cost reduction</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0.4</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cost</v>
      </c>
      <c r="P2695" s="254" t="str">
        <f>IF(ISBLANK(INDEX('Policy Characteristics'!J:J,MATCH($C2695,'Policy Characteristics'!$C:$C,0))),"",INDEX('Policy Characteristics'!J:J,MATCH($C2695,'Policy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5" s="254" t="str">
        <f>IF(ISBLANK(INDEX('Policy Characteristics'!K:K,MATCH($C2695,'Policy Characteristics'!$C:$C,0))),"",INDEX('Policy Characteristics'!K:K,MATCH($C2695,'Policy Characteristics'!$C:$C,0)))</f>
        <v>architectural-design.html#rnd</v>
      </c>
      <c r="R2695" s="254" t="str">
        <f>IF(ISBLANK(INDEX('Policy Characteristics'!L:L,MATCH($C2695,'Policy Characteristics'!$C:$C,0))),"",INDEX('Policy Characteristics'!L:L,MATCH($C2695,'Policy Characteristics'!$C:$C,0)))</f>
        <v>research-and-development.html</v>
      </c>
    </row>
    <row r="2696" spans="1:18" x14ac:dyDescent="0.35">
      <c r="A2696" s="254" t="str">
        <f>IF(ISBLANK(INDEX('Policy Characteristics'!A:A,MATCH($C2696,'Policy Characteristics'!$C:$C,0))),"",INDEX('Policy Characteristics'!A:A,MATCH($C2696,'Policy Characteristics'!$C:$C,0)))</f>
        <v>Research and Development</v>
      </c>
      <c r="B2696" s="262" t="str">
        <f>IF(ISBLANK(INDEX('Policy Characteristics'!B:B,MATCH($C2696,'Policy Characteristics'!$C:$C,0))),"",INDEX('Policy Characteristics'!B:B,MATCH($C2696,'Policy Characteristics'!$C:$C,0)))</f>
        <v>Capital Cost Reduction</v>
      </c>
      <c r="C2696" s="254" t="str">
        <f t="shared" si="92"/>
        <v>RnD Electricity Capital Cost Perc Reduction</v>
      </c>
      <c r="D2696" s="6" t="s">
        <v>2403</v>
      </c>
      <c r="E2696" s="45"/>
      <c r="F2696" s="6" t="s">
        <v>3456</v>
      </c>
      <c r="G2696" s="45"/>
      <c r="H2696" s="43">
        <v>192</v>
      </c>
      <c r="I2696" s="324" t="s">
        <v>40</v>
      </c>
      <c r="J2696" s="255" t="str">
        <f>IF(ISBLANK(INDEX('Policy Characteristics'!D:D,MATCH($C2696,'Policy Characteristics'!$C:$C,0))),"",INDEX('Policy Characteristics'!D:D,MATCH($C2696,'Policy Characteristics'!$C:$C,0)))</f>
        <v>R&amp;D Capital Cost Reductions</v>
      </c>
      <c r="K2696" s="254" t="str">
        <f>IF(ISBLANK(INDEX('Policy Characteristics'!E:E,MATCH($C2696,'Policy Characteristics'!$C:$C,0))),"",INDEX('Policy Characteristics'!E:E,MATCH($C2696,'Policy Characteristics'!$C:$C,0)))</f>
        <v>RnD electricity capital cost reduction</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0.4</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cost</v>
      </c>
      <c r="P2696" s="254" t="str">
        <f>IF(ISBLANK(INDEX('Policy Characteristics'!J:J,MATCH($C2696,'Policy Characteristics'!$C:$C,0))),"",INDEX('Policy Characteristics'!J:J,MATCH($C2696,'Policy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6" s="254" t="str">
        <f>IF(ISBLANK(INDEX('Policy Characteristics'!K:K,MATCH($C2696,'Policy Characteristics'!$C:$C,0))),"",INDEX('Policy Characteristics'!K:K,MATCH($C2696,'Policy Characteristics'!$C:$C,0)))</f>
        <v>architectural-design.html#rnd</v>
      </c>
      <c r="R2696" s="254" t="str">
        <f>IF(ISBLANK(INDEX('Policy Characteristics'!L:L,MATCH($C2696,'Policy Characteristics'!$C:$C,0))),"",INDEX('Policy Characteristics'!L:L,MATCH($C2696,'Policy Characteristics'!$C:$C,0)))</f>
        <v>research-and-development.html</v>
      </c>
    </row>
    <row r="2697" spans="1:18" x14ac:dyDescent="0.35">
      <c r="A2697" s="254" t="str">
        <f>IF(ISBLANK(INDEX('Policy Characteristics'!A:A,MATCH($C2697,'Policy Characteristics'!$C:$C,0))),"",INDEX('Policy Characteristics'!A:A,MATCH($C2697,'Policy Characteristics'!$C:$C,0)))</f>
        <v>Research and Development</v>
      </c>
      <c r="B2697" s="262" t="str">
        <f>IF(ISBLANK(INDEX('Policy Characteristics'!B:B,MATCH($C2697,'Policy Characteristics'!$C:$C,0))),"",INDEX('Policy Characteristics'!B:B,MATCH($C2697,'Policy Characteristics'!$C:$C,0)))</f>
        <v>Capital Cost Reduction</v>
      </c>
      <c r="C2697" s="254" t="str">
        <f t="shared" si="92"/>
        <v>RnD Electricity Capital Cost Perc Reduction</v>
      </c>
      <c r="D2697" s="6" t="s">
        <v>293</v>
      </c>
      <c r="E2697" s="45"/>
      <c r="F2697" s="6" t="s">
        <v>3457</v>
      </c>
      <c r="G2697" s="45"/>
      <c r="H2697" s="43">
        <v>180</v>
      </c>
      <c r="I2697" s="324" t="s">
        <v>40</v>
      </c>
      <c r="J2697" s="255" t="str">
        <f>IF(ISBLANK(INDEX('Policy Characteristics'!D:D,MATCH($C2697,'Policy Characteristics'!$C:$C,0))),"",INDEX('Policy Characteristics'!D:D,MATCH($C2697,'Policy Characteristics'!$C:$C,0)))</f>
        <v>R&amp;D Capital Cost Reductions</v>
      </c>
      <c r="K2697" s="254" t="str">
        <f>IF(ISBLANK(INDEX('Policy Characteristics'!E:E,MATCH($C2697,'Policy Characteristics'!$C:$C,0))),"",INDEX('Policy Characteristics'!E:E,MATCH($C2697,'Policy Characteristics'!$C:$C,0)))</f>
        <v>RnD electricity capital cost reduction</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0.4</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cost</v>
      </c>
      <c r="P2697" s="254" t="str">
        <f>IF(ISBLANK(INDEX('Policy Characteristics'!J:J,MATCH($C2697,'Policy Characteristics'!$C:$C,0))),"",INDEX('Policy Characteristics'!J:J,MATCH($C2697,'Policy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7" s="254" t="str">
        <f>IF(ISBLANK(INDEX('Policy Characteristics'!K:K,MATCH($C2697,'Policy Characteristics'!$C:$C,0))),"",INDEX('Policy Characteristics'!K:K,MATCH($C2697,'Policy Characteristics'!$C:$C,0)))</f>
        <v>architectural-design.html#rnd</v>
      </c>
      <c r="R2697" s="254" t="str">
        <f>IF(ISBLANK(INDEX('Policy Characteristics'!L:L,MATCH($C2697,'Policy Characteristics'!$C:$C,0))),"",INDEX('Policy Characteristics'!L:L,MATCH($C2697,'Policy Characteristics'!$C:$C,0)))</f>
        <v>research-and-development.html</v>
      </c>
    </row>
    <row r="2698" spans="1:18" x14ac:dyDescent="0.35">
      <c r="A2698" s="254" t="str">
        <f>IF(ISBLANK(INDEX('Policy Characteristics'!A:A,MATCH($C2698,'Policy Characteristics'!$C:$C,0))),"",INDEX('Policy Characteristics'!A:A,MATCH($C2698,'Policy Characteristics'!$C:$C,0)))</f>
        <v>Research and Development</v>
      </c>
      <c r="B2698" s="262" t="str">
        <f>IF(ISBLANK(INDEX('Policy Characteristics'!B:B,MATCH($C2698,'Policy Characteristics'!$C:$C,0))),"",INDEX('Policy Characteristics'!B:B,MATCH($C2698,'Policy Characteristics'!$C:$C,0)))</f>
        <v>Capital Cost Reduction</v>
      </c>
      <c r="C2698" s="254" t="str">
        <f t="shared" si="92"/>
        <v>RnD Electricity Capital Cost Perc Reduction</v>
      </c>
      <c r="D2698" s="6" t="s">
        <v>294</v>
      </c>
      <c r="E2698" s="45"/>
      <c r="F2698" s="6" t="s">
        <v>2242</v>
      </c>
      <c r="G2698" s="45"/>
      <c r="H2698" s="43">
        <v>183</v>
      </c>
      <c r="I2698" s="324" t="s">
        <v>40</v>
      </c>
      <c r="J2698" s="255" t="str">
        <f>IF(ISBLANK(INDEX('Policy Characteristics'!D:D,MATCH($C2698,'Policy Characteristics'!$C:$C,0))),"",INDEX('Policy Characteristics'!D:D,MATCH($C2698,'Policy Characteristics'!$C:$C,0)))</f>
        <v>R&amp;D Capital Cost Reductions</v>
      </c>
      <c r="K2698" s="254" t="str">
        <f>IF(ISBLANK(INDEX('Policy Characteristics'!E:E,MATCH($C2698,'Policy Characteristics'!$C:$C,0))),"",INDEX('Policy Characteristics'!E:E,MATCH($C2698,'Policy Characteristics'!$C:$C,0)))</f>
        <v>RnD electricity capital cost reduction</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0.4</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cost</v>
      </c>
      <c r="P2698" s="254" t="str">
        <f>IF(ISBLANK(INDEX('Policy Characteristics'!J:J,MATCH($C2698,'Policy Characteristics'!$C:$C,0))),"",INDEX('Policy Characteristics'!J:J,MATCH($C2698,'Policy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8" s="254" t="str">
        <f>IF(ISBLANK(INDEX('Policy Characteristics'!K:K,MATCH($C2698,'Policy Characteristics'!$C:$C,0))),"",INDEX('Policy Characteristics'!K:K,MATCH($C2698,'Policy Characteristics'!$C:$C,0)))</f>
        <v>architectural-design.html#rnd</v>
      </c>
      <c r="R2698" s="254" t="str">
        <f>IF(ISBLANK(INDEX('Policy Characteristics'!L:L,MATCH($C2698,'Policy Characteristics'!$C:$C,0))),"",INDEX('Policy Characteristics'!L:L,MATCH($C2698,'Policy Characteristics'!$C:$C,0)))</f>
        <v>research-and-development.html</v>
      </c>
    </row>
    <row r="2699" spans="1:18" x14ac:dyDescent="0.35">
      <c r="A2699" s="254" t="str">
        <f>IF(ISBLANK(INDEX('Policy Characteristics'!A:A,MATCH($C2699,'Policy Characteristics'!$C:$C,0))),"",INDEX('Policy Characteristics'!A:A,MATCH($C2699,'Policy Characteristics'!$C:$C,0)))</f>
        <v>Research and Development</v>
      </c>
      <c r="B2699" s="262" t="str">
        <f>IF(ISBLANK(INDEX('Policy Characteristics'!B:B,MATCH($C2699,'Policy Characteristics'!$C:$C,0))),"",INDEX('Policy Characteristics'!B:B,MATCH($C2699,'Policy Characteristics'!$C:$C,0)))</f>
        <v>Capital Cost Reduction</v>
      </c>
      <c r="C2699" s="254" t="str">
        <f t="shared" si="92"/>
        <v>RnD Electricity Capital Cost Perc Reduction</v>
      </c>
      <c r="D2699" s="6" t="s">
        <v>429</v>
      </c>
      <c r="E2699" s="45"/>
      <c r="F2699" s="6" t="s">
        <v>430</v>
      </c>
      <c r="G2699" s="45"/>
      <c r="H2699" s="43">
        <v>1811</v>
      </c>
      <c r="I2699" s="324" t="s">
        <v>40</v>
      </c>
      <c r="J2699" s="255" t="str">
        <f>IF(ISBLANK(INDEX('Policy Characteristics'!D:D,MATCH($C2699,'Policy Characteristics'!$C:$C,0))),"",INDEX('Policy Characteristics'!D:D,MATCH($C2699,'Policy Characteristics'!$C:$C,0)))</f>
        <v>R&amp;D Capital Cost Reductions</v>
      </c>
      <c r="K2699" s="254" t="str">
        <f>IF(ISBLANK(INDEX('Policy Characteristics'!E:E,MATCH($C2699,'Policy Characteristics'!$C:$C,0))),"",INDEX('Policy Characteristics'!E:E,MATCH($C2699,'Policy Characteristics'!$C:$C,0)))</f>
        <v>RnD electricity capital cost reduction</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0.4</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reduction in cost</v>
      </c>
      <c r="P2699" s="254" t="str">
        <f>IF(ISBLANK(INDEX('Policy Characteristics'!J:J,MATCH($C2699,'Policy Characteristics'!$C:$C,0))),"",INDEX('Policy Characteristics'!J:J,MATCH($C2699,'Policy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699" s="254" t="str">
        <f>IF(ISBLANK(INDEX('Policy Characteristics'!K:K,MATCH($C2699,'Policy Characteristics'!$C:$C,0))),"",INDEX('Policy Characteristics'!K:K,MATCH($C2699,'Policy Characteristics'!$C:$C,0)))</f>
        <v>architectural-design.html#rnd</v>
      </c>
      <c r="R2699" s="254" t="str">
        <f>IF(ISBLANK(INDEX('Policy Characteristics'!L:L,MATCH($C2699,'Policy Characteristics'!$C:$C,0))),"",INDEX('Policy Characteristics'!L:L,MATCH($C2699,'Policy Characteristics'!$C:$C,0)))</f>
        <v>research-and-development.html</v>
      </c>
    </row>
    <row r="2700" spans="1:18" x14ac:dyDescent="0.35">
      <c r="A2700" s="254" t="str">
        <f>IF(ISBLANK(INDEX('Policy Characteristics'!A:A,MATCH($C2700,'Policy Characteristics'!$C:$C,0))),"",INDEX('Policy Characteristics'!A:A,MATCH($C2700,'Policy Characteristics'!$C:$C,0)))</f>
        <v>Research and Development</v>
      </c>
      <c r="B2700" s="262" t="str">
        <f>IF(ISBLANK(INDEX('Policy Characteristics'!B:B,MATCH($C2700,'Policy Characteristics'!$C:$C,0))),"",INDEX('Policy Characteristics'!B:B,MATCH($C2700,'Policy Characteristics'!$C:$C,0)))</f>
        <v>Capital Cost Reduction</v>
      </c>
      <c r="C2700" s="254" t="str">
        <f t="shared" si="92"/>
        <v>RnD Electricity Capital Cost Perc Reduction</v>
      </c>
      <c r="D2700" s="6" t="s">
        <v>438</v>
      </c>
      <c r="E2700" s="45"/>
      <c r="F2700" s="6" t="s">
        <v>440</v>
      </c>
      <c r="G2700" s="45"/>
      <c r="H2700" s="43">
        <v>1812</v>
      </c>
      <c r="I2700" s="324" t="s">
        <v>40</v>
      </c>
      <c r="J2700" s="255" t="str">
        <f>IF(ISBLANK(INDEX('Policy Characteristics'!D:D,MATCH($C2700,'Policy Characteristics'!$C:$C,0))),"",INDEX('Policy Characteristics'!D:D,MATCH($C2700,'Policy Characteristics'!$C:$C,0)))</f>
        <v>R&amp;D Capital Cost Reductions</v>
      </c>
      <c r="K2700" s="254" t="str">
        <f>IF(ISBLANK(INDEX('Policy Characteristics'!E:E,MATCH($C2700,'Policy Characteristics'!$C:$C,0))),"",INDEX('Policy Characteristics'!E:E,MATCH($C2700,'Policy Characteristics'!$C:$C,0)))</f>
        <v>RnD electricity capital cost reduction</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0.4</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reduction in cost</v>
      </c>
      <c r="P2700" s="254" t="str">
        <f>IF(ISBLANK(INDEX('Policy Characteristics'!J:J,MATCH($C2700,'Policy Characteristics'!$C:$C,0))),"",INDEX('Policy Characteristics'!J:J,MATCH($C2700,'Policy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0" s="254" t="str">
        <f>IF(ISBLANK(INDEX('Policy Characteristics'!K:K,MATCH($C2700,'Policy Characteristics'!$C:$C,0))),"",INDEX('Policy Characteristics'!K:K,MATCH($C2700,'Policy Characteristics'!$C:$C,0)))</f>
        <v>architectural-design.html#rnd</v>
      </c>
      <c r="R2700" s="254" t="str">
        <f>IF(ISBLANK(INDEX('Policy Characteristics'!L:L,MATCH($C2700,'Policy Characteristics'!$C:$C,0))),"",INDEX('Policy Characteristics'!L:L,MATCH($C2700,'Policy Characteristics'!$C:$C,0)))</f>
        <v>research-and-development.html</v>
      </c>
    </row>
    <row r="2701" spans="1:18" x14ac:dyDescent="0.35">
      <c r="A2701" s="254" t="str">
        <f>IF(ISBLANK(INDEX('Policy Characteristics'!A:A,MATCH($C2701,'Policy Characteristics'!$C:$C,0))),"",INDEX('Policy Characteristics'!A:A,MATCH($C2701,'Policy Characteristics'!$C:$C,0)))</f>
        <v>Research and Development</v>
      </c>
      <c r="B2701" s="262" t="str">
        <f>IF(ISBLANK(INDEX('Policy Characteristics'!B:B,MATCH($C2701,'Policy Characteristics'!$C:$C,0))),"",INDEX('Policy Characteristics'!B:B,MATCH($C2701,'Policy Characteristics'!$C:$C,0)))</f>
        <v>Capital Cost Reduction</v>
      </c>
      <c r="C2701" s="254" t="str">
        <f t="shared" si="92"/>
        <v>RnD Electricity Capital Cost Perc Reduction</v>
      </c>
      <c r="D2701" s="6" t="s">
        <v>2718</v>
      </c>
      <c r="E2701" s="45"/>
      <c r="F2701" s="6" t="s">
        <v>3458</v>
      </c>
      <c r="G2701" s="45"/>
      <c r="H2701" s="43">
        <v>1813</v>
      </c>
      <c r="I2701" s="324" t="s">
        <v>41</v>
      </c>
      <c r="J2701" s="255" t="str">
        <f>IF(ISBLANK(INDEX('Policy Characteristics'!D:D,MATCH($C2701,'Policy Characteristics'!$C:$C,0))),"",INDEX('Policy Characteristics'!D:D,MATCH($C2701,'Policy Characteristics'!$C:$C,0)))</f>
        <v>R&amp;D Capital Cost Reductions</v>
      </c>
      <c r="K2701" s="254" t="str">
        <f>IF(ISBLANK(INDEX('Policy Characteristics'!E:E,MATCH($C2701,'Policy Characteristics'!$C:$C,0))),"",INDEX('Policy Characteristics'!E:E,MATCH($C2701,'Policy Characteristics'!$C:$C,0)))</f>
        <v>RnD electricity capital cost reduction</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0.4</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reduction in cost</v>
      </c>
      <c r="P2701" s="254" t="str">
        <f>IF(ISBLANK(INDEX('Policy Characteristics'!J:J,MATCH($C2701,'Policy Characteristics'!$C:$C,0))),"",INDEX('Policy Characteristics'!J:J,MATCH($C2701,'Policy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1" s="254" t="str">
        <f>IF(ISBLANK(INDEX('Policy Characteristics'!K:K,MATCH($C2701,'Policy Characteristics'!$C:$C,0))),"",INDEX('Policy Characteristics'!K:K,MATCH($C2701,'Policy Characteristics'!$C:$C,0)))</f>
        <v>architectural-design.html#rnd</v>
      </c>
      <c r="R2701" s="254" t="str">
        <f>IF(ISBLANK(INDEX('Policy Characteristics'!L:L,MATCH($C2701,'Policy Characteristics'!$C:$C,0))),"",INDEX('Policy Characteristics'!L:L,MATCH($C2701,'Policy Characteristics'!$C:$C,0)))</f>
        <v>research-and-development.html</v>
      </c>
    </row>
    <row r="2702" spans="1:18" x14ac:dyDescent="0.35">
      <c r="A2702" s="254" t="str">
        <f>IF(ISBLANK(INDEX('Policy Characteristics'!A:A,MATCH($C2702,'Policy Characteristics'!$C:$C,0))),"",INDEX('Policy Characteristics'!A:A,MATCH($C2702,'Policy Characteristics'!$C:$C,0)))</f>
        <v>Research and Development</v>
      </c>
      <c r="B2702" s="262" t="str">
        <f>IF(ISBLANK(INDEX('Policy Characteristics'!B:B,MATCH($C2702,'Policy Characteristics'!$C:$C,0))),"",INDEX('Policy Characteristics'!B:B,MATCH($C2702,'Policy Characteristics'!$C:$C,0)))</f>
        <v>Capital Cost Reduction</v>
      </c>
      <c r="C2702" s="254" t="str">
        <f t="shared" si="92"/>
        <v>RnD Electricity Capital Cost Perc Reduction</v>
      </c>
      <c r="D2702" s="6" t="s">
        <v>2719</v>
      </c>
      <c r="E2702" s="45"/>
      <c r="F2702" s="6" t="s">
        <v>3459</v>
      </c>
      <c r="G2702" s="45"/>
      <c r="H2702" s="43">
        <v>1814</v>
      </c>
      <c r="I2702" s="324" t="s">
        <v>41</v>
      </c>
      <c r="J2702" s="255" t="str">
        <f>IF(ISBLANK(INDEX('Policy Characteristics'!D:D,MATCH($C2702,'Policy Characteristics'!$C:$C,0))),"",INDEX('Policy Characteristics'!D:D,MATCH($C2702,'Policy Characteristics'!$C:$C,0)))</f>
        <v>R&amp;D Capital Cost Reductions</v>
      </c>
      <c r="K2702" s="254" t="str">
        <f>IF(ISBLANK(INDEX('Policy Characteristics'!E:E,MATCH($C2702,'Policy Characteristics'!$C:$C,0))),"",INDEX('Policy Characteristics'!E:E,MATCH($C2702,'Policy Characteristics'!$C:$C,0)))</f>
        <v>RnD electricity capital cost reduction</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0.4</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reduction in cost</v>
      </c>
      <c r="P2702" s="254" t="str">
        <f>IF(ISBLANK(INDEX('Policy Characteristics'!J:J,MATCH($C2702,'Policy Characteristics'!$C:$C,0))),"",INDEX('Policy Characteristics'!J:J,MATCH($C2702,'Policy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2" s="254" t="str">
        <f>IF(ISBLANK(INDEX('Policy Characteristics'!K:K,MATCH($C2702,'Policy Characteristics'!$C:$C,0))),"",INDEX('Policy Characteristics'!K:K,MATCH($C2702,'Policy Characteristics'!$C:$C,0)))</f>
        <v>architectural-design.html#rnd</v>
      </c>
      <c r="R2702" s="254" t="str">
        <f>IF(ISBLANK(INDEX('Policy Characteristics'!L:L,MATCH($C2702,'Policy Characteristics'!$C:$C,0))),"",INDEX('Policy Characteristics'!L:L,MATCH($C2702,'Policy Characteristics'!$C:$C,0)))</f>
        <v>research-and-development.html</v>
      </c>
    </row>
    <row r="2703" spans="1:18" x14ac:dyDescent="0.35">
      <c r="A2703" s="254" t="str">
        <f>IF(ISBLANK(INDEX('Policy Characteristics'!A:A,MATCH($C2703,'Policy Characteristics'!$C:$C,0))),"",INDEX('Policy Characteristics'!A:A,MATCH($C2703,'Policy Characteristics'!$C:$C,0)))</f>
        <v>Research and Development</v>
      </c>
      <c r="B2703" s="262" t="str">
        <f>IF(ISBLANK(INDEX('Policy Characteristics'!B:B,MATCH($C2703,'Policy Characteristics'!$C:$C,0))),"",INDEX('Policy Characteristics'!B:B,MATCH($C2703,'Policy Characteristics'!$C:$C,0)))</f>
        <v>Capital Cost Reduction</v>
      </c>
      <c r="C2703" s="254" t="str">
        <f t="shared" si="92"/>
        <v>RnD Electricity Capital Cost Perc Reduction</v>
      </c>
      <c r="D2703" s="6" t="s">
        <v>2720</v>
      </c>
      <c r="E2703" s="45"/>
      <c r="F2703" s="6" t="s">
        <v>3460</v>
      </c>
      <c r="G2703" s="45"/>
      <c r="H2703" s="43">
        <v>1815</v>
      </c>
      <c r="I2703" s="324" t="s">
        <v>40</v>
      </c>
      <c r="J2703" s="255" t="str">
        <f>IF(ISBLANK(INDEX('Policy Characteristics'!D:D,MATCH($C2703,'Policy Characteristics'!$C:$C,0))),"",INDEX('Policy Characteristics'!D:D,MATCH($C2703,'Policy Characteristics'!$C:$C,0)))</f>
        <v>R&amp;D Capital Cost Reductions</v>
      </c>
      <c r="K2703" s="254" t="str">
        <f>IF(ISBLANK(INDEX('Policy Characteristics'!E:E,MATCH($C2703,'Policy Characteristics'!$C:$C,0))),"",INDEX('Policy Characteristics'!E:E,MATCH($C2703,'Policy Characteristics'!$C:$C,0)))</f>
        <v>RnD electricity capital cost reduction</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0.4</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reduction in cost</v>
      </c>
      <c r="P2703" s="254" t="str">
        <f>IF(ISBLANK(INDEX('Policy Characteristics'!J:J,MATCH($C2703,'Policy Characteristics'!$C:$C,0))),"",INDEX('Policy Characteristics'!J:J,MATCH($C2703,'Policy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3" s="254" t="str">
        <f>IF(ISBLANK(INDEX('Policy Characteristics'!K:K,MATCH($C2703,'Policy Characteristics'!$C:$C,0))),"",INDEX('Policy Characteristics'!K:K,MATCH($C2703,'Policy Characteristics'!$C:$C,0)))</f>
        <v>architectural-design.html#rnd</v>
      </c>
      <c r="R2703" s="254" t="str">
        <f>IF(ISBLANK(INDEX('Policy Characteristics'!L:L,MATCH($C2703,'Policy Characteristics'!$C:$C,0))),"",INDEX('Policy Characteristics'!L:L,MATCH($C2703,'Policy Characteristics'!$C:$C,0)))</f>
        <v>research-and-development.html</v>
      </c>
    </row>
    <row r="2704" spans="1:18" x14ac:dyDescent="0.35">
      <c r="A2704" s="254" t="str">
        <f>IF(ISBLANK(INDEX('Policy Characteristics'!A:A,MATCH($C2704,'Policy Characteristics'!$C:$C,0))),"",INDEX('Policy Characteristics'!A:A,MATCH($C2704,'Policy Characteristics'!$C:$C,0)))</f>
        <v>Research and Development</v>
      </c>
      <c r="B2704" s="262" t="str">
        <f>IF(ISBLANK(INDEX('Policy Characteristics'!B:B,MATCH($C2704,'Policy Characteristics'!$C:$C,0))),"",INDEX('Policy Characteristics'!B:B,MATCH($C2704,'Policy Characteristics'!$C:$C,0)))</f>
        <v>Capital Cost Reduction</v>
      </c>
      <c r="C2704" s="254" t="str">
        <f t="shared" si="92"/>
        <v>RnD Electricity Capital Cost Perc Reduction</v>
      </c>
      <c r="D2704" s="6" t="s">
        <v>3440</v>
      </c>
      <c r="E2704" s="45"/>
      <c r="F2704" s="6" t="s">
        <v>3461</v>
      </c>
      <c r="G2704" s="45"/>
      <c r="H2704" s="43">
        <v>1816</v>
      </c>
      <c r="I2704" s="324" t="s">
        <v>40</v>
      </c>
      <c r="J2704" s="255" t="str">
        <f>IF(ISBLANK(INDEX('Policy Characteristics'!D:D,MATCH($C2704,'Policy Characteristics'!$C:$C,0))),"",INDEX('Policy Characteristics'!D:D,MATCH($C2704,'Policy Characteristics'!$C:$C,0)))</f>
        <v>R&amp;D Capital Cost Reductions</v>
      </c>
      <c r="K2704" s="254" t="str">
        <f>IF(ISBLANK(INDEX('Policy Characteristics'!E:E,MATCH($C2704,'Policy Characteristics'!$C:$C,0))),"",INDEX('Policy Characteristics'!E:E,MATCH($C2704,'Policy Characteristics'!$C:$C,0)))</f>
        <v>RnD electricity capital cost reduction</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0.4</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reduction in cost</v>
      </c>
      <c r="P2704" s="254" t="str">
        <f>IF(ISBLANK(INDEX('Policy Characteristics'!J:J,MATCH($C2704,'Policy Characteristics'!$C:$C,0))),"",INDEX('Policy Characteristics'!J:J,MATCH($C2704,'Policy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4" s="254" t="str">
        <f>IF(ISBLANK(INDEX('Policy Characteristics'!K:K,MATCH($C2704,'Policy Characteristics'!$C:$C,0))),"",INDEX('Policy Characteristics'!K:K,MATCH($C2704,'Policy Characteristics'!$C:$C,0)))</f>
        <v>architectural-design.html#rnd</v>
      </c>
      <c r="R2704" s="254" t="str">
        <f>IF(ISBLANK(INDEX('Policy Characteristics'!L:L,MATCH($C2704,'Policy Characteristics'!$C:$C,0))),"",INDEX('Policy Characteristics'!L:L,MATCH($C2704,'Policy Characteristics'!$C:$C,0)))</f>
        <v>research-and-development.html</v>
      </c>
    </row>
    <row r="2705" spans="1:18" x14ac:dyDescent="0.35">
      <c r="A2705" s="254" t="str">
        <f>IF(ISBLANK(INDEX('Policy Characteristics'!A:A,MATCH($C2705,'Policy Characteristics'!$C:$C,0))),"",INDEX('Policy Characteristics'!A:A,MATCH($C2705,'Policy Characteristics'!$C:$C,0)))</f>
        <v>Research and Development</v>
      </c>
      <c r="B2705" s="262" t="str">
        <f>IF(ISBLANK(INDEX('Policy Characteristics'!B:B,MATCH($C2705,'Policy Characteristics'!$C:$C,0))),"",INDEX('Policy Characteristics'!B:B,MATCH($C2705,'Policy Characteristics'!$C:$C,0)))</f>
        <v>Capital Cost Reduction</v>
      </c>
      <c r="C2705" s="254" t="str">
        <f t="shared" si="92"/>
        <v>RnD Electricity Capital Cost Perc Reduction</v>
      </c>
      <c r="D2705" s="6" t="s">
        <v>3443</v>
      </c>
      <c r="E2705" s="45"/>
      <c r="F2705" s="6" t="s">
        <v>3462</v>
      </c>
      <c r="G2705" s="45"/>
      <c r="H2705" s="43">
        <v>1817</v>
      </c>
      <c r="I2705" s="324" t="s">
        <v>40</v>
      </c>
      <c r="J2705" s="255" t="str">
        <f>IF(ISBLANK(INDEX('Policy Characteristics'!D:D,MATCH($C2705,'Policy Characteristics'!$C:$C,0))),"",INDEX('Policy Characteristics'!D:D,MATCH($C2705,'Policy Characteristics'!$C:$C,0)))</f>
        <v>R&amp;D Capital Cost Reductions</v>
      </c>
      <c r="K2705" s="254" t="str">
        <f>IF(ISBLANK(INDEX('Policy Characteristics'!E:E,MATCH($C2705,'Policy Characteristics'!$C:$C,0))),"",INDEX('Policy Characteristics'!E:E,MATCH($C2705,'Policy Characteristics'!$C:$C,0)))</f>
        <v>RnD electricity capital cost reduction</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0.4</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reduction in cost</v>
      </c>
      <c r="P2705" s="254" t="str">
        <f>IF(ISBLANK(INDEX('Policy Characteristics'!J:J,MATCH($C2705,'Policy Characteristics'!$C:$C,0))),"",INDEX('Policy Characteristics'!J:J,MATCH($C2705,'Policy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5" s="254" t="str">
        <f>IF(ISBLANK(INDEX('Policy Characteristics'!K:K,MATCH($C2705,'Policy Characteristics'!$C:$C,0))),"",INDEX('Policy Characteristics'!K:K,MATCH($C2705,'Policy Characteristics'!$C:$C,0)))</f>
        <v>architectural-design.html#rnd</v>
      </c>
      <c r="R2705" s="254" t="str">
        <f>IF(ISBLANK(INDEX('Policy Characteristics'!L:L,MATCH($C2705,'Policy Characteristics'!$C:$C,0))),"",INDEX('Policy Characteristics'!L:L,MATCH($C2705,'Policy Characteristics'!$C:$C,0)))</f>
        <v>research-and-development.html</v>
      </c>
    </row>
    <row r="2706" spans="1:18" x14ac:dyDescent="0.35">
      <c r="A2706" s="254" t="str">
        <f>IF(ISBLANK(INDEX('Policy Characteristics'!A:A,MATCH($C2706,'Policy Characteristics'!$C:$C,0))),"",INDEX('Policy Characteristics'!A:A,MATCH($C2706,'Policy Characteristics'!$C:$C,0)))</f>
        <v>Research and Development</v>
      </c>
      <c r="B2706" s="262" t="str">
        <f>IF(ISBLANK(INDEX('Policy Characteristics'!B:B,MATCH($C2706,'Policy Characteristics'!$C:$C,0))),"",INDEX('Policy Characteristics'!B:B,MATCH($C2706,'Policy Characteristics'!$C:$C,0)))</f>
        <v>Capital Cost Reduction</v>
      </c>
      <c r="C2706" s="254" t="str">
        <f t="shared" si="92"/>
        <v>RnD Electricity Capital Cost Perc Reduction</v>
      </c>
      <c r="D2706" s="6" t="s">
        <v>3444</v>
      </c>
      <c r="E2706" s="45"/>
      <c r="F2706" s="6" t="s">
        <v>3463</v>
      </c>
      <c r="G2706" s="45"/>
      <c r="H2706" s="43">
        <v>1818</v>
      </c>
      <c r="I2706" s="324" t="s">
        <v>40</v>
      </c>
      <c r="J2706" s="255" t="str">
        <f>IF(ISBLANK(INDEX('Policy Characteristics'!D:D,MATCH($C2706,'Policy Characteristics'!$C:$C,0))),"",INDEX('Policy Characteristics'!D:D,MATCH($C2706,'Policy Characteristics'!$C:$C,0)))</f>
        <v>R&amp;D Capital Cost Reductions</v>
      </c>
      <c r="K2706" s="254" t="str">
        <f>IF(ISBLANK(INDEX('Policy Characteristics'!E:E,MATCH($C2706,'Policy Characteristics'!$C:$C,0))),"",INDEX('Policy Characteristics'!E:E,MATCH($C2706,'Policy Characteristics'!$C:$C,0)))</f>
        <v>RnD electricity capital cost reduction</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0.4</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reduction in cost</v>
      </c>
      <c r="P2706" s="254" t="str">
        <f>IF(ISBLANK(INDEX('Policy Characteristics'!J:J,MATCH($C2706,'Policy Characteristics'!$C:$C,0))),"",INDEX('Policy Characteristics'!J:J,MATCH($C2706,'Policy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6" s="254" t="str">
        <f>IF(ISBLANK(INDEX('Policy Characteristics'!K:K,MATCH($C2706,'Policy Characteristics'!$C:$C,0))),"",INDEX('Policy Characteristics'!K:K,MATCH($C2706,'Policy Characteristics'!$C:$C,0)))</f>
        <v>architectural-design.html#rnd</v>
      </c>
      <c r="R2706" s="254" t="str">
        <f>IF(ISBLANK(INDEX('Policy Characteristics'!L:L,MATCH($C2706,'Policy Characteristics'!$C:$C,0))),"",INDEX('Policy Characteristics'!L:L,MATCH($C2706,'Policy Characteristics'!$C:$C,0)))</f>
        <v>research-and-development.html</v>
      </c>
    </row>
    <row r="2707" spans="1:18" x14ac:dyDescent="0.35">
      <c r="A2707" s="254" t="str">
        <f>IF(ISBLANK(INDEX('Policy Characteristics'!A:A,MATCH($C2707,'Policy Characteristics'!$C:$C,0))),"",INDEX('Policy Characteristics'!A:A,MATCH($C2707,'Policy Characteristics'!$C:$C,0)))</f>
        <v>Research and Development</v>
      </c>
      <c r="B2707" s="262" t="str">
        <f>IF(ISBLANK(INDEX('Policy Characteristics'!B:B,MATCH($C2707,'Policy Characteristics'!$C:$C,0))),"",INDEX('Policy Characteristics'!B:B,MATCH($C2707,'Policy Characteristics'!$C:$C,0)))</f>
        <v>Capital Cost Reduction</v>
      </c>
      <c r="C2707" s="254" t="str">
        <f t="shared" si="92"/>
        <v>RnD Electricity Capital Cost Perc Reduction</v>
      </c>
      <c r="D2707" s="6" t="s">
        <v>3445</v>
      </c>
      <c r="E2707" s="45"/>
      <c r="F2707" s="6" t="s">
        <v>3464</v>
      </c>
      <c r="G2707" s="45"/>
      <c r="H2707" s="43">
        <v>1819</v>
      </c>
      <c r="I2707" s="324" t="s">
        <v>40</v>
      </c>
      <c r="J2707" s="255" t="str">
        <f>IF(ISBLANK(INDEX('Policy Characteristics'!D:D,MATCH($C2707,'Policy Characteristics'!$C:$C,0))),"",INDEX('Policy Characteristics'!D:D,MATCH($C2707,'Policy Characteristics'!$C:$C,0)))</f>
        <v>R&amp;D Capital Cost Reductions</v>
      </c>
      <c r="K2707" s="254" t="str">
        <f>IF(ISBLANK(INDEX('Policy Characteristics'!E:E,MATCH($C2707,'Policy Characteristics'!$C:$C,0))),"",INDEX('Policy Characteristics'!E:E,MATCH($C2707,'Policy Characteristics'!$C:$C,0)))</f>
        <v>RnD electricity capital cost reduction</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0.4</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reduction in cost</v>
      </c>
      <c r="P2707" s="254" t="str">
        <f>IF(ISBLANK(INDEX('Policy Characteristics'!J:J,MATCH($C2707,'Policy Characteristics'!$C:$C,0))),"",INDEX('Policy Characteristics'!J:J,MATCH($C2707,'Policy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7" s="254" t="str">
        <f>IF(ISBLANK(INDEX('Policy Characteristics'!K:K,MATCH($C2707,'Policy Characteristics'!$C:$C,0))),"",INDEX('Policy Characteristics'!K:K,MATCH($C2707,'Policy Characteristics'!$C:$C,0)))</f>
        <v>architectural-design.html#rnd</v>
      </c>
      <c r="R2707" s="254" t="str">
        <f>IF(ISBLANK(INDEX('Policy Characteristics'!L:L,MATCH($C2707,'Policy Characteristics'!$C:$C,0))),"",INDEX('Policy Characteristics'!L:L,MATCH($C2707,'Policy Characteristics'!$C:$C,0)))</f>
        <v>research-and-development.html</v>
      </c>
    </row>
    <row r="2708" spans="1:18" x14ac:dyDescent="0.35">
      <c r="A2708" s="254" t="str">
        <f>IF(ISBLANK(INDEX('Policy Characteristics'!A:A,MATCH($C2708,'Policy Characteristics'!$C:$C,0))),"",INDEX('Policy Characteristics'!A:A,MATCH($C2708,'Policy Characteristics'!$C:$C,0)))</f>
        <v>Research and Development</v>
      </c>
      <c r="B2708" s="262" t="str">
        <f>IF(ISBLANK(INDEX('Policy Characteristics'!B:B,MATCH($C2708,'Policy Characteristics'!$C:$C,0))),"",INDEX('Policy Characteristics'!B:B,MATCH($C2708,'Policy Characteristics'!$C:$C,0)))</f>
        <v>Capital Cost Reduction</v>
      </c>
      <c r="C2708" s="254" t="str">
        <f t="shared" si="92"/>
        <v>RnD Electricity Capital Cost Perc Reduction</v>
      </c>
      <c r="D2708" s="6" t="s">
        <v>3446</v>
      </c>
      <c r="E2708" s="45"/>
      <c r="F2708" s="6" t="s">
        <v>3465</v>
      </c>
      <c r="G2708" s="45"/>
      <c r="H2708" s="43">
        <v>1820</v>
      </c>
      <c r="I2708" s="324" t="s">
        <v>40</v>
      </c>
      <c r="J2708" s="255" t="str">
        <f>IF(ISBLANK(INDEX('Policy Characteristics'!D:D,MATCH($C2708,'Policy Characteristics'!$C:$C,0))),"",INDEX('Policy Characteristics'!D:D,MATCH($C2708,'Policy Characteristics'!$C:$C,0)))</f>
        <v>R&amp;D Capital Cost Reductions</v>
      </c>
      <c r="K2708" s="254" t="str">
        <f>IF(ISBLANK(INDEX('Policy Characteristics'!E:E,MATCH($C2708,'Policy Characteristics'!$C:$C,0))),"",INDEX('Policy Characteristics'!E:E,MATCH($C2708,'Policy Characteristics'!$C:$C,0)))</f>
        <v>RnD electricity capital cost reduction</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0.4</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reduction in cost</v>
      </c>
      <c r="P2708" s="254" t="str">
        <f>IF(ISBLANK(INDEX('Policy Characteristics'!J:J,MATCH($C2708,'Policy Characteristics'!$C:$C,0))),"",INDEX('Policy Characteristics'!J:J,MATCH($C2708,'Policy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8" s="254" t="str">
        <f>IF(ISBLANK(INDEX('Policy Characteristics'!K:K,MATCH($C2708,'Policy Characteristics'!$C:$C,0))),"",INDEX('Policy Characteristics'!K:K,MATCH($C2708,'Policy Characteristics'!$C:$C,0)))</f>
        <v>architectural-design.html#rnd</v>
      </c>
      <c r="R2708" s="254" t="str">
        <f>IF(ISBLANK(INDEX('Policy Characteristics'!L:L,MATCH($C2708,'Policy Characteristics'!$C:$C,0))),"",INDEX('Policy Characteristics'!L:L,MATCH($C2708,'Policy Characteristics'!$C:$C,0)))</f>
        <v>research-and-development.html</v>
      </c>
    </row>
    <row r="2709" spans="1:18" x14ac:dyDescent="0.35">
      <c r="A2709" s="254" t="str">
        <f>IF(ISBLANK(INDEX('Policy Characteristics'!A:A,MATCH($C2709,'Policy Characteristics'!$C:$C,0))),"",INDEX('Policy Characteristics'!A:A,MATCH($C2709,'Policy Characteristics'!$C:$C,0)))</f>
        <v>Research and Development</v>
      </c>
      <c r="B2709" s="262" t="str">
        <f>IF(ISBLANK(INDEX('Policy Characteristics'!B:B,MATCH($C2709,'Policy Characteristics'!$C:$C,0))),"",INDEX('Policy Characteristics'!B:B,MATCH($C2709,'Policy Characteristics'!$C:$C,0)))</f>
        <v>Capital Cost Reduction</v>
      </c>
      <c r="C2709" s="254" t="str">
        <f t="shared" si="92"/>
        <v>RnD Electricity Capital Cost Perc Reduction</v>
      </c>
      <c r="D2709" s="6" t="s">
        <v>3529</v>
      </c>
      <c r="E2709" s="45"/>
      <c r="F2709" s="6" t="s">
        <v>3531</v>
      </c>
      <c r="G2709" s="45"/>
      <c r="H2709" s="43">
        <v>1821</v>
      </c>
      <c r="I2709" s="324" t="s">
        <v>40</v>
      </c>
      <c r="J2709" s="255" t="str">
        <f>IF(ISBLANK(INDEX('Policy Characteristics'!D:D,MATCH($C2709,'Policy Characteristics'!$C:$C,0))),"",INDEX('Policy Characteristics'!D:D,MATCH($C2709,'Policy Characteristics'!$C:$C,0)))</f>
        <v>R&amp;D Capital Cost Reductions</v>
      </c>
      <c r="K2709" s="254" t="str">
        <f>IF(ISBLANK(INDEX('Policy Characteristics'!E:E,MATCH($C2709,'Policy Characteristics'!$C:$C,0))),"",INDEX('Policy Characteristics'!E:E,MATCH($C2709,'Policy Characteristics'!$C:$C,0)))</f>
        <v>RnD electricity capital cost reduction</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0.4</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reduction in cost</v>
      </c>
      <c r="P2709" s="254" t="str">
        <f>IF(ISBLANK(INDEX('Policy Characteristics'!J:J,MATCH($C2709,'Policy Characteristics'!$C:$C,0))),"",INDEX('Policy Characteristics'!J:J,MATCH($C2709,'Policy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09" s="254" t="str">
        <f>IF(ISBLANK(INDEX('Policy Characteristics'!K:K,MATCH($C2709,'Policy Characteristics'!$C:$C,0))),"",INDEX('Policy Characteristics'!K:K,MATCH($C2709,'Policy Characteristics'!$C:$C,0)))</f>
        <v>architectural-design.html#rnd</v>
      </c>
      <c r="R2709" s="254" t="str">
        <f>IF(ISBLANK(INDEX('Policy Characteristics'!L:L,MATCH($C2709,'Policy Characteristics'!$C:$C,0))),"",INDEX('Policy Characteristics'!L:L,MATCH($C2709,'Policy Characteristics'!$C:$C,0)))</f>
        <v>research-and-development.html</v>
      </c>
    </row>
    <row r="2710" spans="1:18" x14ac:dyDescent="0.35">
      <c r="A2710" s="254" t="str">
        <f>IF(ISBLANK(INDEX('Policy Characteristics'!A:A,MATCH($C2710,'Policy Characteristics'!$C:$C,0))),"",INDEX('Policy Characteristics'!A:A,MATCH($C2710,'Policy Characteristics'!$C:$C,0)))</f>
        <v>Research and Development</v>
      </c>
      <c r="B2710" s="262" t="str">
        <f>IF(ISBLANK(INDEX('Policy Characteristics'!B:B,MATCH($C2710,'Policy Characteristics'!$C:$C,0))),"",INDEX('Policy Characteristics'!B:B,MATCH($C2710,'Policy Characteristics'!$C:$C,0)))</f>
        <v>Capital Cost Reduction</v>
      </c>
      <c r="C2710" s="254" t="str">
        <f t="shared" si="92"/>
        <v>RnD Electricity Capital Cost Perc Reduction</v>
      </c>
      <c r="D2710" s="6" t="s">
        <v>3530</v>
      </c>
      <c r="E2710" s="45"/>
      <c r="F2710" s="6" t="s">
        <v>3532</v>
      </c>
      <c r="G2710" s="45"/>
      <c r="H2710" s="43">
        <v>2245</v>
      </c>
      <c r="I2710" s="324" t="s">
        <v>40</v>
      </c>
      <c r="J2710" s="255" t="str">
        <f>IF(ISBLANK(INDEX('Policy Characteristics'!D:D,MATCH($C2710,'Policy Characteristics'!$C:$C,0))),"",INDEX('Policy Characteristics'!D:D,MATCH($C2710,'Policy Characteristics'!$C:$C,0)))</f>
        <v>R&amp;D Capital Cost Reductions</v>
      </c>
      <c r="K2710" s="254" t="str">
        <f>IF(ISBLANK(INDEX('Policy Characteristics'!E:E,MATCH($C2710,'Policy Characteristics'!$C:$C,0))),"",INDEX('Policy Characteristics'!E:E,MATCH($C2710,'Policy Characteristics'!$C:$C,0)))</f>
        <v>RnD electricity capital cost reduction</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0.4</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reduction in cost</v>
      </c>
      <c r="P2710" s="254" t="str">
        <f>IF(ISBLANK(INDEX('Policy Characteristics'!J:J,MATCH($C2710,'Policy Characteristics'!$C:$C,0))),"",INDEX('Policy Characteristics'!J:J,MATCH($C2710,'Policy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0" s="254" t="str">
        <f>IF(ISBLANK(INDEX('Policy Characteristics'!K:K,MATCH($C2710,'Policy Characteristics'!$C:$C,0))),"",INDEX('Policy Characteristics'!K:K,MATCH($C2710,'Policy Characteristics'!$C:$C,0)))</f>
        <v>architectural-design.html#rnd</v>
      </c>
      <c r="R2710" s="254" t="str">
        <f>IF(ISBLANK(INDEX('Policy Characteristics'!L:L,MATCH($C2710,'Policy Characteristics'!$C:$C,0))),"",INDEX('Policy Characteristics'!L:L,MATCH($C2710,'Policy Characteristics'!$C:$C,0)))</f>
        <v>research-and-development.html</v>
      </c>
    </row>
    <row r="2711" spans="1:18" x14ac:dyDescent="0.35">
      <c r="A2711" s="254" t="str">
        <f>IF(ISBLANK(INDEX('Policy Characteristics'!A:A,MATCH($C2711,'Policy Characteristics'!$C:$C,0))),"",INDEX('Policy Characteristics'!A:A,MATCH($C2711,'Policy Characteristics'!$C:$C,0)))</f>
        <v>Research and Development</v>
      </c>
      <c r="B2711" s="262" t="str">
        <f>IF(ISBLANK(INDEX('Policy Characteristics'!B:B,MATCH($C2711,'Policy Characteristics'!$C:$C,0))),"",INDEX('Policy Characteristics'!B:B,MATCH($C2711,'Policy Characteristics'!$C:$C,0)))</f>
        <v>Capital Cost Reduction</v>
      </c>
      <c r="C2711" t="s">
        <v>276</v>
      </c>
      <c r="D2711" s="45" t="s">
        <v>3467</v>
      </c>
      <c r="E2711" s="45" t="s">
        <v>2377</v>
      </c>
      <c r="F2711" t="s">
        <v>3474</v>
      </c>
      <c r="G2711" s="45" t="s">
        <v>89</v>
      </c>
      <c r="H2711" s="43">
        <v>1462</v>
      </c>
      <c r="I2711" s="324" t="s">
        <v>40</v>
      </c>
      <c r="J2711" s="255" t="str">
        <f>IF(ISBLANK(INDEX('Policy Characteristics'!D:D,MATCH($C2711,'Policy Characteristics'!$C:$C,0))),"",INDEX('Policy Characteristics'!D:D,MATCH($C2711,'Policy Characteristics'!$C:$C,0)))</f>
        <v>R&amp;D Capital Cost Reductions</v>
      </c>
      <c r="K2711" s="254" t="str">
        <f>IF(ISBLANK(INDEX('Policy Characteristics'!E:E,MATCH($C2711,'Policy Characteristics'!$C:$C,0))),"",INDEX('Policy Characteristics'!E:E,MATCH($C2711,'Policy Characteristics'!$C:$C,0)))</f>
        <v>RnD industry capital cost reduction</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0.4</v>
      </c>
      <c r="N2711" s="261">
        <f>IF(ISBLANK(INDEX('Policy Characteristics'!H:H,MATCH($C2711,'Policy Characteristics'!$C:$C,0))),"",INDEX('Policy Characteristics'!H:H,MATCH($C2711,'Policy Characteristics'!$C:$C,0)))</f>
        <v>0.01</v>
      </c>
      <c r="O2711" s="254" t="str">
        <f>IF(ISBLANK(INDEX('Policy Characteristics'!I:I,MATCH($C2711,'Policy Characteristics'!$C:$C,0))),"",INDEX('Policy Characteristics'!I:I,MATCH($C2711,'Policy Characteristics'!$C:$C,0)))</f>
        <v>% reduction in cost</v>
      </c>
      <c r="P2711" s="254" t="str">
        <f>IF(ISBLANK(INDEX('Policy Characteristics'!J:J,MATCH($C2711,'Policy Characteristics'!$C:$C,0))),"",INDEX('Policy Characteristics'!J:J,MATCH($C2711,'Policy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1" s="254" t="str">
        <f>IF(ISBLANK(INDEX('Policy Characteristics'!K:K,MATCH($C2711,'Policy Characteristics'!$C:$C,0))),"",INDEX('Policy Characteristics'!K:K,MATCH($C2711,'Policy Characteristics'!$C:$C,0)))</f>
        <v>architectural-design.html#rnd</v>
      </c>
      <c r="R2711" s="254" t="str">
        <f>IF(ISBLANK(INDEX('Policy Characteristics'!L:L,MATCH($C2711,'Policy Characteristics'!$C:$C,0))),"",INDEX('Policy Characteristics'!L:L,MATCH($C2711,'Policy Characteristics'!$C:$C,0)))</f>
        <v>research-and-development.html</v>
      </c>
    </row>
    <row r="2712" spans="1:18" x14ac:dyDescent="0.35">
      <c r="A2712" s="254" t="str">
        <f>IF(ISBLANK(INDEX('Policy Characteristics'!A:A,MATCH($C2712,'Policy Characteristics'!$C:$C,0))),"",INDEX('Policy Characteristics'!A:A,MATCH($C2712,'Policy Characteristics'!$C:$C,0)))</f>
        <v>Research and Development</v>
      </c>
      <c r="B2712" s="262" t="str">
        <f>IF(ISBLANK(INDEX('Policy Characteristics'!B:B,MATCH($C2712,'Policy Characteristics'!$C:$C,0))),"",INDEX('Policy Characteristics'!B:B,MATCH($C2712,'Policy Characteristics'!$C:$C,0)))</f>
        <v>Capital Cost Reduction</v>
      </c>
      <c r="C2712" s="254" t="str">
        <f t="shared" ref="C2712:C2775" si="93">C$2711</f>
        <v>RnD Industry Capital Cost Perc Reduction</v>
      </c>
      <c r="D2712" s="45" t="s">
        <v>3467</v>
      </c>
      <c r="E2712" s="45" t="s">
        <v>2378</v>
      </c>
      <c r="F2712" t="s">
        <v>3474</v>
      </c>
      <c r="G2712" s="45" t="s">
        <v>2609</v>
      </c>
      <c r="H2712" s="43">
        <v>1463</v>
      </c>
      <c r="I2712" s="324" t="s">
        <v>41</v>
      </c>
      <c r="J2712" s="255" t="str">
        <f>IF(ISBLANK(INDEX('Policy Characteristics'!D:D,MATCH($C2712,'Policy Characteristics'!$C:$C,0))),"",INDEX('Policy Characteristics'!D:D,MATCH($C2712,'Policy Characteristics'!$C:$C,0)))</f>
        <v>R&amp;D Capital Cost Reductions</v>
      </c>
      <c r="K2712" s="254" t="str">
        <f>IF(ISBLANK(INDEX('Policy Characteristics'!E:E,MATCH($C2712,'Policy Characteristics'!$C:$C,0))),"",INDEX('Policy Characteristics'!E:E,MATCH($C2712,'Policy Characteristics'!$C:$C,0)))</f>
        <v>RnD industry capital cost reduction</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0.4</v>
      </c>
      <c r="N2712" s="261">
        <f>IF(ISBLANK(INDEX('Policy Characteristics'!H:H,MATCH($C2712,'Policy Characteristics'!$C:$C,0))),"",INDEX('Policy Characteristics'!H:H,MATCH($C2712,'Policy Characteristics'!$C:$C,0)))</f>
        <v>0.01</v>
      </c>
      <c r="O2712" s="254" t="str">
        <f>IF(ISBLANK(INDEX('Policy Characteristics'!I:I,MATCH($C2712,'Policy Characteristics'!$C:$C,0))),"",INDEX('Policy Characteristics'!I:I,MATCH($C2712,'Policy Characteristics'!$C:$C,0)))</f>
        <v>% reduction in cost</v>
      </c>
      <c r="P2712" s="254" t="str">
        <f>IF(ISBLANK(INDEX('Policy Characteristics'!J:J,MATCH($C2712,'Policy Characteristics'!$C:$C,0))),"",INDEX('Policy Characteristics'!J:J,MATCH($C2712,'Policy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2" s="254" t="str">
        <f>IF(ISBLANK(INDEX('Policy Characteristics'!K:K,MATCH($C2712,'Policy Characteristics'!$C:$C,0))),"",INDEX('Policy Characteristics'!K:K,MATCH($C2712,'Policy Characteristics'!$C:$C,0)))</f>
        <v>architectural-design.html#rnd</v>
      </c>
      <c r="R2712" s="254" t="str">
        <f>IF(ISBLANK(INDEX('Policy Characteristics'!L:L,MATCH($C2712,'Policy Characteristics'!$C:$C,0))),"",INDEX('Policy Characteristics'!L:L,MATCH($C2712,'Policy Characteristics'!$C:$C,0)))</f>
        <v>research-and-development.html</v>
      </c>
    </row>
    <row r="2713" spans="1:18" x14ac:dyDescent="0.35">
      <c r="A2713" s="254" t="str">
        <f>IF(ISBLANK(INDEX('Policy Characteristics'!A:A,MATCH($C2713,'Policy Characteristics'!$C:$C,0))),"",INDEX('Policy Characteristics'!A:A,MATCH($C2713,'Policy Characteristics'!$C:$C,0)))</f>
        <v>Research and Development</v>
      </c>
      <c r="B2713" s="262" t="str">
        <f>IF(ISBLANK(INDEX('Policy Characteristics'!B:B,MATCH($C2713,'Policy Characteristics'!$C:$C,0))),"",INDEX('Policy Characteristics'!B:B,MATCH($C2713,'Policy Characteristics'!$C:$C,0)))</f>
        <v>Capital Cost Reduction</v>
      </c>
      <c r="C2713" s="254" t="str">
        <f t="shared" si="93"/>
        <v>RnD Industry Capital Cost Perc Reduction</v>
      </c>
      <c r="D2713" s="45" t="s">
        <v>3467</v>
      </c>
      <c r="E2713" s="45" t="s">
        <v>2379</v>
      </c>
      <c r="F2713" t="s">
        <v>3474</v>
      </c>
      <c r="G2713" s="45" t="s">
        <v>83</v>
      </c>
      <c r="H2713" s="43">
        <v>1464</v>
      </c>
      <c r="I2713" s="324" t="s">
        <v>41</v>
      </c>
      <c r="J2713" s="255" t="str">
        <f>IF(ISBLANK(INDEX('Policy Characteristics'!D:D,MATCH($C2713,'Policy Characteristics'!$C:$C,0))),"",INDEX('Policy Characteristics'!D:D,MATCH($C2713,'Policy Characteristics'!$C:$C,0)))</f>
        <v>R&amp;D Capital Cost Reductions</v>
      </c>
      <c r="K2713" s="254" t="str">
        <f>IF(ISBLANK(INDEX('Policy Characteristics'!E:E,MATCH($C2713,'Policy Characteristics'!$C:$C,0))),"",INDEX('Policy Characteristics'!E:E,MATCH($C2713,'Policy Characteristics'!$C:$C,0)))</f>
        <v>RnD industry capital cost reduction</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0.4</v>
      </c>
      <c r="N2713" s="261">
        <f>IF(ISBLANK(INDEX('Policy Characteristics'!H:H,MATCH($C2713,'Policy Characteristics'!$C:$C,0))),"",INDEX('Policy Characteristics'!H:H,MATCH($C2713,'Policy Characteristics'!$C:$C,0)))</f>
        <v>0.01</v>
      </c>
      <c r="O2713" s="254" t="str">
        <f>IF(ISBLANK(INDEX('Policy Characteristics'!I:I,MATCH($C2713,'Policy Characteristics'!$C:$C,0))),"",INDEX('Policy Characteristics'!I:I,MATCH($C2713,'Policy Characteristics'!$C:$C,0)))</f>
        <v>% reduction in cost</v>
      </c>
      <c r="P2713" s="254" t="str">
        <f>IF(ISBLANK(INDEX('Policy Characteristics'!J:J,MATCH($C2713,'Policy Characteristics'!$C:$C,0))),"",INDEX('Policy Characteristics'!J:J,MATCH($C2713,'Policy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3" s="254" t="str">
        <f>IF(ISBLANK(INDEX('Policy Characteristics'!K:K,MATCH($C2713,'Policy Characteristics'!$C:$C,0))),"",INDEX('Policy Characteristics'!K:K,MATCH($C2713,'Policy Characteristics'!$C:$C,0)))</f>
        <v>architectural-design.html#rnd</v>
      </c>
      <c r="R2713" s="254" t="str">
        <f>IF(ISBLANK(INDEX('Policy Characteristics'!L:L,MATCH($C2713,'Policy Characteristics'!$C:$C,0))),"",INDEX('Policy Characteristics'!L:L,MATCH($C2713,'Policy Characteristics'!$C:$C,0)))</f>
        <v>research-and-development.html</v>
      </c>
    </row>
    <row r="2714" spans="1:18" x14ac:dyDescent="0.35">
      <c r="A2714" s="254" t="str">
        <f>IF(ISBLANK(INDEX('Policy Characteristics'!A:A,MATCH($C2714,'Policy Characteristics'!$C:$C,0))),"",INDEX('Policy Characteristics'!A:A,MATCH($C2714,'Policy Characteristics'!$C:$C,0)))</f>
        <v>Research and Development</v>
      </c>
      <c r="B2714" s="262" t="str">
        <f>IF(ISBLANK(INDEX('Policy Characteristics'!B:B,MATCH($C2714,'Policy Characteristics'!$C:$C,0))),"",INDEX('Policy Characteristics'!B:B,MATCH($C2714,'Policy Characteristics'!$C:$C,0)))</f>
        <v>Capital Cost Reduction</v>
      </c>
      <c r="C2714" s="254" t="str">
        <f t="shared" si="93"/>
        <v>RnD Industry Capital Cost Perc Reduction</v>
      </c>
      <c r="D2714" s="45" t="s">
        <v>3467</v>
      </c>
      <c r="E2714" s="45" t="s">
        <v>2380</v>
      </c>
      <c r="F2714" t="s">
        <v>3474</v>
      </c>
      <c r="G2714" s="45" t="s">
        <v>88</v>
      </c>
      <c r="H2714" s="43">
        <v>1465</v>
      </c>
      <c r="I2714" s="324" t="s">
        <v>41</v>
      </c>
      <c r="J2714" s="255" t="str">
        <f>IF(ISBLANK(INDEX('Policy Characteristics'!D:D,MATCH($C2714,'Policy Characteristics'!$C:$C,0))),"",INDEX('Policy Characteristics'!D:D,MATCH($C2714,'Policy Characteristics'!$C:$C,0)))</f>
        <v>R&amp;D Capital Cost Reductions</v>
      </c>
      <c r="K2714" s="254" t="str">
        <f>IF(ISBLANK(INDEX('Policy Characteristics'!E:E,MATCH($C2714,'Policy Characteristics'!$C:$C,0))),"",INDEX('Policy Characteristics'!E:E,MATCH($C2714,'Policy Characteristics'!$C:$C,0)))</f>
        <v>RnD industry capital cost reduction</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0.4</v>
      </c>
      <c r="N2714" s="261">
        <f>IF(ISBLANK(INDEX('Policy Characteristics'!H:H,MATCH($C2714,'Policy Characteristics'!$C:$C,0))),"",INDEX('Policy Characteristics'!H:H,MATCH($C2714,'Policy Characteristics'!$C:$C,0)))</f>
        <v>0.01</v>
      </c>
      <c r="O2714" s="254" t="str">
        <f>IF(ISBLANK(INDEX('Policy Characteristics'!I:I,MATCH($C2714,'Policy Characteristics'!$C:$C,0))),"",INDEX('Policy Characteristics'!I:I,MATCH($C2714,'Policy Characteristics'!$C:$C,0)))</f>
        <v>% reduction in cost</v>
      </c>
      <c r="P2714" s="254" t="str">
        <f>IF(ISBLANK(INDEX('Policy Characteristics'!J:J,MATCH($C2714,'Policy Characteristics'!$C:$C,0))),"",INDEX('Policy Characteristics'!J:J,MATCH($C2714,'Policy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4" s="254" t="str">
        <f>IF(ISBLANK(INDEX('Policy Characteristics'!K:K,MATCH($C2714,'Policy Characteristics'!$C:$C,0))),"",INDEX('Policy Characteristics'!K:K,MATCH($C2714,'Policy Characteristics'!$C:$C,0)))</f>
        <v>architectural-design.html#rnd</v>
      </c>
      <c r="R2714" s="254" t="str">
        <f>IF(ISBLANK(INDEX('Policy Characteristics'!L:L,MATCH($C2714,'Policy Characteristics'!$C:$C,0))),"",INDEX('Policy Characteristics'!L:L,MATCH($C2714,'Policy Characteristics'!$C:$C,0)))</f>
        <v>research-and-development.html</v>
      </c>
    </row>
    <row r="2715" spans="1:18" x14ac:dyDescent="0.35">
      <c r="A2715" s="254" t="str">
        <f>IF(ISBLANK(INDEX('Policy Characteristics'!A:A,MATCH($C2715,'Policy Characteristics'!$C:$C,0))),"",INDEX('Policy Characteristics'!A:A,MATCH($C2715,'Policy Characteristics'!$C:$C,0)))</f>
        <v>Research and Development</v>
      </c>
      <c r="B2715" s="262" t="str">
        <f>IF(ISBLANK(INDEX('Policy Characteristics'!B:B,MATCH($C2715,'Policy Characteristics'!$C:$C,0))),"",INDEX('Policy Characteristics'!B:B,MATCH($C2715,'Policy Characteristics'!$C:$C,0)))</f>
        <v>Capital Cost Reduction</v>
      </c>
      <c r="C2715" s="254" t="str">
        <f t="shared" si="93"/>
        <v>RnD Industry Capital Cost Perc Reduction</v>
      </c>
      <c r="D2715" s="45" t="s">
        <v>3467</v>
      </c>
      <c r="E2715" s="45" t="s">
        <v>2381</v>
      </c>
      <c r="F2715" t="s">
        <v>3474</v>
      </c>
      <c r="G2715" s="45" t="s">
        <v>3908</v>
      </c>
      <c r="H2715" s="43">
        <v>1466</v>
      </c>
      <c r="I2715" s="324" t="s">
        <v>41</v>
      </c>
      <c r="J2715" s="255" t="str">
        <f>IF(ISBLANK(INDEX('Policy Characteristics'!D:D,MATCH($C2715,'Policy Characteristics'!$C:$C,0))),"",INDEX('Policy Characteristics'!D:D,MATCH($C2715,'Policy Characteristics'!$C:$C,0)))</f>
        <v>R&amp;D Capital Cost Reductions</v>
      </c>
      <c r="K2715" s="254" t="str">
        <f>IF(ISBLANK(INDEX('Policy Characteristics'!E:E,MATCH($C2715,'Policy Characteristics'!$C:$C,0))),"",INDEX('Policy Characteristics'!E:E,MATCH($C2715,'Policy Characteristics'!$C:$C,0)))</f>
        <v>RnD industry capital cost reduction</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0.4</v>
      </c>
      <c r="N2715" s="261">
        <f>IF(ISBLANK(INDEX('Policy Characteristics'!H:H,MATCH($C2715,'Policy Characteristics'!$C:$C,0))),"",INDEX('Policy Characteristics'!H:H,MATCH($C2715,'Policy Characteristics'!$C:$C,0)))</f>
        <v>0.01</v>
      </c>
      <c r="O2715" s="254" t="str">
        <f>IF(ISBLANK(INDEX('Policy Characteristics'!I:I,MATCH($C2715,'Policy Characteristics'!$C:$C,0))),"",INDEX('Policy Characteristics'!I:I,MATCH($C2715,'Policy Characteristics'!$C:$C,0)))</f>
        <v>% reduction in cost</v>
      </c>
      <c r="P2715" s="254" t="str">
        <f>IF(ISBLANK(INDEX('Policy Characteristics'!J:J,MATCH($C2715,'Policy Characteristics'!$C:$C,0))),"",INDEX('Policy Characteristics'!J:J,MATCH($C2715,'Policy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5" s="254" t="str">
        <f>IF(ISBLANK(INDEX('Policy Characteristics'!K:K,MATCH($C2715,'Policy Characteristics'!$C:$C,0))),"",INDEX('Policy Characteristics'!K:K,MATCH($C2715,'Policy Characteristics'!$C:$C,0)))</f>
        <v>architectural-design.html#rnd</v>
      </c>
      <c r="R2715" s="254" t="str">
        <f>IF(ISBLANK(INDEX('Policy Characteristics'!L:L,MATCH($C2715,'Policy Characteristics'!$C:$C,0))),"",INDEX('Policy Characteristics'!L:L,MATCH($C2715,'Policy Characteristics'!$C:$C,0)))</f>
        <v>research-and-development.html</v>
      </c>
    </row>
    <row r="2716" spans="1:18" x14ac:dyDescent="0.35">
      <c r="A2716" s="254" t="str">
        <f>IF(ISBLANK(INDEX('Policy Characteristics'!A:A,MATCH($C2716,'Policy Characteristics'!$C:$C,0))),"",INDEX('Policy Characteristics'!A:A,MATCH($C2716,'Policy Characteristics'!$C:$C,0)))</f>
        <v>Research and Development</v>
      </c>
      <c r="B2716" s="262" t="str">
        <f>IF(ISBLANK(INDEX('Policy Characteristics'!B:B,MATCH($C2716,'Policy Characteristics'!$C:$C,0))),"",INDEX('Policy Characteristics'!B:B,MATCH($C2716,'Policy Characteristics'!$C:$C,0)))</f>
        <v>Capital Cost Reduction</v>
      </c>
      <c r="C2716" s="254" t="str">
        <f t="shared" si="93"/>
        <v>RnD Industry Capital Cost Perc Reduction</v>
      </c>
      <c r="D2716" s="45" t="s">
        <v>3467</v>
      </c>
      <c r="E2716" s="45" t="s">
        <v>2382</v>
      </c>
      <c r="F2716" t="s">
        <v>3474</v>
      </c>
      <c r="G2716" s="45" t="s">
        <v>95</v>
      </c>
      <c r="H2716" s="43">
        <v>1467</v>
      </c>
      <c r="I2716" s="324" t="s">
        <v>41</v>
      </c>
      <c r="J2716" s="255" t="str">
        <f>IF(ISBLANK(INDEX('Policy Characteristics'!D:D,MATCH($C2716,'Policy Characteristics'!$C:$C,0))),"",INDEX('Policy Characteristics'!D:D,MATCH($C2716,'Policy Characteristics'!$C:$C,0)))</f>
        <v>R&amp;D Capital Cost Reductions</v>
      </c>
      <c r="K2716" s="254" t="str">
        <f>IF(ISBLANK(INDEX('Policy Characteristics'!E:E,MATCH($C2716,'Policy Characteristics'!$C:$C,0))),"",INDEX('Policy Characteristics'!E:E,MATCH($C2716,'Policy Characteristics'!$C:$C,0)))</f>
        <v>RnD industry capital cost reduction</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0.4</v>
      </c>
      <c r="N2716" s="261">
        <f>IF(ISBLANK(INDEX('Policy Characteristics'!H:H,MATCH($C2716,'Policy Characteristics'!$C:$C,0))),"",INDEX('Policy Characteristics'!H:H,MATCH($C2716,'Policy Characteristics'!$C:$C,0)))</f>
        <v>0.01</v>
      </c>
      <c r="O2716" s="254" t="str">
        <f>IF(ISBLANK(INDEX('Policy Characteristics'!I:I,MATCH($C2716,'Policy Characteristics'!$C:$C,0))),"",INDEX('Policy Characteristics'!I:I,MATCH($C2716,'Policy Characteristics'!$C:$C,0)))</f>
        <v>% reduction in cost</v>
      </c>
      <c r="P2716" s="254" t="str">
        <f>IF(ISBLANK(INDEX('Policy Characteristics'!J:J,MATCH($C2716,'Policy Characteristics'!$C:$C,0))),"",INDEX('Policy Characteristics'!J:J,MATCH($C2716,'Policy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6" s="254" t="str">
        <f>IF(ISBLANK(INDEX('Policy Characteristics'!K:K,MATCH($C2716,'Policy Characteristics'!$C:$C,0))),"",INDEX('Policy Characteristics'!K:K,MATCH($C2716,'Policy Characteristics'!$C:$C,0)))</f>
        <v>architectural-design.html#rnd</v>
      </c>
      <c r="R2716" s="254" t="str">
        <f>IF(ISBLANK(INDEX('Policy Characteristics'!L:L,MATCH($C2716,'Policy Characteristics'!$C:$C,0))),"",INDEX('Policy Characteristics'!L:L,MATCH($C2716,'Policy Characteristics'!$C:$C,0)))</f>
        <v>research-and-development.html</v>
      </c>
    </row>
    <row r="2717" spans="1:18" x14ac:dyDescent="0.35">
      <c r="A2717" s="254" t="str">
        <f>IF(ISBLANK(INDEX('Policy Characteristics'!A:A,MATCH($C2717,'Policy Characteristics'!$C:$C,0))),"",INDEX('Policy Characteristics'!A:A,MATCH($C2717,'Policy Characteristics'!$C:$C,0)))</f>
        <v>Research and Development</v>
      </c>
      <c r="B2717" s="262" t="str">
        <f>IF(ISBLANK(INDEX('Policy Characteristics'!B:B,MATCH($C2717,'Policy Characteristics'!$C:$C,0))),"",INDEX('Policy Characteristics'!B:B,MATCH($C2717,'Policy Characteristics'!$C:$C,0)))</f>
        <v>Capital Cost Reduction</v>
      </c>
      <c r="C2717" s="254" t="str">
        <f t="shared" si="93"/>
        <v>RnD Industry Capital Cost Perc Reduction</v>
      </c>
      <c r="D2717" s="45" t="s">
        <v>3467</v>
      </c>
      <c r="E2717" s="45" t="s">
        <v>2676</v>
      </c>
      <c r="F2717" t="s">
        <v>3474</v>
      </c>
      <c r="G2717" s="45" t="s">
        <v>2445</v>
      </c>
      <c r="H2717" s="43">
        <v>1468</v>
      </c>
      <c r="I2717" s="324" t="s">
        <v>41</v>
      </c>
      <c r="J2717" s="255" t="str">
        <f>IF(ISBLANK(INDEX('Policy Characteristics'!D:D,MATCH($C2717,'Policy Characteristics'!$C:$C,0))),"",INDEX('Policy Characteristics'!D:D,MATCH($C2717,'Policy Characteristics'!$C:$C,0)))</f>
        <v>R&amp;D Capital Cost Reductions</v>
      </c>
      <c r="K2717" s="254" t="str">
        <f>IF(ISBLANK(INDEX('Policy Characteristics'!E:E,MATCH($C2717,'Policy Characteristics'!$C:$C,0))),"",INDEX('Policy Characteristics'!E:E,MATCH($C2717,'Policy Characteristics'!$C:$C,0)))</f>
        <v>RnD industry capital cost reduction</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0.4</v>
      </c>
      <c r="N2717" s="261">
        <f>IF(ISBLANK(INDEX('Policy Characteristics'!H:H,MATCH($C2717,'Policy Characteristics'!$C:$C,0))),"",INDEX('Policy Characteristics'!H:H,MATCH($C2717,'Policy Characteristics'!$C:$C,0)))</f>
        <v>0.01</v>
      </c>
      <c r="O2717" s="254" t="str">
        <f>IF(ISBLANK(INDEX('Policy Characteristics'!I:I,MATCH($C2717,'Policy Characteristics'!$C:$C,0))),"",INDEX('Policy Characteristics'!I:I,MATCH($C2717,'Policy Characteristics'!$C:$C,0)))</f>
        <v>% reduction in cost</v>
      </c>
      <c r="P2717" s="254" t="str">
        <f>IF(ISBLANK(INDEX('Policy Characteristics'!J:J,MATCH($C2717,'Policy Characteristics'!$C:$C,0))),"",INDEX('Policy Characteristics'!J:J,MATCH($C2717,'Policy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7" s="254" t="str">
        <f>IF(ISBLANK(INDEX('Policy Characteristics'!K:K,MATCH($C2717,'Policy Characteristics'!$C:$C,0))),"",INDEX('Policy Characteristics'!K:K,MATCH($C2717,'Policy Characteristics'!$C:$C,0)))</f>
        <v>architectural-design.html#rnd</v>
      </c>
      <c r="R2717" s="254" t="str">
        <f>IF(ISBLANK(INDEX('Policy Characteristics'!L:L,MATCH($C2717,'Policy Characteristics'!$C:$C,0))),"",INDEX('Policy Characteristics'!L:L,MATCH($C2717,'Policy Characteristics'!$C:$C,0)))</f>
        <v>research-and-development.html</v>
      </c>
    </row>
    <row r="2718" spans="1:18" x14ac:dyDescent="0.35">
      <c r="A2718" s="254" t="str">
        <f>IF(ISBLANK(INDEX('Policy Characteristics'!A:A,MATCH($C2718,'Policy Characteristics'!$C:$C,0))),"",INDEX('Policy Characteristics'!A:A,MATCH($C2718,'Policy Characteristics'!$C:$C,0)))</f>
        <v>Research and Development</v>
      </c>
      <c r="B2718" s="262" t="str">
        <f>IF(ISBLANK(INDEX('Policy Characteristics'!B:B,MATCH($C2718,'Policy Characteristics'!$C:$C,0))),"",INDEX('Policy Characteristics'!B:B,MATCH($C2718,'Policy Characteristics'!$C:$C,0)))</f>
        <v>Capital Cost Reduction</v>
      </c>
      <c r="C2718" s="254" t="str">
        <f t="shared" si="93"/>
        <v>RnD Industry Capital Cost Perc Reduction</v>
      </c>
      <c r="D2718" s="45" t="s">
        <v>3467</v>
      </c>
      <c r="E2718" s="45" t="s">
        <v>2677</v>
      </c>
      <c r="F2718" t="s">
        <v>3474</v>
      </c>
      <c r="G2718" s="45" t="s">
        <v>2562</v>
      </c>
      <c r="H2718" s="43">
        <v>1469</v>
      </c>
      <c r="I2718" s="324" t="s">
        <v>41</v>
      </c>
      <c r="J2718" s="255" t="str">
        <f>IF(ISBLANK(INDEX('Policy Characteristics'!D:D,MATCH($C2718,'Policy Characteristics'!$C:$C,0))),"",INDEX('Policy Characteristics'!D:D,MATCH($C2718,'Policy Characteristics'!$C:$C,0)))</f>
        <v>R&amp;D Capital Cost Reductions</v>
      </c>
      <c r="K2718" s="254" t="str">
        <f>IF(ISBLANK(INDEX('Policy Characteristics'!E:E,MATCH($C2718,'Policy Characteristics'!$C:$C,0))),"",INDEX('Policy Characteristics'!E:E,MATCH($C2718,'Policy Characteristics'!$C:$C,0)))</f>
        <v>RnD industry capital cost reduction</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0.4</v>
      </c>
      <c r="N2718" s="261">
        <f>IF(ISBLANK(INDEX('Policy Characteristics'!H:H,MATCH($C2718,'Policy Characteristics'!$C:$C,0))),"",INDEX('Policy Characteristics'!H:H,MATCH($C2718,'Policy Characteristics'!$C:$C,0)))</f>
        <v>0.01</v>
      </c>
      <c r="O2718" s="254" t="str">
        <f>IF(ISBLANK(INDEX('Policy Characteristics'!I:I,MATCH($C2718,'Policy Characteristics'!$C:$C,0))),"",INDEX('Policy Characteristics'!I:I,MATCH($C2718,'Policy Characteristics'!$C:$C,0)))</f>
        <v>% reduction in cost</v>
      </c>
      <c r="P2718" s="254" t="str">
        <f>IF(ISBLANK(INDEX('Policy Characteristics'!J:J,MATCH($C2718,'Policy Characteristics'!$C:$C,0))),"",INDEX('Policy Characteristics'!J:J,MATCH($C2718,'Policy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8" s="254" t="str">
        <f>IF(ISBLANK(INDEX('Policy Characteristics'!K:K,MATCH($C2718,'Policy Characteristics'!$C:$C,0))),"",INDEX('Policy Characteristics'!K:K,MATCH($C2718,'Policy Characteristics'!$C:$C,0)))</f>
        <v>architectural-design.html#rnd</v>
      </c>
      <c r="R2718" s="254" t="str">
        <f>IF(ISBLANK(INDEX('Policy Characteristics'!L:L,MATCH($C2718,'Policy Characteristics'!$C:$C,0))),"",INDEX('Policy Characteristics'!L:L,MATCH($C2718,'Policy Characteristics'!$C:$C,0)))</f>
        <v>research-and-development.html</v>
      </c>
    </row>
    <row r="2719" spans="1:18" x14ac:dyDescent="0.35">
      <c r="A2719" s="254" t="str">
        <f>IF(ISBLANK(INDEX('Policy Characteristics'!A:A,MATCH($C2719,'Policy Characteristics'!$C:$C,0))),"",INDEX('Policy Characteristics'!A:A,MATCH($C2719,'Policy Characteristics'!$C:$C,0)))</f>
        <v>Research and Development</v>
      </c>
      <c r="B2719" s="262" t="str">
        <f>IF(ISBLANK(INDEX('Policy Characteristics'!B:B,MATCH($C2719,'Policy Characteristics'!$C:$C,0))),"",INDEX('Policy Characteristics'!B:B,MATCH($C2719,'Policy Characteristics'!$C:$C,0)))</f>
        <v>Capital Cost Reduction</v>
      </c>
      <c r="C2719" s="254" t="str">
        <f t="shared" si="93"/>
        <v>RnD Industry Capital Cost Perc Reduction</v>
      </c>
      <c r="D2719" s="45" t="s">
        <v>3467</v>
      </c>
      <c r="E2719" s="45" t="s">
        <v>2678</v>
      </c>
      <c r="F2719" t="s">
        <v>3474</v>
      </c>
      <c r="G2719" s="45" t="s">
        <v>2624</v>
      </c>
      <c r="H2719" s="43">
        <v>1470</v>
      </c>
      <c r="I2719" s="324" t="s">
        <v>41</v>
      </c>
      <c r="J2719" s="255" t="str">
        <f>IF(ISBLANK(INDEX('Policy Characteristics'!D:D,MATCH($C2719,'Policy Characteristics'!$C:$C,0))),"",INDEX('Policy Characteristics'!D:D,MATCH($C2719,'Policy Characteristics'!$C:$C,0)))</f>
        <v>R&amp;D Capital Cost Reductions</v>
      </c>
      <c r="K2719" s="254" t="str">
        <f>IF(ISBLANK(INDEX('Policy Characteristics'!E:E,MATCH($C2719,'Policy Characteristics'!$C:$C,0))),"",INDEX('Policy Characteristics'!E:E,MATCH($C2719,'Policy Characteristics'!$C:$C,0)))</f>
        <v>RnD industry capital cost reduction</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0.4</v>
      </c>
      <c r="N2719" s="261">
        <f>IF(ISBLANK(INDEX('Policy Characteristics'!H:H,MATCH($C2719,'Policy Characteristics'!$C:$C,0))),"",INDEX('Policy Characteristics'!H:H,MATCH($C2719,'Policy Characteristics'!$C:$C,0)))</f>
        <v>0.01</v>
      </c>
      <c r="O2719" s="254" t="str">
        <f>IF(ISBLANK(INDEX('Policy Characteristics'!I:I,MATCH($C2719,'Policy Characteristics'!$C:$C,0))),"",INDEX('Policy Characteristics'!I:I,MATCH($C2719,'Policy Characteristics'!$C:$C,0)))</f>
        <v>% reduction in cost</v>
      </c>
      <c r="P2719" s="254" t="str">
        <f>IF(ISBLANK(INDEX('Policy Characteristics'!J:J,MATCH($C2719,'Policy Characteristics'!$C:$C,0))),"",INDEX('Policy Characteristics'!J:J,MATCH($C2719,'Policy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19" s="254" t="str">
        <f>IF(ISBLANK(INDEX('Policy Characteristics'!K:K,MATCH($C2719,'Policy Characteristics'!$C:$C,0))),"",INDEX('Policy Characteristics'!K:K,MATCH($C2719,'Policy Characteristics'!$C:$C,0)))</f>
        <v>architectural-design.html#rnd</v>
      </c>
      <c r="R2719" s="254" t="str">
        <f>IF(ISBLANK(INDEX('Policy Characteristics'!L:L,MATCH($C2719,'Policy Characteristics'!$C:$C,0))),"",INDEX('Policy Characteristics'!L:L,MATCH($C2719,'Policy Characteristics'!$C:$C,0)))</f>
        <v>research-and-development.html</v>
      </c>
    </row>
    <row r="2720" spans="1:18" x14ac:dyDescent="0.35">
      <c r="A2720" s="254" t="str">
        <f>IF(ISBLANK(INDEX('Policy Characteristics'!A:A,MATCH($C2720,'Policy Characteristics'!$C:$C,0))),"",INDEX('Policy Characteristics'!A:A,MATCH($C2720,'Policy Characteristics'!$C:$C,0)))</f>
        <v>Research and Development</v>
      </c>
      <c r="B2720" s="262" t="str">
        <f>IF(ISBLANK(INDEX('Policy Characteristics'!B:B,MATCH($C2720,'Policy Characteristics'!$C:$C,0))),"",INDEX('Policy Characteristics'!B:B,MATCH($C2720,'Policy Characteristics'!$C:$C,0)))</f>
        <v>Capital Cost Reduction</v>
      </c>
      <c r="C2720" s="254" t="str">
        <f t="shared" si="93"/>
        <v>RnD Industry Capital Cost Perc Reduction</v>
      </c>
      <c r="D2720" s="45" t="s">
        <v>3467</v>
      </c>
      <c r="E2720" s="45" t="s">
        <v>2675</v>
      </c>
      <c r="F2720" t="s">
        <v>3474</v>
      </c>
      <c r="G2720" s="45" t="s">
        <v>2448</v>
      </c>
      <c r="H2720" s="43">
        <v>1471</v>
      </c>
      <c r="I2720" s="324" t="s">
        <v>41</v>
      </c>
      <c r="J2720" s="255" t="str">
        <f>IF(ISBLANK(INDEX('Policy Characteristics'!D:D,MATCH($C2720,'Policy Characteristics'!$C:$C,0))),"",INDEX('Policy Characteristics'!D:D,MATCH($C2720,'Policy Characteristics'!$C:$C,0)))</f>
        <v>R&amp;D Capital Cost Reductions</v>
      </c>
      <c r="K2720" s="254" t="str">
        <f>IF(ISBLANK(INDEX('Policy Characteristics'!E:E,MATCH($C2720,'Policy Characteristics'!$C:$C,0))),"",INDEX('Policy Characteristics'!E:E,MATCH($C2720,'Policy Characteristics'!$C:$C,0)))</f>
        <v>RnD industry capital cost reduction</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0.4</v>
      </c>
      <c r="N2720" s="261">
        <f>IF(ISBLANK(INDEX('Policy Characteristics'!H:H,MATCH($C2720,'Policy Characteristics'!$C:$C,0))),"",INDEX('Policy Characteristics'!H:H,MATCH($C2720,'Policy Characteristics'!$C:$C,0)))</f>
        <v>0.01</v>
      </c>
      <c r="O2720" s="254" t="str">
        <f>IF(ISBLANK(INDEX('Policy Characteristics'!I:I,MATCH($C2720,'Policy Characteristics'!$C:$C,0))),"",INDEX('Policy Characteristics'!I:I,MATCH($C2720,'Policy Characteristics'!$C:$C,0)))</f>
        <v>% reduction in cost</v>
      </c>
      <c r="P2720" s="254" t="str">
        <f>IF(ISBLANK(INDEX('Policy Characteristics'!J:J,MATCH($C2720,'Policy Characteristics'!$C:$C,0))),"",INDEX('Policy Characteristics'!J:J,MATCH($C2720,'Policy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0" s="254" t="str">
        <f>IF(ISBLANK(INDEX('Policy Characteristics'!K:K,MATCH($C2720,'Policy Characteristics'!$C:$C,0))),"",INDEX('Policy Characteristics'!K:K,MATCH($C2720,'Policy Characteristics'!$C:$C,0)))</f>
        <v>architectural-design.html#rnd</v>
      </c>
      <c r="R2720" s="254" t="str">
        <f>IF(ISBLANK(INDEX('Policy Characteristics'!L:L,MATCH($C2720,'Policy Characteristics'!$C:$C,0))),"",INDEX('Policy Characteristics'!L:L,MATCH($C2720,'Policy Characteristics'!$C:$C,0)))</f>
        <v>research-and-development.html</v>
      </c>
    </row>
    <row r="2721" spans="1:18" x14ac:dyDescent="0.35">
      <c r="A2721" s="254" t="str">
        <f>IF(ISBLANK(INDEX('Policy Characteristics'!A:A,MATCH($C2721,'Policy Characteristics'!$C:$C,0))),"",INDEX('Policy Characteristics'!A:A,MATCH($C2721,'Policy Characteristics'!$C:$C,0)))</f>
        <v>Research and Development</v>
      </c>
      <c r="B2721" s="262" t="str">
        <f>IF(ISBLANK(INDEX('Policy Characteristics'!B:B,MATCH($C2721,'Policy Characteristics'!$C:$C,0))),"",INDEX('Policy Characteristics'!B:B,MATCH($C2721,'Policy Characteristics'!$C:$C,0)))</f>
        <v>Capital Cost Reduction</v>
      </c>
      <c r="C2721" s="254" t="str">
        <f t="shared" si="93"/>
        <v>RnD Industry Capital Cost Perc Reduction</v>
      </c>
      <c r="D2721" s="45" t="s">
        <v>3467</v>
      </c>
      <c r="E2721" s="45" t="s">
        <v>3906</v>
      </c>
      <c r="F2721" t="s">
        <v>3474</v>
      </c>
      <c r="G2721" s="45" t="s">
        <v>3909</v>
      </c>
      <c r="H2721" s="43">
        <v>1472</v>
      </c>
      <c r="I2721" s="324" t="s">
        <v>41</v>
      </c>
      <c r="J2721" s="255" t="str">
        <f>IF(ISBLANK(INDEX('Policy Characteristics'!D:D,MATCH($C2721,'Policy Characteristics'!$C:$C,0))),"",INDEX('Policy Characteristics'!D:D,MATCH($C2721,'Policy Characteristics'!$C:$C,0)))</f>
        <v>R&amp;D Capital Cost Reductions</v>
      </c>
      <c r="K2721" s="254" t="str">
        <f>IF(ISBLANK(INDEX('Policy Characteristics'!E:E,MATCH($C2721,'Policy Characteristics'!$C:$C,0))),"",INDEX('Policy Characteristics'!E:E,MATCH($C2721,'Policy Characteristics'!$C:$C,0)))</f>
        <v>RnD industry capital cost reduction</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0.4</v>
      </c>
      <c r="N2721" s="261">
        <f>IF(ISBLANK(INDEX('Policy Characteristics'!H:H,MATCH($C2721,'Policy Characteristics'!$C:$C,0))),"",INDEX('Policy Characteristics'!H:H,MATCH($C2721,'Policy Characteristics'!$C:$C,0)))</f>
        <v>0.01</v>
      </c>
      <c r="O2721" s="254" t="str">
        <f>IF(ISBLANK(INDEX('Policy Characteristics'!I:I,MATCH($C2721,'Policy Characteristics'!$C:$C,0))),"",INDEX('Policy Characteristics'!I:I,MATCH($C2721,'Policy Characteristics'!$C:$C,0)))</f>
        <v>% reduction in cost</v>
      </c>
      <c r="P2721" s="254" t="str">
        <f>IF(ISBLANK(INDEX('Policy Characteristics'!J:J,MATCH($C2721,'Policy Characteristics'!$C:$C,0))),"",INDEX('Policy Characteristics'!J:J,MATCH($C2721,'Policy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1" s="254" t="str">
        <f>IF(ISBLANK(INDEX('Policy Characteristics'!K:K,MATCH($C2721,'Policy Characteristics'!$C:$C,0))),"",INDEX('Policy Characteristics'!K:K,MATCH($C2721,'Policy Characteristics'!$C:$C,0)))</f>
        <v>architectural-design.html#rnd</v>
      </c>
      <c r="R2721" s="254" t="str">
        <f>IF(ISBLANK(INDEX('Policy Characteristics'!L:L,MATCH($C2721,'Policy Characteristics'!$C:$C,0))),"",INDEX('Policy Characteristics'!L:L,MATCH($C2721,'Policy Characteristics'!$C:$C,0)))</f>
        <v>research-and-development.html</v>
      </c>
    </row>
    <row r="2722" spans="1:18" x14ac:dyDescent="0.35">
      <c r="A2722" s="254" t="str">
        <f>IF(ISBLANK(INDEX('Policy Characteristics'!A:A,MATCH($C2722,'Policy Characteristics'!$C:$C,0))),"",INDEX('Policy Characteristics'!A:A,MATCH($C2722,'Policy Characteristics'!$C:$C,0)))</f>
        <v>Research and Development</v>
      </c>
      <c r="B2722" s="262" t="str">
        <f>IF(ISBLANK(INDEX('Policy Characteristics'!B:B,MATCH($C2722,'Policy Characteristics'!$C:$C,0))),"",INDEX('Policy Characteristics'!B:B,MATCH($C2722,'Policy Characteristics'!$C:$C,0)))</f>
        <v>Capital Cost Reduction</v>
      </c>
      <c r="C2722" s="254" t="str">
        <f t="shared" si="93"/>
        <v>RnD Industry Capital Cost Perc Reduction</v>
      </c>
      <c r="D2722" s="45" t="s">
        <v>3467</v>
      </c>
      <c r="E2722" s="45" t="s">
        <v>3907</v>
      </c>
      <c r="F2722" t="s">
        <v>3474</v>
      </c>
      <c r="G2722" s="45" t="s">
        <v>3910</v>
      </c>
      <c r="H2722" s="43">
        <v>1473</v>
      </c>
      <c r="I2722" s="324" t="s">
        <v>41</v>
      </c>
      <c r="J2722" s="255" t="str">
        <f>IF(ISBLANK(INDEX('Policy Characteristics'!D:D,MATCH($C2722,'Policy Characteristics'!$C:$C,0))),"",INDEX('Policy Characteristics'!D:D,MATCH($C2722,'Policy Characteristics'!$C:$C,0)))</f>
        <v>R&amp;D Capital Cost Reductions</v>
      </c>
      <c r="K2722" s="254" t="str">
        <f>IF(ISBLANK(INDEX('Policy Characteristics'!E:E,MATCH($C2722,'Policy Characteristics'!$C:$C,0))),"",INDEX('Policy Characteristics'!E:E,MATCH($C2722,'Policy Characteristics'!$C:$C,0)))</f>
        <v>RnD industry capital cost reduction</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0.4</v>
      </c>
      <c r="N2722" s="261">
        <f>IF(ISBLANK(INDEX('Policy Characteristics'!H:H,MATCH($C2722,'Policy Characteristics'!$C:$C,0))),"",INDEX('Policy Characteristics'!H:H,MATCH($C2722,'Policy Characteristics'!$C:$C,0)))</f>
        <v>0.01</v>
      </c>
      <c r="O2722" s="254" t="str">
        <f>IF(ISBLANK(INDEX('Policy Characteristics'!I:I,MATCH($C2722,'Policy Characteristics'!$C:$C,0))),"",INDEX('Policy Characteristics'!I:I,MATCH($C2722,'Policy Characteristics'!$C:$C,0)))</f>
        <v>% reduction in cost</v>
      </c>
      <c r="P2722" s="254" t="str">
        <f>IF(ISBLANK(INDEX('Policy Characteristics'!J:J,MATCH($C2722,'Policy Characteristics'!$C:$C,0))),"",INDEX('Policy Characteristics'!J:J,MATCH($C2722,'Policy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2" s="254" t="str">
        <f>IF(ISBLANK(INDEX('Policy Characteristics'!K:K,MATCH($C2722,'Policy Characteristics'!$C:$C,0))),"",INDEX('Policy Characteristics'!K:K,MATCH($C2722,'Policy Characteristics'!$C:$C,0)))</f>
        <v>architectural-design.html#rnd</v>
      </c>
      <c r="R2722" s="254" t="str">
        <f>IF(ISBLANK(INDEX('Policy Characteristics'!L:L,MATCH($C2722,'Policy Characteristics'!$C:$C,0))),"",INDEX('Policy Characteristics'!L:L,MATCH($C2722,'Policy Characteristics'!$C:$C,0)))</f>
        <v>research-and-development.html</v>
      </c>
    </row>
    <row r="2723" spans="1:18" x14ac:dyDescent="0.35">
      <c r="A2723" s="254" t="str">
        <f>IF(ISBLANK(INDEX('Policy Characteristics'!A:A,MATCH($C2723,'Policy Characteristics'!$C:$C,0))),"",INDEX('Policy Characteristics'!A:A,MATCH($C2723,'Policy Characteristics'!$C:$C,0)))</f>
        <v>Research and Development</v>
      </c>
      <c r="B2723" s="262" t="str">
        <f>IF(ISBLANK(INDEX('Policy Characteristics'!B:B,MATCH($C2723,'Policy Characteristics'!$C:$C,0))),"",INDEX('Policy Characteristics'!B:B,MATCH($C2723,'Policy Characteristics'!$C:$C,0)))</f>
        <v>Capital Cost Reduction</v>
      </c>
      <c r="C2723" s="254" t="str">
        <f t="shared" si="93"/>
        <v>RnD Industry Capital Cost Perc Reduction</v>
      </c>
      <c r="D2723" s="45" t="s">
        <v>3468</v>
      </c>
      <c r="E2723" s="45" t="s">
        <v>2377</v>
      </c>
      <c r="F2723" t="s">
        <v>3475</v>
      </c>
      <c r="G2723" s="45" t="s">
        <v>89</v>
      </c>
      <c r="H2723" s="43">
        <v>1474</v>
      </c>
      <c r="I2723" s="324" t="s">
        <v>40</v>
      </c>
      <c r="J2723" s="255" t="str">
        <f>IF(ISBLANK(INDEX('Policy Characteristics'!D:D,MATCH($C2723,'Policy Characteristics'!$C:$C,0))),"",INDEX('Policy Characteristics'!D:D,MATCH($C2723,'Policy Characteristics'!$C:$C,0)))</f>
        <v>R&amp;D Capital Cost Reductions</v>
      </c>
      <c r="K2723" s="254" t="str">
        <f>IF(ISBLANK(INDEX('Policy Characteristics'!E:E,MATCH($C2723,'Policy Characteristics'!$C:$C,0))),"",INDEX('Policy Characteristics'!E:E,MATCH($C2723,'Policy Characteristics'!$C:$C,0)))</f>
        <v>RnD industry capital cost reduction</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0.4</v>
      </c>
      <c r="N2723" s="261">
        <f>IF(ISBLANK(INDEX('Policy Characteristics'!H:H,MATCH($C2723,'Policy Characteristics'!$C:$C,0))),"",INDEX('Policy Characteristics'!H:H,MATCH($C2723,'Policy Characteristics'!$C:$C,0)))</f>
        <v>0.01</v>
      </c>
      <c r="O2723" s="254" t="str">
        <f>IF(ISBLANK(INDEX('Policy Characteristics'!I:I,MATCH($C2723,'Policy Characteristics'!$C:$C,0))),"",INDEX('Policy Characteristics'!I:I,MATCH($C2723,'Policy Characteristics'!$C:$C,0)))</f>
        <v>% reduction in cost</v>
      </c>
      <c r="P2723" s="254" t="str">
        <f>IF(ISBLANK(INDEX('Policy Characteristics'!J:J,MATCH($C2723,'Policy Characteristics'!$C:$C,0))),"",INDEX('Policy Characteristics'!J:J,MATCH($C2723,'Policy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3" s="254" t="str">
        <f>IF(ISBLANK(INDEX('Policy Characteristics'!K:K,MATCH($C2723,'Policy Characteristics'!$C:$C,0))),"",INDEX('Policy Characteristics'!K:K,MATCH($C2723,'Policy Characteristics'!$C:$C,0)))</f>
        <v>architectural-design.html#rnd</v>
      </c>
      <c r="R2723" s="254" t="str">
        <f>IF(ISBLANK(INDEX('Policy Characteristics'!L:L,MATCH($C2723,'Policy Characteristics'!$C:$C,0))),"",INDEX('Policy Characteristics'!L:L,MATCH($C2723,'Policy Characteristics'!$C:$C,0)))</f>
        <v>research-and-development.html</v>
      </c>
    </row>
    <row r="2724" spans="1:18" x14ac:dyDescent="0.35">
      <c r="A2724" s="254" t="str">
        <f>IF(ISBLANK(INDEX('Policy Characteristics'!A:A,MATCH($C2724,'Policy Characteristics'!$C:$C,0))),"",INDEX('Policy Characteristics'!A:A,MATCH($C2724,'Policy Characteristics'!$C:$C,0)))</f>
        <v>Research and Development</v>
      </c>
      <c r="B2724" s="262" t="str">
        <f>IF(ISBLANK(INDEX('Policy Characteristics'!B:B,MATCH($C2724,'Policy Characteristics'!$C:$C,0))),"",INDEX('Policy Characteristics'!B:B,MATCH($C2724,'Policy Characteristics'!$C:$C,0)))</f>
        <v>Capital Cost Reduction</v>
      </c>
      <c r="C2724" s="254" t="str">
        <f t="shared" si="93"/>
        <v>RnD Industry Capital Cost Perc Reduction</v>
      </c>
      <c r="D2724" s="45" t="s">
        <v>3468</v>
      </c>
      <c r="E2724" s="45" t="s">
        <v>2378</v>
      </c>
      <c r="F2724" t="s">
        <v>3475</v>
      </c>
      <c r="G2724" s="45" t="s">
        <v>2609</v>
      </c>
      <c r="H2724" s="43">
        <v>1475</v>
      </c>
      <c r="I2724" s="324" t="s">
        <v>41</v>
      </c>
      <c r="J2724" s="255" t="str">
        <f>IF(ISBLANK(INDEX('Policy Characteristics'!D:D,MATCH($C2724,'Policy Characteristics'!$C:$C,0))),"",INDEX('Policy Characteristics'!D:D,MATCH($C2724,'Policy Characteristics'!$C:$C,0)))</f>
        <v>R&amp;D Capital Cost Reductions</v>
      </c>
      <c r="K2724" s="254" t="str">
        <f>IF(ISBLANK(INDEX('Policy Characteristics'!E:E,MATCH($C2724,'Policy Characteristics'!$C:$C,0))),"",INDEX('Policy Characteristics'!E:E,MATCH($C2724,'Policy Characteristics'!$C:$C,0)))</f>
        <v>RnD industry capital cost reduction</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0.4</v>
      </c>
      <c r="N2724" s="261">
        <f>IF(ISBLANK(INDEX('Policy Characteristics'!H:H,MATCH($C2724,'Policy Characteristics'!$C:$C,0))),"",INDEX('Policy Characteristics'!H:H,MATCH($C2724,'Policy Characteristics'!$C:$C,0)))</f>
        <v>0.01</v>
      </c>
      <c r="O2724" s="254" t="str">
        <f>IF(ISBLANK(INDEX('Policy Characteristics'!I:I,MATCH($C2724,'Policy Characteristics'!$C:$C,0))),"",INDEX('Policy Characteristics'!I:I,MATCH($C2724,'Policy Characteristics'!$C:$C,0)))</f>
        <v>% reduction in cost</v>
      </c>
      <c r="P2724" s="254" t="str">
        <f>IF(ISBLANK(INDEX('Policy Characteristics'!J:J,MATCH($C2724,'Policy Characteristics'!$C:$C,0))),"",INDEX('Policy Characteristics'!J:J,MATCH($C2724,'Policy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4" s="254" t="str">
        <f>IF(ISBLANK(INDEX('Policy Characteristics'!K:K,MATCH($C2724,'Policy Characteristics'!$C:$C,0))),"",INDEX('Policy Characteristics'!K:K,MATCH($C2724,'Policy Characteristics'!$C:$C,0)))</f>
        <v>architectural-design.html#rnd</v>
      </c>
      <c r="R2724" s="254" t="str">
        <f>IF(ISBLANK(INDEX('Policy Characteristics'!L:L,MATCH($C2724,'Policy Characteristics'!$C:$C,0))),"",INDEX('Policy Characteristics'!L:L,MATCH($C2724,'Policy Characteristics'!$C:$C,0)))</f>
        <v>research-and-development.html</v>
      </c>
    </row>
    <row r="2725" spans="1:18" x14ac:dyDescent="0.35">
      <c r="A2725" s="254" t="str">
        <f>IF(ISBLANK(INDEX('Policy Characteristics'!A:A,MATCH($C2725,'Policy Characteristics'!$C:$C,0))),"",INDEX('Policy Characteristics'!A:A,MATCH($C2725,'Policy Characteristics'!$C:$C,0)))</f>
        <v>Research and Development</v>
      </c>
      <c r="B2725" s="262" t="str">
        <f>IF(ISBLANK(INDEX('Policy Characteristics'!B:B,MATCH($C2725,'Policy Characteristics'!$C:$C,0))),"",INDEX('Policy Characteristics'!B:B,MATCH($C2725,'Policy Characteristics'!$C:$C,0)))</f>
        <v>Capital Cost Reduction</v>
      </c>
      <c r="C2725" s="254" t="str">
        <f t="shared" si="93"/>
        <v>RnD Industry Capital Cost Perc Reduction</v>
      </c>
      <c r="D2725" s="45" t="s">
        <v>3468</v>
      </c>
      <c r="E2725" s="45" t="s">
        <v>2379</v>
      </c>
      <c r="F2725" t="s">
        <v>3475</v>
      </c>
      <c r="G2725" s="45" t="s">
        <v>83</v>
      </c>
      <c r="H2725" s="43">
        <v>1476</v>
      </c>
      <c r="I2725" s="324" t="s">
        <v>41</v>
      </c>
      <c r="J2725" s="255" t="str">
        <f>IF(ISBLANK(INDEX('Policy Characteristics'!D:D,MATCH($C2725,'Policy Characteristics'!$C:$C,0))),"",INDEX('Policy Characteristics'!D:D,MATCH($C2725,'Policy Characteristics'!$C:$C,0)))</f>
        <v>R&amp;D Capital Cost Reductions</v>
      </c>
      <c r="K2725" s="254" t="str">
        <f>IF(ISBLANK(INDEX('Policy Characteristics'!E:E,MATCH($C2725,'Policy Characteristics'!$C:$C,0))),"",INDEX('Policy Characteristics'!E:E,MATCH($C2725,'Policy Characteristics'!$C:$C,0)))</f>
        <v>RnD industry capital cost reduction</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0.4</v>
      </c>
      <c r="N2725" s="261">
        <f>IF(ISBLANK(INDEX('Policy Characteristics'!H:H,MATCH($C2725,'Policy Characteristics'!$C:$C,0))),"",INDEX('Policy Characteristics'!H:H,MATCH($C2725,'Policy Characteristics'!$C:$C,0)))</f>
        <v>0.01</v>
      </c>
      <c r="O2725" s="254" t="str">
        <f>IF(ISBLANK(INDEX('Policy Characteristics'!I:I,MATCH($C2725,'Policy Characteristics'!$C:$C,0))),"",INDEX('Policy Characteristics'!I:I,MATCH($C2725,'Policy Characteristics'!$C:$C,0)))</f>
        <v>% reduction in cost</v>
      </c>
      <c r="P2725" s="254" t="str">
        <f>IF(ISBLANK(INDEX('Policy Characteristics'!J:J,MATCH($C2725,'Policy Characteristics'!$C:$C,0))),"",INDEX('Policy Characteristics'!J:J,MATCH($C2725,'Policy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5" s="254" t="str">
        <f>IF(ISBLANK(INDEX('Policy Characteristics'!K:K,MATCH($C2725,'Policy Characteristics'!$C:$C,0))),"",INDEX('Policy Characteristics'!K:K,MATCH($C2725,'Policy Characteristics'!$C:$C,0)))</f>
        <v>architectural-design.html#rnd</v>
      </c>
      <c r="R2725" s="254" t="str">
        <f>IF(ISBLANK(INDEX('Policy Characteristics'!L:L,MATCH($C2725,'Policy Characteristics'!$C:$C,0))),"",INDEX('Policy Characteristics'!L:L,MATCH($C2725,'Policy Characteristics'!$C:$C,0)))</f>
        <v>research-and-development.html</v>
      </c>
    </row>
    <row r="2726" spans="1:18" x14ac:dyDescent="0.35">
      <c r="A2726" s="254" t="str">
        <f>IF(ISBLANK(INDEX('Policy Characteristics'!A:A,MATCH($C2726,'Policy Characteristics'!$C:$C,0))),"",INDEX('Policy Characteristics'!A:A,MATCH($C2726,'Policy Characteristics'!$C:$C,0)))</f>
        <v>Research and Development</v>
      </c>
      <c r="B2726" s="262" t="str">
        <f>IF(ISBLANK(INDEX('Policy Characteristics'!B:B,MATCH($C2726,'Policy Characteristics'!$C:$C,0))),"",INDEX('Policy Characteristics'!B:B,MATCH($C2726,'Policy Characteristics'!$C:$C,0)))</f>
        <v>Capital Cost Reduction</v>
      </c>
      <c r="C2726" s="254" t="str">
        <f t="shared" si="93"/>
        <v>RnD Industry Capital Cost Perc Reduction</v>
      </c>
      <c r="D2726" s="45" t="s">
        <v>3468</v>
      </c>
      <c r="E2726" s="45" t="s">
        <v>2380</v>
      </c>
      <c r="F2726" t="s">
        <v>3475</v>
      </c>
      <c r="G2726" s="45" t="s">
        <v>88</v>
      </c>
      <c r="H2726" s="43">
        <v>1477</v>
      </c>
      <c r="I2726" s="324" t="s">
        <v>41</v>
      </c>
      <c r="J2726" s="255" t="str">
        <f>IF(ISBLANK(INDEX('Policy Characteristics'!D:D,MATCH($C2726,'Policy Characteristics'!$C:$C,0))),"",INDEX('Policy Characteristics'!D:D,MATCH($C2726,'Policy Characteristics'!$C:$C,0)))</f>
        <v>R&amp;D Capital Cost Reductions</v>
      </c>
      <c r="K2726" s="254" t="str">
        <f>IF(ISBLANK(INDEX('Policy Characteristics'!E:E,MATCH($C2726,'Policy Characteristics'!$C:$C,0))),"",INDEX('Policy Characteristics'!E:E,MATCH($C2726,'Policy Characteristics'!$C:$C,0)))</f>
        <v>RnD industry capital cost reduction</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0.4</v>
      </c>
      <c r="N2726" s="261">
        <f>IF(ISBLANK(INDEX('Policy Characteristics'!H:H,MATCH($C2726,'Policy Characteristics'!$C:$C,0))),"",INDEX('Policy Characteristics'!H:H,MATCH($C2726,'Policy Characteristics'!$C:$C,0)))</f>
        <v>0.01</v>
      </c>
      <c r="O2726" s="254" t="str">
        <f>IF(ISBLANK(INDEX('Policy Characteristics'!I:I,MATCH($C2726,'Policy Characteristics'!$C:$C,0))),"",INDEX('Policy Characteristics'!I:I,MATCH($C2726,'Policy Characteristics'!$C:$C,0)))</f>
        <v>% reduction in cost</v>
      </c>
      <c r="P2726" s="254" t="str">
        <f>IF(ISBLANK(INDEX('Policy Characteristics'!J:J,MATCH($C2726,'Policy Characteristics'!$C:$C,0))),"",INDEX('Policy Characteristics'!J:J,MATCH($C2726,'Policy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6" s="254" t="str">
        <f>IF(ISBLANK(INDEX('Policy Characteristics'!K:K,MATCH($C2726,'Policy Characteristics'!$C:$C,0))),"",INDEX('Policy Characteristics'!K:K,MATCH($C2726,'Policy Characteristics'!$C:$C,0)))</f>
        <v>architectural-design.html#rnd</v>
      </c>
      <c r="R2726" s="254" t="str">
        <f>IF(ISBLANK(INDEX('Policy Characteristics'!L:L,MATCH($C2726,'Policy Characteristics'!$C:$C,0))),"",INDEX('Policy Characteristics'!L:L,MATCH($C2726,'Policy Characteristics'!$C:$C,0)))</f>
        <v>research-and-development.html</v>
      </c>
    </row>
    <row r="2727" spans="1:18" x14ac:dyDescent="0.35">
      <c r="A2727" s="254" t="str">
        <f>IF(ISBLANK(INDEX('Policy Characteristics'!A:A,MATCH($C2727,'Policy Characteristics'!$C:$C,0))),"",INDEX('Policy Characteristics'!A:A,MATCH($C2727,'Policy Characteristics'!$C:$C,0)))</f>
        <v>Research and Development</v>
      </c>
      <c r="B2727" s="262" t="str">
        <f>IF(ISBLANK(INDEX('Policy Characteristics'!B:B,MATCH($C2727,'Policy Characteristics'!$C:$C,0))),"",INDEX('Policy Characteristics'!B:B,MATCH($C2727,'Policy Characteristics'!$C:$C,0)))</f>
        <v>Capital Cost Reduction</v>
      </c>
      <c r="C2727" s="254" t="str">
        <f t="shared" si="93"/>
        <v>RnD Industry Capital Cost Perc Reduction</v>
      </c>
      <c r="D2727" s="45" t="s">
        <v>3468</v>
      </c>
      <c r="E2727" s="45" t="s">
        <v>2381</v>
      </c>
      <c r="F2727" t="s">
        <v>3475</v>
      </c>
      <c r="G2727" s="45" t="s">
        <v>3908</v>
      </c>
      <c r="H2727" s="43">
        <v>1478</v>
      </c>
      <c r="I2727" s="324" t="s">
        <v>41</v>
      </c>
      <c r="J2727" s="255" t="str">
        <f>IF(ISBLANK(INDEX('Policy Characteristics'!D:D,MATCH($C2727,'Policy Characteristics'!$C:$C,0))),"",INDEX('Policy Characteristics'!D:D,MATCH($C2727,'Policy Characteristics'!$C:$C,0)))</f>
        <v>R&amp;D Capital Cost Reductions</v>
      </c>
      <c r="K2727" s="254" t="str">
        <f>IF(ISBLANK(INDEX('Policy Characteristics'!E:E,MATCH($C2727,'Policy Characteristics'!$C:$C,0))),"",INDEX('Policy Characteristics'!E:E,MATCH($C2727,'Policy Characteristics'!$C:$C,0)))</f>
        <v>RnD industry capital cost reduction</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0.4</v>
      </c>
      <c r="N2727" s="261">
        <f>IF(ISBLANK(INDEX('Policy Characteristics'!H:H,MATCH($C2727,'Policy Characteristics'!$C:$C,0))),"",INDEX('Policy Characteristics'!H:H,MATCH($C2727,'Policy Characteristics'!$C:$C,0)))</f>
        <v>0.01</v>
      </c>
      <c r="O2727" s="254" t="str">
        <f>IF(ISBLANK(INDEX('Policy Characteristics'!I:I,MATCH($C2727,'Policy Characteristics'!$C:$C,0))),"",INDEX('Policy Characteristics'!I:I,MATCH($C2727,'Policy Characteristics'!$C:$C,0)))</f>
        <v>% reduction in cost</v>
      </c>
      <c r="P2727" s="254" t="str">
        <f>IF(ISBLANK(INDEX('Policy Characteristics'!J:J,MATCH($C2727,'Policy Characteristics'!$C:$C,0))),"",INDEX('Policy Characteristics'!J:J,MATCH($C2727,'Policy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7" s="254" t="str">
        <f>IF(ISBLANK(INDEX('Policy Characteristics'!K:K,MATCH($C2727,'Policy Characteristics'!$C:$C,0))),"",INDEX('Policy Characteristics'!K:K,MATCH($C2727,'Policy Characteristics'!$C:$C,0)))</f>
        <v>architectural-design.html#rnd</v>
      </c>
      <c r="R2727" s="254" t="str">
        <f>IF(ISBLANK(INDEX('Policy Characteristics'!L:L,MATCH($C2727,'Policy Characteristics'!$C:$C,0))),"",INDEX('Policy Characteristics'!L:L,MATCH($C2727,'Policy Characteristics'!$C:$C,0)))</f>
        <v>research-and-development.html</v>
      </c>
    </row>
    <row r="2728" spans="1:18" x14ac:dyDescent="0.35">
      <c r="A2728" s="254" t="str">
        <f>IF(ISBLANK(INDEX('Policy Characteristics'!A:A,MATCH($C2728,'Policy Characteristics'!$C:$C,0))),"",INDEX('Policy Characteristics'!A:A,MATCH($C2728,'Policy Characteristics'!$C:$C,0)))</f>
        <v>Research and Development</v>
      </c>
      <c r="B2728" s="262" t="str">
        <f>IF(ISBLANK(INDEX('Policy Characteristics'!B:B,MATCH($C2728,'Policy Characteristics'!$C:$C,0))),"",INDEX('Policy Characteristics'!B:B,MATCH($C2728,'Policy Characteristics'!$C:$C,0)))</f>
        <v>Capital Cost Reduction</v>
      </c>
      <c r="C2728" s="254" t="str">
        <f t="shared" si="93"/>
        <v>RnD Industry Capital Cost Perc Reduction</v>
      </c>
      <c r="D2728" s="45" t="s">
        <v>3468</v>
      </c>
      <c r="E2728" s="45" t="s">
        <v>2382</v>
      </c>
      <c r="F2728" t="s">
        <v>3475</v>
      </c>
      <c r="G2728" s="45" t="s">
        <v>95</v>
      </c>
      <c r="H2728" s="43">
        <v>1479</v>
      </c>
      <c r="I2728" s="324" t="s">
        <v>41</v>
      </c>
      <c r="J2728" s="255" t="str">
        <f>IF(ISBLANK(INDEX('Policy Characteristics'!D:D,MATCH($C2728,'Policy Characteristics'!$C:$C,0))),"",INDEX('Policy Characteristics'!D:D,MATCH($C2728,'Policy Characteristics'!$C:$C,0)))</f>
        <v>R&amp;D Capital Cost Reductions</v>
      </c>
      <c r="K2728" s="254" t="str">
        <f>IF(ISBLANK(INDEX('Policy Characteristics'!E:E,MATCH($C2728,'Policy Characteristics'!$C:$C,0))),"",INDEX('Policy Characteristics'!E:E,MATCH($C2728,'Policy Characteristics'!$C:$C,0)))</f>
        <v>RnD industry capital cost reduction</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0.4</v>
      </c>
      <c r="N2728" s="261">
        <f>IF(ISBLANK(INDEX('Policy Characteristics'!H:H,MATCH($C2728,'Policy Characteristics'!$C:$C,0))),"",INDEX('Policy Characteristics'!H:H,MATCH($C2728,'Policy Characteristics'!$C:$C,0)))</f>
        <v>0.01</v>
      </c>
      <c r="O2728" s="254" t="str">
        <f>IF(ISBLANK(INDEX('Policy Characteristics'!I:I,MATCH($C2728,'Policy Characteristics'!$C:$C,0))),"",INDEX('Policy Characteristics'!I:I,MATCH($C2728,'Policy Characteristics'!$C:$C,0)))</f>
        <v>% reduction in cost</v>
      </c>
      <c r="P2728" s="254" t="str">
        <f>IF(ISBLANK(INDEX('Policy Characteristics'!J:J,MATCH($C2728,'Policy Characteristics'!$C:$C,0))),"",INDEX('Policy Characteristics'!J:J,MATCH($C2728,'Policy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8" s="254" t="str">
        <f>IF(ISBLANK(INDEX('Policy Characteristics'!K:K,MATCH($C2728,'Policy Characteristics'!$C:$C,0))),"",INDEX('Policy Characteristics'!K:K,MATCH($C2728,'Policy Characteristics'!$C:$C,0)))</f>
        <v>architectural-design.html#rnd</v>
      </c>
      <c r="R2728" s="254" t="str">
        <f>IF(ISBLANK(INDEX('Policy Characteristics'!L:L,MATCH($C2728,'Policy Characteristics'!$C:$C,0))),"",INDEX('Policy Characteristics'!L:L,MATCH($C2728,'Policy Characteristics'!$C:$C,0)))</f>
        <v>research-and-development.html</v>
      </c>
    </row>
    <row r="2729" spans="1:18" x14ac:dyDescent="0.35">
      <c r="A2729" s="254" t="str">
        <f>IF(ISBLANK(INDEX('Policy Characteristics'!A:A,MATCH($C2729,'Policy Characteristics'!$C:$C,0))),"",INDEX('Policy Characteristics'!A:A,MATCH($C2729,'Policy Characteristics'!$C:$C,0)))</f>
        <v>Research and Development</v>
      </c>
      <c r="B2729" s="262" t="str">
        <f>IF(ISBLANK(INDEX('Policy Characteristics'!B:B,MATCH($C2729,'Policy Characteristics'!$C:$C,0))),"",INDEX('Policy Characteristics'!B:B,MATCH($C2729,'Policy Characteristics'!$C:$C,0)))</f>
        <v>Capital Cost Reduction</v>
      </c>
      <c r="C2729" s="254" t="str">
        <f t="shared" si="93"/>
        <v>RnD Industry Capital Cost Perc Reduction</v>
      </c>
      <c r="D2729" s="45" t="s">
        <v>3468</v>
      </c>
      <c r="E2729" s="45" t="s">
        <v>2676</v>
      </c>
      <c r="F2729" t="s">
        <v>3475</v>
      </c>
      <c r="G2729" s="45" t="s">
        <v>2445</v>
      </c>
      <c r="H2729" s="43">
        <v>1480</v>
      </c>
      <c r="I2729" s="324" t="s">
        <v>41</v>
      </c>
      <c r="J2729" s="255" t="str">
        <f>IF(ISBLANK(INDEX('Policy Characteristics'!D:D,MATCH($C2729,'Policy Characteristics'!$C:$C,0))),"",INDEX('Policy Characteristics'!D:D,MATCH($C2729,'Policy Characteristics'!$C:$C,0)))</f>
        <v>R&amp;D Capital Cost Reductions</v>
      </c>
      <c r="K2729" s="254" t="str">
        <f>IF(ISBLANK(INDEX('Policy Characteristics'!E:E,MATCH($C2729,'Policy Characteristics'!$C:$C,0))),"",INDEX('Policy Characteristics'!E:E,MATCH($C2729,'Policy Characteristics'!$C:$C,0)))</f>
        <v>RnD industry capital cost reduction</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0.4</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reduction in cost</v>
      </c>
      <c r="P2729" s="254" t="str">
        <f>IF(ISBLANK(INDEX('Policy Characteristics'!J:J,MATCH($C2729,'Policy Characteristics'!$C:$C,0))),"",INDEX('Policy Characteristics'!J:J,MATCH($C2729,'Policy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29" s="254" t="str">
        <f>IF(ISBLANK(INDEX('Policy Characteristics'!K:K,MATCH($C2729,'Policy Characteristics'!$C:$C,0))),"",INDEX('Policy Characteristics'!K:K,MATCH($C2729,'Policy Characteristics'!$C:$C,0)))</f>
        <v>architectural-design.html#rnd</v>
      </c>
      <c r="R2729" s="254" t="str">
        <f>IF(ISBLANK(INDEX('Policy Characteristics'!L:L,MATCH($C2729,'Policy Characteristics'!$C:$C,0))),"",INDEX('Policy Characteristics'!L:L,MATCH($C2729,'Policy Characteristics'!$C:$C,0)))</f>
        <v>research-and-development.html</v>
      </c>
    </row>
    <row r="2730" spans="1:18" x14ac:dyDescent="0.35">
      <c r="A2730" s="254" t="str">
        <f>IF(ISBLANK(INDEX('Policy Characteristics'!A:A,MATCH($C2730,'Policy Characteristics'!$C:$C,0))),"",INDEX('Policy Characteristics'!A:A,MATCH($C2730,'Policy Characteristics'!$C:$C,0)))</f>
        <v>Research and Development</v>
      </c>
      <c r="B2730" s="262" t="str">
        <f>IF(ISBLANK(INDEX('Policy Characteristics'!B:B,MATCH($C2730,'Policy Characteristics'!$C:$C,0))),"",INDEX('Policy Characteristics'!B:B,MATCH($C2730,'Policy Characteristics'!$C:$C,0)))</f>
        <v>Capital Cost Reduction</v>
      </c>
      <c r="C2730" s="254" t="str">
        <f t="shared" si="93"/>
        <v>RnD Industry Capital Cost Perc Reduction</v>
      </c>
      <c r="D2730" s="45" t="s">
        <v>3468</v>
      </c>
      <c r="E2730" s="45" t="s">
        <v>2677</v>
      </c>
      <c r="F2730" t="s">
        <v>3475</v>
      </c>
      <c r="G2730" s="45" t="s">
        <v>2562</v>
      </c>
      <c r="H2730" s="43">
        <v>1481</v>
      </c>
      <c r="I2730" s="324" t="s">
        <v>41</v>
      </c>
      <c r="J2730" s="255" t="str">
        <f>IF(ISBLANK(INDEX('Policy Characteristics'!D:D,MATCH($C2730,'Policy Characteristics'!$C:$C,0))),"",INDEX('Policy Characteristics'!D:D,MATCH($C2730,'Policy Characteristics'!$C:$C,0)))</f>
        <v>R&amp;D Capital Cost Reductions</v>
      </c>
      <c r="K2730" s="254" t="str">
        <f>IF(ISBLANK(INDEX('Policy Characteristics'!E:E,MATCH($C2730,'Policy Characteristics'!$C:$C,0))),"",INDEX('Policy Characteristics'!E:E,MATCH($C2730,'Policy Characteristics'!$C:$C,0)))</f>
        <v>RnD industry capital cost reduction</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0.4</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reduction in cost</v>
      </c>
      <c r="P2730" s="254" t="str">
        <f>IF(ISBLANK(INDEX('Policy Characteristics'!J:J,MATCH($C2730,'Policy Characteristics'!$C:$C,0))),"",INDEX('Policy Characteristics'!J:J,MATCH($C2730,'Policy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0" s="254" t="str">
        <f>IF(ISBLANK(INDEX('Policy Characteristics'!K:K,MATCH($C2730,'Policy Characteristics'!$C:$C,0))),"",INDEX('Policy Characteristics'!K:K,MATCH($C2730,'Policy Characteristics'!$C:$C,0)))</f>
        <v>architectural-design.html#rnd</v>
      </c>
      <c r="R2730" s="254" t="str">
        <f>IF(ISBLANK(INDEX('Policy Characteristics'!L:L,MATCH($C2730,'Policy Characteristics'!$C:$C,0))),"",INDEX('Policy Characteristics'!L:L,MATCH($C2730,'Policy Characteristics'!$C:$C,0)))</f>
        <v>research-and-development.html</v>
      </c>
    </row>
    <row r="2731" spans="1:18" x14ac:dyDescent="0.35">
      <c r="A2731" s="254" t="str">
        <f>IF(ISBLANK(INDEX('Policy Characteristics'!A:A,MATCH($C2731,'Policy Characteristics'!$C:$C,0))),"",INDEX('Policy Characteristics'!A:A,MATCH($C2731,'Policy Characteristics'!$C:$C,0)))</f>
        <v>Research and Development</v>
      </c>
      <c r="B2731" s="262" t="str">
        <f>IF(ISBLANK(INDEX('Policy Characteristics'!B:B,MATCH($C2731,'Policy Characteristics'!$C:$C,0))),"",INDEX('Policy Characteristics'!B:B,MATCH($C2731,'Policy Characteristics'!$C:$C,0)))</f>
        <v>Capital Cost Reduction</v>
      </c>
      <c r="C2731" s="254" t="str">
        <f t="shared" si="93"/>
        <v>RnD Industry Capital Cost Perc Reduction</v>
      </c>
      <c r="D2731" s="45" t="s">
        <v>3468</v>
      </c>
      <c r="E2731" s="45" t="s">
        <v>2678</v>
      </c>
      <c r="F2731" t="s">
        <v>3475</v>
      </c>
      <c r="G2731" s="45" t="s">
        <v>2624</v>
      </c>
      <c r="H2731" s="43">
        <v>1482</v>
      </c>
      <c r="I2731" s="324" t="s">
        <v>41</v>
      </c>
      <c r="J2731" s="255" t="str">
        <f>IF(ISBLANK(INDEX('Policy Characteristics'!D:D,MATCH($C2731,'Policy Characteristics'!$C:$C,0))),"",INDEX('Policy Characteristics'!D:D,MATCH($C2731,'Policy Characteristics'!$C:$C,0)))</f>
        <v>R&amp;D Capital Cost Reductions</v>
      </c>
      <c r="K2731" s="254" t="str">
        <f>IF(ISBLANK(INDEX('Policy Characteristics'!E:E,MATCH($C2731,'Policy Characteristics'!$C:$C,0))),"",INDEX('Policy Characteristics'!E:E,MATCH($C2731,'Policy Characteristics'!$C:$C,0)))</f>
        <v>RnD industry capital cost reduction</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0.4</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reduction in cost</v>
      </c>
      <c r="P2731" s="254" t="str">
        <f>IF(ISBLANK(INDEX('Policy Characteristics'!J:J,MATCH($C2731,'Policy Characteristics'!$C:$C,0))),"",INDEX('Policy Characteristics'!J:J,MATCH($C2731,'Policy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1" s="254" t="str">
        <f>IF(ISBLANK(INDEX('Policy Characteristics'!K:K,MATCH($C2731,'Policy Characteristics'!$C:$C,0))),"",INDEX('Policy Characteristics'!K:K,MATCH($C2731,'Policy Characteristics'!$C:$C,0)))</f>
        <v>architectural-design.html#rnd</v>
      </c>
      <c r="R2731" s="254" t="str">
        <f>IF(ISBLANK(INDEX('Policy Characteristics'!L:L,MATCH($C2731,'Policy Characteristics'!$C:$C,0))),"",INDEX('Policy Characteristics'!L:L,MATCH($C2731,'Policy Characteristics'!$C:$C,0)))</f>
        <v>research-and-development.html</v>
      </c>
    </row>
    <row r="2732" spans="1:18" x14ac:dyDescent="0.35">
      <c r="A2732" s="254" t="str">
        <f>IF(ISBLANK(INDEX('Policy Characteristics'!A:A,MATCH($C2732,'Policy Characteristics'!$C:$C,0))),"",INDEX('Policy Characteristics'!A:A,MATCH($C2732,'Policy Characteristics'!$C:$C,0)))</f>
        <v>Research and Development</v>
      </c>
      <c r="B2732" s="262" t="str">
        <f>IF(ISBLANK(INDEX('Policy Characteristics'!B:B,MATCH($C2732,'Policy Characteristics'!$C:$C,0))),"",INDEX('Policy Characteristics'!B:B,MATCH($C2732,'Policy Characteristics'!$C:$C,0)))</f>
        <v>Capital Cost Reduction</v>
      </c>
      <c r="C2732" s="254" t="str">
        <f t="shared" si="93"/>
        <v>RnD Industry Capital Cost Perc Reduction</v>
      </c>
      <c r="D2732" s="45" t="s">
        <v>3468</v>
      </c>
      <c r="E2732" s="45" t="s">
        <v>2675</v>
      </c>
      <c r="F2732" t="s">
        <v>3475</v>
      </c>
      <c r="G2732" s="45" t="s">
        <v>2448</v>
      </c>
      <c r="H2732" s="43">
        <v>1483</v>
      </c>
      <c r="I2732" s="324" t="s">
        <v>41</v>
      </c>
      <c r="J2732" s="255" t="str">
        <f>IF(ISBLANK(INDEX('Policy Characteristics'!D:D,MATCH($C2732,'Policy Characteristics'!$C:$C,0))),"",INDEX('Policy Characteristics'!D:D,MATCH($C2732,'Policy Characteristics'!$C:$C,0)))</f>
        <v>R&amp;D Capital Cost Reductions</v>
      </c>
      <c r="K2732" s="254" t="str">
        <f>IF(ISBLANK(INDEX('Policy Characteristics'!E:E,MATCH($C2732,'Policy Characteristics'!$C:$C,0))),"",INDEX('Policy Characteristics'!E:E,MATCH($C2732,'Policy Characteristics'!$C:$C,0)))</f>
        <v>RnD industry capital cost reduction</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0.4</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reduction in cost</v>
      </c>
      <c r="P2732" s="254" t="str">
        <f>IF(ISBLANK(INDEX('Policy Characteristics'!J:J,MATCH($C2732,'Policy Characteristics'!$C:$C,0))),"",INDEX('Policy Characteristics'!J:J,MATCH($C2732,'Policy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2" s="254" t="str">
        <f>IF(ISBLANK(INDEX('Policy Characteristics'!K:K,MATCH($C2732,'Policy Characteristics'!$C:$C,0))),"",INDEX('Policy Characteristics'!K:K,MATCH($C2732,'Policy Characteristics'!$C:$C,0)))</f>
        <v>architectural-design.html#rnd</v>
      </c>
      <c r="R2732" s="254" t="str">
        <f>IF(ISBLANK(INDEX('Policy Characteristics'!L:L,MATCH($C2732,'Policy Characteristics'!$C:$C,0))),"",INDEX('Policy Characteristics'!L:L,MATCH($C2732,'Policy Characteristics'!$C:$C,0)))</f>
        <v>research-and-development.html</v>
      </c>
    </row>
    <row r="2733" spans="1:18" x14ac:dyDescent="0.35">
      <c r="A2733" s="254" t="str">
        <f>IF(ISBLANK(INDEX('Policy Characteristics'!A:A,MATCH($C2733,'Policy Characteristics'!$C:$C,0))),"",INDEX('Policy Characteristics'!A:A,MATCH($C2733,'Policy Characteristics'!$C:$C,0)))</f>
        <v>Research and Development</v>
      </c>
      <c r="B2733" s="262" t="str">
        <f>IF(ISBLANK(INDEX('Policy Characteristics'!B:B,MATCH($C2733,'Policy Characteristics'!$C:$C,0))),"",INDEX('Policy Characteristics'!B:B,MATCH($C2733,'Policy Characteristics'!$C:$C,0)))</f>
        <v>Capital Cost Reduction</v>
      </c>
      <c r="C2733" s="254" t="str">
        <f t="shared" si="93"/>
        <v>RnD Industry Capital Cost Perc Reduction</v>
      </c>
      <c r="D2733" s="45" t="s">
        <v>3468</v>
      </c>
      <c r="E2733" s="45" t="s">
        <v>3906</v>
      </c>
      <c r="F2733" t="s">
        <v>3475</v>
      </c>
      <c r="G2733" s="45" t="s">
        <v>3909</v>
      </c>
      <c r="H2733" s="43">
        <v>1484</v>
      </c>
      <c r="I2733" s="324" t="s">
        <v>41</v>
      </c>
      <c r="J2733" s="255" t="str">
        <f>IF(ISBLANK(INDEX('Policy Characteristics'!D:D,MATCH($C2733,'Policy Characteristics'!$C:$C,0))),"",INDEX('Policy Characteristics'!D:D,MATCH($C2733,'Policy Characteristics'!$C:$C,0)))</f>
        <v>R&amp;D Capital Cost Reductions</v>
      </c>
      <c r="K2733" s="254" t="str">
        <f>IF(ISBLANK(INDEX('Policy Characteristics'!E:E,MATCH($C2733,'Policy Characteristics'!$C:$C,0))),"",INDEX('Policy Characteristics'!E:E,MATCH($C2733,'Policy Characteristics'!$C:$C,0)))</f>
        <v>RnD industry capital cost reduction</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0.4</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reduction in cost</v>
      </c>
      <c r="P2733" s="254" t="str">
        <f>IF(ISBLANK(INDEX('Policy Characteristics'!J:J,MATCH($C2733,'Policy Characteristics'!$C:$C,0))),"",INDEX('Policy Characteristics'!J:J,MATCH($C2733,'Policy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3" s="254" t="str">
        <f>IF(ISBLANK(INDEX('Policy Characteristics'!K:K,MATCH($C2733,'Policy Characteristics'!$C:$C,0))),"",INDEX('Policy Characteristics'!K:K,MATCH($C2733,'Policy Characteristics'!$C:$C,0)))</f>
        <v>architectural-design.html#rnd</v>
      </c>
      <c r="R2733" s="254" t="str">
        <f>IF(ISBLANK(INDEX('Policy Characteristics'!L:L,MATCH($C2733,'Policy Characteristics'!$C:$C,0))),"",INDEX('Policy Characteristics'!L:L,MATCH($C2733,'Policy Characteristics'!$C:$C,0)))</f>
        <v>research-and-development.html</v>
      </c>
    </row>
    <row r="2734" spans="1:18" x14ac:dyDescent="0.35">
      <c r="A2734" s="254" t="str">
        <f>IF(ISBLANK(INDEX('Policy Characteristics'!A:A,MATCH($C2734,'Policy Characteristics'!$C:$C,0))),"",INDEX('Policy Characteristics'!A:A,MATCH($C2734,'Policy Characteristics'!$C:$C,0)))</f>
        <v>Research and Development</v>
      </c>
      <c r="B2734" s="262" t="str">
        <f>IF(ISBLANK(INDEX('Policy Characteristics'!B:B,MATCH($C2734,'Policy Characteristics'!$C:$C,0))),"",INDEX('Policy Characteristics'!B:B,MATCH($C2734,'Policy Characteristics'!$C:$C,0)))</f>
        <v>Capital Cost Reduction</v>
      </c>
      <c r="C2734" s="254" t="str">
        <f t="shared" si="93"/>
        <v>RnD Industry Capital Cost Perc Reduction</v>
      </c>
      <c r="D2734" s="45" t="s">
        <v>3468</v>
      </c>
      <c r="E2734" s="45" t="s">
        <v>3907</v>
      </c>
      <c r="F2734" t="s">
        <v>3475</v>
      </c>
      <c r="G2734" s="45" t="s">
        <v>3910</v>
      </c>
      <c r="H2734" s="43">
        <v>1485</v>
      </c>
      <c r="I2734" s="324" t="s">
        <v>41</v>
      </c>
      <c r="J2734" s="255" t="str">
        <f>IF(ISBLANK(INDEX('Policy Characteristics'!D:D,MATCH($C2734,'Policy Characteristics'!$C:$C,0))),"",INDEX('Policy Characteristics'!D:D,MATCH($C2734,'Policy Characteristics'!$C:$C,0)))</f>
        <v>R&amp;D Capital Cost Reductions</v>
      </c>
      <c r="K2734" s="254" t="str">
        <f>IF(ISBLANK(INDEX('Policy Characteristics'!E:E,MATCH($C2734,'Policy Characteristics'!$C:$C,0))),"",INDEX('Policy Characteristics'!E:E,MATCH($C2734,'Policy Characteristics'!$C:$C,0)))</f>
        <v>RnD industry capital cost reduction</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0.4</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reduction in cost</v>
      </c>
      <c r="P2734" s="254" t="str">
        <f>IF(ISBLANK(INDEX('Policy Characteristics'!J:J,MATCH($C2734,'Policy Characteristics'!$C:$C,0))),"",INDEX('Policy Characteristics'!J:J,MATCH($C2734,'Policy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4" s="254" t="str">
        <f>IF(ISBLANK(INDEX('Policy Characteristics'!K:K,MATCH($C2734,'Policy Characteristics'!$C:$C,0))),"",INDEX('Policy Characteristics'!K:K,MATCH($C2734,'Policy Characteristics'!$C:$C,0)))</f>
        <v>architectural-design.html#rnd</v>
      </c>
      <c r="R2734" s="254" t="str">
        <f>IF(ISBLANK(INDEX('Policy Characteristics'!L:L,MATCH($C2734,'Policy Characteristics'!$C:$C,0))),"",INDEX('Policy Characteristics'!L:L,MATCH($C2734,'Policy Characteristics'!$C:$C,0)))</f>
        <v>research-and-development.html</v>
      </c>
    </row>
    <row r="2735" spans="1:18" x14ac:dyDescent="0.35">
      <c r="A2735" s="254" t="str">
        <f>IF(ISBLANK(INDEX('Policy Characteristics'!A:A,MATCH($C2735,'Policy Characteristics'!$C:$C,0))),"",INDEX('Policy Characteristics'!A:A,MATCH($C2735,'Policy Characteristics'!$C:$C,0)))</f>
        <v>Research and Development</v>
      </c>
      <c r="B2735" s="262" t="str">
        <f>IF(ISBLANK(INDEX('Policy Characteristics'!B:B,MATCH($C2735,'Policy Characteristics'!$C:$C,0))),"",INDEX('Policy Characteristics'!B:B,MATCH($C2735,'Policy Characteristics'!$C:$C,0)))</f>
        <v>Capital Cost Reduction</v>
      </c>
      <c r="C2735" s="254" t="str">
        <f t="shared" si="93"/>
        <v>RnD Industry Capital Cost Perc Reduction</v>
      </c>
      <c r="D2735" s="45" t="s">
        <v>3469</v>
      </c>
      <c r="E2735" s="45" t="s">
        <v>2377</v>
      </c>
      <c r="F2735" t="s">
        <v>3476</v>
      </c>
      <c r="G2735" s="45" t="s">
        <v>89</v>
      </c>
      <c r="H2735" s="43">
        <v>1486</v>
      </c>
      <c r="I2735" s="324" t="s">
        <v>40</v>
      </c>
      <c r="J2735" s="255" t="str">
        <f>IF(ISBLANK(INDEX('Policy Characteristics'!D:D,MATCH($C2735,'Policy Characteristics'!$C:$C,0))),"",INDEX('Policy Characteristics'!D:D,MATCH($C2735,'Policy Characteristics'!$C:$C,0)))</f>
        <v>R&amp;D Capital Cost Reductions</v>
      </c>
      <c r="K2735" s="254" t="str">
        <f>IF(ISBLANK(INDEX('Policy Characteristics'!E:E,MATCH($C2735,'Policy Characteristics'!$C:$C,0))),"",INDEX('Policy Characteristics'!E:E,MATCH($C2735,'Policy Characteristics'!$C:$C,0)))</f>
        <v>RnD industry capital cost reduction</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0.4</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reduction in cost</v>
      </c>
      <c r="P2735" s="254" t="str">
        <f>IF(ISBLANK(INDEX('Policy Characteristics'!J:J,MATCH($C2735,'Policy Characteristics'!$C:$C,0))),"",INDEX('Policy Characteristics'!J:J,MATCH($C2735,'Policy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5" s="254" t="str">
        <f>IF(ISBLANK(INDEX('Policy Characteristics'!K:K,MATCH($C2735,'Policy Characteristics'!$C:$C,0))),"",INDEX('Policy Characteristics'!K:K,MATCH($C2735,'Policy Characteristics'!$C:$C,0)))</f>
        <v>architectural-design.html#rnd</v>
      </c>
      <c r="R2735" s="254" t="str">
        <f>IF(ISBLANK(INDEX('Policy Characteristics'!L:L,MATCH($C2735,'Policy Characteristics'!$C:$C,0))),"",INDEX('Policy Characteristics'!L:L,MATCH($C2735,'Policy Characteristics'!$C:$C,0)))</f>
        <v>research-and-development.html</v>
      </c>
    </row>
    <row r="2736" spans="1:18" x14ac:dyDescent="0.35">
      <c r="A2736" s="254" t="str">
        <f>IF(ISBLANK(INDEX('Policy Characteristics'!A:A,MATCH($C2736,'Policy Characteristics'!$C:$C,0))),"",INDEX('Policy Characteristics'!A:A,MATCH($C2736,'Policy Characteristics'!$C:$C,0)))</f>
        <v>Research and Development</v>
      </c>
      <c r="B2736" s="262" t="str">
        <f>IF(ISBLANK(INDEX('Policy Characteristics'!B:B,MATCH($C2736,'Policy Characteristics'!$C:$C,0))),"",INDEX('Policy Characteristics'!B:B,MATCH($C2736,'Policy Characteristics'!$C:$C,0)))</f>
        <v>Capital Cost Reduction</v>
      </c>
      <c r="C2736" s="254" t="str">
        <f t="shared" si="93"/>
        <v>RnD Industry Capital Cost Perc Reduction</v>
      </c>
      <c r="D2736" s="45" t="s">
        <v>3469</v>
      </c>
      <c r="E2736" s="45" t="s">
        <v>2378</v>
      </c>
      <c r="F2736" t="s">
        <v>3476</v>
      </c>
      <c r="G2736" s="45" t="s">
        <v>2609</v>
      </c>
      <c r="H2736" s="43">
        <v>3267</v>
      </c>
      <c r="I2736" s="324" t="s">
        <v>41</v>
      </c>
      <c r="J2736" s="255" t="str">
        <f>IF(ISBLANK(INDEX('Policy Characteristics'!D:D,MATCH($C2736,'Policy Characteristics'!$C:$C,0))),"",INDEX('Policy Characteristics'!D:D,MATCH($C2736,'Policy Characteristics'!$C:$C,0)))</f>
        <v>R&amp;D Capital Cost Reductions</v>
      </c>
      <c r="K2736" s="254" t="str">
        <f>IF(ISBLANK(INDEX('Policy Characteristics'!E:E,MATCH($C2736,'Policy Characteristics'!$C:$C,0))),"",INDEX('Policy Characteristics'!E:E,MATCH($C2736,'Policy Characteristics'!$C:$C,0)))</f>
        <v>RnD industry capital cost reduction</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0.4</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reduction in cost</v>
      </c>
      <c r="P2736" s="254" t="str">
        <f>IF(ISBLANK(INDEX('Policy Characteristics'!J:J,MATCH($C2736,'Policy Characteristics'!$C:$C,0))),"",INDEX('Policy Characteristics'!J:J,MATCH($C2736,'Policy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6" s="254" t="str">
        <f>IF(ISBLANK(INDEX('Policy Characteristics'!K:K,MATCH($C2736,'Policy Characteristics'!$C:$C,0))),"",INDEX('Policy Characteristics'!K:K,MATCH($C2736,'Policy Characteristics'!$C:$C,0)))</f>
        <v>architectural-design.html#rnd</v>
      </c>
      <c r="R2736" s="254" t="str">
        <f>IF(ISBLANK(INDEX('Policy Characteristics'!L:L,MATCH($C2736,'Policy Characteristics'!$C:$C,0))),"",INDEX('Policy Characteristics'!L:L,MATCH($C2736,'Policy Characteristics'!$C:$C,0)))</f>
        <v>research-and-development.html</v>
      </c>
    </row>
    <row r="2737" spans="1:18" x14ac:dyDescent="0.35">
      <c r="A2737" s="254" t="str">
        <f>IF(ISBLANK(INDEX('Policy Characteristics'!A:A,MATCH($C2737,'Policy Characteristics'!$C:$C,0))),"",INDEX('Policy Characteristics'!A:A,MATCH($C2737,'Policy Characteristics'!$C:$C,0)))</f>
        <v>Research and Development</v>
      </c>
      <c r="B2737" s="262" t="str">
        <f>IF(ISBLANK(INDEX('Policy Characteristics'!B:B,MATCH($C2737,'Policy Characteristics'!$C:$C,0))),"",INDEX('Policy Characteristics'!B:B,MATCH($C2737,'Policy Characteristics'!$C:$C,0)))</f>
        <v>Capital Cost Reduction</v>
      </c>
      <c r="C2737" s="254" t="str">
        <f t="shared" si="93"/>
        <v>RnD Industry Capital Cost Perc Reduction</v>
      </c>
      <c r="D2737" s="45" t="s">
        <v>3469</v>
      </c>
      <c r="E2737" s="45" t="s">
        <v>2379</v>
      </c>
      <c r="F2737" t="s">
        <v>3476</v>
      </c>
      <c r="G2737" s="45" t="s">
        <v>83</v>
      </c>
      <c r="H2737" s="43">
        <v>3268</v>
      </c>
      <c r="I2737" s="324" t="s">
        <v>41</v>
      </c>
      <c r="J2737" s="255" t="str">
        <f>IF(ISBLANK(INDEX('Policy Characteristics'!D:D,MATCH($C2737,'Policy Characteristics'!$C:$C,0))),"",INDEX('Policy Characteristics'!D:D,MATCH($C2737,'Policy Characteristics'!$C:$C,0)))</f>
        <v>R&amp;D Capital Cost Reductions</v>
      </c>
      <c r="K2737" s="254" t="str">
        <f>IF(ISBLANK(INDEX('Policy Characteristics'!E:E,MATCH($C2737,'Policy Characteristics'!$C:$C,0))),"",INDEX('Policy Characteristics'!E:E,MATCH($C2737,'Policy Characteristics'!$C:$C,0)))</f>
        <v>RnD industry capital cost reduction</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0.4</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reduction in cost</v>
      </c>
      <c r="P2737" s="254" t="str">
        <f>IF(ISBLANK(INDEX('Policy Characteristics'!J:J,MATCH($C2737,'Policy Characteristics'!$C:$C,0))),"",INDEX('Policy Characteristics'!J:J,MATCH($C2737,'Policy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7" s="254" t="str">
        <f>IF(ISBLANK(INDEX('Policy Characteristics'!K:K,MATCH($C2737,'Policy Characteristics'!$C:$C,0))),"",INDEX('Policy Characteristics'!K:K,MATCH($C2737,'Policy Characteristics'!$C:$C,0)))</f>
        <v>architectural-design.html#rnd</v>
      </c>
      <c r="R2737" s="254" t="str">
        <f>IF(ISBLANK(INDEX('Policy Characteristics'!L:L,MATCH($C2737,'Policy Characteristics'!$C:$C,0))),"",INDEX('Policy Characteristics'!L:L,MATCH($C2737,'Policy Characteristics'!$C:$C,0)))</f>
        <v>research-and-development.html</v>
      </c>
    </row>
    <row r="2738" spans="1:18" x14ac:dyDescent="0.35">
      <c r="A2738" s="254" t="str">
        <f>IF(ISBLANK(INDEX('Policy Characteristics'!A:A,MATCH($C2738,'Policy Characteristics'!$C:$C,0))),"",INDEX('Policy Characteristics'!A:A,MATCH($C2738,'Policy Characteristics'!$C:$C,0)))</f>
        <v>Research and Development</v>
      </c>
      <c r="B2738" s="262" t="str">
        <f>IF(ISBLANK(INDEX('Policy Characteristics'!B:B,MATCH($C2738,'Policy Characteristics'!$C:$C,0))),"",INDEX('Policy Characteristics'!B:B,MATCH($C2738,'Policy Characteristics'!$C:$C,0)))</f>
        <v>Capital Cost Reduction</v>
      </c>
      <c r="C2738" s="254" t="str">
        <f t="shared" si="93"/>
        <v>RnD Industry Capital Cost Perc Reduction</v>
      </c>
      <c r="D2738" s="45" t="s">
        <v>3469</v>
      </c>
      <c r="E2738" s="45" t="s">
        <v>2380</v>
      </c>
      <c r="F2738" t="s">
        <v>3476</v>
      </c>
      <c r="G2738" s="45" t="s">
        <v>88</v>
      </c>
      <c r="H2738" s="43">
        <v>3269</v>
      </c>
      <c r="I2738" s="324" t="s">
        <v>41</v>
      </c>
      <c r="J2738" s="255" t="str">
        <f>IF(ISBLANK(INDEX('Policy Characteristics'!D:D,MATCH($C2738,'Policy Characteristics'!$C:$C,0))),"",INDEX('Policy Characteristics'!D:D,MATCH($C2738,'Policy Characteristics'!$C:$C,0)))</f>
        <v>R&amp;D Capital Cost Reductions</v>
      </c>
      <c r="K2738" s="254" t="str">
        <f>IF(ISBLANK(INDEX('Policy Characteristics'!E:E,MATCH($C2738,'Policy Characteristics'!$C:$C,0))),"",INDEX('Policy Characteristics'!E:E,MATCH($C2738,'Policy Characteristics'!$C:$C,0)))</f>
        <v>RnD industry capital cost reduction</v>
      </c>
      <c r="L2738" s="261">
        <f>IF(ISBLANK(INDEX('Policy Characteristics'!F:F,MATCH($C2738,'Policy Characteristics'!$C:$C,0))),"",INDEX('Policy Characteristics'!F:F,MATCH($C2738,'Policy Characteristics'!$C:$C,0)))</f>
        <v>0</v>
      </c>
      <c r="M2738" s="261">
        <f>IF(ISBLANK(INDEX('Policy Characteristics'!G:G,MATCH($C2738,'Policy Characteristics'!$C:$C,0))),"",INDEX('Policy Characteristics'!G:G,MATCH($C2738,'Policy Characteristics'!$C:$C,0)))</f>
        <v>0.4</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reduction in cost</v>
      </c>
      <c r="P2738" s="254" t="str">
        <f>IF(ISBLANK(INDEX('Policy Characteristics'!J:J,MATCH($C2738,'Policy Characteristics'!$C:$C,0))),"",INDEX('Policy Characteristics'!J:J,MATCH($C2738,'Policy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8" s="254" t="str">
        <f>IF(ISBLANK(INDEX('Policy Characteristics'!K:K,MATCH($C2738,'Policy Characteristics'!$C:$C,0))),"",INDEX('Policy Characteristics'!K:K,MATCH($C2738,'Policy Characteristics'!$C:$C,0)))</f>
        <v>architectural-design.html#rnd</v>
      </c>
      <c r="R2738" s="254" t="str">
        <f>IF(ISBLANK(INDEX('Policy Characteristics'!L:L,MATCH($C2738,'Policy Characteristics'!$C:$C,0))),"",INDEX('Policy Characteristics'!L:L,MATCH($C2738,'Policy Characteristics'!$C:$C,0)))</f>
        <v>research-and-development.html</v>
      </c>
    </row>
    <row r="2739" spans="1:18" x14ac:dyDescent="0.35">
      <c r="A2739" s="254" t="str">
        <f>IF(ISBLANK(INDEX('Policy Characteristics'!A:A,MATCH($C2739,'Policy Characteristics'!$C:$C,0))),"",INDEX('Policy Characteristics'!A:A,MATCH($C2739,'Policy Characteristics'!$C:$C,0)))</f>
        <v>Research and Development</v>
      </c>
      <c r="B2739" s="262" t="str">
        <f>IF(ISBLANK(INDEX('Policy Characteristics'!B:B,MATCH($C2739,'Policy Characteristics'!$C:$C,0))),"",INDEX('Policy Characteristics'!B:B,MATCH($C2739,'Policy Characteristics'!$C:$C,0)))</f>
        <v>Capital Cost Reduction</v>
      </c>
      <c r="C2739" s="254" t="str">
        <f t="shared" si="93"/>
        <v>RnD Industry Capital Cost Perc Reduction</v>
      </c>
      <c r="D2739" s="45" t="s">
        <v>3469</v>
      </c>
      <c r="E2739" s="45" t="s">
        <v>2381</v>
      </c>
      <c r="F2739" t="s">
        <v>3476</v>
      </c>
      <c r="G2739" s="45" t="s">
        <v>3908</v>
      </c>
      <c r="H2739" s="43">
        <v>3270</v>
      </c>
      <c r="I2739" s="324" t="s">
        <v>41</v>
      </c>
      <c r="J2739" s="255" t="str">
        <f>IF(ISBLANK(INDEX('Policy Characteristics'!D:D,MATCH($C2739,'Policy Characteristics'!$C:$C,0))),"",INDEX('Policy Characteristics'!D:D,MATCH($C2739,'Policy Characteristics'!$C:$C,0)))</f>
        <v>R&amp;D Capital Cost Reductions</v>
      </c>
      <c r="K2739" s="254" t="str">
        <f>IF(ISBLANK(INDEX('Policy Characteristics'!E:E,MATCH($C2739,'Policy Characteristics'!$C:$C,0))),"",INDEX('Policy Characteristics'!E:E,MATCH($C2739,'Policy Characteristics'!$C:$C,0)))</f>
        <v>RnD industry capital cost reduction</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0.4</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reduction in cost</v>
      </c>
      <c r="P2739" s="254" t="str">
        <f>IF(ISBLANK(INDEX('Policy Characteristics'!J:J,MATCH($C2739,'Policy Characteristics'!$C:$C,0))),"",INDEX('Policy Characteristics'!J:J,MATCH($C2739,'Policy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39" s="254" t="str">
        <f>IF(ISBLANK(INDEX('Policy Characteristics'!K:K,MATCH($C2739,'Policy Characteristics'!$C:$C,0))),"",INDEX('Policy Characteristics'!K:K,MATCH($C2739,'Policy Characteristics'!$C:$C,0)))</f>
        <v>architectural-design.html#rnd</v>
      </c>
      <c r="R2739" s="254" t="str">
        <f>IF(ISBLANK(INDEX('Policy Characteristics'!L:L,MATCH($C2739,'Policy Characteristics'!$C:$C,0))),"",INDEX('Policy Characteristics'!L:L,MATCH($C2739,'Policy Characteristics'!$C:$C,0)))</f>
        <v>research-and-development.html</v>
      </c>
    </row>
    <row r="2740" spans="1:18" x14ac:dyDescent="0.35">
      <c r="A2740" s="254" t="str">
        <f>IF(ISBLANK(INDEX('Policy Characteristics'!A:A,MATCH($C2740,'Policy Characteristics'!$C:$C,0))),"",INDEX('Policy Characteristics'!A:A,MATCH($C2740,'Policy Characteristics'!$C:$C,0)))</f>
        <v>Research and Development</v>
      </c>
      <c r="B2740" s="262" t="str">
        <f>IF(ISBLANK(INDEX('Policy Characteristics'!B:B,MATCH($C2740,'Policy Characteristics'!$C:$C,0))),"",INDEX('Policy Characteristics'!B:B,MATCH($C2740,'Policy Characteristics'!$C:$C,0)))</f>
        <v>Capital Cost Reduction</v>
      </c>
      <c r="C2740" s="254" t="str">
        <f t="shared" si="93"/>
        <v>RnD Industry Capital Cost Perc Reduction</v>
      </c>
      <c r="D2740" s="45" t="s">
        <v>3469</v>
      </c>
      <c r="E2740" s="45" t="s">
        <v>2382</v>
      </c>
      <c r="F2740" t="s">
        <v>3476</v>
      </c>
      <c r="G2740" s="45" t="s">
        <v>95</v>
      </c>
      <c r="H2740" s="43">
        <v>3271</v>
      </c>
      <c r="I2740" s="324" t="s">
        <v>41</v>
      </c>
      <c r="J2740" s="255" t="str">
        <f>IF(ISBLANK(INDEX('Policy Characteristics'!D:D,MATCH($C2740,'Policy Characteristics'!$C:$C,0))),"",INDEX('Policy Characteristics'!D:D,MATCH($C2740,'Policy Characteristics'!$C:$C,0)))</f>
        <v>R&amp;D Capital Cost Reductions</v>
      </c>
      <c r="K2740" s="254" t="str">
        <f>IF(ISBLANK(INDEX('Policy Characteristics'!E:E,MATCH($C2740,'Policy Characteristics'!$C:$C,0))),"",INDEX('Policy Characteristics'!E:E,MATCH($C2740,'Policy Characteristics'!$C:$C,0)))</f>
        <v>RnD industry capital cost reduction</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0.4</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reduction in cost</v>
      </c>
      <c r="P2740" s="254" t="str">
        <f>IF(ISBLANK(INDEX('Policy Characteristics'!J:J,MATCH($C2740,'Policy Characteristics'!$C:$C,0))),"",INDEX('Policy Characteristics'!J:J,MATCH($C2740,'Policy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0" s="254" t="str">
        <f>IF(ISBLANK(INDEX('Policy Characteristics'!K:K,MATCH($C2740,'Policy Characteristics'!$C:$C,0))),"",INDEX('Policy Characteristics'!K:K,MATCH($C2740,'Policy Characteristics'!$C:$C,0)))</f>
        <v>architectural-design.html#rnd</v>
      </c>
      <c r="R2740" s="254" t="str">
        <f>IF(ISBLANK(INDEX('Policy Characteristics'!L:L,MATCH($C2740,'Policy Characteristics'!$C:$C,0))),"",INDEX('Policy Characteristics'!L:L,MATCH($C2740,'Policy Characteristics'!$C:$C,0)))</f>
        <v>research-and-development.html</v>
      </c>
    </row>
    <row r="2741" spans="1:18" x14ac:dyDescent="0.35">
      <c r="A2741" s="254" t="str">
        <f>IF(ISBLANK(INDEX('Policy Characteristics'!A:A,MATCH($C2741,'Policy Characteristics'!$C:$C,0))),"",INDEX('Policy Characteristics'!A:A,MATCH($C2741,'Policy Characteristics'!$C:$C,0)))</f>
        <v>Research and Development</v>
      </c>
      <c r="B2741" s="262" t="str">
        <f>IF(ISBLANK(INDEX('Policy Characteristics'!B:B,MATCH($C2741,'Policy Characteristics'!$C:$C,0))),"",INDEX('Policy Characteristics'!B:B,MATCH($C2741,'Policy Characteristics'!$C:$C,0)))</f>
        <v>Capital Cost Reduction</v>
      </c>
      <c r="C2741" s="254" t="str">
        <f t="shared" si="93"/>
        <v>RnD Industry Capital Cost Perc Reduction</v>
      </c>
      <c r="D2741" s="45" t="s">
        <v>3469</v>
      </c>
      <c r="E2741" s="45" t="s">
        <v>2676</v>
      </c>
      <c r="F2741" t="s">
        <v>3476</v>
      </c>
      <c r="G2741" s="45" t="s">
        <v>2445</v>
      </c>
      <c r="H2741" s="43">
        <v>3272</v>
      </c>
      <c r="I2741" s="324" t="s">
        <v>41</v>
      </c>
      <c r="J2741" s="255" t="str">
        <f>IF(ISBLANK(INDEX('Policy Characteristics'!D:D,MATCH($C2741,'Policy Characteristics'!$C:$C,0))),"",INDEX('Policy Characteristics'!D:D,MATCH($C2741,'Policy Characteristics'!$C:$C,0)))</f>
        <v>R&amp;D Capital Cost Reductions</v>
      </c>
      <c r="K2741" s="254" t="str">
        <f>IF(ISBLANK(INDEX('Policy Characteristics'!E:E,MATCH($C2741,'Policy Characteristics'!$C:$C,0))),"",INDEX('Policy Characteristics'!E:E,MATCH($C2741,'Policy Characteristics'!$C:$C,0)))</f>
        <v>RnD industry capital cost reduction</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0.4</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reduction in cost</v>
      </c>
      <c r="P2741" s="254" t="str">
        <f>IF(ISBLANK(INDEX('Policy Characteristics'!J:J,MATCH($C2741,'Policy Characteristics'!$C:$C,0))),"",INDEX('Policy Characteristics'!J:J,MATCH($C2741,'Policy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1" s="254" t="str">
        <f>IF(ISBLANK(INDEX('Policy Characteristics'!K:K,MATCH($C2741,'Policy Characteristics'!$C:$C,0))),"",INDEX('Policy Characteristics'!K:K,MATCH($C2741,'Policy Characteristics'!$C:$C,0)))</f>
        <v>architectural-design.html#rnd</v>
      </c>
      <c r="R2741" s="254" t="str">
        <f>IF(ISBLANK(INDEX('Policy Characteristics'!L:L,MATCH($C2741,'Policy Characteristics'!$C:$C,0))),"",INDEX('Policy Characteristics'!L:L,MATCH($C2741,'Policy Characteristics'!$C:$C,0)))</f>
        <v>research-and-development.html</v>
      </c>
    </row>
    <row r="2742" spans="1:18" x14ac:dyDescent="0.35">
      <c r="A2742" s="254" t="str">
        <f>IF(ISBLANK(INDEX('Policy Characteristics'!A:A,MATCH($C2742,'Policy Characteristics'!$C:$C,0))),"",INDEX('Policy Characteristics'!A:A,MATCH($C2742,'Policy Characteristics'!$C:$C,0)))</f>
        <v>Research and Development</v>
      </c>
      <c r="B2742" s="262" t="str">
        <f>IF(ISBLANK(INDEX('Policy Characteristics'!B:B,MATCH($C2742,'Policy Characteristics'!$C:$C,0))),"",INDEX('Policy Characteristics'!B:B,MATCH($C2742,'Policy Characteristics'!$C:$C,0)))</f>
        <v>Capital Cost Reduction</v>
      </c>
      <c r="C2742" s="254" t="str">
        <f t="shared" si="93"/>
        <v>RnD Industry Capital Cost Perc Reduction</v>
      </c>
      <c r="D2742" s="45" t="s">
        <v>3469</v>
      </c>
      <c r="E2742" s="45" t="s">
        <v>2677</v>
      </c>
      <c r="F2742" t="s">
        <v>3476</v>
      </c>
      <c r="G2742" s="45" t="s">
        <v>2562</v>
      </c>
      <c r="H2742" s="43">
        <v>3273</v>
      </c>
      <c r="I2742" s="324" t="s">
        <v>41</v>
      </c>
      <c r="J2742" s="255" t="str">
        <f>IF(ISBLANK(INDEX('Policy Characteristics'!D:D,MATCH($C2742,'Policy Characteristics'!$C:$C,0))),"",INDEX('Policy Characteristics'!D:D,MATCH($C2742,'Policy Characteristics'!$C:$C,0)))</f>
        <v>R&amp;D Capital Cost Reductions</v>
      </c>
      <c r="K2742" s="254" t="str">
        <f>IF(ISBLANK(INDEX('Policy Characteristics'!E:E,MATCH($C2742,'Policy Characteristics'!$C:$C,0))),"",INDEX('Policy Characteristics'!E:E,MATCH($C2742,'Policy Characteristics'!$C:$C,0)))</f>
        <v>RnD industry capital cost reduction</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0.4</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reduction in cost</v>
      </c>
      <c r="P2742" s="254" t="str">
        <f>IF(ISBLANK(INDEX('Policy Characteristics'!J:J,MATCH($C2742,'Policy Characteristics'!$C:$C,0))),"",INDEX('Policy Characteristics'!J:J,MATCH($C2742,'Policy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2" s="254" t="str">
        <f>IF(ISBLANK(INDEX('Policy Characteristics'!K:K,MATCH($C2742,'Policy Characteristics'!$C:$C,0))),"",INDEX('Policy Characteristics'!K:K,MATCH($C2742,'Policy Characteristics'!$C:$C,0)))</f>
        <v>architectural-design.html#rnd</v>
      </c>
      <c r="R2742" s="254" t="str">
        <f>IF(ISBLANK(INDEX('Policy Characteristics'!L:L,MATCH($C2742,'Policy Characteristics'!$C:$C,0))),"",INDEX('Policy Characteristics'!L:L,MATCH($C2742,'Policy Characteristics'!$C:$C,0)))</f>
        <v>research-and-development.html</v>
      </c>
    </row>
    <row r="2743" spans="1:18" x14ac:dyDescent="0.35">
      <c r="A2743" s="254" t="str">
        <f>IF(ISBLANK(INDEX('Policy Characteristics'!A:A,MATCH($C2743,'Policy Characteristics'!$C:$C,0))),"",INDEX('Policy Characteristics'!A:A,MATCH($C2743,'Policy Characteristics'!$C:$C,0)))</f>
        <v>Research and Development</v>
      </c>
      <c r="B2743" s="262" t="str">
        <f>IF(ISBLANK(INDEX('Policy Characteristics'!B:B,MATCH($C2743,'Policy Characteristics'!$C:$C,0))),"",INDEX('Policy Characteristics'!B:B,MATCH($C2743,'Policy Characteristics'!$C:$C,0)))</f>
        <v>Capital Cost Reduction</v>
      </c>
      <c r="C2743" s="254" t="str">
        <f t="shared" si="93"/>
        <v>RnD Industry Capital Cost Perc Reduction</v>
      </c>
      <c r="D2743" s="45" t="s">
        <v>3469</v>
      </c>
      <c r="E2743" s="45" t="s">
        <v>2678</v>
      </c>
      <c r="F2743" t="s">
        <v>3476</v>
      </c>
      <c r="G2743" s="45" t="s">
        <v>2624</v>
      </c>
      <c r="H2743" s="43">
        <v>3274</v>
      </c>
      <c r="I2743" s="324" t="s">
        <v>41</v>
      </c>
      <c r="J2743" s="255" t="str">
        <f>IF(ISBLANK(INDEX('Policy Characteristics'!D:D,MATCH($C2743,'Policy Characteristics'!$C:$C,0))),"",INDEX('Policy Characteristics'!D:D,MATCH($C2743,'Policy Characteristics'!$C:$C,0)))</f>
        <v>R&amp;D Capital Cost Reductions</v>
      </c>
      <c r="K2743" s="254" t="str">
        <f>IF(ISBLANK(INDEX('Policy Characteristics'!E:E,MATCH($C2743,'Policy Characteristics'!$C:$C,0))),"",INDEX('Policy Characteristics'!E:E,MATCH($C2743,'Policy Characteristics'!$C:$C,0)))</f>
        <v>RnD industry capital cost reduction</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0.4</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reduction in cost</v>
      </c>
      <c r="P2743" s="254" t="str">
        <f>IF(ISBLANK(INDEX('Policy Characteristics'!J:J,MATCH($C2743,'Policy Characteristics'!$C:$C,0))),"",INDEX('Policy Characteristics'!J:J,MATCH($C2743,'Policy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3" s="254" t="str">
        <f>IF(ISBLANK(INDEX('Policy Characteristics'!K:K,MATCH($C2743,'Policy Characteristics'!$C:$C,0))),"",INDEX('Policy Characteristics'!K:K,MATCH($C2743,'Policy Characteristics'!$C:$C,0)))</f>
        <v>architectural-design.html#rnd</v>
      </c>
      <c r="R2743" s="254" t="str">
        <f>IF(ISBLANK(INDEX('Policy Characteristics'!L:L,MATCH($C2743,'Policy Characteristics'!$C:$C,0))),"",INDEX('Policy Characteristics'!L:L,MATCH($C2743,'Policy Characteristics'!$C:$C,0)))</f>
        <v>research-and-development.html</v>
      </c>
    </row>
    <row r="2744" spans="1:18" x14ac:dyDescent="0.35">
      <c r="A2744" s="254" t="str">
        <f>IF(ISBLANK(INDEX('Policy Characteristics'!A:A,MATCH($C2744,'Policy Characteristics'!$C:$C,0))),"",INDEX('Policy Characteristics'!A:A,MATCH($C2744,'Policy Characteristics'!$C:$C,0)))</f>
        <v>Research and Development</v>
      </c>
      <c r="B2744" s="262" t="str">
        <f>IF(ISBLANK(INDEX('Policy Characteristics'!B:B,MATCH($C2744,'Policy Characteristics'!$C:$C,0))),"",INDEX('Policy Characteristics'!B:B,MATCH($C2744,'Policy Characteristics'!$C:$C,0)))</f>
        <v>Capital Cost Reduction</v>
      </c>
      <c r="C2744" s="254" t="str">
        <f t="shared" si="93"/>
        <v>RnD Industry Capital Cost Perc Reduction</v>
      </c>
      <c r="D2744" s="45" t="s">
        <v>3469</v>
      </c>
      <c r="E2744" s="45" t="s">
        <v>2675</v>
      </c>
      <c r="F2744" t="s">
        <v>3476</v>
      </c>
      <c r="G2744" s="45" t="s">
        <v>2448</v>
      </c>
      <c r="H2744" s="43">
        <v>3275</v>
      </c>
      <c r="I2744" s="324" t="s">
        <v>41</v>
      </c>
      <c r="J2744" s="255" t="str">
        <f>IF(ISBLANK(INDEX('Policy Characteristics'!D:D,MATCH($C2744,'Policy Characteristics'!$C:$C,0))),"",INDEX('Policy Characteristics'!D:D,MATCH($C2744,'Policy Characteristics'!$C:$C,0)))</f>
        <v>R&amp;D Capital Cost Reductions</v>
      </c>
      <c r="K2744" s="254" t="str">
        <f>IF(ISBLANK(INDEX('Policy Characteristics'!E:E,MATCH($C2744,'Policy Characteristics'!$C:$C,0))),"",INDEX('Policy Characteristics'!E:E,MATCH($C2744,'Policy Characteristics'!$C:$C,0)))</f>
        <v>RnD industry capital cost reduction</v>
      </c>
      <c r="L2744" s="261">
        <f>IF(ISBLANK(INDEX('Policy Characteristics'!F:F,MATCH($C2744,'Policy Characteristics'!$C:$C,0))),"",INDEX('Policy Characteristics'!F:F,MATCH($C2744,'Policy Characteristics'!$C:$C,0)))</f>
        <v>0</v>
      </c>
      <c r="M2744" s="261">
        <f>IF(ISBLANK(INDEX('Policy Characteristics'!G:G,MATCH($C2744,'Policy Characteristics'!$C:$C,0))),"",INDEX('Policy Characteristics'!G:G,MATCH($C2744,'Policy Characteristics'!$C:$C,0)))</f>
        <v>0.4</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reduction in cost</v>
      </c>
      <c r="P2744" s="254" t="str">
        <f>IF(ISBLANK(INDEX('Policy Characteristics'!J:J,MATCH($C2744,'Policy Characteristics'!$C:$C,0))),"",INDEX('Policy Characteristics'!J:J,MATCH($C2744,'Policy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4" s="254" t="str">
        <f>IF(ISBLANK(INDEX('Policy Characteristics'!K:K,MATCH($C2744,'Policy Characteristics'!$C:$C,0))),"",INDEX('Policy Characteristics'!K:K,MATCH($C2744,'Policy Characteristics'!$C:$C,0)))</f>
        <v>architectural-design.html#rnd</v>
      </c>
      <c r="R2744" s="254" t="str">
        <f>IF(ISBLANK(INDEX('Policy Characteristics'!L:L,MATCH($C2744,'Policy Characteristics'!$C:$C,0))),"",INDEX('Policy Characteristics'!L:L,MATCH($C2744,'Policy Characteristics'!$C:$C,0)))</f>
        <v>research-and-development.html</v>
      </c>
    </row>
    <row r="2745" spans="1:18" x14ac:dyDescent="0.35">
      <c r="A2745" s="254" t="str">
        <f>IF(ISBLANK(INDEX('Policy Characteristics'!A:A,MATCH($C2745,'Policy Characteristics'!$C:$C,0))),"",INDEX('Policy Characteristics'!A:A,MATCH($C2745,'Policy Characteristics'!$C:$C,0)))</f>
        <v>Research and Development</v>
      </c>
      <c r="B2745" s="262" t="str">
        <f>IF(ISBLANK(INDEX('Policy Characteristics'!B:B,MATCH($C2745,'Policy Characteristics'!$C:$C,0))),"",INDEX('Policy Characteristics'!B:B,MATCH($C2745,'Policy Characteristics'!$C:$C,0)))</f>
        <v>Capital Cost Reduction</v>
      </c>
      <c r="C2745" s="254" t="str">
        <f t="shared" si="93"/>
        <v>RnD Industry Capital Cost Perc Reduction</v>
      </c>
      <c r="D2745" s="45" t="s">
        <v>3469</v>
      </c>
      <c r="E2745" s="45" t="s">
        <v>3906</v>
      </c>
      <c r="F2745" t="s">
        <v>3476</v>
      </c>
      <c r="G2745" s="45" t="s">
        <v>3909</v>
      </c>
      <c r="H2745" s="43">
        <v>3276</v>
      </c>
      <c r="I2745" s="324" t="s">
        <v>41</v>
      </c>
      <c r="J2745" s="255" t="str">
        <f>IF(ISBLANK(INDEX('Policy Characteristics'!D:D,MATCH($C2745,'Policy Characteristics'!$C:$C,0))),"",INDEX('Policy Characteristics'!D:D,MATCH($C2745,'Policy Characteristics'!$C:$C,0)))</f>
        <v>R&amp;D Capital Cost Reductions</v>
      </c>
      <c r="K2745" s="254" t="str">
        <f>IF(ISBLANK(INDEX('Policy Characteristics'!E:E,MATCH($C2745,'Policy Characteristics'!$C:$C,0))),"",INDEX('Policy Characteristics'!E:E,MATCH($C2745,'Policy Characteristics'!$C:$C,0)))</f>
        <v>RnD industry capital cost reduction</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0.4</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reduction in cost</v>
      </c>
      <c r="P2745" s="254" t="str">
        <f>IF(ISBLANK(INDEX('Policy Characteristics'!J:J,MATCH($C2745,'Policy Characteristics'!$C:$C,0))),"",INDEX('Policy Characteristics'!J:J,MATCH($C2745,'Policy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5" s="254" t="str">
        <f>IF(ISBLANK(INDEX('Policy Characteristics'!K:K,MATCH($C2745,'Policy Characteristics'!$C:$C,0))),"",INDEX('Policy Characteristics'!K:K,MATCH($C2745,'Policy Characteristics'!$C:$C,0)))</f>
        <v>architectural-design.html#rnd</v>
      </c>
      <c r="R2745" s="254" t="str">
        <f>IF(ISBLANK(INDEX('Policy Characteristics'!L:L,MATCH($C2745,'Policy Characteristics'!$C:$C,0))),"",INDEX('Policy Characteristics'!L:L,MATCH($C2745,'Policy Characteristics'!$C:$C,0)))</f>
        <v>research-and-development.html</v>
      </c>
    </row>
    <row r="2746" spans="1:18" x14ac:dyDescent="0.35">
      <c r="A2746" s="254" t="str">
        <f>IF(ISBLANK(INDEX('Policy Characteristics'!A:A,MATCH($C2746,'Policy Characteristics'!$C:$C,0))),"",INDEX('Policy Characteristics'!A:A,MATCH($C2746,'Policy Characteristics'!$C:$C,0)))</f>
        <v>Research and Development</v>
      </c>
      <c r="B2746" s="262" t="str">
        <f>IF(ISBLANK(INDEX('Policy Characteristics'!B:B,MATCH($C2746,'Policy Characteristics'!$C:$C,0))),"",INDEX('Policy Characteristics'!B:B,MATCH($C2746,'Policy Characteristics'!$C:$C,0)))</f>
        <v>Capital Cost Reduction</v>
      </c>
      <c r="C2746" s="254" t="str">
        <f t="shared" si="93"/>
        <v>RnD Industry Capital Cost Perc Reduction</v>
      </c>
      <c r="D2746" s="45" t="s">
        <v>3469</v>
      </c>
      <c r="E2746" s="45" t="s">
        <v>3907</v>
      </c>
      <c r="F2746" t="s">
        <v>3476</v>
      </c>
      <c r="G2746" s="45" t="s">
        <v>3910</v>
      </c>
      <c r="H2746" s="43">
        <v>3277</v>
      </c>
      <c r="I2746" s="324" t="s">
        <v>41</v>
      </c>
      <c r="J2746" s="255" t="str">
        <f>IF(ISBLANK(INDEX('Policy Characteristics'!D:D,MATCH($C2746,'Policy Characteristics'!$C:$C,0))),"",INDEX('Policy Characteristics'!D:D,MATCH($C2746,'Policy Characteristics'!$C:$C,0)))</f>
        <v>R&amp;D Capital Cost Reductions</v>
      </c>
      <c r="K2746" s="254" t="str">
        <f>IF(ISBLANK(INDEX('Policy Characteristics'!E:E,MATCH($C2746,'Policy Characteristics'!$C:$C,0))),"",INDEX('Policy Characteristics'!E:E,MATCH($C2746,'Policy Characteristics'!$C:$C,0)))</f>
        <v>RnD industry capital cost reduction</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0.4</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reduction in cost</v>
      </c>
      <c r="P2746" s="254" t="str">
        <f>IF(ISBLANK(INDEX('Policy Characteristics'!J:J,MATCH($C2746,'Policy Characteristics'!$C:$C,0))),"",INDEX('Policy Characteristics'!J:J,MATCH($C2746,'Policy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6" s="254" t="str">
        <f>IF(ISBLANK(INDEX('Policy Characteristics'!K:K,MATCH($C2746,'Policy Characteristics'!$C:$C,0))),"",INDEX('Policy Characteristics'!K:K,MATCH($C2746,'Policy Characteristics'!$C:$C,0)))</f>
        <v>architectural-design.html#rnd</v>
      </c>
      <c r="R2746" s="254" t="str">
        <f>IF(ISBLANK(INDEX('Policy Characteristics'!L:L,MATCH($C2746,'Policy Characteristics'!$C:$C,0))),"",INDEX('Policy Characteristics'!L:L,MATCH($C2746,'Policy Characteristics'!$C:$C,0)))</f>
        <v>research-and-development.html</v>
      </c>
    </row>
    <row r="2747" spans="1:18" x14ac:dyDescent="0.35">
      <c r="A2747" s="254" t="str">
        <f>IF(ISBLANK(INDEX('Policy Characteristics'!A:A,MATCH($C2747,'Policy Characteristics'!$C:$C,0))),"",INDEX('Policy Characteristics'!A:A,MATCH($C2747,'Policy Characteristics'!$C:$C,0)))</f>
        <v>Research and Development</v>
      </c>
      <c r="B2747" s="262" t="str">
        <f>IF(ISBLANK(INDEX('Policy Characteristics'!B:B,MATCH($C2747,'Policy Characteristics'!$C:$C,0))),"",INDEX('Policy Characteristics'!B:B,MATCH($C2747,'Policy Characteristics'!$C:$C,0)))</f>
        <v>Capital Cost Reduction</v>
      </c>
      <c r="C2747" s="254" t="str">
        <f t="shared" si="93"/>
        <v>RnD Industry Capital Cost Perc Reduction</v>
      </c>
      <c r="D2747" s="45" t="s">
        <v>3470</v>
      </c>
      <c r="E2747" s="45" t="s">
        <v>2377</v>
      </c>
      <c r="F2747" t="s">
        <v>3477</v>
      </c>
      <c r="G2747" s="45" t="s">
        <v>89</v>
      </c>
      <c r="H2747" s="43">
        <v>3278</v>
      </c>
      <c r="I2747" s="324" t="s">
        <v>40</v>
      </c>
      <c r="J2747" s="255" t="str">
        <f>IF(ISBLANK(INDEX('Policy Characteristics'!D:D,MATCH($C2747,'Policy Characteristics'!$C:$C,0))),"",INDEX('Policy Characteristics'!D:D,MATCH($C2747,'Policy Characteristics'!$C:$C,0)))</f>
        <v>R&amp;D Capital Cost Reductions</v>
      </c>
      <c r="K2747" s="254" t="str">
        <f>IF(ISBLANK(INDEX('Policy Characteristics'!E:E,MATCH($C2747,'Policy Characteristics'!$C:$C,0))),"",INDEX('Policy Characteristics'!E:E,MATCH($C2747,'Policy Characteristics'!$C:$C,0)))</f>
        <v>RnD industry capital cost reduction</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0.4</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reduction in cost</v>
      </c>
      <c r="P2747" s="254" t="str">
        <f>IF(ISBLANK(INDEX('Policy Characteristics'!J:J,MATCH($C2747,'Policy Characteristics'!$C:$C,0))),"",INDEX('Policy Characteristics'!J:J,MATCH($C2747,'Policy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7" s="254" t="str">
        <f>IF(ISBLANK(INDEX('Policy Characteristics'!K:K,MATCH($C2747,'Policy Characteristics'!$C:$C,0))),"",INDEX('Policy Characteristics'!K:K,MATCH($C2747,'Policy Characteristics'!$C:$C,0)))</f>
        <v>architectural-design.html#rnd</v>
      </c>
      <c r="R2747" s="254" t="str">
        <f>IF(ISBLANK(INDEX('Policy Characteristics'!L:L,MATCH($C2747,'Policy Characteristics'!$C:$C,0))),"",INDEX('Policy Characteristics'!L:L,MATCH($C2747,'Policy Characteristics'!$C:$C,0)))</f>
        <v>research-and-development.html</v>
      </c>
    </row>
    <row r="2748" spans="1:18" x14ac:dyDescent="0.35">
      <c r="A2748" s="254" t="str">
        <f>IF(ISBLANK(INDEX('Policy Characteristics'!A:A,MATCH($C2748,'Policy Characteristics'!$C:$C,0))),"",INDEX('Policy Characteristics'!A:A,MATCH($C2748,'Policy Characteristics'!$C:$C,0)))</f>
        <v>Research and Development</v>
      </c>
      <c r="B2748" s="262" t="str">
        <f>IF(ISBLANK(INDEX('Policy Characteristics'!B:B,MATCH($C2748,'Policy Characteristics'!$C:$C,0))),"",INDEX('Policy Characteristics'!B:B,MATCH($C2748,'Policy Characteristics'!$C:$C,0)))</f>
        <v>Capital Cost Reduction</v>
      </c>
      <c r="C2748" s="254" t="str">
        <f t="shared" si="93"/>
        <v>RnD Industry Capital Cost Perc Reduction</v>
      </c>
      <c r="D2748" s="45" t="s">
        <v>3470</v>
      </c>
      <c r="E2748" s="45" t="s">
        <v>2378</v>
      </c>
      <c r="F2748" t="s">
        <v>3477</v>
      </c>
      <c r="G2748" s="45" t="s">
        <v>2609</v>
      </c>
      <c r="H2748" s="43">
        <v>3279</v>
      </c>
      <c r="I2748" s="324" t="s">
        <v>41</v>
      </c>
      <c r="J2748" s="255" t="str">
        <f>IF(ISBLANK(INDEX('Policy Characteristics'!D:D,MATCH($C2748,'Policy Characteristics'!$C:$C,0))),"",INDEX('Policy Characteristics'!D:D,MATCH($C2748,'Policy Characteristics'!$C:$C,0)))</f>
        <v>R&amp;D Capital Cost Reductions</v>
      </c>
      <c r="K2748" s="254" t="str">
        <f>IF(ISBLANK(INDEX('Policy Characteristics'!E:E,MATCH($C2748,'Policy Characteristics'!$C:$C,0))),"",INDEX('Policy Characteristics'!E:E,MATCH($C2748,'Policy Characteristics'!$C:$C,0)))</f>
        <v>RnD industry capital cost reduction</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0.4</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reduction in cost</v>
      </c>
      <c r="P2748" s="254" t="str">
        <f>IF(ISBLANK(INDEX('Policy Characteristics'!J:J,MATCH($C2748,'Policy Characteristics'!$C:$C,0))),"",INDEX('Policy Characteristics'!J:J,MATCH($C2748,'Policy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8" s="254" t="str">
        <f>IF(ISBLANK(INDEX('Policy Characteristics'!K:K,MATCH($C2748,'Policy Characteristics'!$C:$C,0))),"",INDEX('Policy Characteristics'!K:K,MATCH($C2748,'Policy Characteristics'!$C:$C,0)))</f>
        <v>architectural-design.html#rnd</v>
      </c>
      <c r="R2748" s="254" t="str">
        <f>IF(ISBLANK(INDEX('Policy Characteristics'!L:L,MATCH($C2748,'Policy Characteristics'!$C:$C,0))),"",INDEX('Policy Characteristics'!L:L,MATCH($C2748,'Policy Characteristics'!$C:$C,0)))</f>
        <v>research-and-development.html</v>
      </c>
    </row>
    <row r="2749" spans="1:18" x14ac:dyDescent="0.35">
      <c r="A2749" s="254" t="str">
        <f>IF(ISBLANK(INDEX('Policy Characteristics'!A:A,MATCH($C2749,'Policy Characteristics'!$C:$C,0))),"",INDEX('Policy Characteristics'!A:A,MATCH($C2749,'Policy Characteristics'!$C:$C,0)))</f>
        <v>Research and Development</v>
      </c>
      <c r="B2749" s="262" t="str">
        <f>IF(ISBLANK(INDEX('Policy Characteristics'!B:B,MATCH($C2749,'Policy Characteristics'!$C:$C,0))),"",INDEX('Policy Characteristics'!B:B,MATCH($C2749,'Policy Characteristics'!$C:$C,0)))</f>
        <v>Capital Cost Reduction</v>
      </c>
      <c r="C2749" s="254" t="str">
        <f t="shared" si="93"/>
        <v>RnD Industry Capital Cost Perc Reduction</v>
      </c>
      <c r="D2749" s="45" t="s">
        <v>3470</v>
      </c>
      <c r="E2749" s="45" t="s">
        <v>2379</v>
      </c>
      <c r="F2749" t="s">
        <v>3477</v>
      </c>
      <c r="G2749" s="45" t="s">
        <v>83</v>
      </c>
      <c r="H2749" s="43">
        <v>3280</v>
      </c>
      <c r="I2749" s="324" t="s">
        <v>41</v>
      </c>
      <c r="J2749" s="255" t="str">
        <f>IF(ISBLANK(INDEX('Policy Characteristics'!D:D,MATCH($C2749,'Policy Characteristics'!$C:$C,0))),"",INDEX('Policy Characteristics'!D:D,MATCH($C2749,'Policy Characteristics'!$C:$C,0)))</f>
        <v>R&amp;D Capital Cost Reductions</v>
      </c>
      <c r="K2749" s="254" t="str">
        <f>IF(ISBLANK(INDEX('Policy Characteristics'!E:E,MATCH($C2749,'Policy Characteristics'!$C:$C,0))),"",INDEX('Policy Characteristics'!E:E,MATCH($C2749,'Policy Characteristics'!$C:$C,0)))</f>
        <v>RnD industry capital cost reduction</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0.4</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reduction in cost</v>
      </c>
      <c r="P2749" s="254" t="str">
        <f>IF(ISBLANK(INDEX('Policy Characteristics'!J:J,MATCH($C2749,'Policy Characteristics'!$C:$C,0))),"",INDEX('Policy Characteristics'!J:J,MATCH($C2749,'Policy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49" s="254" t="str">
        <f>IF(ISBLANK(INDEX('Policy Characteristics'!K:K,MATCH($C2749,'Policy Characteristics'!$C:$C,0))),"",INDEX('Policy Characteristics'!K:K,MATCH($C2749,'Policy Characteristics'!$C:$C,0)))</f>
        <v>architectural-design.html#rnd</v>
      </c>
      <c r="R2749" s="254" t="str">
        <f>IF(ISBLANK(INDEX('Policy Characteristics'!L:L,MATCH($C2749,'Policy Characteristics'!$C:$C,0))),"",INDEX('Policy Characteristics'!L:L,MATCH($C2749,'Policy Characteristics'!$C:$C,0)))</f>
        <v>research-and-development.html</v>
      </c>
    </row>
    <row r="2750" spans="1:18" x14ac:dyDescent="0.35">
      <c r="A2750" s="254" t="str">
        <f>IF(ISBLANK(INDEX('Policy Characteristics'!A:A,MATCH($C2750,'Policy Characteristics'!$C:$C,0))),"",INDEX('Policy Characteristics'!A:A,MATCH($C2750,'Policy Characteristics'!$C:$C,0)))</f>
        <v>Research and Development</v>
      </c>
      <c r="B2750" s="262" t="str">
        <f>IF(ISBLANK(INDEX('Policy Characteristics'!B:B,MATCH($C2750,'Policy Characteristics'!$C:$C,0))),"",INDEX('Policy Characteristics'!B:B,MATCH($C2750,'Policy Characteristics'!$C:$C,0)))</f>
        <v>Capital Cost Reduction</v>
      </c>
      <c r="C2750" s="254" t="str">
        <f t="shared" si="93"/>
        <v>RnD Industry Capital Cost Perc Reduction</v>
      </c>
      <c r="D2750" s="45" t="s">
        <v>3470</v>
      </c>
      <c r="E2750" s="45" t="s">
        <v>2380</v>
      </c>
      <c r="F2750" t="s">
        <v>3477</v>
      </c>
      <c r="G2750" s="45" t="s">
        <v>88</v>
      </c>
      <c r="H2750" s="43">
        <v>3281</v>
      </c>
      <c r="I2750" s="324" t="s">
        <v>41</v>
      </c>
      <c r="J2750" s="255" t="str">
        <f>IF(ISBLANK(INDEX('Policy Characteristics'!D:D,MATCH($C2750,'Policy Characteristics'!$C:$C,0))),"",INDEX('Policy Characteristics'!D:D,MATCH($C2750,'Policy Characteristics'!$C:$C,0)))</f>
        <v>R&amp;D Capital Cost Reductions</v>
      </c>
      <c r="K2750" s="254" t="str">
        <f>IF(ISBLANK(INDEX('Policy Characteristics'!E:E,MATCH($C2750,'Policy Characteristics'!$C:$C,0))),"",INDEX('Policy Characteristics'!E:E,MATCH($C2750,'Policy Characteristics'!$C:$C,0)))</f>
        <v>RnD industry capital cost reduction</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0.4</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reduction in cost</v>
      </c>
      <c r="P2750" s="254" t="str">
        <f>IF(ISBLANK(INDEX('Policy Characteristics'!J:J,MATCH($C2750,'Policy Characteristics'!$C:$C,0))),"",INDEX('Policy Characteristics'!J:J,MATCH($C2750,'Policy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0" s="254" t="str">
        <f>IF(ISBLANK(INDEX('Policy Characteristics'!K:K,MATCH($C2750,'Policy Characteristics'!$C:$C,0))),"",INDEX('Policy Characteristics'!K:K,MATCH($C2750,'Policy Characteristics'!$C:$C,0)))</f>
        <v>architectural-design.html#rnd</v>
      </c>
      <c r="R2750" s="254" t="str">
        <f>IF(ISBLANK(INDEX('Policy Characteristics'!L:L,MATCH($C2750,'Policy Characteristics'!$C:$C,0))),"",INDEX('Policy Characteristics'!L:L,MATCH($C2750,'Policy Characteristics'!$C:$C,0)))</f>
        <v>research-and-development.html</v>
      </c>
    </row>
    <row r="2751" spans="1:18" x14ac:dyDescent="0.35">
      <c r="A2751" s="254" t="str">
        <f>IF(ISBLANK(INDEX('Policy Characteristics'!A:A,MATCH($C2751,'Policy Characteristics'!$C:$C,0))),"",INDEX('Policy Characteristics'!A:A,MATCH($C2751,'Policy Characteristics'!$C:$C,0)))</f>
        <v>Research and Development</v>
      </c>
      <c r="B2751" s="262" t="str">
        <f>IF(ISBLANK(INDEX('Policy Characteristics'!B:B,MATCH($C2751,'Policy Characteristics'!$C:$C,0))),"",INDEX('Policy Characteristics'!B:B,MATCH($C2751,'Policy Characteristics'!$C:$C,0)))</f>
        <v>Capital Cost Reduction</v>
      </c>
      <c r="C2751" s="254" t="str">
        <f t="shared" si="93"/>
        <v>RnD Industry Capital Cost Perc Reduction</v>
      </c>
      <c r="D2751" s="45" t="s">
        <v>3470</v>
      </c>
      <c r="E2751" s="45" t="s">
        <v>2381</v>
      </c>
      <c r="F2751" t="s">
        <v>3477</v>
      </c>
      <c r="G2751" s="45" t="s">
        <v>3908</v>
      </c>
      <c r="H2751" s="43">
        <v>3282</v>
      </c>
      <c r="I2751" s="324" t="s">
        <v>41</v>
      </c>
      <c r="J2751" s="255" t="str">
        <f>IF(ISBLANK(INDEX('Policy Characteristics'!D:D,MATCH($C2751,'Policy Characteristics'!$C:$C,0))),"",INDEX('Policy Characteristics'!D:D,MATCH($C2751,'Policy Characteristics'!$C:$C,0)))</f>
        <v>R&amp;D Capital Cost Reductions</v>
      </c>
      <c r="K2751" s="254" t="str">
        <f>IF(ISBLANK(INDEX('Policy Characteristics'!E:E,MATCH($C2751,'Policy Characteristics'!$C:$C,0))),"",INDEX('Policy Characteristics'!E:E,MATCH($C2751,'Policy Characteristics'!$C:$C,0)))</f>
        <v>RnD industry capital cost reduction</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0.4</v>
      </c>
      <c r="N2751" s="261">
        <f>IF(ISBLANK(INDEX('Policy Characteristics'!H:H,MATCH($C2751,'Policy Characteristics'!$C:$C,0))),"",INDEX('Policy Characteristics'!H:H,MATCH($C2751,'Policy Characteristics'!$C:$C,0)))</f>
        <v>0.01</v>
      </c>
      <c r="O2751" s="254" t="str">
        <f>IF(ISBLANK(INDEX('Policy Characteristics'!I:I,MATCH($C2751,'Policy Characteristics'!$C:$C,0))),"",INDEX('Policy Characteristics'!I:I,MATCH($C2751,'Policy Characteristics'!$C:$C,0)))</f>
        <v>% reduction in cost</v>
      </c>
      <c r="P2751" s="254" t="str">
        <f>IF(ISBLANK(INDEX('Policy Characteristics'!J:J,MATCH($C2751,'Policy Characteristics'!$C:$C,0))),"",INDEX('Policy Characteristics'!J:J,MATCH($C2751,'Policy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1" s="254" t="str">
        <f>IF(ISBLANK(INDEX('Policy Characteristics'!K:K,MATCH($C2751,'Policy Characteristics'!$C:$C,0))),"",INDEX('Policy Characteristics'!K:K,MATCH($C2751,'Policy Characteristics'!$C:$C,0)))</f>
        <v>architectural-design.html#rnd</v>
      </c>
      <c r="R2751" s="254" t="str">
        <f>IF(ISBLANK(INDEX('Policy Characteristics'!L:L,MATCH($C2751,'Policy Characteristics'!$C:$C,0))),"",INDEX('Policy Characteristics'!L:L,MATCH($C2751,'Policy Characteristics'!$C:$C,0)))</f>
        <v>research-and-development.html</v>
      </c>
    </row>
    <row r="2752" spans="1:18" x14ac:dyDescent="0.35">
      <c r="A2752" s="254" t="str">
        <f>IF(ISBLANK(INDEX('Policy Characteristics'!A:A,MATCH($C2752,'Policy Characteristics'!$C:$C,0))),"",INDEX('Policy Characteristics'!A:A,MATCH($C2752,'Policy Characteristics'!$C:$C,0)))</f>
        <v>Research and Development</v>
      </c>
      <c r="B2752" s="262" t="str">
        <f>IF(ISBLANK(INDEX('Policy Characteristics'!B:B,MATCH($C2752,'Policy Characteristics'!$C:$C,0))),"",INDEX('Policy Characteristics'!B:B,MATCH($C2752,'Policy Characteristics'!$C:$C,0)))</f>
        <v>Capital Cost Reduction</v>
      </c>
      <c r="C2752" s="254" t="str">
        <f t="shared" si="93"/>
        <v>RnD Industry Capital Cost Perc Reduction</v>
      </c>
      <c r="D2752" s="45" t="s">
        <v>3470</v>
      </c>
      <c r="E2752" s="45" t="s">
        <v>2382</v>
      </c>
      <c r="F2752" t="s">
        <v>3477</v>
      </c>
      <c r="G2752" s="45" t="s">
        <v>95</v>
      </c>
      <c r="H2752" s="43">
        <v>3283</v>
      </c>
      <c r="I2752" s="324" t="s">
        <v>41</v>
      </c>
      <c r="J2752" s="255" t="str">
        <f>IF(ISBLANK(INDEX('Policy Characteristics'!D:D,MATCH($C2752,'Policy Characteristics'!$C:$C,0))),"",INDEX('Policy Characteristics'!D:D,MATCH($C2752,'Policy Characteristics'!$C:$C,0)))</f>
        <v>R&amp;D Capital Cost Reductions</v>
      </c>
      <c r="K2752" s="254" t="str">
        <f>IF(ISBLANK(INDEX('Policy Characteristics'!E:E,MATCH($C2752,'Policy Characteristics'!$C:$C,0))),"",INDEX('Policy Characteristics'!E:E,MATCH($C2752,'Policy Characteristics'!$C:$C,0)))</f>
        <v>RnD industry capital cost reduction</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0.4</v>
      </c>
      <c r="N2752" s="261">
        <f>IF(ISBLANK(INDEX('Policy Characteristics'!H:H,MATCH($C2752,'Policy Characteristics'!$C:$C,0))),"",INDEX('Policy Characteristics'!H:H,MATCH($C2752,'Policy Characteristics'!$C:$C,0)))</f>
        <v>0.01</v>
      </c>
      <c r="O2752" s="254" t="str">
        <f>IF(ISBLANK(INDEX('Policy Characteristics'!I:I,MATCH($C2752,'Policy Characteristics'!$C:$C,0))),"",INDEX('Policy Characteristics'!I:I,MATCH($C2752,'Policy Characteristics'!$C:$C,0)))</f>
        <v>% reduction in cost</v>
      </c>
      <c r="P2752" s="254" t="str">
        <f>IF(ISBLANK(INDEX('Policy Characteristics'!J:J,MATCH($C2752,'Policy Characteristics'!$C:$C,0))),"",INDEX('Policy Characteristics'!J:J,MATCH($C2752,'Policy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2" s="254" t="str">
        <f>IF(ISBLANK(INDEX('Policy Characteristics'!K:K,MATCH($C2752,'Policy Characteristics'!$C:$C,0))),"",INDEX('Policy Characteristics'!K:K,MATCH($C2752,'Policy Characteristics'!$C:$C,0)))</f>
        <v>architectural-design.html#rnd</v>
      </c>
      <c r="R2752" s="254" t="str">
        <f>IF(ISBLANK(INDEX('Policy Characteristics'!L:L,MATCH($C2752,'Policy Characteristics'!$C:$C,0))),"",INDEX('Policy Characteristics'!L:L,MATCH($C2752,'Policy Characteristics'!$C:$C,0)))</f>
        <v>research-and-development.html</v>
      </c>
    </row>
    <row r="2753" spans="1:18" x14ac:dyDescent="0.35">
      <c r="A2753" s="254" t="str">
        <f>IF(ISBLANK(INDEX('Policy Characteristics'!A:A,MATCH($C2753,'Policy Characteristics'!$C:$C,0))),"",INDEX('Policy Characteristics'!A:A,MATCH($C2753,'Policy Characteristics'!$C:$C,0)))</f>
        <v>Research and Development</v>
      </c>
      <c r="B2753" s="262" t="str">
        <f>IF(ISBLANK(INDEX('Policy Characteristics'!B:B,MATCH($C2753,'Policy Characteristics'!$C:$C,0))),"",INDEX('Policy Characteristics'!B:B,MATCH($C2753,'Policy Characteristics'!$C:$C,0)))</f>
        <v>Capital Cost Reduction</v>
      </c>
      <c r="C2753" s="254" t="str">
        <f t="shared" si="93"/>
        <v>RnD Industry Capital Cost Perc Reduction</v>
      </c>
      <c r="D2753" s="45" t="s">
        <v>3470</v>
      </c>
      <c r="E2753" s="45" t="s">
        <v>2676</v>
      </c>
      <c r="F2753" t="s">
        <v>3477</v>
      </c>
      <c r="G2753" s="45" t="s">
        <v>2445</v>
      </c>
      <c r="H2753" s="43">
        <v>3284</v>
      </c>
      <c r="I2753" s="324" t="s">
        <v>41</v>
      </c>
      <c r="J2753" s="255" t="str">
        <f>IF(ISBLANK(INDEX('Policy Characteristics'!D:D,MATCH($C2753,'Policy Characteristics'!$C:$C,0))),"",INDEX('Policy Characteristics'!D:D,MATCH($C2753,'Policy Characteristics'!$C:$C,0)))</f>
        <v>R&amp;D Capital Cost Reductions</v>
      </c>
      <c r="K2753" s="254" t="str">
        <f>IF(ISBLANK(INDEX('Policy Characteristics'!E:E,MATCH($C2753,'Policy Characteristics'!$C:$C,0))),"",INDEX('Policy Characteristics'!E:E,MATCH($C2753,'Policy Characteristics'!$C:$C,0)))</f>
        <v>RnD industry capital cost reduction</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0.4</v>
      </c>
      <c r="N2753" s="261">
        <f>IF(ISBLANK(INDEX('Policy Characteristics'!H:H,MATCH($C2753,'Policy Characteristics'!$C:$C,0))),"",INDEX('Policy Characteristics'!H:H,MATCH($C2753,'Policy Characteristics'!$C:$C,0)))</f>
        <v>0.01</v>
      </c>
      <c r="O2753" s="254" t="str">
        <f>IF(ISBLANK(INDEX('Policy Characteristics'!I:I,MATCH($C2753,'Policy Characteristics'!$C:$C,0))),"",INDEX('Policy Characteristics'!I:I,MATCH($C2753,'Policy Characteristics'!$C:$C,0)))</f>
        <v>% reduction in cost</v>
      </c>
      <c r="P2753" s="254" t="str">
        <f>IF(ISBLANK(INDEX('Policy Characteristics'!J:J,MATCH($C2753,'Policy Characteristics'!$C:$C,0))),"",INDEX('Policy Characteristics'!J:J,MATCH($C2753,'Policy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3" s="254" t="str">
        <f>IF(ISBLANK(INDEX('Policy Characteristics'!K:K,MATCH($C2753,'Policy Characteristics'!$C:$C,0))),"",INDEX('Policy Characteristics'!K:K,MATCH($C2753,'Policy Characteristics'!$C:$C,0)))</f>
        <v>architectural-design.html#rnd</v>
      </c>
      <c r="R2753" s="254" t="str">
        <f>IF(ISBLANK(INDEX('Policy Characteristics'!L:L,MATCH($C2753,'Policy Characteristics'!$C:$C,0))),"",INDEX('Policy Characteristics'!L:L,MATCH($C2753,'Policy Characteristics'!$C:$C,0)))</f>
        <v>research-and-development.html</v>
      </c>
    </row>
    <row r="2754" spans="1:18" x14ac:dyDescent="0.35">
      <c r="A2754" s="254" t="str">
        <f>IF(ISBLANK(INDEX('Policy Characteristics'!A:A,MATCH($C2754,'Policy Characteristics'!$C:$C,0))),"",INDEX('Policy Characteristics'!A:A,MATCH($C2754,'Policy Characteristics'!$C:$C,0)))</f>
        <v>Research and Development</v>
      </c>
      <c r="B2754" s="262" t="str">
        <f>IF(ISBLANK(INDEX('Policy Characteristics'!B:B,MATCH($C2754,'Policy Characteristics'!$C:$C,0))),"",INDEX('Policy Characteristics'!B:B,MATCH($C2754,'Policy Characteristics'!$C:$C,0)))</f>
        <v>Capital Cost Reduction</v>
      </c>
      <c r="C2754" s="254" t="str">
        <f t="shared" si="93"/>
        <v>RnD Industry Capital Cost Perc Reduction</v>
      </c>
      <c r="D2754" s="45" t="s">
        <v>3470</v>
      </c>
      <c r="E2754" s="45" t="s">
        <v>2677</v>
      </c>
      <c r="F2754" t="s">
        <v>3477</v>
      </c>
      <c r="G2754" s="45" t="s">
        <v>2562</v>
      </c>
      <c r="H2754" s="43">
        <v>3285</v>
      </c>
      <c r="I2754" s="324" t="s">
        <v>41</v>
      </c>
      <c r="J2754" s="255" t="str">
        <f>IF(ISBLANK(INDEX('Policy Characteristics'!D:D,MATCH($C2754,'Policy Characteristics'!$C:$C,0))),"",INDEX('Policy Characteristics'!D:D,MATCH($C2754,'Policy Characteristics'!$C:$C,0)))</f>
        <v>R&amp;D Capital Cost Reductions</v>
      </c>
      <c r="K2754" s="254" t="str">
        <f>IF(ISBLANK(INDEX('Policy Characteristics'!E:E,MATCH($C2754,'Policy Characteristics'!$C:$C,0))),"",INDEX('Policy Characteristics'!E:E,MATCH($C2754,'Policy Characteristics'!$C:$C,0)))</f>
        <v>RnD industry capital cost reduction</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0.4</v>
      </c>
      <c r="N2754" s="261">
        <f>IF(ISBLANK(INDEX('Policy Characteristics'!H:H,MATCH($C2754,'Policy Characteristics'!$C:$C,0))),"",INDEX('Policy Characteristics'!H:H,MATCH($C2754,'Policy Characteristics'!$C:$C,0)))</f>
        <v>0.01</v>
      </c>
      <c r="O2754" s="254" t="str">
        <f>IF(ISBLANK(INDEX('Policy Characteristics'!I:I,MATCH($C2754,'Policy Characteristics'!$C:$C,0))),"",INDEX('Policy Characteristics'!I:I,MATCH($C2754,'Policy Characteristics'!$C:$C,0)))</f>
        <v>% reduction in cost</v>
      </c>
      <c r="P2754" s="254" t="str">
        <f>IF(ISBLANK(INDEX('Policy Characteristics'!J:J,MATCH($C2754,'Policy Characteristics'!$C:$C,0))),"",INDEX('Policy Characteristics'!J:J,MATCH($C2754,'Policy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4" s="254" t="str">
        <f>IF(ISBLANK(INDEX('Policy Characteristics'!K:K,MATCH($C2754,'Policy Characteristics'!$C:$C,0))),"",INDEX('Policy Characteristics'!K:K,MATCH($C2754,'Policy Characteristics'!$C:$C,0)))</f>
        <v>architectural-design.html#rnd</v>
      </c>
      <c r="R2754" s="254" t="str">
        <f>IF(ISBLANK(INDEX('Policy Characteristics'!L:L,MATCH($C2754,'Policy Characteristics'!$C:$C,0))),"",INDEX('Policy Characteristics'!L:L,MATCH($C2754,'Policy Characteristics'!$C:$C,0)))</f>
        <v>research-and-development.html</v>
      </c>
    </row>
    <row r="2755" spans="1:18" x14ac:dyDescent="0.35">
      <c r="A2755" s="254" t="str">
        <f>IF(ISBLANK(INDEX('Policy Characteristics'!A:A,MATCH($C2755,'Policy Characteristics'!$C:$C,0))),"",INDEX('Policy Characteristics'!A:A,MATCH($C2755,'Policy Characteristics'!$C:$C,0)))</f>
        <v>Research and Development</v>
      </c>
      <c r="B2755" s="262" t="str">
        <f>IF(ISBLANK(INDEX('Policy Characteristics'!B:B,MATCH($C2755,'Policy Characteristics'!$C:$C,0))),"",INDEX('Policy Characteristics'!B:B,MATCH($C2755,'Policy Characteristics'!$C:$C,0)))</f>
        <v>Capital Cost Reduction</v>
      </c>
      <c r="C2755" s="254" t="str">
        <f t="shared" si="93"/>
        <v>RnD Industry Capital Cost Perc Reduction</v>
      </c>
      <c r="D2755" s="45" t="s">
        <v>3470</v>
      </c>
      <c r="E2755" s="45" t="s">
        <v>2678</v>
      </c>
      <c r="F2755" t="s">
        <v>3477</v>
      </c>
      <c r="G2755" s="45" t="s">
        <v>2624</v>
      </c>
      <c r="H2755" s="43">
        <v>3286</v>
      </c>
      <c r="I2755" s="324" t="s">
        <v>41</v>
      </c>
      <c r="J2755" s="255" t="str">
        <f>IF(ISBLANK(INDEX('Policy Characteristics'!D:D,MATCH($C2755,'Policy Characteristics'!$C:$C,0))),"",INDEX('Policy Characteristics'!D:D,MATCH($C2755,'Policy Characteristics'!$C:$C,0)))</f>
        <v>R&amp;D Capital Cost Reductions</v>
      </c>
      <c r="K2755" s="254" t="str">
        <f>IF(ISBLANK(INDEX('Policy Characteristics'!E:E,MATCH($C2755,'Policy Characteristics'!$C:$C,0))),"",INDEX('Policy Characteristics'!E:E,MATCH($C2755,'Policy Characteristics'!$C:$C,0)))</f>
        <v>RnD industry capital cost reduction</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0.4</v>
      </c>
      <c r="N2755" s="261">
        <f>IF(ISBLANK(INDEX('Policy Characteristics'!H:H,MATCH($C2755,'Policy Characteristics'!$C:$C,0))),"",INDEX('Policy Characteristics'!H:H,MATCH($C2755,'Policy Characteristics'!$C:$C,0)))</f>
        <v>0.01</v>
      </c>
      <c r="O2755" s="254" t="str">
        <f>IF(ISBLANK(INDEX('Policy Characteristics'!I:I,MATCH($C2755,'Policy Characteristics'!$C:$C,0))),"",INDEX('Policy Characteristics'!I:I,MATCH($C2755,'Policy Characteristics'!$C:$C,0)))</f>
        <v>% reduction in cost</v>
      </c>
      <c r="P2755" s="254" t="str">
        <f>IF(ISBLANK(INDEX('Policy Characteristics'!J:J,MATCH($C2755,'Policy Characteristics'!$C:$C,0))),"",INDEX('Policy Characteristics'!J:J,MATCH($C2755,'Policy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5" s="254" t="str">
        <f>IF(ISBLANK(INDEX('Policy Characteristics'!K:K,MATCH($C2755,'Policy Characteristics'!$C:$C,0))),"",INDEX('Policy Characteristics'!K:K,MATCH($C2755,'Policy Characteristics'!$C:$C,0)))</f>
        <v>architectural-design.html#rnd</v>
      </c>
      <c r="R2755" s="254" t="str">
        <f>IF(ISBLANK(INDEX('Policy Characteristics'!L:L,MATCH($C2755,'Policy Characteristics'!$C:$C,0))),"",INDEX('Policy Characteristics'!L:L,MATCH($C2755,'Policy Characteristics'!$C:$C,0)))</f>
        <v>research-and-development.html</v>
      </c>
    </row>
    <row r="2756" spans="1:18" x14ac:dyDescent="0.35">
      <c r="A2756" s="254" t="str">
        <f>IF(ISBLANK(INDEX('Policy Characteristics'!A:A,MATCH($C2756,'Policy Characteristics'!$C:$C,0))),"",INDEX('Policy Characteristics'!A:A,MATCH($C2756,'Policy Characteristics'!$C:$C,0)))</f>
        <v>Research and Development</v>
      </c>
      <c r="B2756" s="262" t="str">
        <f>IF(ISBLANK(INDEX('Policy Characteristics'!B:B,MATCH($C2756,'Policy Characteristics'!$C:$C,0))),"",INDEX('Policy Characteristics'!B:B,MATCH($C2756,'Policy Characteristics'!$C:$C,0)))</f>
        <v>Capital Cost Reduction</v>
      </c>
      <c r="C2756" s="254" t="str">
        <f t="shared" si="93"/>
        <v>RnD Industry Capital Cost Perc Reduction</v>
      </c>
      <c r="D2756" s="45" t="s">
        <v>3470</v>
      </c>
      <c r="E2756" s="45" t="s">
        <v>2675</v>
      </c>
      <c r="F2756" t="s">
        <v>3477</v>
      </c>
      <c r="G2756" s="45" t="s">
        <v>2448</v>
      </c>
      <c r="H2756" s="43">
        <v>3287</v>
      </c>
      <c r="I2756" s="324" t="s">
        <v>41</v>
      </c>
      <c r="J2756" s="255" t="str">
        <f>IF(ISBLANK(INDEX('Policy Characteristics'!D:D,MATCH($C2756,'Policy Characteristics'!$C:$C,0))),"",INDEX('Policy Characteristics'!D:D,MATCH($C2756,'Policy Characteristics'!$C:$C,0)))</f>
        <v>R&amp;D Capital Cost Reductions</v>
      </c>
      <c r="K2756" s="254" t="str">
        <f>IF(ISBLANK(INDEX('Policy Characteristics'!E:E,MATCH($C2756,'Policy Characteristics'!$C:$C,0))),"",INDEX('Policy Characteristics'!E:E,MATCH($C2756,'Policy Characteristics'!$C:$C,0)))</f>
        <v>RnD industry capital cost reduction</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0.4</v>
      </c>
      <c r="N2756" s="261">
        <f>IF(ISBLANK(INDEX('Policy Characteristics'!H:H,MATCH($C2756,'Policy Characteristics'!$C:$C,0))),"",INDEX('Policy Characteristics'!H:H,MATCH($C2756,'Policy Characteristics'!$C:$C,0)))</f>
        <v>0.01</v>
      </c>
      <c r="O2756" s="254" t="str">
        <f>IF(ISBLANK(INDEX('Policy Characteristics'!I:I,MATCH($C2756,'Policy Characteristics'!$C:$C,0))),"",INDEX('Policy Characteristics'!I:I,MATCH($C2756,'Policy Characteristics'!$C:$C,0)))</f>
        <v>% reduction in cost</v>
      </c>
      <c r="P2756" s="254" t="str">
        <f>IF(ISBLANK(INDEX('Policy Characteristics'!J:J,MATCH($C2756,'Policy Characteristics'!$C:$C,0))),"",INDEX('Policy Characteristics'!J:J,MATCH($C2756,'Policy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6" s="254" t="str">
        <f>IF(ISBLANK(INDEX('Policy Characteristics'!K:K,MATCH($C2756,'Policy Characteristics'!$C:$C,0))),"",INDEX('Policy Characteristics'!K:K,MATCH($C2756,'Policy Characteristics'!$C:$C,0)))</f>
        <v>architectural-design.html#rnd</v>
      </c>
      <c r="R2756" s="254" t="str">
        <f>IF(ISBLANK(INDEX('Policy Characteristics'!L:L,MATCH($C2756,'Policy Characteristics'!$C:$C,0))),"",INDEX('Policy Characteristics'!L:L,MATCH($C2756,'Policy Characteristics'!$C:$C,0)))</f>
        <v>research-and-development.html</v>
      </c>
    </row>
    <row r="2757" spans="1:18" x14ac:dyDescent="0.35">
      <c r="A2757" s="254" t="str">
        <f>IF(ISBLANK(INDEX('Policy Characteristics'!A:A,MATCH($C2757,'Policy Characteristics'!$C:$C,0))),"",INDEX('Policy Characteristics'!A:A,MATCH($C2757,'Policy Characteristics'!$C:$C,0)))</f>
        <v>Research and Development</v>
      </c>
      <c r="B2757" s="262" t="str">
        <f>IF(ISBLANK(INDEX('Policy Characteristics'!B:B,MATCH($C2757,'Policy Characteristics'!$C:$C,0))),"",INDEX('Policy Characteristics'!B:B,MATCH($C2757,'Policy Characteristics'!$C:$C,0)))</f>
        <v>Capital Cost Reduction</v>
      </c>
      <c r="C2757" s="254" t="str">
        <f t="shared" si="93"/>
        <v>RnD Industry Capital Cost Perc Reduction</v>
      </c>
      <c r="D2757" s="45" t="s">
        <v>3470</v>
      </c>
      <c r="E2757" s="45" t="s">
        <v>3906</v>
      </c>
      <c r="F2757" t="s">
        <v>3477</v>
      </c>
      <c r="G2757" s="45" t="s">
        <v>3909</v>
      </c>
      <c r="H2757" s="43">
        <v>3288</v>
      </c>
      <c r="I2757" s="324" t="s">
        <v>41</v>
      </c>
      <c r="J2757" s="255" t="str">
        <f>IF(ISBLANK(INDEX('Policy Characteristics'!D:D,MATCH($C2757,'Policy Characteristics'!$C:$C,0))),"",INDEX('Policy Characteristics'!D:D,MATCH($C2757,'Policy Characteristics'!$C:$C,0)))</f>
        <v>R&amp;D Capital Cost Reductions</v>
      </c>
      <c r="K2757" s="254" t="str">
        <f>IF(ISBLANK(INDEX('Policy Characteristics'!E:E,MATCH($C2757,'Policy Characteristics'!$C:$C,0))),"",INDEX('Policy Characteristics'!E:E,MATCH($C2757,'Policy Characteristics'!$C:$C,0)))</f>
        <v>RnD industry capital cost reduction</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0.4</v>
      </c>
      <c r="N2757" s="261">
        <f>IF(ISBLANK(INDEX('Policy Characteristics'!H:H,MATCH($C2757,'Policy Characteristics'!$C:$C,0))),"",INDEX('Policy Characteristics'!H:H,MATCH($C2757,'Policy Characteristics'!$C:$C,0)))</f>
        <v>0.01</v>
      </c>
      <c r="O2757" s="254" t="str">
        <f>IF(ISBLANK(INDEX('Policy Characteristics'!I:I,MATCH($C2757,'Policy Characteristics'!$C:$C,0))),"",INDEX('Policy Characteristics'!I:I,MATCH($C2757,'Policy Characteristics'!$C:$C,0)))</f>
        <v>% reduction in cost</v>
      </c>
      <c r="P2757" s="254" t="str">
        <f>IF(ISBLANK(INDEX('Policy Characteristics'!J:J,MATCH($C2757,'Policy Characteristics'!$C:$C,0))),"",INDEX('Policy Characteristics'!J:J,MATCH($C2757,'Policy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7" s="254" t="str">
        <f>IF(ISBLANK(INDEX('Policy Characteristics'!K:K,MATCH($C2757,'Policy Characteristics'!$C:$C,0))),"",INDEX('Policy Characteristics'!K:K,MATCH($C2757,'Policy Characteristics'!$C:$C,0)))</f>
        <v>architectural-design.html#rnd</v>
      </c>
      <c r="R2757" s="254" t="str">
        <f>IF(ISBLANK(INDEX('Policy Characteristics'!L:L,MATCH($C2757,'Policy Characteristics'!$C:$C,0))),"",INDEX('Policy Characteristics'!L:L,MATCH($C2757,'Policy Characteristics'!$C:$C,0)))</f>
        <v>research-and-development.html</v>
      </c>
    </row>
    <row r="2758" spans="1:18" x14ac:dyDescent="0.35">
      <c r="A2758" s="254" t="str">
        <f>IF(ISBLANK(INDEX('Policy Characteristics'!A:A,MATCH($C2758,'Policy Characteristics'!$C:$C,0))),"",INDEX('Policy Characteristics'!A:A,MATCH($C2758,'Policy Characteristics'!$C:$C,0)))</f>
        <v>Research and Development</v>
      </c>
      <c r="B2758" s="262" t="str">
        <f>IF(ISBLANK(INDEX('Policy Characteristics'!B:B,MATCH($C2758,'Policy Characteristics'!$C:$C,0))),"",INDEX('Policy Characteristics'!B:B,MATCH($C2758,'Policy Characteristics'!$C:$C,0)))</f>
        <v>Capital Cost Reduction</v>
      </c>
      <c r="C2758" s="254" t="str">
        <f t="shared" si="93"/>
        <v>RnD Industry Capital Cost Perc Reduction</v>
      </c>
      <c r="D2758" s="45" t="s">
        <v>3470</v>
      </c>
      <c r="E2758" s="45" t="s">
        <v>3907</v>
      </c>
      <c r="F2758" t="s">
        <v>3477</v>
      </c>
      <c r="G2758" s="45" t="s">
        <v>3910</v>
      </c>
      <c r="H2758" s="43">
        <v>3289</v>
      </c>
      <c r="I2758" s="324" t="s">
        <v>41</v>
      </c>
      <c r="J2758" s="255" t="str">
        <f>IF(ISBLANK(INDEX('Policy Characteristics'!D:D,MATCH($C2758,'Policy Characteristics'!$C:$C,0))),"",INDEX('Policy Characteristics'!D:D,MATCH($C2758,'Policy Characteristics'!$C:$C,0)))</f>
        <v>R&amp;D Capital Cost Reductions</v>
      </c>
      <c r="K2758" s="254" t="str">
        <f>IF(ISBLANK(INDEX('Policy Characteristics'!E:E,MATCH($C2758,'Policy Characteristics'!$C:$C,0))),"",INDEX('Policy Characteristics'!E:E,MATCH($C2758,'Policy Characteristics'!$C:$C,0)))</f>
        <v>RnD industry capital cost reduction</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0.4</v>
      </c>
      <c r="N2758" s="261">
        <f>IF(ISBLANK(INDEX('Policy Characteristics'!H:H,MATCH($C2758,'Policy Characteristics'!$C:$C,0))),"",INDEX('Policy Characteristics'!H:H,MATCH($C2758,'Policy Characteristics'!$C:$C,0)))</f>
        <v>0.01</v>
      </c>
      <c r="O2758" s="254" t="str">
        <f>IF(ISBLANK(INDEX('Policy Characteristics'!I:I,MATCH($C2758,'Policy Characteristics'!$C:$C,0))),"",INDEX('Policy Characteristics'!I:I,MATCH($C2758,'Policy Characteristics'!$C:$C,0)))</f>
        <v>% reduction in cost</v>
      </c>
      <c r="P2758" s="254" t="str">
        <f>IF(ISBLANK(INDEX('Policy Characteristics'!J:J,MATCH($C2758,'Policy Characteristics'!$C:$C,0))),"",INDEX('Policy Characteristics'!J:J,MATCH($C2758,'Policy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8" s="254" t="str">
        <f>IF(ISBLANK(INDEX('Policy Characteristics'!K:K,MATCH($C2758,'Policy Characteristics'!$C:$C,0))),"",INDEX('Policy Characteristics'!K:K,MATCH($C2758,'Policy Characteristics'!$C:$C,0)))</f>
        <v>architectural-design.html#rnd</v>
      </c>
      <c r="R2758" s="254" t="str">
        <f>IF(ISBLANK(INDEX('Policy Characteristics'!L:L,MATCH($C2758,'Policy Characteristics'!$C:$C,0))),"",INDEX('Policy Characteristics'!L:L,MATCH($C2758,'Policy Characteristics'!$C:$C,0)))</f>
        <v>research-and-development.html</v>
      </c>
    </row>
    <row r="2759" spans="1:18" x14ac:dyDescent="0.35">
      <c r="A2759" s="254" t="str">
        <f>IF(ISBLANK(INDEX('Policy Characteristics'!A:A,MATCH($C2759,'Policy Characteristics'!$C:$C,0))),"",INDEX('Policy Characteristics'!A:A,MATCH($C2759,'Policy Characteristics'!$C:$C,0)))</f>
        <v>Research and Development</v>
      </c>
      <c r="B2759" s="262" t="str">
        <f>IF(ISBLANK(INDEX('Policy Characteristics'!B:B,MATCH($C2759,'Policy Characteristics'!$C:$C,0))),"",INDEX('Policy Characteristics'!B:B,MATCH($C2759,'Policy Characteristics'!$C:$C,0)))</f>
        <v>Capital Cost Reduction</v>
      </c>
      <c r="C2759" s="254" t="str">
        <f t="shared" si="93"/>
        <v>RnD Industry Capital Cost Perc Reduction</v>
      </c>
      <c r="D2759" s="45" t="s">
        <v>3471</v>
      </c>
      <c r="E2759" s="45" t="s">
        <v>2377</v>
      </c>
      <c r="F2759" t="s">
        <v>3478</v>
      </c>
      <c r="G2759" s="45" t="s">
        <v>89</v>
      </c>
      <c r="H2759" s="43">
        <v>3290</v>
      </c>
      <c r="I2759" s="324" t="s">
        <v>40</v>
      </c>
      <c r="J2759" s="255" t="str">
        <f>IF(ISBLANK(INDEX('Policy Characteristics'!D:D,MATCH($C2759,'Policy Characteristics'!$C:$C,0))),"",INDEX('Policy Characteristics'!D:D,MATCH($C2759,'Policy Characteristics'!$C:$C,0)))</f>
        <v>R&amp;D Capital Cost Reductions</v>
      </c>
      <c r="K2759" s="254" t="str">
        <f>IF(ISBLANK(INDEX('Policy Characteristics'!E:E,MATCH($C2759,'Policy Characteristics'!$C:$C,0))),"",INDEX('Policy Characteristics'!E:E,MATCH($C2759,'Policy Characteristics'!$C:$C,0)))</f>
        <v>RnD industry capital cost reduction</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0.4</v>
      </c>
      <c r="N2759" s="261">
        <f>IF(ISBLANK(INDEX('Policy Characteristics'!H:H,MATCH($C2759,'Policy Characteristics'!$C:$C,0))),"",INDEX('Policy Characteristics'!H:H,MATCH($C2759,'Policy Characteristics'!$C:$C,0)))</f>
        <v>0.01</v>
      </c>
      <c r="O2759" s="254" t="str">
        <f>IF(ISBLANK(INDEX('Policy Characteristics'!I:I,MATCH($C2759,'Policy Characteristics'!$C:$C,0))),"",INDEX('Policy Characteristics'!I:I,MATCH($C2759,'Policy Characteristics'!$C:$C,0)))</f>
        <v>% reduction in cost</v>
      </c>
      <c r="P2759" s="254" t="str">
        <f>IF(ISBLANK(INDEX('Policy Characteristics'!J:J,MATCH($C2759,'Policy Characteristics'!$C:$C,0))),"",INDEX('Policy Characteristics'!J:J,MATCH($C2759,'Policy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9" s="254" t="str">
        <f>IF(ISBLANK(INDEX('Policy Characteristics'!K:K,MATCH($C2759,'Policy Characteristics'!$C:$C,0))),"",INDEX('Policy Characteristics'!K:K,MATCH($C2759,'Policy Characteristics'!$C:$C,0)))</f>
        <v>architectural-design.html#rnd</v>
      </c>
      <c r="R2759" s="254" t="str">
        <f>IF(ISBLANK(INDEX('Policy Characteristics'!L:L,MATCH($C2759,'Policy Characteristics'!$C:$C,0))),"",INDEX('Policy Characteristics'!L:L,MATCH($C2759,'Policy Characteristics'!$C:$C,0)))</f>
        <v>research-and-development.html</v>
      </c>
    </row>
    <row r="2760" spans="1:18" x14ac:dyDescent="0.35">
      <c r="A2760" s="254" t="str">
        <f>IF(ISBLANK(INDEX('Policy Characteristics'!A:A,MATCH($C2760,'Policy Characteristics'!$C:$C,0))),"",INDEX('Policy Characteristics'!A:A,MATCH($C2760,'Policy Characteristics'!$C:$C,0)))</f>
        <v>Research and Development</v>
      </c>
      <c r="B2760" s="262" t="str">
        <f>IF(ISBLANK(INDEX('Policy Characteristics'!B:B,MATCH($C2760,'Policy Characteristics'!$C:$C,0))),"",INDEX('Policy Characteristics'!B:B,MATCH($C2760,'Policy Characteristics'!$C:$C,0)))</f>
        <v>Capital Cost Reduction</v>
      </c>
      <c r="C2760" s="254" t="str">
        <f t="shared" si="93"/>
        <v>RnD Industry Capital Cost Perc Reduction</v>
      </c>
      <c r="D2760" s="45" t="s">
        <v>3471</v>
      </c>
      <c r="E2760" s="45" t="s">
        <v>2378</v>
      </c>
      <c r="F2760" t="s">
        <v>3478</v>
      </c>
      <c r="G2760" s="45" t="s">
        <v>2609</v>
      </c>
      <c r="H2760" s="43">
        <v>3291</v>
      </c>
      <c r="I2760" s="324" t="s">
        <v>41</v>
      </c>
      <c r="J2760" s="255" t="str">
        <f>IF(ISBLANK(INDEX('Policy Characteristics'!D:D,MATCH($C2760,'Policy Characteristics'!$C:$C,0))),"",INDEX('Policy Characteristics'!D:D,MATCH($C2760,'Policy Characteristics'!$C:$C,0)))</f>
        <v>R&amp;D Capital Cost Reductions</v>
      </c>
      <c r="K2760" s="254" t="str">
        <f>IF(ISBLANK(INDEX('Policy Characteristics'!E:E,MATCH($C2760,'Policy Characteristics'!$C:$C,0))),"",INDEX('Policy Characteristics'!E:E,MATCH($C2760,'Policy Characteristics'!$C:$C,0)))</f>
        <v>RnD industry capital cost reduction</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0.4</v>
      </c>
      <c r="N2760" s="261">
        <f>IF(ISBLANK(INDEX('Policy Characteristics'!H:H,MATCH($C2760,'Policy Characteristics'!$C:$C,0))),"",INDEX('Policy Characteristics'!H:H,MATCH($C2760,'Policy Characteristics'!$C:$C,0)))</f>
        <v>0.01</v>
      </c>
      <c r="O2760" s="254" t="str">
        <f>IF(ISBLANK(INDEX('Policy Characteristics'!I:I,MATCH($C2760,'Policy Characteristics'!$C:$C,0))),"",INDEX('Policy Characteristics'!I:I,MATCH($C2760,'Policy Characteristics'!$C:$C,0)))</f>
        <v>% reduction in cost</v>
      </c>
      <c r="P2760" s="254" t="str">
        <f>IF(ISBLANK(INDEX('Policy Characteristics'!J:J,MATCH($C2760,'Policy Characteristics'!$C:$C,0))),"",INDEX('Policy Characteristics'!J:J,MATCH($C2760,'Policy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0" s="254" t="str">
        <f>IF(ISBLANK(INDEX('Policy Characteristics'!K:K,MATCH($C2760,'Policy Characteristics'!$C:$C,0))),"",INDEX('Policy Characteristics'!K:K,MATCH($C2760,'Policy Characteristics'!$C:$C,0)))</f>
        <v>architectural-design.html#rnd</v>
      </c>
      <c r="R2760" s="254" t="str">
        <f>IF(ISBLANK(INDEX('Policy Characteristics'!L:L,MATCH($C2760,'Policy Characteristics'!$C:$C,0))),"",INDEX('Policy Characteristics'!L:L,MATCH($C2760,'Policy Characteristics'!$C:$C,0)))</f>
        <v>research-and-development.html</v>
      </c>
    </row>
    <row r="2761" spans="1:18" x14ac:dyDescent="0.35">
      <c r="A2761" s="254" t="str">
        <f>IF(ISBLANK(INDEX('Policy Characteristics'!A:A,MATCH($C2761,'Policy Characteristics'!$C:$C,0))),"",INDEX('Policy Characteristics'!A:A,MATCH($C2761,'Policy Characteristics'!$C:$C,0)))</f>
        <v>Research and Development</v>
      </c>
      <c r="B2761" s="262" t="str">
        <f>IF(ISBLANK(INDEX('Policy Characteristics'!B:B,MATCH($C2761,'Policy Characteristics'!$C:$C,0))),"",INDEX('Policy Characteristics'!B:B,MATCH($C2761,'Policy Characteristics'!$C:$C,0)))</f>
        <v>Capital Cost Reduction</v>
      </c>
      <c r="C2761" s="254" t="str">
        <f t="shared" si="93"/>
        <v>RnD Industry Capital Cost Perc Reduction</v>
      </c>
      <c r="D2761" s="45" t="s">
        <v>3471</v>
      </c>
      <c r="E2761" s="45" t="s">
        <v>2379</v>
      </c>
      <c r="F2761" t="s">
        <v>3478</v>
      </c>
      <c r="G2761" s="45" t="s">
        <v>83</v>
      </c>
      <c r="H2761" s="43">
        <v>3292</v>
      </c>
      <c r="I2761" s="324" t="s">
        <v>41</v>
      </c>
      <c r="J2761" s="255" t="str">
        <f>IF(ISBLANK(INDEX('Policy Characteristics'!D:D,MATCH($C2761,'Policy Characteristics'!$C:$C,0))),"",INDEX('Policy Characteristics'!D:D,MATCH($C2761,'Policy Characteristics'!$C:$C,0)))</f>
        <v>R&amp;D Capital Cost Reductions</v>
      </c>
      <c r="K2761" s="254" t="str">
        <f>IF(ISBLANK(INDEX('Policy Characteristics'!E:E,MATCH($C2761,'Policy Characteristics'!$C:$C,0))),"",INDEX('Policy Characteristics'!E:E,MATCH($C2761,'Policy Characteristics'!$C:$C,0)))</f>
        <v>RnD industry capital cost reduction</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0.4</v>
      </c>
      <c r="N2761" s="261">
        <f>IF(ISBLANK(INDEX('Policy Characteristics'!H:H,MATCH($C2761,'Policy Characteristics'!$C:$C,0))),"",INDEX('Policy Characteristics'!H:H,MATCH($C2761,'Policy Characteristics'!$C:$C,0)))</f>
        <v>0.01</v>
      </c>
      <c r="O2761" s="254" t="str">
        <f>IF(ISBLANK(INDEX('Policy Characteristics'!I:I,MATCH($C2761,'Policy Characteristics'!$C:$C,0))),"",INDEX('Policy Characteristics'!I:I,MATCH($C2761,'Policy Characteristics'!$C:$C,0)))</f>
        <v>% reduction in cost</v>
      </c>
      <c r="P2761" s="254" t="str">
        <f>IF(ISBLANK(INDEX('Policy Characteristics'!J:J,MATCH($C2761,'Policy Characteristics'!$C:$C,0))),"",INDEX('Policy Characteristics'!J:J,MATCH($C2761,'Policy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1" s="254" t="str">
        <f>IF(ISBLANK(INDEX('Policy Characteristics'!K:K,MATCH($C2761,'Policy Characteristics'!$C:$C,0))),"",INDEX('Policy Characteristics'!K:K,MATCH($C2761,'Policy Characteristics'!$C:$C,0)))</f>
        <v>architectural-design.html#rnd</v>
      </c>
      <c r="R2761" s="254" t="str">
        <f>IF(ISBLANK(INDEX('Policy Characteristics'!L:L,MATCH($C2761,'Policy Characteristics'!$C:$C,0))),"",INDEX('Policy Characteristics'!L:L,MATCH($C2761,'Policy Characteristics'!$C:$C,0)))</f>
        <v>research-and-development.html</v>
      </c>
    </row>
    <row r="2762" spans="1:18" x14ac:dyDescent="0.35">
      <c r="A2762" s="254" t="str">
        <f>IF(ISBLANK(INDEX('Policy Characteristics'!A:A,MATCH($C2762,'Policy Characteristics'!$C:$C,0))),"",INDEX('Policy Characteristics'!A:A,MATCH($C2762,'Policy Characteristics'!$C:$C,0)))</f>
        <v>Research and Development</v>
      </c>
      <c r="B2762" s="262" t="str">
        <f>IF(ISBLANK(INDEX('Policy Characteristics'!B:B,MATCH($C2762,'Policy Characteristics'!$C:$C,0))),"",INDEX('Policy Characteristics'!B:B,MATCH($C2762,'Policy Characteristics'!$C:$C,0)))</f>
        <v>Capital Cost Reduction</v>
      </c>
      <c r="C2762" s="254" t="str">
        <f t="shared" si="93"/>
        <v>RnD Industry Capital Cost Perc Reduction</v>
      </c>
      <c r="D2762" s="45" t="s">
        <v>3471</v>
      </c>
      <c r="E2762" s="45" t="s">
        <v>2380</v>
      </c>
      <c r="F2762" t="s">
        <v>3478</v>
      </c>
      <c r="G2762" s="45" t="s">
        <v>88</v>
      </c>
      <c r="H2762" s="43">
        <v>3293</v>
      </c>
      <c r="I2762" s="324" t="s">
        <v>41</v>
      </c>
      <c r="J2762" s="255" t="str">
        <f>IF(ISBLANK(INDEX('Policy Characteristics'!D:D,MATCH($C2762,'Policy Characteristics'!$C:$C,0))),"",INDEX('Policy Characteristics'!D:D,MATCH($C2762,'Policy Characteristics'!$C:$C,0)))</f>
        <v>R&amp;D Capital Cost Reductions</v>
      </c>
      <c r="K2762" s="254" t="str">
        <f>IF(ISBLANK(INDEX('Policy Characteristics'!E:E,MATCH($C2762,'Policy Characteristics'!$C:$C,0))),"",INDEX('Policy Characteristics'!E:E,MATCH($C2762,'Policy Characteristics'!$C:$C,0)))</f>
        <v>RnD industry capital cost reduction</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0.4</v>
      </c>
      <c r="N2762" s="261">
        <f>IF(ISBLANK(INDEX('Policy Characteristics'!H:H,MATCH($C2762,'Policy Characteristics'!$C:$C,0))),"",INDEX('Policy Characteristics'!H:H,MATCH($C2762,'Policy Characteristics'!$C:$C,0)))</f>
        <v>0.01</v>
      </c>
      <c r="O2762" s="254" t="str">
        <f>IF(ISBLANK(INDEX('Policy Characteristics'!I:I,MATCH($C2762,'Policy Characteristics'!$C:$C,0))),"",INDEX('Policy Characteristics'!I:I,MATCH($C2762,'Policy Characteristics'!$C:$C,0)))</f>
        <v>% reduction in cost</v>
      </c>
      <c r="P2762" s="254" t="str">
        <f>IF(ISBLANK(INDEX('Policy Characteristics'!J:J,MATCH($C2762,'Policy Characteristics'!$C:$C,0))),"",INDEX('Policy Characteristics'!J:J,MATCH($C2762,'Policy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2" s="254" t="str">
        <f>IF(ISBLANK(INDEX('Policy Characteristics'!K:K,MATCH($C2762,'Policy Characteristics'!$C:$C,0))),"",INDEX('Policy Characteristics'!K:K,MATCH($C2762,'Policy Characteristics'!$C:$C,0)))</f>
        <v>architectural-design.html#rnd</v>
      </c>
      <c r="R2762" s="254" t="str">
        <f>IF(ISBLANK(INDEX('Policy Characteristics'!L:L,MATCH($C2762,'Policy Characteristics'!$C:$C,0))),"",INDEX('Policy Characteristics'!L:L,MATCH($C2762,'Policy Characteristics'!$C:$C,0)))</f>
        <v>research-and-development.html</v>
      </c>
    </row>
    <row r="2763" spans="1:18" x14ac:dyDescent="0.35">
      <c r="A2763" s="254" t="str">
        <f>IF(ISBLANK(INDEX('Policy Characteristics'!A:A,MATCH($C2763,'Policy Characteristics'!$C:$C,0))),"",INDEX('Policy Characteristics'!A:A,MATCH($C2763,'Policy Characteristics'!$C:$C,0)))</f>
        <v>Research and Development</v>
      </c>
      <c r="B2763" s="262" t="str">
        <f>IF(ISBLANK(INDEX('Policy Characteristics'!B:B,MATCH($C2763,'Policy Characteristics'!$C:$C,0))),"",INDEX('Policy Characteristics'!B:B,MATCH($C2763,'Policy Characteristics'!$C:$C,0)))</f>
        <v>Capital Cost Reduction</v>
      </c>
      <c r="C2763" s="254" t="str">
        <f t="shared" si="93"/>
        <v>RnD Industry Capital Cost Perc Reduction</v>
      </c>
      <c r="D2763" s="45" t="s">
        <v>3471</v>
      </c>
      <c r="E2763" s="45" t="s">
        <v>2381</v>
      </c>
      <c r="F2763" t="s">
        <v>3478</v>
      </c>
      <c r="G2763" s="45" t="s">
        <v>3908</v>
      </c>
      <c r="H2763" s="43">
        <v>3294</v>
      </c>
      <c r="I2763" s="324" t="s">
        <v>41</v>
      </c>
      <c r="J2763" s="255" t="str">
        <f>IF(ISBLANK(INDEX('Policy Characteristics'!D:D,MATCH($C2763,'Policy Characteristics'!$C:$C,0))),"",INDEX('Policy Characteristics'!D:D,MATCH($C2763,'Policy Characteristics'!$C:$C,0)))</f>
        <v>R&amp;D Capital Cost Reductions</v>
      </c>
      <c r="K2763" s="254" t="str">
        <f>IF(ISBLANK(INDEX('Policy Characteristics'!E:E,MATCH($C2763,'Policy Characteristics'!$C:$C,0))),"",INDEX('Policy Characteristics'!E:E,MATCH($C2763,'Policy Characteristics'!$C:$C,0)))</f>
        <v>RnD industry capital cost reduction</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0.4</v>
      </c>
      <c r="N2763" s="261">
        <f>IF(ISBLANK(INDEX('Policy Characteristics'!H:H,MATCH($C2763,'Policy Characteristics'!$C:$C,0))),"",INDEX('Policy Characteristics'!H:H,MATCH($C2763,'Policy Characteristics'!$C:$C,0)))</f>
        <v>0.01</v>
      </c>
      <c r="O2763" s="254" t="str">
        <f>IF(ISBLANK(INDEX('Policy Characteristics'!I:I,MATCH($C2763,'Policy Characteristics'!$C:$C,0))),"",INDEX('Policy Characteristics'!I:I,MATCH($C2763,'Policy Characteristics'!$C:$C,0)))</f>
        <v>% reduction in cost</v>
      </c>
      <c r="P2763" s="254" t="str">
        <f>IF(ISBLANK(INDEX('Policy Characteristics'!J:J,MATCH($C2763,'Policy Characteristics'!$C:$C,0))),"",INDEX('Policy Characteristics'!J:J,MATCH($C2763,'Policy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3" s="254" t="str">
        <f>IF(ISBLANK(INDEX('Policy Characteristics'!K:K,MATCH($C2763,'Policy Characteristics'!$C:$C,0))),"",INDEX('Policy Characteristics'!K:K,MATCH($C2763,'Policy Characteristics'!$C:$C,0)))</f>
        <v>architectural-design.html#rnd</v>
      </c>
      <c r="R2763" s="254" t="str">
        <f>IF(ISBLANK(INDEX('Policy Characteristics'!L:L,MATCH($C2763,'Policy Characteristics'!$C:$C,0))),"",INDEX('Policy Characteristics'!L:L,MATCH($C2763,'Policy Characteristics'!$C:$C,0)))</f>
        <v>research-and-development.html</v>
      </c>
    </row>
    <row r="2764" spans="1:18" x14ac:dyDescent="0.35">
      <c r="A2764" s="254" t="str">
        <f>IF(ISBLANK(INDEX('Policy Characteristics'!A:A,MATCH($C2764,'Policy Characteristics'!$C:$C,0))),"",INDEX('Policy Characteristics'!A:A,MATCH($C2764,'Policy Characteristics'!$C:$C,0)))</f>
        <v>Research and Development</v>
      </c>
      <c r="B2764" s="262" t="str">
        <f>IF(ISBLANK(INDEX('Policy Characteristics'!B:B,MATCH($C2764,'Policy Characteristics'!$C:$C,0))),"",INDEX('Policy Characteristics'!B:B,MATCH($C2764,'Policy Characteristics'!$C:$C,0)))</f>
        <v>Capital Cost Reduction</v>
      </c>
      <c r="C2764" s="254" t="str">
        <f t="shared" si="93"/>
        <v>RnD Industry Capital Cost Perc Reduction</v>
      </c>
      <c r="D2764" s="45" t="s">
        <v>3471</v>
      </c>
      <c r="E2764" s="45" t="s">
        <v>2382</v>
      </c>
      <c r="F2764" t="s">
        <v>3478</v>
      </c>
      <c r="G2764" s="45" t="s">
        <v>95</v>
      </c>
      <c r="H2764" s="43">
        <v>3295</v>
      </c>
      <c r="I2764" s="324" t="s">
        <v>41</v>
      </c>
      <c r="J2764" s="255" t="str">
        <f>IF(ISBLANK(INDEX('Policy Characteristics'!D:D,MATCH($C2764,'Policy Characteristics'!$C:$C,0))),"",INDEX('Policy Characteristics'!D:D,MATCH($C2764,'Policy Characteristics'!$C:$C,0)))</f>
        <v>R&amp;D Capital Cost Reductions</v>
      </c>
      <c r="K2764" s="254" t="str">
        <f>IF(ISBLANK(INDEX('Policy Characteristics'!E:E,MATCH($C2764,'Policy Characteristics'!$C:$C,0))),"",INDEX('Policy Characteristics'!E:E,MATCH($C2764,'Policy Characteristics'!$C:$C,0)))</f>
        <v>RnD industry capital cost reduction</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0.4</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cost</v>
      </c>
      <c r="P2764" s="254" t="str">
        <f>IF(ISBLANK(INDEX('Policy Characteristics'!J:J,MATCH($C2764,'Policy Characteristics'!$C:$C,0))),"",INDEX('Policy Characteristics'!J:J,MATCH($C2764,'Policy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4" s="254" t="str">
        <f>IF(ISBLANK(INDEX('Policy Characteristics'!K:K,MATCH($C2764,'Policy Characteristics'!$C:$C,0))),"",INDEX('Policy Characteristics'!K:K,MATCH($C2764,'Policy Characteristics'!$C:$C,0)))</f>
        <v>architectural-design.html#rnd</v>
      </c>
      <c r="R2764" s="254" t="str">
        <f>IF(ISBLANK(INDEX('Policy Characteristics'!L:L,MATCH($C2764,'Policy Characteristics'!$C:$C,0))),"",INDEX('Policy Characteristics'!L:L,MATCH($C2764,'Policy Characteristics'!$C:$C,0)))</f>
        <v>research-and-development.html</v>
      </c>
    </row>
    <row r="2765" spans="1:18" x14ac:dyDescent="0.35">
      <c r="A2765" s="254" t="str">
        <f>IF(ISBLANK(INDEX('Policy Characteristics'!A:A,MATCH($C2765,'Policy Characteristics'!$C:$C,0))),"",INDEX('Policy Characteristics'!A:A,MATCH($C2765,'Policy Characteristics'!$C:$C,0)))</f>
        <v>Research and Development</v>
      </c>
      <c r="B2765" s="262" t="str">
        <f>IF(ISBLANK(INDEX('Policy Characteristics'!B:B,MATCH($C2765,'Policy Characteristics'!$C:$C,0))),"",INDEX('Policy Characteristics'!B:B,MATCH($C2765,'Policy Characteristics'!$C:$C,0)))</f>
        <v>Capital Cost Reduction</v>
      </c>
      <c r="C2765" s="254" t="str">
        <f t="shared" si="93"/>
        <v>RnD Industry Capital Cost Perc Reduction</v>
      </c>
      <c r="D2765" s="45" t="s">
        <v>3471</v>
      </c>
      <c r="E2765" s="45" t="s">
        <v>2676</v>
      </c>
      <c r="F2765" t="s">
        <v>3478</v>
      </c>
      <c r="G2765" s="45" t="s">
        <v>2445</v>
      </c>
      <c r="H2765" s="43">
        <v>3296</v>
      </c>
      <c r="I2765" s="324" t="s">
        <v>41</v>
      </c>
      <c r="J2765" s="255" t="str">
        <f>IF(ISBLANK(INDEX('Policy Characteristics'!D:D,MATCH($C2765,'Policy Characteristics'!$C:$C,0))),"",INDEX('Policy Characteristics'!D:D,MATCH($C2765,'Policy Characteristics'!$C:$C,0)))</f>
        <v>R&amp;D Capital Cost Reductions</v>
      </c>
      <c r="K2765" s="254" t="str">
        <f>IF(ISBLANK(INDEX('Policy Characteristics'!E:E,MATCH($C2765,'Policy Characteristics'!$C:$C,0))),"",INDEX('Policy Characteristics'!E:E,MATCH($C2765,'Policy Characteristics'!$C:$C,0)))</f>
        <v>RnD industry capital cost reduction</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0.4</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cost</v>
      </c>
      <c r="P2765" s="254" t="str">
        <f>IF(ISBLANK(INDEX('Policy Characteristics'!J:J,MATCH($C2765,'Policy Characteristics'!$C:$C,0))),"",INDEX('Policy Characteristics'!J:J,MATCH($C2765,'Policy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5" s="254" t="str">
        <f>IF(ISBLANK(INDEX('Policy Characteristics'!K:K,MATCH($C2765,'Policy Characteristics'!$C:$C,0))),"",INDEX('Policy Characteristics'!K:K,MATCH($C2765,'Policy Characteristics'!$C:$C,0)))</f>
        <v>architectural-design.html#rnd</v>
      </c>
      <c r="R2765" s="254" t="str">
        <f>IF(ISBLANK(INDEX('Policy Characteristics'!L:L,MATCH($C2765,'Policy Characteristics'!$C:$C,0))),"",INDEX('Policy Characteristics'!L:L,MATCH($C2765,'Policy Characteristics'!$C:$C,0)))</f>
        <v>research-and-development.html</v>
      </c>
    </row>
    <row r="2766" spans="1:18" x14ac:dyDescent="0.35">
      <c r="A2766" s="254" t="str">
        <f>IF(ISBLANK(INDEX('Policy Characteristics'!A:A,MATCH($C2766,'Policy Characteristics'!$C:$C,0))),"",INDEX('Policy Characteristics'!A:A,MATCH($C2766,'Policy Characteristics'!$C:$C,0)))</f>
        <v>Research and Development</v>
      </c>
      <c r="B2766" s="262" t="str">
        <f>IF(ISBLANK(INDEX('Policy Characteristics'!B:B,MATCH($C2766,'Policy Characteristics'!$C:$C,0))),"",INDEX('Policy Characteristics'!B:B,MATCH($C2766,'Policy Characteristics'!$C:$C,0)))</f>
        <v>Capital Cost Reduction</v>
      </c>
      <c r="C2766" s="254" t="str">
        <f t="shared" si="93"/>
        <v>RnD Industry Capital Cost Perc Reduction</v>
      </c>
      <c r="D2766" s="45" t="s">
        <v>3471</v>
      </c>
      <c r="E2766" s="45" t="s">
        <v>2677</v>
      </c>
      <c r="F2766" t="s">
        <v>3478</v>
      </c>
      <c r="G2766" s="45" t="s">
        <v>2562</v>
      </c>
      <c r="H2766" s="43">
        <v>3297</v>
      </c>
      <c r="I2766" s="324" t="s">
        <v>41</v>
      </c>
      <c r="J2766" s="255" t="str">
        <f>IF(ISBLANK(INDEX('Policy Characteristics'!D:D,MATCH($C2766,'Policy Characteristics'!$C:$C,0))),"",INDEX('Policy Characteristics'!D:D,MATCH($C2766,'Policy Characteristics'!$C:$C,0)))</f>
        <v>R&amp;D Capital Cost Reductions</v>
      </c>
      <c r="K2766" s="254" t="str">
        <f>IF(ISBLANK(INDEX('Policy Characteristics'!E:E,MATCH($C2766,'Policy Characteristics'!$C:$C,0))),"",INDEX('Policy Characteristics'!E:E,MATCH($C2766,'Policy Characteristics'!$C:$C,0)))</f>
        <v>RnD industry capital cost reduction</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0.4</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cost</v>
      </c>
      <c r="P2766" s="254" t="str">
        <f>IF(ISBLANK(INDEX('Policy Characteristics'!J:J,MATCH($C2766,'Policy Characteristics'!$C:$C,0))),"",INDEX('Policy Characteristics'!J:J,MATCH($C2766,'Policy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6" s="254" t="str">
        <f>IF(ISBLANK(INDEX('Policy Characteristics'!K:K,MATCH($C2766,'Policy Characteristics'!$C:$C,0))),"",INDEX('Policy Characteristics'!K:K,MATCH($C2766,'Policy Characteristics'!$C:$C,0)))</f>
        <v>architectural-design.html#rnd</v>
      </c>
      <c r="R2766" s="254" t="str">
        <f>IF(ISBLANK(INDEX('Policy Characteristics'!L:L,MATCH($C2766,'Policy Characteristics'!$C:$C,0))),"",INDEX('Policy Characteristics'!L:L,MATCH($C2766,'Policy Characteristics'!$C:$C,0)))</f>
        <v>research-and-development.html</v>
      </c>
    </row>
    <row r="2767" spans="1:18" x14ac:dyDescent="0.35">
      <c r="A2767" s="254" t="str">
        <f>IF(ISBLANK(INDEX('Policy Characteristics'!A:A,MATCH($C2767,'Policy Characteristics'!$C:$C,0))),"",INDEX('Policy Characteristics'!A:A,MATCH($C2767,'Policy Characteristics'!$C:$C,0)))</f>
        <v>Research and Development</v>
      </c>
      <c r="B2767" s="262" t="str">
        <f>IF(ISBLANK(INDEX('Policy Characteristics'!B:B,MATCH($C2767,'Policy Characteristics'!$C:$C,0))),"",INDEX('Policy Characteristics'!B:B,MATCH($C2767,'Policy Characteristics'!$C:$C,0)))</f>
        <v>Capital Cost Reduction</v>
      </c>
      <c r="C2767" s="254" t="str">
        <f t="shared" si="93"/>
        <v>RnD Industry Capital Cost Perc Reduction</v>
      </c>
      <c r="D2767" s="45" t="s">
        <v>3471</v>
      </c>
      <c r="E2767" s="45" t="s">
        <v>2678</v>
      </c>
      <c r="F2767" t="s">
        <v>3478</v>
      </c>
      <c r="G2767" s="45" t="s">
        <v>2624</v>
      </c>
      <c r="H2767" s="43">
        <v>3298</v>
      </c>
      <c r="I2767" s="324" t="s">
        <v>41</v>
      </c>
      <c r="J2767" s="255" t="str">
        <f>IF(ISBLANK(INDEX('Policy Characteristics'!D:D,MATCH($C2767,'Policy Characteristics'!$C:$C,0))),"",INDEX('Policy Characteristics'!D:D,MATCH($C2767,'Policy Characteristics'!$C:$C,0)))</f>
        <v>R&amp;D Capital Cost Reductions</v>
      </c>
      <c r="K2767" s="254" t="str">
        <f>IF(ISBLANK(INDEX('Policy Characteristics'!E:E,MATCH($C2767,'Policy Characteristics'!$C:$C,0))),"",INDEX('Policy Characteristics'!E:E,MATCH($C2767,'Policy Characteristics'!$C:$C,0)))</f>
        <v>RnD industry capital cost reduction</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0.4</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cost</v>
      </c>
      <c r="P2767" s="254" t="str">
        <f>IF(ISBLANK(INDEX('Policy Characteristics'!J:J,MATCH($C2767,'Policy Characteristics'!$C:$C,0))),"",INDEX('Policy Characteristics'!J:J,MATCH($C2767,'Policy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7" s="254" t="str">
        <f>IF(ISBLANK(INDEX('Policy Characteristics'!K:K,MATCH($C2767,'Policy Characteristics'!$C:$C,0))),"",INDEX('Policy Characteristics'!K:K,MATCH($C2767,'Policy Characteristics'!$C:$C,0)))</f>
        <v>architectural-design.html#rnd</v>
      </c>
      <c r="R2767" s="254" t="str">
        <f>IF(ISBLANK(INDEX('Policy Characteristics'!L:L,MATCH($C2767,'Policy Characteristics'!$C:$C,0))),"",INDEX('Policy Characteristics'!L:L,MATCH($C2767,'Policy Characteristics'!$C:$C,0)))</f>
        <v>research-and-development.html</v>
      </c>
    </row>
    <row r="2768" spans="1:18" x14ac:dyDescent="0.35">
      <c r="A2768" s="254" t="str">
        <f>IF(ISBLANK(INDEX('Policy Characteristics'!A:A,MATCH($C2768,'Policy Characteristics'!$C:$C,0))),"",INDEX('Policy Characteristics'!A:A,MATCH($C2768,'Policy Characteristics'!$C:$C,0)))</f>
        <v>Research and Development</v>
      </c>
      <c r="B2768" s="262" t="str">
        <f>IF(ISBLANK(INDEX('Policy Characteristics'!B:B,MATCH($C2768,'Policy Characteristics'!$C:$C,0))),"",INDEX('Policy Characteristics'!B:B,MATCH($C2768,'Policy Characteristics'!$C:$C,0)))</f>
        <v>Capital Cost Reduction</v>
      </c>
      <c r="C2768" s="254" t="str">
        <f t="shared" si="93"/>
        <v>RnD Industry Capital Cost Perc Reduction</v>
      </c>
      <c r="D2768" s="45" t="s">
        <v>3471</v>
      </c>
      <c r="E2768" s="45" t="s">
        <v>2675</v>
      </c>
      <c r="F2768" t="s">
        <v>3478</v>
      </c>
      <c r="G2768" s="45" t="s">
        <v>2448</v>
      </c>
      <c r="H2768" s="43">
        <v>3299</v>
      </c>
      <c r="I2768" s="324" t="s">
        <v>41</v>
      </c>
      <c r="J2768" s="255" t="str">
        <f>IF(ISBLANK(INDEX('Policy Characteristics'!D:D,MATCH($C2768,'Policy Characteristics'!$C:$C,0))),"",INDEX('Policy Characteristics'!D:D,MATCH($C2768,'Policy Characteristics'!$C:$C,0)))</f>
        <v>R&amp;D Capital Cost Reductions</v>
      </c>
      <c r="K2768" s="254" t="str">
        <f>IF(ISBLANK(INDEX('Policy Characteristics'!E:E,MATCH($C2768,'Policy Characteristics'!$C:$C,0))),"",INDEX('Policy Characteristics'!E:E,MATCH($C2768,'Policy Characteristics'!$C:$C,0)))</f>
        <v>RnD industry capital cost reduction</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0.4</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cost</v>
      </c>
      <c r="P2768" s="254" t="str">
        <f>IF(ISBLANK(INDEX('Policy Characteristics'!J:J,MATCH($C2768,'Policy Characteristics'!$C:$C,0))),"",INDEX('Policy Characteristics'!J:J,MATCH($C2768,'Policy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8" s="254" t="str">
        <f>IF(ISBLANK(INDEX('Policy Characteristics'!K:K,MATCH($C2768,'Policy Characteristics'!$C:$C,0))),"",INDEX('Policy Characteristics'!K:K,MATCH($C2768,'Policy Characteristics'!$C:$C,0)))</f>
        <v>architectural-design.html#rnd</v>
      </c>
      <c r="R2768" s="254" t="str">
        <f>IF(ISBLANK(INDEX('Policy Characteristics'!L:L,MATCH($C2768,'Policy Characteristics'!$C:$C,0))),"",INDEX('Policy Characteristics'!L:L,MATCH($C2768,'Policy Characteristics'!$C:$C,0)))</f>
        <v>research-and-development.html</v>
      </c>
    </row>
    <row r="2769" spans="1:18" x14ac:dyDescent="0.35">
      <c r="A2769" s="254" t="str">
        <f>IF(ISBLANK(INDEX('Policy Characteristics'!A:A,MATCH($C2769,'Policy Characteristics'!$C:$C,0))),"",INDEX('Policy Characteristics'!A:A,MATCH($C2769,'Policy Characteristics'!$C:$C,0)))</f>
        <v>Research and Development</v>
      </c>
      <c r="B2769" s="262" t="str">
        <f>IF(ISBLANK(INDEX('Policy Characteristics'!B:B,MATCH($C2769,'Policy Characteristics'!$C:$C,0))),"",INDEX('Policy Characteristics'!B:B,MATCH($C2769,'Policy Characteristics'!$C:$C,0)))</f>
        <v>Capital Cost Reduction</v>
      </c>
      <c r="C2769" s="254" t="str">
        <f t="shared" si="93"/>
        <v>RnD Industry Capital Cost Perc Reduction</v>
      </c>
      <c r="D2769" s="45" t="s">
        <v>3471</v>
      </c>
      <c r="E2769" s="45" t="s">
        <v>3906</v>
      </c>
      <c r="F2769" t="s">
        <v>3478</v>
      </c>
      <c r="G2769" s="45" t="s">
        <v>3909</v>
      </c>
      <c r="H2769" s="43">
        <v>3300</v>
      </c>
      <c r="I2769" s="324" t="s">
        <v>41</v>
      </c>
      <c r="J2769" s="255" t="str">
        <f>IF(ISBLANK(INDEX('Policy Characteristics'!D:D,MATCH($C2769,'Policy Characteristics'!$C:$C,0))),"",INDEX('Policy Characteristics'!D:D,MATCH($C2769,'Policy Characteristics'!$C:$C,0)))</f>
        <v>R&amp;D Capital Cost Reductions</v>
      </c>
      <c r="K2769" s="254" t="str">
        <f>IF(ISBLANK(INDEX('Policy Characteristics'!E:E,MATCH($C2769,'Policy Characteristics'!$C:$C,0))),"",INDEX('Policy Characteristics'!E:E,MATCH($C2769,'Policy Characteristics'!$C:$C,0)))</f>
        <v>RnD industry capital cost reduction</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0.4</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cost</v>
      </c>
      <c r="P2769" s="254" t="str">
        <f>IF(ISBLANK(INDEX('Policy Characteristics'!J:J,MATCH($C2769,'Policy Characteristics'!$C:$C,0))),"",INDEX('Policy Characteristics'!J:J,MATCH($C2769,'Policy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9" s="254" t="str">
        <f>IF(ISBLANK(INDEX('Policy Characteristics'!K:K,MATCH($C2769,'Policy Characteristics'!$C:$C,0))),"",INDEX('Policy Characteristics'!K:K,MATCH($C2769,'Policy Characteristics'!$C:$C,0)))</f>
        <v>architectural-design.html#rnd</v>
      </c>
      <c r="R2769" s="254" t="str">
        <f>IF(ISBLANK(INDEX('Policy Characteristics'!L:L,MATCH($C2769,'Policy Characteristics'!$C:$C,0))),"",INDEX('Policy Characteristics'!L:L,MATCH($C2769,'Policy Characteristics'!$C:$C,0)))</f>
        <v>research-and-development.html</v>
      </c>
    </row>
    <row r="2770" spans="1:18" x14ac:dyDescent="0.35">
      <c r="A2770" s="254" t="str">
        <f>IF(ISBLANK(INDEX('Policy Characteristics'!A:A,MATCH($C2770,'Policy Characteristics'!$C:$C,0))),"",INDEX('Policy Characteristics'!A:A,MATCH($C2770,'Policy Characteristics'!$C:$C,0)))</f>
        <v>Research and Development</v>
      </c>
      <c r="B2770" s="262" t="str">
        <f>IF(ISBLANK(INDEX('Policy Characteristics'!B:B,MATCH($C2770,'Policy Characteristics'!$C:$C,0))),"",INDEX('Policy Characteristics'!B:B,MATCH($C2770,'Policy Characteristics'!$C:$C,0)))</f>
        <v>Capital Cost Reduction</v>
      </c>
      <c r="C2770" s="254" t="str">
        <f t="shared" si="93"/>
        <v>RnD Industry Capital Cost Perc Reduction</v>
      </c>
      <c r="D2770" s="45" t="s">
        <v>3471</v>
      </c>
      <c r="E2770" s="45" t="s">
        <v>3907</v>
      </c>
      <c r="F2770" t="s">
        <v>3478</v>
      </c>
      <c r="G2770" s="45" t="s">
        <v>3910</v>
      </c>
      <c r="H2770" s="43">
        <v>3301</v>
      </c>
      <c r="I2770" s="324" t="s">
        <v>41</v>
      </c>
      <c r="J2770" s="255" t="str">
        <f>IF(ISBLANK(INDEX('Policy Characteristics'!D:D,MATCH($C2770,'Policy Characteristics'!$C:$C,0))),"",INDEX('Policy Characteristics'!D:D,MATCH($C2770,'Policy Characteristics'!$C:$C,0)))</f>
        <v>R&amp;D Capital Cost Reductions</v>
      </c>
      <c r="K2770" s="254" t="str">
        <f>IF(ISBLANK(INDEX('Policy Characteristics'!E:E,MATCH($C2770,'Policy Characteristics'!$C:$C,0))),"",INDEX('Policy Characteristics'!E:E,MATCH($C2770,'Policy Characteristics'!$C:$C,0)))</f>
        <v>RnD industry capital cost reduction</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0.4</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cost</v>
      </c>
      <c r="P2770" s="254" t="str">
        <f>IF(ISBLANK(INDEX('Policy Characteristics'!J:J,MATCH($C2770,'Policy Characteristics'!$C:$C,0))),"",INDEX('Policy Characteristics'!J:J,MATCH($C2770,'Policy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0" s="254" t="str">
        <f>IF(ISBLANK(INDEX('Policy Characteristics'!K:K,MATCH($C2770,'Policy Characteristics'!$C:$C,0))),"",INDEX('Policy Characteristics'!K:K,MATCH($C2770,'Policy Characteristics'!$C:$C,0)))</f>
        <v>architectural-design.html#rnd</v>
      </c>
      <c r="R2770" s="254" t="str">
        <f>IF(ISBLANK(INDEX('Policy Characteristics'!L:L,MATCH($C2770,'Policy Characteristics'!$C:$C,0))),"",INDEX('Policy Characteristics'!L:L,MATCH($C2770,'Policy Characteristics'!$C:$C,0)))</f>
        <v>research-and-development.html</v>
      </c>
    </row>
    <row r="2771" spans="1:18" x14ac:dyDescent="0.35">
      <c r="A2771" s="254" t="str">
        <f>IF(ISBLANK(INDEX('Policy Characteristics'!A:A,MATCH($C2771,'Policy Characteristics'!$C:$C,0))),"",INDEX('Policy Characteristics'!A:A,MATCH($C2771,'Policy Characteristics'!$C:$C,0)))</f>
        <v>Research and Development</v>
      </c>
      <c r="B2771" s="262" t="str">
        <f>IF(ISBLANK(INDEX('Policy Characteristics'!B:B,MATCH($C2771,'Policy Characteristics'!$C:$C,0))),"",INDEX('Policy Characteristics'!B:B,MATCH($C2771,'Policy Characteristics'!$C:$C,0)))</f>
        <v>Capital Cost Reduction</v>
      </c>
      <c r="C2771" s="254" t="str">
        <f t="shared" si="93"/>
        <v>RnD Industry Capital Cost Perc Reduction</v>
      </c>
      <c r="D2771" s="1" t="s">
        <v>3472</v>
      </c>
      <c r="E2771" s="45" t="s">
        <v>2377</v>
      </c>
      <c r="F2771" t="s">
        <v>3479</v>
      </c>
      <c r="G2771" s="45" t="s">
        <v>89</v>
      </c>
      <c r="H2771" s="43">
        <v>3302</v>
      </c>
      <c r="I2771" s="324" t="s">
        <v>40</v>
      </c>
      <c r="J2771" s="255" t="str">
        <f>IF(ISBLANK(INDEX('Policy Characteristics'!D:D,MATCH($C2771,'Policy Characteristics'!$C:$C,0))),"",INDEX('Policy Characteristics'!D:D,MATCH($C2771,'Policy Characteristics'!$C:$C,0)))</f>
        <v>R&amp;D Capital Cost Reductions</v>
      </c>
      <c r="K2771" s="254" t="str">
        <f>IF(ISBLANK(INDEX('Policy Characteristics'!E:E,MATCH($C2771,'Policy Characteristics'!$C:$C,0))),"",INDEX('Policy Characteristics'!E:E,MATCH($C2771,'Policy Characteristics'!$C:$C,0)))</f>
        <v>RnD industry capital cost reduction</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0.4</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cost</v>
      </c>
      <c r="P2771" s="254" t="str">
        <f>IF(ISBLANK(INDEX('Policy Characteristics'!J:J,MATCH($C2771,'Policy Characteristics'!$C:$C,0))),"",INDEX('Policy Characteristics'!J:J,MATCH($C2771,'Policy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1" s="254" t="str">
        <f>IF(ISBLANK(INDEX('Policy Characteristics'!K:K,MATCH($C2771,'Policy Characteristics'!$C:$C,0))),"",INDEX('Policy Characteristics'!K:K,MATCH($C2771,'Policy Characteristics'!$C:$C,0)))</f>
        <v>architectural-design.html#rnd</v>
      </c>
      <c r="R2771" s="254" t="str">
        <f>IF(ISBLANK(INDEX('Policy Characteristics'!L:L,MATCH($C2771,'Policy Characteristics'!$C:$C,0))),"",INDEX('Policy Characteristics'!L:L,MATCH($C2771,'Policy Characteristics'!$C:$C,0)))</f>
        <v>research-and-development.html</v>
      </c>
    </row>
    <row r="2772" spans="1:18" x14ac:dyDescent="0.35">
      <c r="A2772" s="254" t="str">
        <f>IF(ISBLANK(INDEX('Policy Characteristics'!A:A,MATCH($C2772,'Policy Characteristics'!$C:$C,0))),"",INDEX('Policy Characteristics'!A:A,MATCH($C2772,'Policy Characteristics'!$C:$C,0)))</f>
        <v>Research and Development</v>
      </c>
      <c r="B2772" s="262" t="str">
        <f>IF(ISBLANK(INDEX('Policy Characteristics'!B:B,MATCH($C2772,'Policy Characteristics'!$C:$C,0))),"",INDEX('Policy Characteristics'!B:B,MATCH($C2772,'Policy Characteristics'!$C:$C,0)))</f>
        <v>Capital Cost Reduction</v>
      </c>
      <c r="C2772" s="254" t="str">
        <f t="shared" si="93"/>
        <v>RnD Industry Capital Cost Perc Reduction</v>
      </c>
      <c r="D2772" s="1" t="s">
        <v>3472</v>
      </c>
      <c r="E2772" s="45" t="s">
        <v>2378</v>
      </c>
      <c r="F2772" t="s">
        <v>3479</v>
      </c>
      <c r="G2772" s="45" t="s">
        <v>2609</v>
      </c>
      <c r="H2772" s="43">
        <v>3303</v>
      </c>
      <c r="I2772" s="324" t="s">
        <v>41</v>
      </c>
      <c r="J2772" s="255" t="str">
        <f>IF(ISBLANK(INDEX('Policy Characteristics'!D:D,MATCH($C2772,'Policy Characteristics'!$C:$C,0))),"",INDEX('Policy Characteristics'!D:D,MATCH($C2772,'Policy Characteristics'!$C:$C,0)))</f>
        <v>R&amp;D Capital Cost Reductions</v>
      </c>
      <c r="K2772" s="254" t="str">
        <f>IF(ISBLANK(INDEX('Policy Characteristics'!E:E,MATCH($C2772,'Policy Characteristics'!$C:$C,0))),"",INDEX('Policy Characteristics'!E:E,MATCH($C2772,'Policy Characteristics'!$C:$C,0)))</f>
        <v>RnD industry capital cost reduction</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0.4</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cost</v>
      </c>
      <c r="P2772" s="254" t="str">
        <f>IF(ISBLANK(INDEX('Policy Characteristics'!J:J,MATCH($C2772,'Policy Characteristics'!$C:$C,0))),"",INDEX('Policy Characteristics'!J:J,MATCH($C2772,'Policy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2" s="254" t="str">
        <f>IF(ISBLANK(INDEX('Policy Characteristics'!K:K,MATCH($C2772,'Policy Characteristics'!$C:$C,0))),"",INDEX('Policy Characteristics'!K:K,MATCH($C2772,'Policy Characteristics'!$C:$C,0)))</f>
        <v>architectural-design.html#rnd</v>
      </c>
      <c r="R2772" s="254" t="str">
        <f>IF(ISBLANK(INDEX('Policy Characteristics'!L:L,MATCH($C2772,'Policy Characteristics'!$C:$C,0))),"",INDEX('Policy Characteristics'!L:L,MATCH($C2772,'Policy Characteristics'!$C:$C,0)))</f>
        <v>research-and-development.html</v>
      </c>
    </row>
    <row r="2773" spans="1:18" x14ac:dyDescent="0.35">
      <c r="A2773" s="254" t="str">
        <f>IF(ISBLANK(INDEX('Policy Characteristics'!A:A,MATCH($C2773,'Policy Characteristics'!$C:$C,0))),"",INDEX('Policy Characteristics'!A:A,MATCH($C2773,'Policy Characteristics'!$C:$C,0)))</f>
        <v>Research and Development</v>
      </c>
      <c r="B2773" s="262" t="str">
        <f>IF(ISBLANK(INDEX('Policy Characteristics'!B:B,MATCH($C2773,'Policy Characteristics'!$C:$C,0))),"",INDEX('Policy Characteristics'!B:B,MATCH($C2773,'Policy Characteristics'!$C:$C,0)))</f>
        <v>Capital Cost Reduction</v>
      </c>
      <c r="C2773" s="254" t="str">
        <f t="shared" si="93"/>
        <v>RnD Industry Capital Cost Perc Reduction</v>
      </c>
      <c r="D2773" s="1" t="s">
        <v>3472</v>
      </c>
      <c r="E2773" s="45" t="s">
        <v>2379</v>
      </c>
      <c r="F2773" t="s">
        <v>3479</v>
      </c>
      <c r="G2773" s="45" t="s">
        <v>83</v>
      </c>
      <c r="H2773" s="43">
        <v>3304</v>
      </c>
      <c r="I2773" s="324" t="s">
        <v>41</v>
      </c>
      <c r="J2773" s="255" t="str">
        <f>IF(ISBLANK(INDEX('Policy Characteristics'!D:D,MATCH($C2773,'Policy Characteristics'!$C:$C,0))),"",INDEX('Policy Characteristics'!D:D,MATCH($C2773,'Policy Characteristics'!$C:$C,0)))</f>
        <v>R&amp;D Capital Cost Reductions</v>
      </c>
      <c r="K2773" s="254" t="str">
        <f>IF(ISBLANK(INDEX('Policy Characteristics'!E:E,MATCH($C2773,'Policy Characteristics'!$C:$C,0))),"",INDEX('Policy Characteristics'!E:E,MATCH($C2773,'Policy Characteristics'!$C:$C,0)))</f>
        <v>RnD industry capital cost reduction</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0.4</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cost</v>
      </c>
      <c r="P2773" s="254" t="str">
        <f>IF(ISBLANK(INDEX('Policy Characteristics'!J:J,MATCH($C2773,'Policy Characteristics'!$C:$C,0))),"",INDEX('Policy Characteristics'!J:J,MATCH($C2773,'Policy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3" s="254" t="str">
        <f>IF(ISBLANK(INDEX('Policy Characteristics'!K:K,MATCH($C2773,'Policy Characteristics'!$C:$C,0))),"",INDEX('Policy Characteristics'!K:K,MATCH($C2773,'Policy Characteristics'!$C:$C,0)))</f>
        <v>architectural-design.html#rnd</v>
      </c>
      <c r="R2773" s="254" t="str">
        <f>IF(ISBLANK(INDEX('Policy Characteristics'!L:L,MATCH($C2773,'Policy Characteristics'!$C:$C,0))),"",INDEX('Policy Characteristics'!L:L,MATCH($C2773,'Policy Characteristics'!$C:$C,0)))</f>
        <v>research-and-development.html</v>
      </c>
    </row>
    <row r="2774" spans="1:18" x14ac:dyDescent="0.35">
      <c r="A2774" s="254" t="str">
        <f>IF(ISBLANK(INDEX('Policy Characteristics'!A:A,MATCH($C2774,'Policy Characteristics'!$C:$C,0))),"",INDEX('Policy Characteristics'!A:A,MATCH($C2774,'Policy Characteristics'!$C:$C,0)))</f>
        <v>Research and Development</v>
      </c>
      <c r="B2774" s="262" t="str">
        <f>IF(ISBLANK(INDEX('Policy Characteristics'!B:B,MATCH($C2774,'Policy Characteristics'!$C:$C,0))),"",INDEX('Policy Characteristics'!B:B,MATCH($C2774,'Policy Characteristics'!$C:$C,0)))</f>
        <v>Capital Cost Reduction</v>
      </c>
      <c r="C2774" s="254" t="str">
        <f t="shared" si="93"/>
        <v>RnD Industry Capital Cost Perc Reduction</v>
      </c>
      <c r="D2774" s="1" t="s">
        <v>3472</v>
      </c>
      <c r="E2774" s="45" t="s">
        <v>2380</v>
      </c>
      <c r="F2774" t="s">
        <v>3479</v>
      </c>
      <c r="G2774" s="45" t="s">
        <v>88</v>
      </c>
      <c r="H2774" s="43">
        <v>3305</v>
      </c>
      <c r="I2774" s="324" t="s">
        <v>41</v>
      </c>
      <c r="J2774" s="255" t="str">
        <f>IF(ISBLANK(INDEX('Policy Characteristics'!D:D,MATCH($C2774,'Policy Characteristics'!$C:$C,0))),"",INDEX('Policy Characteristics'!D:D,MATCH($C2774,'Policy Characteristics'!$C:$C,0)))</f>
        <v>R&amp;D Capital Cost Reductions</v>
      </c>
      <c r="K2774" s="254" t="str">
        <f>IF(ISBLANK(INDEX('Policy Characteristics'!E:E,MATCH($C2774,'Policy Characteristics'!$C:$C,0))),"",INDEX('Policy Characteristics'!E:E,MATCH($C2774,'Policy Characteristics'!$C:$C,0)))</f>
        <v>RnD industry capital cost reduction</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0.4</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cost</v>
      </c>
      <c r="P2774" s="254" t="str">
        <f>IF(ISBLANK(INDEX('Policy Characteristics'!J:J,MATCH($C2774,'Policy Characteristics'!$C:$C,0))),"",INDEX('Policy Characteristics'!J:J,MATCH($C2774,'Policy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4" s="254" t="str">
        <f>IF(ISBLANK(INDEX('Policy Characteristics'!K:K,MATCH($C2774,'Policy Characteristics'!$C:$C,0))),"",INDEX('Policy Characteristics'!K:K,MATCH($C2774,'Policy Characteristics'!$C:$C,0)))</f>
        <v>architectural-design.html#rnd</v>
      </c>
      <c r="R2774" s="254" t="str">
        <f>IF(ISBLANK(INDEX('Policy Characteristics'!L:L,MATCH($C2774,'Policy Characteristics'!$C:$C,0))),"",INDEX('Policy Characteristics'!L:L,MATCH($C2774,'Policy Characteristics'!$C:$C,0)))</f>
        <v>research-and-development.html</v>
      </c>
    </row>
    <row r="2775" spans="1:18" x14ac:dyDescent="0.35">
      <c r="A2775" s="254" t="str">
        <f>IF(ISBLANK(INDEX('Policy Characteristics'!A:A,MATCH($C2775,'Policy Characteristics'!$C:$C,0))),"",INDEX('Policy Characteristics'!A:A,MATCH($C2775,'Policy Characteristics'!$C:$C,0)))</f>
        <v>Research and Development</v>
      </c>
      <c r="B2775" s="262" t="str">
        <f>IF(ISBLANK(INDEX('Policy Characteristics'!B:B,MATCH($C2775,'Policy Characteristics'!$C:$C,0))),"",INDEX('Policy Characteristics'!B:B,MATCH($C2775,'Policy Characteristics'!$C:$C,0)))</f>
        <v>Capital Cost Reduction</v>
      </c>
      <c r="C2775" s="254" t="str">
        <f t="shared" si="93"/>
        <v>RnD Industry Capital Cost Perc Reduction</v>
      </c>
      <c r="D2775" s="1" t="s">
        <v>3472</v>
      </c>
      <c r="E2775" s="45" t="s">
        <v>2381</v>
      </c>
      <c r="F2775" t="s">
        <v>3479</v>
      </c>
      <c r="G2775" s="45" t="s">
        <v>3908</v>
      </c>
      <c r="H2775" s="43">
        <v>3306</v>
      </c>
      <c r="I2775" s="324" t="s">
        <v>41</v>
      </c>
      <c r="J2775" s="255" t="str">
        <f>IF(ISBLANK(INDEX('Policy Characteristics'!D:D,MATCH($C2775,'Policy Characteristics'!$C:$C,0))),"",INDEX('Policy Characteristics'!D:D,MATCH($C2775,'Policy Characteristics'!$C:$C,0)))</f>
        <v>R&amp;D Capital Cost Reductions</v>
      </c>
      <c r="K2775" s="254" t="str">
        <f>IF(ISBLANK(INDEX('Policy Characteristics'!E:E,MATCH($C2775,'Policy Characteristics'!$C:$C,0))),"",INDEX('Policy Characteristics'!E:E,MATCH($C2775,'Policy Characteristics'!$C:$C,0)))</f>
        <v>RnD industry capital cost reduction</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0.4</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cost</v>
      </c>
      <c r="P2775" s="254" t="str">
        <f>IF(ISBLANK(INDEX('Policy Characteristics'!J:J,MATCH($C2775,'Policy Characteristics'!$C:$C,0))),"",INDEX('Policy Characteristics'!J:J,MATCH($C2775,'Policy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5" s="254" t="str">
        <f>IF(ISBLANK(INDEX('Policy Characteristics'!K:K,MATCH($C2775,'Policy Characteristics'!$C:$C,0))),"",INDEX('Policy Characteristics'!K:K,MATCH($C2775,'Policy Characteristics'!$C:$C,0)))</f>
        <v>architectural-design.html#rnd</v>
      </c>
      <c r="R2775" s="254" t="str">
        <f>IF(ISBLANK(INDEX('Policy Characteristics'!L:L,MATCH($C2775,'Policy Characteristics'!$C:$C,0))),"",INDEX('Policy Characteristics'!L:L,MATCH($C2775,'Policy Characteristics'!$C:$C,0)))</f>
        <v>research-and-development.html</v>
      </c>
    </row>
    <row r="2776" spans="1:18" x14ac:dyDescent="0.35">
      <c r="A2776" s="254" t="str">
        <f>IF(ISBLANK(INDEX('Policy Characteristics'!A:A,MATCH($C2776,'Policy Characteristics'!$C:$C,0))),"",INDEX('Policy Characteristics'!A:A,MATCH($C2776,'Policy Characteristics'!$C:$C,0)))</f>
        <v>Research and Development</v>
      </c>
      <c r="B2776" s="262" t="str">
        <f>IF(ISBLANK(INDEX('Policy Characteristics'!B:B,MATCH($C2776,'Policy Characteristics'!$C:$C,0))),"",INDEX('Policy Characteristics'!B:B,MATCH($C2776,'Policy Characteristics'!$C:$C,0)))</f>
        <v>Capital Cost Reduction</v>
      </c>
      <c r="C2776" s="254" t="str">
        <f t="shared" ref="C2776:C2806" si="94">C$2711</f>
        <v>RnD Industry Capital Cost Perc Reduction</v>
      </c>
      <c r="D2776" s="1" t="s">
        <v>3472</v>
      </c>
      <c r="E2776" s="45" t="s">
        <v>2382</v>
      </c>
      <c r="F2776" t="s">
        <v>3479</v>
      </c>
      <c r="G2776" s="45" t="s">
        <v>95</v>
      </c>
      <c r="H2776" s="43">
        <v>3307</v>
      </c>
      <c r="I2776" s="324" t="s">
        <v>41</v>
      </c>
      <c r="J2776" s="255" t="str">
        <f>IF(ISBLANK(INDEX('Policy Characteristics'!D:D,MATCH($C2776,'Policy Characteristics'!$C:$C,0))),"",INDEX('Policy Characteristics'!D:D,MATCH($C2776,'Policy Characteristics'!$C:$C,0)))</f>
        <v>R&amp;D Capital Cost Reductions</v>
      </c>
      <c r="K2776" s="254" t="str">
        <f>IF(ISBLANK(INDEX('Policy Characteristics'!E:E,MATCH($C2776,'Policy Characteristics'!$C:$C,0))),"",INDEX('Policy Characteristics'!E:E,MATCH($C2776,'Policy Characteristics'!$C:$C,0)))</f>
        <v>RnD industry capital cost reduction</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0.4</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cost</v>
      </c>
      <c r="P2776" s="254" t="str">
        <f>IF(ISBLANK(INDEX('Policy Characteristics'!J:J,MATCH($C2776,'Policy Characteristics'!$C:$C,0))),"",INDEX('Policy Characteristics'!J:J,MATCH($C2776,'Policy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6" s="254" t="str">
        <f>IF(ISBLANK(INDEX('Policy Characteristics'!K:K,MATCH($C2776,'Policy Characteristics'!$C:$C,0))),"",INDEX('Policy Characteristics'!K:K,MATCH($C2776,'Policy Characteristics'!$C:$C,0)))</f>
        <v>architectural-design.html#rnd</v>
      </c>
      <c r="R2776" s="254" t="str">
        <f>IF(ISBLANK(INDEX('Policy Characteristics'!L:L,MATCH($C2776,'Policy Characteristics'!$C:$C,0))),"",INDEX('Policy Characteristics'!L:L,MATCH($C2776,'Policy Characteristics'!$C:$C,0)))</f>
        <v>research-and-development.html</v>
      </c>
    </row>
    <row r="2777" spans="1:18" x14ac:dyDescent="0.35">
      <c r="A2777" s="254" t="str">
        <f>IF(ISBLANK(INDEX('Policy Characteristics'!A:A,MATCH($C2777,'Policy Characteristics'!$C:$C,0))),"",INDEX('Policy Characteristics'!A:A,MATCH($C2777,'Policy Characteristics'!$C:$C,0)))</f>
        <v>Research and Development</v>
      </c>
      <c r="B2777" s="262" t="str">
        <f>IF(ISBLANK(INDEX('Policy Characteristics'!B:B,MATCH($C2777,'Policy Characteristics'!$C:$C,0))),"",INDEX('Policy Characteristics'!B:B,MATCH($C2777,'Policy Characteristics'!$C:$C,0)))</f>
        <v>Capital Cost Reduction</v>
      </c>
      <c r="C2777" s="254" t="str">
        <f t="shared" si="94"/>
        <v>RnD Industry Capital Cost Perc Reduction</v>
      </c>
      <c r="D2777" s="1" t="s">
        <v>3472</v>
      </c>
      <c r="E2777" s="45" t="s">
        <v>2676</v>
      </c>
      <c r="F2777" t="s">
        <v>3479</v>
      </c>
      <c r="G2777" s="45" t="s">
        <v>2445</v>
      </c>
      <c r="H2777" s="43">
        <v>3308</v>
      </c>
      <c r="I2777" s="324" t="s">
        <v>41</v>
      </c>
      <c r="J2777" s="255" t="str">
        <f>IF(ISBLANK(INDEX('Policy Characteristics'!D:D,MATCH($C2777,'Policy Characteristics'!$C:$C,0))),"",INDEX('Policy Characteristics'!D:D,MATCH($C2777,'Policy Characteristics'!$C:$C,0)))</f>
        <v>R&amp;D Capital Cost Reductions</v>
      </c>
      <c r="K2777" s="254" t="str">
        <f>IF(ISBLANK(INDEX('Policy Characteristics'!E:E,MATCH($C2777,'Policy Characteristics'!$C:$C,0))),"",INDEX('Policy Characteristics'!E:E,MATCH($C2777,'Policy Characteristics'!$C:$C,0)))</f>
        <v>RnD industry capital cost reduction</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0.4</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cost</v>
      </c>
      <c r="P2777" s="254" t="str">
        <f>IF(ISBLANK(INDEX('Policy Characteristics'!J:J,MATCH($C2777,'Policy Characteristics'!$C:$C,0))),"",INDEX('Policy Characteristics'!J:J,MATCH($C2777,'Policy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7" s="254" t="str">
        <f>IF(ISBLANK(INDEX('Policy Characteristics'!K:K,MATCH($C2777,'Policy Characteristics'!$C:$C,0))),"",INDEX('Policy Characteristics'!K:K,MATCH($C2777,'Policy Characteristics'!$C:$C,0)))</f>
        <v>architectural-design.html#rnd</v>
      </c>
      <c r="R2777" s="254" t="str">
        <f>IF(ISBLANK(INDEX('Policy Characteristics'!L:L,MATCH($C2777,'Policy Characteristics'!$C:$C,0))),"",INDEX('Policy Characteristics'!L:L,MATCH($C2777,'Policy Characteristics'!$C:$C,0)))</f>
        <v>research-and-development.html</v>
      </c>
    </row>
    <row r="2778" spans="1:18" x14ac:dyDescent="0.35">
      <c r="A2778" s="254" t="str">
        <f>IF(ISBLANK(INDEX('Policy Characteristics'!A:A,MATCH($C2778,'Policy Characteristics'!$C:$C,0))),"",INDEX('Policy Characteristics'!A:A,MATCH($C2778,'Policy Characteristics'!$C:$C,0)))</f>
        <v>Research and Development</v>
      </c>
      <c r="B2778" s="262" t="str">
        <f>IF(ISBLANK(INDEX('Policy Characteristics'!B:B,MATCH($C2778,'Policy Characteristics'!$C:$C,0))),"",INDEX('Policy Characteristics'!B:B,MATCH($C2778,'Policy Characteristics'!$C:$C,0)))</f>
        <v>Capital Cost Reduction</v>
      </c>
      <c r="C2778" s="254" t="str">
        <f t="shared" si="94"/>
        <v>RnD Industry Capital Cost Perc Reduction</v>
      </c>
      <c r="D2778" s="1" t="s">
        <v>3472</v>
      </c>
      <c r="E2778" s="45" t="s">
        <v>2677</v>
      </c>
      <c r="F2778" t="s">
        <v>3479</v>
      </c>
      <c r="G2778" s="45" t="s">
        <v>2562</v>
      </c>
      <c r="H2778" s="43">
        <v>3309</v>
      </c>
      <c r="I2778" s="324" t="s">
        <v>41</v>
      </c>
      <c r="J2778" s="255" t="str">
        <f>IF(ISBLANK(INDEX('Policy Characteristics'!D:D,MATCH($C2778,'Policy Characteristics'!$C:$C,0))),"",INDEX('Policy Characteristics'!D:D,MATCH($C2778,'Policy Characteristics'!$C:$C,0)))</f>
        <v>R&amp;D Capital Cost Reductions</v>
      </c>
      <c r="K2778" s="254" t="str">
        <f>IF(ISBLANK(INDEX('Policy Characteristics'!E:E,MATCH($C2778,'Policy Characteristics'!$C:$C,0))),"",INDEX('Policy Characteristics'!E:E,MATCH($C2778,'Policy Characteristics'!$C:$C,0)))</f>
        <v>RnD industry capital cost reduction</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0.4</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cost</v>
      </c>
      <c r="P2778" s="254" t="str">
        <f>IF(ISBLANK(INDEX('Policy Characteristics'!J:J,MATCH($C2778,'Policy Characteristics'!$C:$C,0))),"",INDEX('Policy Characteristics'!J:J,MATCH($C2778,'Policy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8" s="254" t="str">
        <f>IF(ISBLANK(INDEX('Policy Characteristics'!K:K,MATCH($C2778,'Policy Characteristics'!$C:$C,0))),"",INDEX('Policy Characteristics'!K:K,MATCH($C2778,'Policy Characteristics'!$C:$C,0)))</f>
        <v>architectural-design.html#rnd</v>
      </c>
      <c r="R2778" s="254" t="str">
        <f>IF(ISBLANK(INDEX('Policy Characteristics'!L:L,MATCH($C2778,'Policy Characteristics'!$C:$C,0))),"",INDEX('Policy Characteristics'!L:L,MATCH($C2778,'Policy Characteristics'!$C:$C,0)))</f>
        <v>research-and-development.html</v>
      </c>
    </row>
    <row r="2779" spans="1:18" x14ac:dyDescent="0.35">
      <c r="A2779" s="254" t="str">
        <f>IF(ISBLANK(INDEX('Policy Characteristics'!A:A,MATCH($C2779,'Policy Characteristics'!$C:$C,0))),"",INDEX('Policy Characteristics'!A:A,MATCH($C2779,'Policy Characteristics'!$C:$C,0)))</f>
        <v>Research and Development</v>
      </c>
      <c r="B2779" s="262" t="str">
        <f>IF(ISBLANK(INDEX('Policy Characteristics'!B:B,MATCH($C2779,'Policy Characteristics'!$C:$C,0))),"",INDEX('Policy Characteristics'!B:B,MATCH($C2779,'Policy Characteristics'!$C:$C,0)))</f>
        <v>Capital Cost Reduction</v>
      </c>
      <c r="C2779" s="254" t="str">
        <f t="shared" si="94"/>
        <v>RnD Industry Capital Cost Perc Reduction</v>
      </c>
      <c r="D2779" s="1" t="s">
        <v>3472</v>
      </c>
      <c r="E2779" s="45" t="s">
        <v>2678</v>
      </c>
      <c r="F2779" t="s">
        <v>3479</v>
      </c>
      <c r="G2779" s="45" t="s">
        <v>2624</v>
      </c>
      <c r="H2779" s="43">
        <v>3310</v>
      </c>
      <c r="I2779" s="324" t="s">
        <v>41</v>
      </c>
      <c r="J2779" s="255" t="str">
        <f>IF(ISBLANK(INDEX('Policy Characteristics'!D:D,MATCH($C2779,'Policy Characteristics'!$C:$C,0))),"",INDEX('Policy Characteristics'!D:D,MATCH($C2779,'Policy Characteristics'!$C:$C,0)))</f>
        <v>R&amp;D Capital Cost Reductions</v>
      </c>
      <c r="K2779" s="254" t="str">
        <f>IF(ISBLANK(INDEX('Policy Characteristics'!E:E,MATCH($C2779,'Policy Characteristics'!$C:$C,0))),"",INDEX('Policy Characteristics'!E:E,MATCH($C2779,'Policy Characteristics'!$C:$C,0)))</f>
        <v>RnD industry capital cost reduction</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0.4</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cost</v>
      </c>
      <c r="P2779" s="254" t="str">
        <f>IF(ISBLANK(INDEX('Policy Characteristics'!J:J,MATCH($C2779,'Policy Characteristics'!$C:$C,0))),"",INDEX('Policy Characteristics'!J:J,MATCH($C2779,'Policy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9" s="254" t="str">
        <f>IF(ISBLANK(INDEX('Policy Characteristics'!K:K,MATCH($C2779,'Policy Characteristics'!$C:$C,0))),"",INDEX('Policy Characteristics'!K:K,MATCH($C2779,'Policy Characteristics'!$C:$C,0)))</f>
        <v>architectural-design.html#rnd</v>
      </c>
      <c r="R2779" s="254" t="str">
        <f>IF(ISBLANK(INDEX('Policy Characteristics'!L:L,MATCH($C2779,'Policy Characteristics'!$C:$C,0))),"",INDEX('Policy Characteristics'!L:L,MATCH($C2779,'Policy Characteristics'!$C:$C,0)))</f>
        <v>research-and-development.html</v>
      </c>
    </row>
    <row r="2780" spans="1:18" x14ac:dyDescent="0.35">
      <c r="A2780" s="254" t="str">
        <f>IF(ISBLANK(INDEX('Policy Characteristics'!A:A,MATCH($C2780,'Policy Characteristics'!$C:$C,0))),"",INDEX('Policy Characteristics'!A:A,MATCH($C2780,'Policy Characteristics'!$C:$C,0)))</f>
        <v>Research and Development</v>
      </c>
      <c r="B2780" s="262" t="str">
        <f>IF(ISBLANK(INDEX('Policy Characteristics'!B:B,MATCH($C2780,'Policy Characteristics'!$C:$C,0))),"",INDEX('Policy Characteristics'!B:B,MATCH($C2780,'Policy Characteristics'!$C:$C,0)))</f>
        <v>Capital Cost Reduction</v>
      </c>
      <c r="C2780" s="254" t="str">
        <f t="shared" si="94"/>
        <v>RnD Industry Capital Cost Perc Reduction</v>
      </c>
      <c r="D2780" s="1" t="s">
        <v>3472</v>
      </c>
      <c r="E2780" s="45" t="s">
        <v>2675</v>
      </c>
      <c r="F2780" t="s">
        <v>3479</v>
      </c>
      <c r="G2780" s="45" t="s">
        <v>2448</v>
      </c>
      <c r="H2780" s="43">
        <v>3311</v>
      </c>
      <c r="I2780" s="324" t="s">
        <v>41</v>
      </c>
      <c r="J2780" s="255" t="str">
        <f>IF(ISBLANK(INDEX('Policy Characteristics'!D:D,MATCH($C2780,'Policy Characteristics'!$C:$C,0))),"",INDEX('Policy Characteristics'!D:D,MATCH($C2780,'Policy Characteristics'!$C:$C,0)))</f>
        <v>R&amp;D Capital Cost Reductions</v>
      </c>
      <c r="K2780" s="254" t="str">
        <f>IF(ISBLANK(INDEX('Policy Characteristics'!E:E,MATCH($C2780,'Policy Characteristics'!$C:$C,0))),"",INDEX('Policy Characteristics'!E:E,MATCH($C2780,'Policy Characteristics'!$C:$C,0)))</f>
        <v>RnD industry capital cost reduction</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0.4</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cost</v>
      </c>
      <c r="P2780" s="254" t="str">
        <f>IF(ISBLANK(INDEX('Policy Characteristics'!J:J,MATCH($C2780,'Policy Characteristics'!$C:$C,0))),"",INDEX('Policy Characteristics'!J:J,MATCH($C2780,'Policy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0" s="254" t="str">
        <f>IF(ISBLANK(INDEX('Policy Characteristics'!K:K,MATCH($C2780,'Policy Characteristics'!$C:$C,0))),"",INDEX('Policy Characteristics'!K:K,MATCH($C2780,'Policy Characteristics'!$C:$C,0)))</f>
        <v>architectural-design.html#rnd</v>
      </c>
      <c r="R2780" s="254" t="str">
        <f>IF(ISBLANK(INDEX('Policy Characteristics'!L:L,MATCH($C2780,'Policy Characteristics'!$C:$C,0))),"",INDEX('Policy Characteristics'!L:L,MATCH($C2780,'Policy Characteristics'!$C:$C,0)))</f>
        <v>research-and-development.html</v>
      </c>
    </row>
    <row r="2781" spans="1:18" x14ac:dyDescent="0.35">
      <c r="A2781" s="254" t="str">
        <f>IF(ISBLANK(INDEX('Policy Characteristics'!A:A,MATCH($C2781,'Policy Characteristics'!$C:$C,0))),"",INDEX('Policy Characteristics'!A:A,MATCH($C2781,'Policy Characteristics'!$C:$C,0)))</f>
        <v>Research and Development</v>
      </c>
      <c r="B2781" s="262" t="str">
        <f>IF(ISBLANK(INDEX('Policy Characteristics'!B:B,MATCH($C2781,'Policy Characteristics'!$C:$C,0))),"",INDEX('Policy Characteristics'!B:B,MATCH($C2781,'Policy Characteristics'!$C:$C,0)))</f>
        <v>Capital Cost Reduction</v>
      </c>
      <c r="C2781" s="254" t="str">
        <f t="shared" si="94"/>
        <v>RnD Industry Capital Cost Perc Reduction</v>
      </c>
      <c r="D2781" s="1" t="s">
        <v>3472</v>
      </c>
      <c r="E2781" s="45" t="s">
        <v>3906</v>
      </c>
      <c r="F2781" t="s">
        <v>3479</v>
      </c>
      <c r="G2781" s="45" t="s">
        <v>3909</v>
      </c>
      <c r="H2781" s="43">
        <v>3312</v>
      </c>
      <c r="I2781" s="324" t="s">
        <v>41</v>
      </c>
      <c r="J2781" s="255" t="str">
        <f>IF(ISBLANK(INDEX('Policy Characteristics'!D:D,MATCH($C2781,'Policy Characteristics'!$C:$C,0))),"",INDEX('Policy Characteristics'!D:D,MATCH($C2781,'Policy Characteristics'!$C:$C,0)))</f>
        <v>R&amp;D Capital Cost Reductions</v>
      </c>
      <c r="K2781" s="254" t="str">
        <f>IF(ISBLANK(INDEX('Policy Characteristics'!E:E,MATCH($C2781,'Policy Characteristics'!$C:$C,0))),"",INDEX('Policy Characteristics'!E:E,MATCH($C2781,'Policy Characteristics'!$C:$C,0)))</f>
        <v>RnD industry capital cost reduction</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0.4</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cost</v>
      </c>
      <c r="P2781" s="254" t="str">
        <f>IF(ISBLANK(INDEX('Policy Characteristics'!J:J,MATCH($C2781,'Policy Characteristics'!$C:$C,0))),"",INDEX('Policy Characteristics'!J:J,MATCH($C2781,'Policy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1" s="254" t="str">
        <f>IF(ISBLANK(INDEX('Policy Characteristics'!K:K,MATCH($C2781,'Policy Characteristics'!$C:$C,0))),"",INDEX('Policy Characteristics'!K:K,MATCH($C2781,'Policy Characteristics'!$C:$C,0)))</f>
        <v>architectural-design.html#rnd</v>
      </c>
      <c r="R2781" s="254" t="str">
        <f>IF(ISBLANK(INDEX('Policy Characteristics'!L:L,MATCH($C2781,'Policy Characteristics'!$C:$C,0))),"",INDEX('Policy Characteristics'!L:L,MATCH($C2781,'Policy Characteristics'!$C:$C,0)))</f>
        <v>research-and-development.html</v>
      </c>
    </row>
    <row r="2782" spans="1:18" x14ac:dyDescent="0.35">
      <c r="A2782" s="254" t="str">
        <f>IF(ISBLANK(INDEX('Policy Characteristics'!A:A,MATCH($C2782,'Policy Characteristics'!$C:$C,0))),"",INDEX('Policy Characteristics'!A:A,MATCH($C2782,'Policy Characteristics'!$C:$C,0)))</f>
        <v>Research and Development</v>
      </c>
      <c r="B2782" s="262" t="str">
        <f>IF(ISBLANK(INDEX('Policy Characteristics'!B:B,MATCH($C2782,'Policy Characteristics'!$C:$C,0))),"",INDEX('Policy Characteristics'!B:B,MATCH($C2782,'Policy Characteristics'!$C:$C,0)))</f>
        <v>Capital Cost Reduction</v>
      </c>
      <c r="C2782" s="254" t="str">
        <f t="shared" si="94"/>
        <v>RnD Industry Capital Cost Perc Reduction</v>
      </c>
      <c r="D2782" s="1" t="s">
        <v>3472</v>
      </c>
      <c r="E2782" s="45" t="s">
        <v>3907</v>
      </c>
      <c r="F2782" t="s">
        <v>3479</v>
      </c>
      <c r="G2782" s="45" t="s">
        <v>3910</v>
      </c>
      <c r="H2782" s="43">
        <v>3313</v>
      </c>
      <c r="I2782" s="324" t="s">
        <v>41</v>
      </c>
      <c r="J2782" s="255" t="str">
        <f>IF(ISBLANK(INDEX('Policy Characteristics'!D:D,MATCH($C2782,'Policy Characteristics'!$C:$C,0))),"",INDEX('Policy Characteristics'!D:D,MATCH($C2782,'Policy Characteristics'!$C:$C,0)))</f>
        <v>R&amp;D Capital Cost Reductions</v>
      </c>
      <c r="K2782" s="254" t="str">
        <f>IF(ISBLANK(INDEX('Policy Characteristics'!E:E,MATCH($C2782,'Policy Characteristics'!$C:$C,0))),"",INDEX('Policy Characteristics'!E:E,MATCH($C2782,'Policy Characteristics'!$C:$C,0)))</f>
        <v>RnD industry capital cost reduction</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0.4</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cost</v>
      </c>
      <c r="P2782" s="254" t="str">
        <f>IF(ISBLANK(INDEX('Policy Characteristics'!J:J,MATCH($C2782,'Policy Characteristics'!$C:$C,0))),"",INDEX('Policy Characteristics'!J:J,MATCH($C2782,'Policy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2" s="254" t="str">
        <f>IF(ISBLANK(INDEX('Policy Characteristics'!K:K,MATCH($C2782,'Policy Characteristics'!$C:$C,0))),"",INDEX('Policy Characteristics'!K:K,MATCH($C2782,'Policy Characteristics'!$C:$C,0)))</f>
        <v>architectural-design.html#rnd</v>
      </c>
      <c r="R2782" s="254" t="str">
        <f>IF(ISBLANK(INDEX('Policy Characteristics'!L:L,MATCH($C2782,'Policy Characteristics'!$C:$C,0))),"",INDEX('Policy Characteristics'!L:L,MATCH($C2782,'Policy Characteristics'!$C:$C,0)))</f>
        <v>research-and-development.html</v>
      </c>
    </row>
    <row r="2783" spans="1:18" x14ac:dyDescent="0.35">
      <c r="A2783" s="254" t="str">
        <f>IF(ISBLANK(INDEX('Policy Characteristics'!A:A,MATCH($C2783,'Policy Characteristics'!$C:$C,0))),"",INDEX('Policy Characteristics'!A:A,MATCH($C2783,'Policy Characteristics'!$C:$C,0)))</f>
        <v>Research and Development</v>
      </c>
      <c r="B2783" s="262" t="str">
        <f>IF(ISBLANK(INDEX('Policy Characteristics'!B:B,MATCH($C2783,'Policy Characteristics'!$C:$C,0))),"",INDEX('Policy Characteristics'!B:B,MATCH($C2783,'Policy Characteristics'!$C:$C,0)))</f>
        <v>Capital Cost Reduction</v>
      </c>
      <c r="C2783" s="254" t="str">
        <f t="shared" si="94"/>
        <v>RnD Industry Capital Cost Perc Reduction</v>
      </c>
      <c r="D2783" s="1" t="s">
        <v>3473</v>
      </c>
      <c r="E2783" s="45" t="s">
        <v>2377</v>
      </c>
      <c r="F2783" t="s">
        <v>3480</v>
      </c>
      <c r="G2783" s="45" t="s">
        <v>89</v>
      </c>
      <c r="H2783" s="43">
        <v>3314</v>
      </c>
      <c r="I2783" s="324" t="s">
        <v>40</v>
      </c>
      <c r="J2783" s="255" t="str">
        <f>IF(ISBLANK(INDEX('Policy Characteristics'!D:D,MATCH($C2783,'Policy Characteristics'!$C:$C,0))),"",INDEX('Policy Characteristics'!D:D,MATCH($C2783,'Policy Characteristics'!$C:$C,0)))</f>
        <v>R&amp;D Capital Cost Reductions</v>
      </c>
      <c r="K2783" s="254" t="str">
        <f>IF(ISBLANK(INDEX('Policy Characteristics'!E:E,MATCH($C2783,'Policy Characteristics'!$C:$C,0))),"",INDEX('Policy Characteristics'!E:E,MATCH($C2783,'Policy Characteristics'!$C:$C,0)))</f>
        <v>RnD industry capital cost reduction</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0.4</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cost</v>
      </c>
      <c r="P2783" s="254" t="str">
        <f>IF(ISBLANK(INDEX('Policy Characteristics'!J:J,MATCH($C2783,'Policy Characteristics'!$C:$C,0))),"",INDEX('Policy Characteristics'!J:J,MATCH($C2783,'Policy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3" s="254" t="str">
        <f>IF(ISBLANK(INDEX('Policy Characteristics'!K:K,MATCH($C2783,'Policy Characteristics'!$C:$C,0))),"",INDEX('Policy Characteristics'!K:K,MATCH($C2783,'Policy Characteristics'!$C:$C,0)))</f>
        <v>architectural-design.html#rnd</v>
      </c>
      <c r="R2783" s="254" t="str">
        <f>IF(ISBLANK(INDEX('Policy Characteristics'!L:L,MATCH($C2783,'Policy Characteristics'!$C:$C,0))),"",INDEX('Policy Characteristics'!L:L,MATCH($C2783,'Policy Characteristics'!$C:$C,0)))</f>
        <v>research-and-development.html</v>
      </c>
    </row>
    <row r="2784" spans="1:18" x14ac:dyDescent="0.35">
      <c r="A2784" s="254" t="str">
        <f>IF(ISBLANK(INDEX('Policy Characteristics'!A:A,MATCH($C2784,'Policy Characteristics'!$C:$C,0))),"",INDEX('Policy Characteristics'!A:A,MATCH($C2784,'Policy Characteristics'!$C:$C,0)))</f>
        <v>Research and Development</v>
      </c>
      <c r="B2784" s="262" t="str">
        <f>IF(ISBLANK(INDEX('Policy Characteristics'!B:B,MATCH($C2784,'Policy Characteristics'!$C:$C,0))),"",INDEX('Policy Characteristics'!B:B,MATCH($C2784,'Policy Characteristics'!$C:$C,0)))</f>
        <v>Capital Cost Reduction</v>
      </c>
      <c r="C2784" s="254" t="str">
        <f t="shared" si="94"/>
        <v>RnD Industry Capital Cost Perc Reduction</v>
      </c>
      <c r="D2784" s="1" t="s">
        <v>3473</v>
      </c>
      <c r="E2784" s="45" t="s">
        <v>2378</v>
      </c>
      <c r="F2784" t="s">
        <v>3480</v>
      </c>
      <c r="G2784" s="45" t="s">
        <v>2609</v>
      </c>
      <c r="H2784" s="43">
        <v>3315</v>
      </c>
      <c r="I2784" s="324" t="s">
        <v>41</v>
      </c>
      <c r="J2784" s="255" t="str">
        <f>IF(ISBLANK(INDEX('Policy Characteristics'!D:D,MATCH($C2784,'Policy Characteristics'!$C:$C,0))),"",INDEX('Policy Characteristics'!D:D,MATCH($C2784,'Policy Characteristics'!$C:$C,0)))</f>
        <v>R&amp;D Capital Cost Reductions</v>
      </c>
      <c r="K2784" s="254" t="str">
        <f>IF(ISBLANK(INDEX('Policy Characteristics'!E:E,MATCH($C2784,'Policy Characteristics'!$C:$C,0))),"",INDEX('Policy Characteristics'!E:E,MATCH($C2784,'Policy Characteristics'!$C:$C,0)))</f>
        <v>RnD industry capital cost reduction</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0.4</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cost</v>
      </c>
      <c r="P2784" s="254" t="str">
        <f>IF(ISBLANK(INDEX('Policy Characteristics'!J:J,MATCH($C2784,'Policy Characteristics'!$C:$C,0))),"",INDEX('Policy Characteristics'!J:J,MATCH($C2784,'Policy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4" s="254" t="str">
        <f>IF(ISBLANK(INDEX('Policy Characteristics'!K:K,MATCH($C2784,'Policy Characteristics'!$C:$C,0))),"",INDEX('Policy Characteristics'!K:K,MATCH($C2784,'Policy Characteristics'!$C:$C,0)))</f>
        <v>architectural-design.html#rnd</v>
      </c>
      <c r="R2784" s="254" t="str">
        <f>IF(ISBLANK(INDEX('Policy Characteristics'!L:L,MATCH($C2784,'Policy Characteristics'!$C:$C,0))),"",INDEX('Policy Characteristics'!L:L,MATCH($C2784,'Policy Characteristics'!$C:$C,0)))</f>
        <v>research-and-development.html</v>
      </c>
    </row>
    <row r="2785" spans="1:18" x14ac:dyDescent="0.35">
      <c r="A2785" s="254" t="str">
        <f>IF(ISBLANK(INDEX('Policy Characteristics'!A:A,MATCH($C2785,'Policy Characteristics'!$C:$C,0))),"",INDEX('Policy Characteristics'!A:A,MATCH($C2785,'Policy Characteristics'!$C:$C,0)))</f>
        <v>Research and Development</v>
      </c>
      <c r="B2785" s="262" t="str">
        <f>IF(ISBLANK(INDEX('Policy Characteristics'!B:B,MATCH($C2785,'Policy Characteristics'!$C:$C,0))),"",INDEX('Policy Characteristics'!B:B,MATCH($C2785,'Policy Characteristics'!$C:$C,0)))</f>
        <v>Capital Cost Reduction</v>
      </c>
      <c r="C2785" s="254" t="str">
        <f t="shared" si="94"/>
        <v>RnD Industry Capital Cost Perc Reduction</v>
      </c>
      <c r="D2785" s="1" t="s">
        <v>3473</v>
      </c>
      <c r="E2785" s="45" t="s">
        <v>2379</v>
      </c>
      <c r="F2785" t="s">
        <v>3480</v>
      </c>
      <c r="G2785" s="45" t="s">
        <v>83</v>
      </c>
      <c r="H2785" s="43">
        <v>3316</v>
      </c>
      <c r="I2785" s="324" t="s">
        <v>41</v>
      </c>
      <c r="J2785" s="255" t="str">
        <f>IF(ISBLANK(INDEX('Policy Characteristics'!D:D,MATCH($C2785,'Policy Characteristics'!$C:$C,0))),"",INDEX('Policy Characteristics'!D:D,MATCH($C2785,'Policy Characteristics'!$C:$C,0)))</f>
        <v>R&amp;D Capital Cost Reductions</v>
      </c>
      <c r="K2785" s="254" t="str">
        <f>IF(ISBLANK(INDEX('Policy Characteristics'!E:E,MATCH($C2785,'Policy Characteristics'!$C:$C,0))),"",INDEX('Policy Characteristics'!E:E,MATCH($C2785,'Policy Characteristics'!$C:$C,0)))</f>
        <v>RnD industry capital cost reduction</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0.4</v>
      </c>
      <c r="N2785" s="261">
        <f>IF(ISBLANK(INDEX('Policy Characteristics'!H:H,MATCH($C2785,'Policy Characteristics'!$C:$C,0))),"",INDEX('Policy Characteristics'!H:H,MATCH($C2785,'Policy Characteristics'!$C:$C,0)))</f>
        <v>0.01</v>
      </c>
      <c r="O2785" s="254" t="str">
        <f>IF(ISBLANK(INDEX('Policy Characteristics'!I:I,MATCH($C2785,'Policy Characteristics'!$C:$C,0))),"",INDEX('Policy Characteristics'!I:I,MATCH($C2785,'Policy Characteristics'!$C:$C,0)))</f>
        <v>% reduction in cost</v>
      </c>
      <c r="P2785" s="254" t="str">
        <f>IF(ISBLANK(INDEX('Policy Characteristics'!J:J,MATCH($C2785,'Policy Characteristics'!$C:$C,0))),"",INDEX('Policy Characteristics'!J:J,MATCH($C2785,'Policy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5" s="254" t="str">
        <f>IF(ISBLANK(INDEX('Policy Characteristics'!K:K,MATCH($C2785,'Policy Characteristics'!$C:$C,0))),"",INDEX('Policy Characteristics'!K:K,MATCH($C2785,'Policy Characteristics'!$C:$C,0)))</f>
        <v>architectural-design.html#rnd</v>
      </c>
      <c r="R2785" s="254" t="str">
        <f>IF(ISBLANK(INDEX('Policy Characteristics'!L:L,MATCH($C2785,'Policy Characteristics'!$C:$C,0))),"",INDEX('Policy Characteristics'!L:L,MATCH($C2785,'Policy Characteristics'!$C:$C,0)))</f>
        <v>research-and-development.html</v>
      </c>
    </row>
    <row r="2786" spans="1:18" x14ac:dyDescent="0.35">
      <c r="A2786" s="254" t="str">
        <f>IF(ISBLANK(INDEX('Policy Characteristics'!A:A,MATCH($C2786,'Policy Characteristics'!$C:$C,0))),"",INDEX('Policy Characteristics'!A:A,MATCH($C2786,'Policy Characteristics'!$C:$C,0)))</f>
        <v>Research and Development</v>
      </c>
      <c r="B2786" s="262" t="str">
        <f>IF(ISBLANK(INDEX('Policy Characteristics'!B:B,MATCH($C2786,'Policy Characteristics'!$C:$C,0))),"",INDEX('Policy Characteristics'!B:B,MATCH($C2786,'Policy Characteristics'!$C:$C,0)))</f>
        <v>Capital Cost Reduction</v>
      </c>
      <c r="C2786" s="254" t="str">
        <f t="shared" si="94"/>
        <v>RnD Industry Capital Cost Perc Reduction</v>
      </c>
      <c r="D2786" s="1" t="s">
        <v>3473</v>
      </c>
      <c r="E2786" s="45" t="s">
        <v>2380</v>
      </c>
      <c r="F2786" t="s">
        <v>3480</v>
      </c>
      <c r="G2786" s="45" t="s">
        <v>88</v>
      </c>
      <c r="H2786" s="43">
        <v>3317</v>
      </c>
      <c r="I2786" s="324" t="s">
        <v>41</v>
      </c>
      <c r="J2786" s="255" t="str">
        <f>IF(ISBLANK(INDEX('Policy Characteristics'!D:D,MATCH($C2786,'Policy Characteristics'!$C:$C,0))),"",INDEX('Policy Characteristics'!D:D,MATCH($C2786,'Policy Characteristics'!$C:$C,0)))</f>
        <v>R&amp;D Capital Cost Reductions</v>
      </c>
      <c r="K2786" s="254" t="str">
        <f>IF(ISBLANK(INDEX('Policy Characteristics'!E:E,MATCH($C2786,'Policy Characteristics'!$C:$C,0))),"",INDEX('Policy Characteristics'!E:E,MATCH($C2786,'Policy Characteristics'!$C:$C,0)))</f>
        <v>RnD industry capital cost reduction</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0.4</v>
      </c>
      <c r="N2786" s="261">
        <f>IF(ISBLANK(INDEX('Policy Characteristics'!H:H,MATCH($C2786,'Policy Characteristics'!$C:$C,0))),"",INDEX('Policy Characteristics'!H:H,MATCH($C2786,'Policy Characteristics'!$C:$C,0)))</f>
        <v>0.01</v>
      </c>
      <c r="O2786" s="254" t="str">
        <f>IF(ISBLANK(INDEX('Policy Characteristics'!I:I,MATCH($C2786,'Policy Characteristics'!$C:$C,0))),"",INDEX('Policy Characteristics'!I:I,MATCH($C2786,'Policy Characteristics'!$C:$C,0)))</f>
        <v>% reduction in cost</v>
      </c>
      <c r="P2786" s="254" t="str">
        <f>IF(ISBLANK(INDEX('Policy Characteristics'!J:J,MATCH($C2786,'Policy Characteristics'!$C:$C,0))),"",INDEX('Policy Characteristics'!J:J,MATCH($C2786,'Policy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6" s="254" t="str">
        <f>IF(ISBLANK(INDEX('Policy Characteristics'!K:K,MATCH($C2786,'Policy Characteristics'!$C:$C,0))),"",INDEX('Policy Characteristics'!K:K,MATCH($C2786,'Policy Characteristics'!$C:$C,0)))</f>
        <v>architectural-design.html#rnd</v>
      </c>
      <c r="R2786" s="254" t="str">
        <f>IF(ISBLANK(INDEX('Policy Characteristics'!L:L,MATCH($C2786,'Policy Characteristics'!$C:$C,0))),"",INDEX('Policy Characteristics'!L:L,MATCH($C2786,'Policy Characteristics'!$C:$C,0)))</f>
        <v>research-and-development.html</v>
      </c>
    </row>
    <row r="2787" spans="1:18" x14ac:dyDescent="0.35">
      <c r="A2787" s="254" t="str">
        <f>IF(ISBLANK(INDEX('Policy Characteristics'!A:A,MATCH($C2787,'Policy Characteristics'!$C:$C,0))),"",INDEX('Policy Characteristics'!A:A,MATCH($C2787,'Policy Characteristics'!$C:$C,0)))</f>
        <v>Research and Development</v>
      </c>
      <c r="B2787" s="262" t="str">
        <f>IF(ISBLANK(INDEX('Policy Characteristics'!B:B,MATCH($C2787,'Policy Characteristics'!$C:$C,0))),"",INDEX('Policy Characteristics'!B:B,MATCH($C2787,'Policy Characteristics'!$C:$C,0)))</f>
        <v>Capital Cost Reduction</v>
      </c>
      <c r="C2787" s="254" t="str">
        <f t="shared" si="94"/>
        <v>RnD Industry Capital Cost Perc Reduction</v>
      </c>
      <c r="D2787" s="1" t="s">
        <v>3473</v>
      </c>
      <c r="E2787" s="45" t="s">
        <v>2381</v>
      </c>
      <c r="F2787" t="s">
        <v>3480</v>
      </c>
      <c r="G2787" s="45" t="s">
        <v>3908</v>
      </c>
      <c r="H2787" s="43">
        <v>3318</v>
      </c>
      <c r="I2787" s="324" t="s">
        <v>41</v>
      </c>
      <c r="J2787" s="255" t="str">
        <f>IF(ISBLANK(INDEX('Policy Characteristics'!D:D,MATCH($C2787,'Policy Characteristics'!$C:$C,0))),"",INDEX('Policy Characteristics'!D:D,MATCH($C2787,'Policy Characteristics'!$C:$C,0)))</f>
        <v>R&amp;D Capital Cost Reductions</v>
      </c>
      <c r="K2787" s="254" t="str">
        <f>IF(ISBLANK(INDEX('Policy Characteristics'!E:E,MATCH($C2787,'Policy Characteristics'!$C:$C,0))),"",INDEX('Policy Characteristics'!E:E,MATCH($C2787,'Policy Characteristics'!$C:$C,0)))</f>
        <v>RnD industry capital cost reduction</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0.4</v>
      </c>
      <c r="N2787" s="261">
        <f>IF(ISBLANK(INDEX('Policy Characteristics'!H:H,MATCH($C2787,'Policy Characteristics'!$C:$C,0))),"",INDEX('Policy Characteristics'!H:H,MATCH($C2787,'Policy Characteristics'!$C:$C,0)))</f>
        <v>0.01</v>
      </c>
      <c r="O2787" s="254" t="str">
        <f>IF(ISBLANK(INDEX('Policy Characteristics'!I:I,MATCH($C2787,'Policy Characteristics'!$C:$C,0))),"",INDEX('Policy Characteristics'!I:I,MATCH($C2787,'Policy Characteristics'!$C:$C,0)))</f>
        <v>% reduction in cost</v>
      </c>
      <c r="P2787" s="254" t="str">
        <f>IF(ISBLANK(INDEX('Policy Characteristics'!J:J,MATCH($C2787,'Policy Characteristics'!$C:$C,0))),"",INDEX('Policy Characteristics'!J:J,MATCH($C2787,'Policy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7" s="254" t="str">
        <f>IF(ISBLANK(INDEX('Policy Characteristics'!K:K,MATCH($C2787,'Policy Characteristics'!$C:$C,0))),"",INDEX('Policy Characteristics'!K:K,MATCH($C2787,'Policy Characteristics'!$C:$C,0)))</f>
        <v>architectural-design.html#rnd</v>
      </c>
      <c r="R2787" s="254" t="str">
        <f>IF(ISBLANK(INDEX('Policy Characteristics'!L:L,MATCH($C2787,'Policy Characteristics'!$C:$C,0))),"",INDEX('Policy Characteristics'!L:L,MATCH($C2787,'Policy Characteristics'!$C:$C,0)))</f>
        <v>research-and-development.html</v>
      </c>
    </row>
    <row r="2788" spans="1:18" x14ac:dyDescent="0.35">
      <c r="A2788" s="254" t="str">
        <f>IF(ISBLANK(INDEX('Policy Characteristics'!A:A,MATCH($C2788,'Policy Characteristics'!$C:$C,0))),"",INDEX('Policy Characteristics'!A:A,MATCH($C2788,'Policy Characteristics'!$C:$C,0)))</f>
        <v>Research and Development</v>
      </c>
      <c r="B2788" s="262" t="str">
        <f>IF(ISBLANK(INDEX('Policy Characteristics'!B:B,MATCH($C2788,'Policy Characteristics'!$C:$C,0))),"",INDEX('Policy Characteristics'!B:B,MATCH($C2788,'Policy Characteristics'!$C:$C,0)))</f>
        <v>Capital Cost Reduction</v>
      </c>
      <c r="C2788" s="254" t="str">
        <f t="shared" si="94"/>
        <v>RnD Industry Capital Cost Perc Reduction</v>
      </c>
      <c r="D2788" s="1" t="s">
        <v>3473</v>
      </c>
      <c r="E2788" s="45" t="s">
        <v>2382</v>
      </c>
      <c r="F2788" t="s">
        <v>3480</v>
      </c>
      <c r="G2788" s="45" t="s">
        <v>95</v>
      </c>
      <c r="H2788" s="43">
        <v>3319</v>
      </c>
      <c r="I2788" s="324" t="s">
        <v>41</v>
      </c>
      <c r="J2788" s="255" t="str">
        <f>IF(ISBLANK(INDEX('Policy Characteristics'!D:D,MATCH($C2788,'Policy Characteristics'!$C:$C,0))),"",INDEX('Policy Characteristics'!D:D,MATCH($C2788,'Policy Characteristics'!$C:$C,0)))</f>
        <v>R&amp;D Capital Cost Reductions</v>
      </c>
      <c r="K2788" s="254" t="str">
        <f>IF(ISBLANK(INDEX('Policy Characteristics'!E:E,MATCH($C2788,'Policy Characteristics'!$C:$C,0))),"",INDEX('Policy Characteristics'!E:E,MATCH($C2788,'Policy Characteristics'!$C:$C,0)))</f>
        <v>RnD industry capital cost reduction</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0.4</v>
      </c>
      <c r="N2788" s="261">
        <f>IF(ISBLANK(INDEX('Policy Characteristics'!H:H,MATCH($C2788,'Policy Characteristics'!$C:$C,0))),"",INDEX('Policy Characteristics'!H:H,MATCH($C2788,'Policy Characteristics'!$C:$C,0)))</f>
        <v>0.01</v>
      </c>
      <c r="O2788" s="254" t="str">
        <f>IF(ISBLANK(INDEX('Policy Characteristics'!I:I,MATCH($C2788,'Policy Characteristics'!$C:$C,0))),"",INDEX('Policy Characteristics'!I:I,MATCH($C2788,'Policy Characteristics'!$C:$C,0)))</f>
        <v>% reduction in cost</v>
      </c>
      <c r="P2788" s="254" t="str">
        <f>IF(ISBLANK(INDEX('Policy Characteristics'!J:J,MATCH($C2788,'Policy Characteristics'!$C:$C,0))),"",INDEX('Policy Characteristics'!J:J,MATCH($C2788,'Policy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8" s="254" t="str">
        <f>IF(ISBLANK(INDEX('Policy Characteristics'!K:K,MATCH($C2788,'Policy Characteristics'!$C:$C,0))),"",INDEX('Policy Characteristics'!K:K,MATCH($C2788,'Policy Characteristics'!$C:$C,0)))</f>
        <v>architectural-design.html#rnd</v>
      </c>
      <c r="R2788" s="254" t="str">
        <f>IF(ISBLANK(INDEX('Policy Characteristics'!L:L,MATCH($C2788,'Policy Characteristics'!$C:$C,0))),"",INDEX('Policy Characteristics'!L:L,MATCH($C2788,'Policy Characteristics'!$C:$C,0)))</f>
        <v>research-and-development.html</v>
      </c>
    </row>
    <row r="2789" spans="1:18" x14ac:dyDescent="0.35">
      <c r="A2789" s="254" t="str">
        <f>IF(ISBLANK(INDEX('Policy Characteristics'!A:A,MATCH($C2789,'Policy Characteristics'!$C:$C,0))),"",INDEX('Policy Characteristics'!A:A,MATCH($C2789,'Policy Characteristics'!$C:$C,0)))</f>
        <v>Research and Development</v>
      </c>
      <c r="B2789" s="262" t="str">
        <f>IF(ISBLANK(INDEX('Policy Characteristics'!B:B,MATCH($C2789,'Policy Characteristics'!$C:$C,0))),"",INDEX('Policy Characteristics'!B:B,MATCH($C2789,'Policy Characteristics'!$C:$C,0)))</f>
        <v>Capital Cost Reduction</v>
      </c>
      <c r="C2789" s="254" t="str">
        <f t="shared" si="94"/>
        <v>RnD Industry Capital Cost Perc Reduction</v>
      </c>
      <c r="D2789" s="1" t="s">
        <v>3473</v>
      </c>
      <c r="E2789" s="45" t="s">
        <v>2676</v>
      </c>
      <c r="F2789" t="s">
        <v>3480</v>
      </c>
      <c r="G2789" s="45" t="s">
        <v>2445</v>
      </c>
      <c r="H2789" s="43">
        <v>3320</v>
      </c>
      <c r="I2789" s="324" t="s">
        <v>41</v>
      </c>
      <c r="J2789" s="255" t="str">
        <f>IF(ISBLANK(INDEX('Policy Characteristics'!D:D,MATCH($C2789,'Policy Characteristics'!$C:$C,0))),"",INDEX('Policy Characteristics'!D:D,MATCH($C2789,'Policy Characteristics'!$C:$C,0)))</f>
        <v>R&amp;D Capital Cost Reductions</v>
      </c>
      <c r="K2789" s="254" t="str">
        <f>IF(ISBLANK(INDEX('Policy Characteristics'!E:E,MATCH($C2789,'Policy Characteristics'!$C:$C,0))),"",INDEX('Policy Characteristics'!E:E,MATCH($C2789,'Policy Characteristics'!$C:$C,0)))</f>
        <v>RnD industry capital cost reduction</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0.4</v>
      </c>
      <c r="N2789" s="261">
        <f>IF(ISBLANK(INDEX('Policy Characteristics'!H:H,MATCH($C2789,'Policy Characteristics'!$C:$C,0))),"",INDEX('Policy Characteristics'!H:H,MATCH($C2789,'Policy Characteristics'!$C:$C,0)))</f>
        <v>0.01</v>
      </c>
      <c r="O2789" s="254" t="str">
        <f>IF(ISBLANK(INDEX('Policy Characteristics'!I:I,MATCH($C2789,'Policy Characteristics'!$C:$C,0))),"",INDEX('Policy Characteristics'!I:I,MATCH($C2789,'Policy Characteristics'!$C:$C,0)))</f>
        <v>% reduction in cost</v>
      </c>
      <c r="P2789" s="254" t="str">
        <f>IF(ISBLANK(INDEX('Policy Characteristics'!J:J,MATCH($C2789,'Policy Characteristics'!$C:$C,0))),"",INDEX('Policy Characteristics'!J:J,MATCH($C2789,'Policy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9" s="254" t="str">
        <f>IF(ISBLANK(INDEX('Policy Characteristics'!K:K,MATCH($C2789,'Policy Characteristics'!$C:$C,0))),"",INDEX('Policy Characteristics'!K:K,MATCH($C2789,'Policy Characteristics'!$C:$C,0)))</f>
        <v>architectural-design.html#rnd</v>
      </c>
      <c r="R2789" s="254" t="str">
        <f>IF(ISBLANK(INDEX('Policy Characteristics'!L:L,MATCH($C2789,'Policy Characteristics'!$C:$C,0))),"",INDEX('Policy Characteristics'!L:L,MATCH($C2789,'Policy Characteristics'!$C:$C,0)))</f>
        <v>research-and-development.html</v>
      </c>
    </row>
    <row r="2790" spans="1:18" x14ac:dyDescent="0.35">
      <c r="A2790" s="254" t="str">
        <f>IF(ISBLANK(INDEX('Policy Characteristics'!A:A,MATCH($C2790,'Policy Characteristics'!$C:$C,0))),"",INDEX('Policy Characteristics'!A:A,MATCH($C2790,'Policy Characteristics'!$C:$C,0)))</f>
        <v>Research and Development</v>
      </c>
      <c r="B2790" s="262" t="str">
        <f>IF(ISBLANK(INDEX('Policy Characteristics'!B:B,MATCH($C2790,'Policy Characteristics'!$C:$C,0))),"",INDEX('Policy Characteristics'!B:B,MATCH($C2790,'Policy Characteristics'!$C:$C,0)))</f>
        <v>Capital Cost Reduction</v>
      </c>
      <c r="C2790" s="254" t="str">
        <f t="shared" si="94"/>
        <v>RnD Industry Capital Cost Perc Reduction</v>
      </c>
      <c r="D2790" s="1" t="s">
        <v>3473</v>
      </c>
      <c r="E2790" s="45" t="s">
        <v>2677</v>
      </c>
      <c r="F2790" t="s">
        <v>3480</v>
      </c>
      <c r="G2790" s="45" t="s">
        <v>2562</v>
      </c>
      <c r="H2790" s="43">
        <v>3321</v>
      </c>
      <c r="I2790" s="324" t="s">
        <v>41</v>
      </c>
      <c r="J2790" s="255" t="str">
        <f>IF(ISBLANK(INDEX('Policy Characteristics'!D:D,MATCH($C2790,'Policy Characteristics'!$C:$C,0))),"",INDEX('Policy Characteristics'!D:D,MATCH($C2790,'Policy Characteristics'!$C:$C,0)))</f>
        <v>R&amp;D Capital Cost Reductions</v>
      </c>
      <c r="K2790" s="254" t="str">
        <f>IF(ISBLANK(INDEX('Policy Characteristics'!E:E,MATCH($C2790,'Policy Characteristics'!$C:$C,0))),"",INDEX('Policy Characteristics'!E:E,MATCH($C2790,'Policy Characteristics'!$C:$C,0)))</f>
        <v>RnD industry capital cost reduction</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0.4</v>
      </c>
      <c r="N2790" s="261">
        <f>IF(ISBLANK(INDEX('Policy Characteristics'!H:H,MATCH($C2790,'Policy Characteristics'!$C:$C,0))),"",INDEX('Policy Characteristics'!H:H,MATCH($C2790,'Policy Characteristics'!$C:$C,0)))</f>
        <v>0.01</v>
      </c>
      <c r="O2790" s="254" t="str">
        <f>IF(ISBLANK(INDEX('Policy Characteristics'!I:I,MATCH($C2790,'Policy Characteristics'!$C:$C,0))),"",INDEX('Policy Characteristics'!I:I,MATCH($C2790,'Policy Characteristics'!$C:$C,0)))</f>
        <v>% reduction in cost</v>
      </c>
      <c r="P2790" s="254" t="str">
        <f>IF(ISBLANK(INDEX('Policy Characteristics'!J:J,MATCH($C2790,'Policy Characteristics'!$C:$C,0))),"",INDEX('Policy Characteristics'!J:J,MATCH($C2790,'Policy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0" s="254" t="str">
        <f>IF(ISBLANK(INDEX('Policy Characteristics'!K:K,MATCH($C2790,'Policy Characteristics'!$C:$C,0))),"",INDEX('Policy Characteristics'!K:K,MATCH($C2790,'Policy Characteristics'!$C:$C,0)))</f>
        <v>architectural-design.html#rnd</v>
      </c>
      <c r="R2790" s="254" t="str">
        <f>IF(ISBLANK(INDEX('Policy Characteristics'!L:L,MATCH($C2790,'Policy Characteristics'!$C:$C,0))),"",INDEX('Policy Characteristics'!L:L,MATCH($C2790,'Policy Characteristics'!$C:$C,0)))</f>
        <v>research-and-development.html</v>
      </c>
    </row>
    <row r="2791" spans="1:18" x14ac:dyDescent="0.35">
      <c r="A2791" s="254" t="str">
        <f>IF(ISBLANK(INDEX('Policy Characteristics'!A:A,MATCH($C2791,'Policy Characteristics'!$C:$C,0))),"",INDEX('Policy Characteristics'!A:A,MATCH($C2791,'Policy Characteristics'!$C:$C,0)))</f>
        <v>Research and Development</v>
      </c>
      <c r="B2791" s="262" t="str">
        <f>IF(ISBLANK(INDEX('Policy Characteristics'!B:B,MATCH($C2791,'Policy Characteristics'!$C:$C,0))),"",INDEX('Policy Characteristics'!B:B,MATCH($C2791,'Policy Characteristics'!$C:$C,0)))</f>
        <v>Capital Cost Reduction</v>
      </c>
      <c r="C2791" s="254" t="str">
        <f t="shared" si="94"/>
        <v>RnD Industry Capital Cost Perc Reduction</v>
      </c>
      <c r="D2791" s="1" t="s">
        <v>3473</v>
      </c>
      <c r="E2791" s="45" t="s">
        <v>2678</v>
      </c>
      <c r="F2791" t="s">
        <v>3480</v>
      </c>
      <c r="G2791" s="45" t="s">
        <v>2624</v>
      </c>
      <c r="H2791" s="43">
        <v>3322</v>
      </c>
      <c r="I2791" s="324" t="s">
        <v>41</v>
      </c>
      <c r="J2791" s="255" t="str">
        <f>IF(ISBLANK(INDEX('Policy Characteristics'!D:D,MATCH($C2791,'Policy Characteristics'!$C:$C,0))),"",INDEX('Policy Characteristics'!D:D,MATCH($C2791,'Policy Characteristics'!$C:$C,0)))</f>
        <v>R&amp;D Capital Cost Reductions</v>
      </c>
      <c r="K2791" s="254" t="str">
        <f>IF(ISBLANK(INDEX('Policy Characteristics'!E:E,MATCH($C2791,'Policy Characteristics'!$C:$C,0))),"",INDEX('Policy Characteristics'!E:E,MATCH($C2791,'Policy Characteristics'!$C:$C,0)))</f>
        <v>RnD industry capital cost reduction</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0.4</v>
      </c>
      <c r="N2791" s="261">
        <f>IF(ISBLANK(INDEX('Policy Characteristics'!H:H,MATCH($C2791,'Policy Characteristics'!$C:$C,0))),"",INDEX('Policy Characteristics'!H:H,MATCH($C2791,'Policy Characteristics'!$C:$C,0)))</f>
        <v>0.01</v>
      </c>
      <c r="O2791" s="254" t="str">
        <f>IF(ISBLANK(INDEX('Policy Characteristics'!I:I,MATCH($C2791,'Policy Characteristics'!$C:$C,0))),"",INDEX('Policy Characteristics'!I:I,MATCH($C2791,'Policy Characteristics'!$C:$C,0)))</f>
        <v>% reduction in cost</v>
      </c>
      <c r="P2791" s="254" t="str">
        <f>IF(ISBLANK(INDEX('Policy Characteristics'!J:J,MATCH($C2791,'Policy Characteristics'!$C:$C,0))),"",INDEX('Policy Characteristics'!J:J,MATCH($C2791,'Policy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1" s="254" t="str">
        <f>IF(ISBLANK(INDEX('Policy Characteristics'!K:K,MATCH($C2791,'Policy Characteristics'!$C:$C,0))),"",INDEX('Policy Characteristics'!K:K,MATCH($C2791,'Policy Characteristics'!$C:$C,0)))</f>
        <v>architectural-design.html#rnd</v>
      </c>
      <c r="R2791" s="254" t="str">
        <f>IF(ISBLANK(INDEX('Policy Characteristics'!L:L,MATCH($C2791,'Policy Characteristics'!$C:$C,0))),"",INDEX('Policy Characteristics'!L:L,MATCH($C2791,'Policy Characteristics'!$C:$C,0)))</f>
        <v>research-and-development.html</v>
      </c>
    </row>
    <row r="2792" spans="1:18" x14ac:dyDescent="0.35">
      <c r="A2792" s="254" t="str">
        <f>IF(ISBLANK(INDEX('Policy Characteristics'!A:A,MATCH($C2792,'Policy Characteristics'!$C:$C,0))),"",INDEX('Policy Characteristics'!A:A,MATCH($C2792,'Policy Characteristics'!$C:$C,0)))</f>
        <v>Research and Development</v>
      </c>
      <c r="B2792" s="262" t="str">
        <f>IF(ISBLANK(INDEX('Policy Characteristics'!B:B,MATCH($C2792,'Policy Characteristics'!$C:$C,0))),"",INDEX('Policy Characteristics'!B:B,MATCH($C2792,'Policy Characteristics'!$C:$C,0)))</f>
        <v>Capital Cost Reduction</v>
      </c>
      <c r="C2792" s="254" t="str">
        <f t="shared" si="94"/>
        <v>RnD Industry Capital Cost Perc Reduction</v>
      </c>
      <c r="D2792" s="1" t="s">
        <v>3473</v>
      </c>
      <c r="E2792" s="45" t="s">
        <v>2675</v>
      </c>
      <c r="F2792" t="s">
        <v>3480</v>
      </c>
      <c r="G2792" s="45" t="s">
        <v>2448</v>
      </c>
      <c r="H2792" s="43">
        <v>3323</v>
      </c>
      <c r="I2792" s="324" t="s">
        <v>41</v>
      </c>
      <c r="J2792" s="255" t="str">
        <f>IF(ISBLANK(INDEX('Policy Characteristics'!D:D,MATCH($C2792,'Policy Characteristics'!$C:$C,0))),"",INDEX('Policy Characteristics'!D:D,MATCH($C2792,'Policy Characteristics'!$C:$C,0)))</f>
        <v>R&amp;D Capital Cost Reductions</v>
      </c>
      <c r="K2792" s="254" t="str">
        <f>IF(ISBLANK(INDEX('Policy Characteristics'!E:E,MATCH($C2792,'Policy Characteristics'!$C:$C,0))),"",INDEX('Policy Characteristics'!E:E,MATCH($C2792,'Policy Characteristics'!$C:$C,0)))</f>
        <v>RnD industry capital cost reduction</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0.4</v>
      </c>
      <c r="N2792" s="261">
        <f>IF(ISBLANK(INDEX('Policy Characteristics'!H:H,MATCH($C2792,'Policy Characteristics'!$C:$C,0))),"",INDEX('Policy Characteristics'!H:H,MATCH($C2792,'Policy Characteristics'!$C:$C,0)))</f>
        <v>0.01</v>
      </c>
      <c r="O2792" s="254" t="str">
        <f>IF(ISBLANK(INDEX('Policy Characteristics'!I:I,MATCH($C2792,'Policy Characteristics'!$C:$C,0))),"",INDEX('Policy Characteristics'!I:I,MATCH($C2792,'Policy Characteristics'!$C:$C,0)))</f>
        <v>% reduction in cost</v>
      </c>
      <c r="P2792" s="254" t="str">
        <f>IF(ISBLANK(INDEX('Policy Characteristics'!J:J,MATCH($C2792,'Policy Characteristics'!$C:$C,0))),"",INDEX('Policy Characteristics'!J:J,MATCH($C2792,'Policy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2" s="254" t="str">
        <f>IF(ISBLANK(INDEX('Policy Characteristics'!K:K,MATCH($C2792,'Policy Characteristics'!$C:$C,0))),"",INDEX('Policy Characteristics'!K:K,MATCH($C2792,'Policy Characteristics'!$C:$C,0)))</f>
        <v>architectural-design.html#rnd</v>
      </c>
      <c r="R2792" s="254" t="str">
        <f>IF(ISBLANK(INDEX('Policy Characteristics'!L:L,MATCH($C2792,'Policy Characteristics'!$C:$C,0))),"",INDEX('Policy Characteristics'!L:L,MATCH($C2792,'Policy Characteristics'!$C:$C,0)))</f>
        <v>research-and-development.html</v>
      </c>
    </row>
    <row r="2793" spans="1:18" x14ac:dyDescent="0.35">
      <c r="A2793" s="254" t="str">
        <f>IF(ISBLANK(INDEX('Policy Characteristics'!A:A,MATCH($C2793,'Policy Characteristics'!$C:$C,0))),"",INDEX('Policy Characteristics'!A:A,MATCH($C2793,'Policy Characteristics'!$C:$C,0)))</f>
        <v>Research and Development</v>
      </c>
      <c r="B2793" s="262" t="str">
        <f>IF(ISBLANK(INDEX('Policy Characteristics'!B:B,MATCH($C2793,'Policy Characteristics'!$C:$C,0))),"",INDEX('Policy Characteristics'!B:B,MATCH($C2793,'Policy Characteristics'!$C:$C,0)))</f>
        <v>Capital Cost Reduction</v>
      </c>
      <c r="C2793" s="254" t="str">
        <f t="shared" si="94"/>
        <v>RnD Industry Capital Cost Perc Reduction</v>
      </c>
      <c r="D2793" s="1" t="s">
        <v>3473</v>
      </c>
      <c r="E2793" s="45" t="s">
        <v>3906</v>
      </c>
      <c r="F2793" t="s">
        <v>3480</v>
      </c>
      <c r="G2793" s="45" t="s">
        <v>3909</v>
      </c>
      <c r="H2793" s="43">
        <v>3324</v>
      </c>
      <c r="I2793" s="324" t="s">
        <v>41</v>
      </c>
      <c r="J2793" s="255" t="str">
        <f>IF(ISBLANK(INDEX('Policy Characteristics'!D:D,MATCH($C2793,'Policy Characteristics'!$C:$C,0))),"",INDEX('Policy Characteristics'!D:D,MATCH($C2793,'Policy Characteristics'!$C:$C,0)))</f>
        <v>R&amp;D Capital Cost Reductions</v>
      </c>
      <c r="K2793" s="254" t="str">
        <f>IF(ISBLANK(INDEX('Policy Characteristics'!E:E,MATCH($C2793,'Policy Characteristics'!$C:$C,0))),"",INDEX('Policy Characteristics'!E:E,MATCH($C2793,'Policy Characteristics'!$C:$C,0)))</f>
        <v>RnD industry capital cost reduction</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0.4</v>
      </c>
      <c r="N2793" s="261">
        <f>IF(ISBLANK(INDEX('Policy Characteristics'!H:H,MATCH($C2793,'Policy Characteristics'!$C:$C,0))),"",INDEX('Policy Characteristics'!H:H,MATCH($C2793,'Policy Characteristics'!$C:$C,0)))</f>
        <v>0.01</v>
      </c>
      <c r="O2793" s="254" t="str">
        <f>IF(ISBLANK(INDEX('Policy Characteristics'!I:I,MATCH($C2793,'Policy Characteristics'!$C:$C,0))),"",INDEX('Policy Characteristics'!I:I,MATCH($C2793,'Policy Characteristics'!$C:$C,0)))</f>
        <v>% reduction in cost</v>
      </c>
      <c r="P2793" s="254" t="str">
        <f>IF(ISBLANK(INDEX('Policy Characteristics'!J:J,MATCH($C2793,'Policy Characteristics'!$C:$C,0))),"",INDEX('Policy Characteristics'!J:J,MATCH($C2793,'Policy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3" s="254" t="str">
        <f>IF(ISBLANK(INDEX('Policy Characteristics'!K:K,MATCH($C2793,'Policy Characteristics'!$C:$C,0))),"",INDEX('Policy Characteristics'!K:K,MATCH($C2793,'Policy Characteristics'!$C:$C,0)))</f>
        <v>architectural-design.html#rnd</v>
      </c>
      <c r="R2793" s="254" t="str">
        <f>IF(ISBLANK(INDEX('Policy Characteristics'!L:L,MATCH($C2793,'Policy Characteristics'!$C:$C,0))),"",INDEX('Policy Characteristics'!L:L,MATCH($C2793,'Policy Characteristics'!$C:$C,0)))</f>
        <v>research-and-development.html</v>
      </c>
    </row>
    <row r="2794" spans="1:18" x14ac:dyDescent="0.35">
      <c r="A2794" s="254" t="str">
        <f>IF(ISBLANK(INDEX('Policy Characteristics'!A:A,MATCH($C2794,'Policy Characteristics'!$C:$C,0))),"",INDEX('Policy Characteristics'!A:A,MATCH($C2794,'Policy Characteristics'!$C:$C,0)))</f>
        <v>Research and Development</v>
      </c>
      <c r="B2794" s="262" t="str">
        <f>IF(ISBLANK(INDEX('Policy Characteristics'!B:B,MATCH($C2794,'Policy Characteristics'!$C:$C,0))),"",INDEX('Policy Characteristics'!B:B,MATCH($C2794,'Policy Characteristics'!$C:$C,0)))</f>
        <v>Capital Cost Reduction</v>
      </c>
      <c r="C2794" s="254" t="str">
        <f t="shared" si="94"/>
        <v>RnD Industry Capital Cost Perc Reduction</v>
      </c>
      <c r="D2794" s="1" t="s">
        <v>3473</v>
      </c>
      <c r="E2794" s="45" t="s">
        <v>3907</v>
      </c>
      <c r="F2794" t="s">
        <v>3480</v>
      </c>
      <c r="G2794" s="45" t="s">
        <v>3910</v>
      </c>
      <c r="H2794" s="43">
        <v>3325</v>
      </c>
      <c r="I2794" s="324" t="s">
        <v>41</v>
      </c>
      <c r="J2794" s="255" t="str">
        <f>IF(ISBLANK(INDEX('Policy Characteristics'!D:D,MATCH($C2794,'Policy Characteristics'!$C:$C,0))),"",INDEX('Policy Characteristics'!D:D,MATCH($C2794,'Policy Characteristics'!$C:$C,0)))</f>
        <v>R&amp;D Capital Cost Reductions</v>
      </c>
      <c r="K2794" s="254" t="str">
        <f>IF(ISBLANK(INDEX('Policy Characteristics'!E:E,MATCH($C2794,'Policy Characteristics'!$C:$C,0))),"",INDEX('Policy Characteristics'!E:E,MATCH($C2794,'Policy Characteristics'!$C:$C,0)))</f>
        <v>RnD industry capital cost reduction</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0.4</v>
      </c>
      <c r="N2794" s="261">
        <f>IF(ISBLANK(INDEX('Policy Characteristics'!H:H,MATCH($C2794,'Policy Characteristics'!$C:$C,0))),"",INDEX('Policy Characteristics'!H:H,MATCH($C2794,'Policy Characteristics'!$C:$C,0)))</f>
        <v>0.01</v>
      </c>
      <c r="O2794" s="254" t="str">
        <f>IF(ISBLANK(INDEX('Policy Characteristics'!I:I,MATCH($C2794,'Policy Characteristics'!$C:$C,0))),"",INDEX('Policy Characteristics'!I:I,MATCH($C2794,'Policy Characteristics'!$C:$C,0)))</f>
        <v>% reduction in cost</v>
      </c>
      <c r="P2794" s="254" t="str">
        <f>IF(ISBLANK(INDEX('Policy Characteristics'!J:J,MATCH($C2794,'Policy Characteristics'!$C:$C,0))),"",INDEX('Policy Characteristics'!J:J,MATCH($C2794,'Policy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4" s="254" t="str">
        <f>IF(ISBLANK(INDEX('Policy Characteristics'!K:K,MATCH($C2794,'Policy Characteristics'!$C:$C,0))),"",INDEX('Policy Characteristics'!K:K,MATCH($C2794,'Policy Characteristics'!$C:$C,0)))</f>
        <v>architectural-design.html#rnd</v>
      </c>
      <c r="R2794" s="254" t="str">
        <f>IF(ISBLANK(INDEX('Policy Characteristics'!L:L,MATCH($C2794,'Policy Characteristics'!$C:$C,0))),"",INDEX('Policy Characteristics'!L:L,MATCH($C2794,'Policy Characteristics'!$C:$C,0)))</f>
        <v>research-and-development.html</v>
      </c>
    </row>
    <row r="2795" spans="1:18" x14ac:dyDescent="0.35">
      <c r="A2795" s="254" t="str">
        <f>IF(ISBLANK(INDEX('Policy Characteristics'!A:A,MATCH($C2795,'Policy Characteristics'!$C:$C,0))),"",INDEX('Policy Characteristics'!A:A,MATCH($C2795,'Policy Characteristics'!$C:$C,0)))</f>
        <v>Research and Development</v>
      </c>
      <c r="B2795" s="262" t="str">
        <f>IF(ISBLANK(INDEX('Policy Characteristics'!B:B,MATCH($C2795,'Policy Characteristics'!$C:$C,0))),"",INDEX('Policy Characteristics'!B:B,MATCH($C2795,'Policy Characteristics'!$C:$C,0)))</f>
        <v>Capital Cost Reduction</v>
      </c>
      <c r="C2795" s="254" t="str">
        <f t="shared" si="94"/>
        <v>RnD Industry Capital Cost Perc Reduction</v>
      </c>
      <c r="D2795" s="1" t="s">
        <v>3612</v>
      </c>
      <c r="E2795" s="45" t="s">
        <v>2377</v>
      </c>
      <c r="F2795" t="s">
        <v>3481</v>
      </c>
      <c r="G2795" s="45" t="s">
        <v>89</v>
      </c>
      <c r="H2795" s="43">
        <v>3326</v>
      </c>
      <c r="I2795" s="324" t="s">
        <v>40</v>
      </c>
      <c r="J2795" s="255" t="str">
        <f>IF(ISBLANK(INDEX('Policy Characteristics'!D:D,MATCH($C2795,'Policy Characteristics'!$C:$C,0))),"",INDEX('Policy Characteristics'!D:D,MATCH($C2795,'Policy Characteristics'!$C:$C,0)))</f>
        <v>R&amp;D Capital Cost Reductions</v>
      </c>
      <c r="K2795" s="254" t="str">
        <f>IF(ISBLANK(INDEX('Policy Characteristics'!E:E,MATCH($C2795,'Policy Characteristics'!$C:$C,0))),"",INDEX('Policy Characteristics'!E:E,MATCH($C2795,'Policy Characteristics'!$C:$C,0)))</f>
        <v>RnD industry capital cost reduction</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0.4</v>
      </c>
      <c r="N2795" s="261">
        <f>IF(ISBLANK(INDEX('Policy Characteristics'!H:H,MATCH($C2795,'Policy Characteristics'!$C:$C,0))),"",INDEX('Policy Characteristics'!H:H,MATCH($C2795,'Policy Characteristics'!$C:$C,0)))</f>
        <v>0.01</v>
      </c>
      <c r="O2795" s="254" t="str">
        <f>IF(ISBLANK(INDEX('Policy Characteristics'!I:I,MATCH($C2795,'Policy Characteristics'!$C:$C,0))),"",INDEX('Policy Characteristics'!I:I,MATCH($C2795,'Policy Characteristics'!$C:$C,0)))</f>
        <v>% reduction in cost</v>
      </c>
      <c r="P2795" s="254" t="str">
        <f>IF(ISBLANK(INDEX('Policy Characteristics'!J:J,MATCH($C2795,'Policy Characteristics'!$C:$C,0))),"",INDEX('Policy Characteristics'!J:J,MATCH($C2795,'Policy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5" s="254" t="str">
        <f>IF(ISBLANK(INDEX('Policy Characteristics'!K:K,MATCH($C2795,'Policy Characteristics'!$C:$C,0))),"",INDEX('Policy Characteristics'!K:K,MATCH($C2795,'Policy Characteristics'!$C:$C,0)))</f>
        <v>architectural-design.html#rnd</v>
      </c>
      <c r="R2795" s="254" t="str">
        <f>IF(ISBLANK(INDEX('Policy Characteristics'!L:L,MATCH($C2795,'Policy Characteristics'!$C:$C,0))),"",INDEX('Policy Characteristics'!L:L,MATCH($C2795,'Policy Characteristics'!$C:$C,0)))</f>
        <v>research-and-development.html</v>
      </c>
    </row>
    <row r="2796" spans="1:18" x14ac:dyDescent="0.35">
      <c r="A2796" s="254" t="str">
        <f>IF(ISBLANK(INDEX('Policy Characteristics'!A:A,MATCH($C2796,'Policy Characteristics'!$C:$C,0))),"",INDEX('Policy Characteristics'!A:A,MATCH($C2796,'Policy Characteristics'!$C:$C,0)))</f>
        <v>Research and Development</v>
      </c>
      <c r="B2796" s="262" t="str">
        <f>IF(ISBLANK(INDEX('Policy Characteristics'!B:B,MATCH($C2796,'Policy Characteristics'!$C:$C,0))),"",INDEX('Policy Characteristics'!B:B,MATCH($C2796,'Policy Characteristics'!$C:$C,0)))</f>
        <v>Capital Cost Reduction</v>
      </c>
      <c r="C2796" s="254" t="str">
        <f t="shared" si="94"/>
        <v>RnD Industry Capital Cost Perc Reduction</v>
      </c>
      <c r="D2796" s="1" t="s">
        <v>3612</v>
      </c>
      <c r="E2796" s="45" t="s">
        <v>2378</v>
      </c>
      <c r="F2796" t="s">
        <v>3481</v>
      </c>
      <c r="G2796" s="45" t="s">
        <v>2609</v>
      </c>
      <c r="H2796" s="43">
        <v>3327</v>
      </c>
      <c r="I2796" s="324" t="s">
        <v>41</v>
      </c>
      <c r="J2796" s="255" t="str">
        <f>IF(ISBLANK(INDEX('Policy Characteristics'!D:D,MATCH($C2796,'Policy Characteristics'!$C:$C,0))),"",INDEX('Policy Characteristics'!D:D,MATCH($C2796,'Policy Characteristics'!$C:$C,0)))</f>
        <v>R&amp;D Capital Cost Reductions</v>
      </c>
      <c r="K2796" s="254" t="str">
        <f>IF(ISBLANK(INDEX('Policy Characteristics'!E:E,MATCH($C2796,'Policy Characteristics'!$C:$C,0))),"",INDEX('Policy Characteristics'!E:E,MATCH($C2796,'Policy Characteristics'!$C:$C,0)))</f>
        <v>RnD industry capital cost reduction</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0.4</v>
      </c>
      <c r="N2796" s="261">
        <f>IF(ISBLANK(INDEX('Policy Characteristics'!H:H,MATCH($C2796,'Policy Characteristics'!$C:$C,0))),"",INDEX('Policy Characteristics'!H:H,MATCH($C2796,'Policy Characteristics'!$C:$C,0)))</f>
        <v>0.01</v>
      </c>
      <c r="O2796" s="254" t="str">
        <f>IF(ISBLANK(INDEX('Policy Characteristics'!I:I,MATCH($C2796,'Policy Characteristics'!$C:$C,0))),"",INDEX('Policy Characteristics'!I:I,MATCH($C2796,'Policy Characteristics'!$C:$C,0)))</f>
        <v>% reduction in cost</v>
      </c>
      <c r="P2796" s="254" t="str">
        <f>IF(ISBLANK(INDEX('Policy Characteristics'!J:J,MATCH($C2796,'Policy Characteristics'!$C:$C,0))),"",INDEX('Policy Characteristics'!J:J,MATCH($C2796,'Policy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6" s="254" t="str">
        <f>IF(ISBLANK(INDEX('Policy Characteristics'!K:K,MATCH($C2796,'Policy Characteristics'!$C:$C,0))),"",INDEX('Policy Characteristics'!K:K,MATCH($C2796,'Policy Characteristics'!$C:$C,0)))</f>
        <v>architectural-design.html#rnd</v>
      </c>
      <c r="R2796" s="254" t="str">
        <f>IF(ISBLANK(INDEX('Policy Characteristics'!L:L,MATCH($C2796,'Policy Characteristics'!$C:$C,0))),"",INDEX('Policy Characteristics'!L:L,MATCH($C2796,'Policy Characteristics'!$C:$C,0)))</f>
        <v>research-and-development.html</v>
      </c>
    </row>
    <row r="2797" spans="1:18" x14ac:dyDescent="0.35">
      <c r="A2797" s="254" t="str">
        <f>IF(ISBLANK(INDEX('Policy Characteristics'!A:A,MATCH($C2797,'Policy Characteristics'!$C:$C,0))),"",INDEX('Policy Characteristics'!A:A,MATCH($C2797,'Policy Characteristics'!$C:$C,0)))</f>
        <v>Research and Development</v>
      </c>
      <c r="B2797" s="262" t="str">
        <f>IF(ISBLANK(INDEX('Policy Characteristics'!B:B,MATCH($C2797,'Policy Characteristics'!$C:$C,0))),"",INDEX('Policy Characteristics'!B:B,MATCH($C2797,'Policy Characteristics'!$C:$C,0)))</f>
        <v>Capital Cost Reduction</v>
      </c>
      <c r="C2797" s="254" t="str">
        <f t="shared" si="94"/>
        <v>RnD Industry Capital Cost Perc Reduction</v>
      </c>
      <c r="D2797" s="1" t="s">
        <v>3612</v>
      </c>
      <c r="E2797" s="45" t="s">
        <v>2379</v>
      </c>
      <c r="F2797" t="s">
        <v>3481</v>
      </c>
      <c r="G2797" s="45" t="s">
        <v>83</v>
      </c>
      <c r="H2797" s="43">
        <v>3328</v>
      </c>
      <c r="I2797" s="324" t="s">
        <v>41</v>
      </c>
      <c r="J2797" s="255" t="str">
        <f>IF(ISBLANK(INDEX('Policy Characteristics'!D:D,MATCH($C2797,'Policy Characteristics'!$C:$C,0))),"",INDEX('Policy Characteristics'!D:D,MATCH($C2797,'Policy Characteristics'!$C:$C,0)))</f>
        <v>R&amp;D Capital Cost Reductions</v>
      </c>
      <c r="K2797" s="254" t="str">
        <f>IF(ISBLANK(INDEX('Policy Characteristics'!E:E,MATCH($C2797,'Policy Characteristics'!$C:$C,0))),"",INDEX('Policy Characteristics'!E:E,MATCH($C2797,'Policy Characteristics'!$C:$C,0)))</f>
        <v>RnD industry capital cost reduction</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0.4</v>
      </c>
      <c r="N2797" s="261">
        <f>IF(ISBLANK(INDEX('Policy Characteristics'!H:H,MATCH($C2797,'Policy Characteristics'!$C:$C,0))),"",INDEX('Policy Characteristics'!H:H,MATCH($C2797,'Policy Characteristics'!$C:$C,0)))</f>
        <v>0.01</v>
      </c>
      <c r="O2797" s="254" t="str">
        <f>IF(ISBLANK(INDEX('Policy Characteristics'!I:I,MATCH($C2797,'Policy Characteristics'!$C:$C,0))),"",INDEX('Policy Characteristics'!I:I,MATCH($C2797,'Policy Characteristics'!$C:$C,0)))</f>
        <v>% reduction in cost</v>
      </c>
      <c r="P2797" s="254" t="str">
        <f>IF(ISBLANK(INDEX('Policy Characteristics'!J:J,MATCH($C2797,'Policy Characteristics'!$C:$C,0))),"",INDEX('Policy Characteristics'!J:J,MATCH($C2797,'Policy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7" s="254" t="str">
        <f>IF(ISBLANK(INDEX('Policy Characteristics'!K:K,MATCH($C2797,'Policy Characteristics'!$C:$C,0))),"",INDEX('Policy Characteristics'!K:K,MATCH($C2797,'Policy Characteristics'!$C:$C,0)))</f>
        <v>architectural-design.html#rnd</v>
      </c>
      <c r="R2797" s="254" t="str">
        <f>IF(ISBLANK(INDEX('Policy Characteristics'!L:L,MATCH($C2797,'Policy Characteristics'!$C:$C,0))),"",INDEX('Policy Characteristics'!L:L,MATCH($C2797,'Policy Characteristics'!$C:$C,0)))</f>
        <v>research-and-development.html</v>
      </c>
    </row>
    <row r="2798" spans="1:18" x14ac:dyDescent="0.35">
      <c r="A2798" s="254" t="str">
        <f>IF(ISBLANK(INDEX('Policy Characteristics'!A:A,MATCH($C2798,'Policy Characteristics'!$C:$C,0))),"",INDEX('Policy Characteristics'!A:A,MATCH($C2798,'Policy Characteristics'!$C:$C,0)))</f>
        <v>Research and Development</v>
      </c>
      <c r="B2798" s="262" t="str">
        <f>IF(ISBLANK(INDEX('Policy Characteristics'!B:B,MATCH($C2798,'Policy Characteristics'!$C:$C,0))),"",INDEX('Policy Characteristics'!B:B,MATCH($C2798,'Policy Characteristics'!$C:$C,0)))</f>
        <v>Capital Cost Reduction</v>
      </c>
      <c r="C2798" s="254" t="str">
        <f t="shared" si="94"/>
        <v>RnD Industry Capital Cost Perc Reduction</v>
      </c>
      <c r="D2798" s="1" t="s">
        <v>3612</v>
      </c>
      <c r="E2798" s="45" t="s">
        <v>2380</v>
      </c>
      <c r="F2798" t="s">
        <v>3481</v>
      </c>
      <c r="G2798" s="45" t="s">
        <v>88</v>
      </c>
      <c r="H2798" s="43">
        <v>3329</v>
      </c>
      <c r="I2798" s="324" t="s">
        <v>41</v>
      </c>
      <c r="J2798" s="255" t="str">
        <f>IF(ISBLANK(INDEX('Policy Characteristics'!D:D,MATCH($C2798,'Policy Characteristics'!$C:$C,0))),"",INDEX('Policy Characteristics'!D:D,MATCH($C2798,'Policy Characteristics'!$C:$C,0)))</f>
        <v>R&amp;D Capital Cost Reductions</v>
      </c>
      <c r="K2798" s="254" t="str">
        <f>IF(ISBLANK(INDEX('Policy Characteristics'!E:E,MATCH($C2798,'Policy Characteristics'!$C:$C,0))),"",INDEX('Policy Characteristics'!E:E,MATCH($C2798,'Policy Characteristics'!$C:$C,0)))</f>
        <v>RnD industry capital cost reduction</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0.4</v>
      </c>
      <c r="N2798" s="261">
        <f>IF(ISBLANK(INDEX('Policy Characteristics'!H:H,MATCH($C2798,'Policy Characteristics'!$C:$C,0))),"",INDEX('Policy Characteristics'!H:H,MATCH($C2798,'Policy Characteristics'!$C:$C,0)))</f>
        <v>0.01</v>
      </c>
      <c r="O2798" s="254" t="str">
        <f>IF(ISBLANK(INDEX('Policy Characteristics'!I:I,MATCH($C2798,'Policy Characteristics'!$C:$C,0))),"",INDEX('Policy Characteristics'!I:I,MATCH($C2798,'Policy Characteristics'!$C:$C,0)))</f>
        <v>% reduction in cost</v>
      </c>
      <c r="P2798" s="254" t="str">
        <f>IF(ISBLANK(INDEX('Policy Characteristics'!J:J,MATCH($C2798,'Policy Characteristics'!$C:$C,0))),"",INDEX('Policy Characteristics'!J:J,MATCH($C2798,'Policy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8" s="254" t="str">
        <f>IF(ISBLANK(INDEX('Policy Characteristics'!K:K,MATCH($C2798,'Policy Characteristics'!$C:$C,0))),"",INDEX('Policy Characteristics'!K:K,MATCH($C2798,'Policy Characteristics'!$C:$C,0)))</f>
        <v>architectural-design.html#rnd</v>
      </c>
      <c r="R2798" s="254" t="str">
        <f>IF(ISBLANK(INDEX('Policy Characteristics'!L:L,MATCH($C2798,'Policy Characteristics'!$C:$C,0))),"",INDEX('Policy Characteristics'!L:L,MATCH($C2798,'Policy Characteristics'!$C:$C,0)))</f>
        <v>research-and-development.html</v>
      </c>
    </row>
    <row r="2799" spans="1:18" x14ac:dyDescent="0.35">
      <c r="A2799" s="254" t="str">
        <f>IF(ISBLANK(INDEX('Policy Characteristics'!A:A,MATCH($C2799,'Policy Characteristics'!$C:$C,0))),"",INDEX('Policy Characteristics'!A:A,MATCH($C2799,'Policy Characteristics'!$C:$C,0)))</f>
        <v>Research and Development</v>
      </c>
      <c r="B2799" s="262" t="str">
        <f>IF(ISBLANK(INDEX('Policy Characteristics'!B:B,MATCH($C2799,'Policy Characteristics'!$C:$C,0))),"",INDEX('Policy Characteristics'!B:B,MATCH($C2799,'Policy Characteristics'!$C:$C,0)))</f>
        <v>Capital Cost Reduction</v>
      </c>
      <c r="C2799" s="254" t="str">
        <f t="shared" si="94"/>
        <v>RnD Industry Capital Cost Perc Reduction</v>
      </c>
      <c r="D2799" s="1" t="s">
        <v>3612</v>
      </c>
      <c r="E2799" s="45" t="s">
        <v>2381</v>
      </c>
      <c r="F2799" t="s">
        <v>3481</v>
      </c>
      <c r="G2799" s="45" t="s">
        <v>3908</v>
      </c>
      <c r="H2799" s="43">
        <v>3330</v>
      </c>
      <c r="I2799" s="324" t="s">
        <v>41</v>
      </c>
      <c r="J2799" s="255" t="str">
        <f>IF(ISBLANK(INDEX('Policy Characteristics'!D:D,MATCH($C2799,'Policy Characteristics'!$C:$C,0))),"",INDEX('Policy Characteristics'!D:D,MATCH($C2799,'Policy Characteristics'!$C:$C,0)))</f>
        <v>R&amp;D Capital Cost Reductions</v>
      </c>
      <c r="K2799" s="254" t="str">
        <f>IF(ISBLANK(INDEX('Policy Characteristics'!E:E,MATCH($C2799,'Policy Characteristics'!$C:$C,0))),"",INDEX('Policy Characteristics'!E:E,MATCH($C2799,'Policy Characteristics'!$C:$C,0)))</f>
        <v>RnD industry capital cost reduction</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0.4</v>
      </c>
      <c r="N2799" s="261">
        <f>IF(ISBLANK(INDEX('Policy Characteristics'!H:H,MATCH($C2799,'Policy Characteristics'!$C:$C,0))),"",INDEX('Policy Characteristics'!H:H,MATCH($C2799,'Policy Characteristics'!$C:$C,0)))</f>
        <v>0.01</v>
      </c>
      <c r="O2799" s="254" t="str">
        <f>IF(ISBLANK(INDEX('Policy Characteristics'!I:I,MATCH($C2799,'Policy Characteristics'!$C:$C,0))),"",INDEX('Policy Characteristics'!I:I,MATCH($C2799,'Policy Characteristics'!$C:$C,0)))</f>
        <v>% reduction in cost</v>
      </c>
      <c r="P2799" s="254" t="str">
        <f>IF(ISBLANK(INDEX('Policy Characteristics'!J:J,MATCH($C2799,'Policy Characteristics'!$C:$C,0))),"",INDEX('Policy Characteristics'!J:J,MATCH($C2799,'Policy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9" s="254" t="str">
        <f>IF(ISBLANK(INDEX('Policy Characteristics'!K:K,MATCH($C2799,'Policy Characteristics'!$C:$C,0))),"",INDEX('Policy Characteristics'!K:K,MATCH($C2799,'Policy Characteristics'!$C:$C,0)))</f>
        <v>architectural-design.html#rnd</v>
      </c>
      <c r="R2799" s="254" t="str">
        <f>IF(ISBLANK(INDEX('Policy Characteristics'!L:L,MATCH($C2799,'Policy Characteristics'!$C:$C,0))),"",INDEX('Policy Characteristics'!L:L,MATCH($C2799,'Policy Characteristics'!$C:$C,0)))</f>
        <v>research-and-development.html</v>
      </c>
    </row>
    <row r="2800" spans="1:18" x14ac:dyDescent="0.35">
      <c r="A2800" s="254" t="str">
        <f>IF(ISBLANK(INDEX('Policy Characteristics'!A:A,MATCH($C2800,'Policy Characteristics'!$C:$C,0))),"",INDEX('Policy Characteristics'!A:A,MATCH($C2800,'Policy Characteristics'!$C:$C,0)))</f>
        <v>Research and Development</v>
      </c>
      <c r="B2800" s="262" t="str">
        <f>IF(ISBLANK(INDEX('Policy Characteristics'!B:B,MATCH($C2800,'Policy Characteristics'!$C:$C,0))),"",INDEX('Policy Characteristics'!B:B,MATCH($C2800,'Policy Characteristics'!$C:$C,0)))</f>
        <v>Capital Cost Reduction</v>
      </c>
      <c r="C2800" s="254" t="str">
        <f t="shared" si="94"/>
        <v>RnD Industry Capital Cost Perc Reduction</v>
      </c>
      <c r="D2800" s="1" t="s">
        <v>3612</v>
      </c>
      <c r="E2800" s="45" t="s">
        <v>2382</v>
      </c>
      <c r="F2800" t="s">
        <v>3481</v>
      </c>
      <c r="G2800" s="45" t="s">
        <v>95</v>
      </c>
      <c r="H2800" s="43">
        <v>3331</v>
      </c>
      <c r="I2800" s="324" t="s">
        <v>41</v>
      </c>
      <c r="J2800" s="255" t="str">
        <f>IF(ISBLANK(INDEX('Policy Characteristics'!D:D,MATCH($C2800,'Policy Characteristics'!$C:$C,0))),"",INDEX('Policy Characteristics'!D:D,MATCH($C2800,'Policy Characteristics'!$C:$C,0)))</f>
        <v>R&amp;D Capital Cost Reductions</v>
      </c>
      <c r="K2800" s="254" t="str">
        <f>IF(ISBLANK(INDEX('Policy Characteristics'!E:E,MATCH($C2800,'Policy Characteristics'!$C:$C,0))),"",INDEX('Policy Characteristics'!E:E,MATCH($C2800,'Policy Characteristics'!$C:$C,0)))</f>
        <v>RnD industry capital cost reduction</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0.4</v>
      </c>
      <c r="N2800" s="261">
        <f>IF(ISBLANK(INDEX('Policy Characteristics'!H:H,MATCH($C2800,'Policy Characteristics'!$C:$C,0))),"",INDEX('Policy Characteristics'!H:H,MATCH($C2800,'Policy Characteristics'!$C:$C,0)))</f>
        <v>0.01</v>
      </c>
      <c r="O2800" s="254" t="str">
        <f>IF(ISBLANK(INDEX('Policy Characteristics'!I:I,MATCH($C2800,'Policy Characteristics'!$C:$C,0))),"",INDEX('Policy Characteristics'!I:I,MATCH($C2800,'Policy Characteristics'!$C:$C,0)))</f>
        <v>% reduction in cost</v>
      </c>
      <c r="P2800" s="254" t="str">
        <f>IF(ISBLANK(INDEX('Policy Characteristics'!J:J,MATCH($C2800,'Policy Characteristics'!$C:$C,0))),"",INDEX('Policy Characteristics'!J:J,MATCH($C2800,'Policy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0" s="254" t="str">
        <f>IF(ISBLANK(INDEX('Policy Characteristics'!K:K,MATCH($C2800,'Policy Characteristics'!$C:$C,0))),"",INDEX('Policy Characteristics'!K:K,MATCH($C2800,'Policy Characteristics'!$C:$C,0)))</f>
        <v>architectural-design.html#rnd</v>
      </c>
      <c r="R2800" s="254" t="str">
        <f>IF(ISBLANK(INDEX('Policy Characteristics'!L:L,MATCH($C2800,'Policy Characteristics'!$C:$C,0))),"",INDEX('Policy Characteristics'!L:L,MATCH($C2800,'Policy Characteristics'!$C:$C,0)))</f>
        <v>research-and-development.html</v>
      </c>
    </row>
    <row r="2801" spans="1:18" x14ac:dyDescent="0.35">
      <c r="A2801" s="254" t="str">
        <f>IF(ISBLANK(INDEX('Policy Characteristics'!A:A,MATCH($C2801,'Policy Characteristics'!$C:$C,0))),"",INDEX('Policy Characteristics'!A:A,MATCH($C2801,'Policy Characteristics'!$C:$C,0)))</f>
        <v>Research and Development</v>
      </c>
      <c r="B2801" s="262" t="str">
        <f>IF(ISBLANK(INDEX('Policy Characteristics'!B:B,MATCH($C2801,'Policy Characteristics'!$C:$C,0))),"",INDEX('Policy Characteristics'!B:B,MATCH($C2801,'Policy Characteristics'!$C:$C,0)))</f>
        <v>Capital Cost Reduction</v>
      </c>
      <c r="C2801" s="254" t="str">
        <f t="shared" si="94"/>
        <v>RnD Industry Capital Cost Perc Reduction</v>
      </c>
      <c r="D2801" s="1" t="s">
        <v>3612</v>
      </c>
      <c r="E2801" s="45" t="s">
        <v>2676</v>
      </c>
      <c r="F2801" t="s">
        <v>3481</v>
      </c>
      <c r="G2801" s="45" t="s">
        <v>2445</v>
      </c>
      <c r="H2801" s="43">
        <v>3332</v>
      </c>
      <c r="I2801" s="324" t="s">
        <v>41</v>
      </c>
      <c r="J2801" s="255" t="str">
        <f>IF(ISBLANK(INDEX('Policy Characteristics'!D:D,MATCH($C2801,'Policy Characteristics'!$C:$C,0))),"",INDEX('Policy Characteristics'!D:D,MATCH($C2801,'Policy Characteristics'!$C:$C,0)))</f>
        <v>R&amp;D Capital Cost Reductions</v>
      </c>
      <c r="K2801" s="254" t="str">
        <f>IF(ISBLANK(INDEX('Policy Characteristics'!E:E,MATCH($C2801,'Policy Characteristics'!$C:$C,0))),"",INDEX('Policy Characteristics'!E:E,MATCH($C2801,'Policy Characteristics'!$C:$C,0)))</f>
        <v>RnD industry capital cost reduction</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0.4</v>
      </c>
      <c r="N2801" s="261">
        <f>IF(ISBLANK(INDEX('Policy Characteristics'!H:H,MATCH($C2801,'Policy Characteristics'!$C:$C,0))),"",INDEX('Policy Characteristics'!H:H,MATCH($C2801,'Policy Characteristics'!$C:$C,0)))</f>
        <v>0.01</v>
      </c>
      <c r="O2801" s="254" t="str">
        <f>IF(ISBLANK(INDEX('Policy Characteristics'!I:I,MATCH($C2801,'Policy Characteristics'!$C:$C,0))),"",INDEX('Policy Characteristics'!I:I,MATCH($C2801,'Policy Characteristics'!$C:$C,0)))</f>
        <v>% reduction in cost</v>
      </c>
      <c r="P2801" s="254" t="str">
        <f>IF(ISBLANK(INDEX('Policy Characteristics'!J:J,MATCH($C2801,'Policy Characteristics'!$C:$C,0))),"",INDEX('Policy Characteristics'!J:J,MATCH($C2801,'Policy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1" s="254" t="str">
        <f>IF(ISBLANK(INDEX('Policy Characteristics'!K:K,MATCH($C2801,'Policy Characteristics'!$C:$C,0))),"",INDEX('Policy Characteristics'!K:K,MATCH($C2801,'Policy Characteristics'!$C:$C,0)))</f>
        <v>architectural-design.html#rnd</v>
      </c>
      <c r="R2801" s="254" t="str">
        <f>IF(ISBLANK(INDEX('Policy Characteristics'!L:L,MATCH($C2801,'Policy Characteristics'!$C:$C,0))),"",INDEX('Policy Characteristics'!L:L,MATCH($C2801,'Policy Characteristics'!$C:$C,0)))</f>
        <v>research-and-development.html</v>
      </c>
    </row>
    <row r="2802" spans="1:18" x14ac:dyDescent="0.35">
      <c r="A2802" s="254" t="str">
        <f>IF(ISBLANK(INDEX('Policy Characteristics'!A:A,MATCH($C2802,'Policy Characteristics'!$C:$C,0))),"",INDEX('Policy Characteristics'!A:A,MATCH($C2802,'Policy Characteristics'!$C:$C,0)))</f>
        <v>Research and Development</v>
      </c>
      <c r="B2802" s="262" t="str">
        <f>IF(ISBLANK(INDEX('Policy Characteristics'!B:B,MATCH($C2802,'Policy Characteristics'!$C:$C,0))),"",INDEX('Policy Characteristics'!B:B,MATCH($C2802,'Policy Characteristics'!$C:$C,0)))</f>
        <v>Capital Cost Reduction</v>
      </c>
      <c r="C2802" s="254" t="str">
        <f t="shared" si="94"/>
        <v>RnD Industry Capital Cost Perc Reduction</v>
      </c>
      <c r="D2802" s="1" t="s">
        <v>3612</v>
      </c>
      <c r="E2802" s="45" t="s">
        <v>2677</v>
      </c>
      <c r="F2802" t="s">
        <v>3481</v>
      </c>
      <c r="G2802" s="45" t="s">
        <v>2562</v>
      </c>
      <c r="H2802" s="43">
        <v>3333</v>
      </c>
      <c r="I2802" s="324" t="s">
        <v>41</v>
      </c>
      <c r="J2802" s="255" t="str">
        <f>IF(ISBLANK(INDEX('Policy Characteristics'!D:D,MATCH($C2802,'Policy Characteristics'!$C:$C,0))),"",INDEX('Policy Characteristics'!D:D,MATCH($C2802,'Policy Characteristics'!$C:$C,0)))</f>
        <v>R&amp;D Capital Cost Reductions</v>
      </c>
      <c r="K2802" s="254" t="str">
        <f>IF(ISBLANK(INDEX('Policy Characteristics'!E:E,MATCH($C2802,'Policy Characteristics'!$C:$C,0))),"",INDEX('Policy Characteristics'!E:E,MATCH($C2802,'Policy Characteristics'!$C:$C,0)))</f>
        <v>RnD industry capital cost reduction</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0.4</v>
      </c>
      <c r="N2802" s="261">
        <f>IF(ISBLANK(INDEX('Policy Characteristics'!H:H,MATCH($C2802,'Policy Characteristics'!$C:$C,0))),"",INDEX('Policy Characteristics'!H:H,MATCH($C2802,'Policy Characteristics'!$C:$C,0)))</f>
        <v>0.01</v>
      </c>
      <c r="O2802" s="254" t="str">
        <f>IF(ISBLANK(INDEX('Policy Characteristics'!I:I,MATCH($C2802,'Policy Characteristics'!$C:$C,0))),"",INDEX('Policy Characteristics'!I:I,MATCH($C2802,'Policy Characteristics'!$C:$C,0)))</f>
        <v>% reduction in cost</v>
      </c>
      <c r="P2802" s="254" t="str">
        <f>IF(ISBLANK(INDEX('Policy Characteristics'!J:J,MATCH($C2802,'Policy Characteristics'!$C:$C,0))),"",INDEX('Policy Characteristics'!J:J,MATCH($C2802,'Policy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2" s="254" t="str">
        <f>IF(ISBLANK(INDEX('Policy Characteristics'!K:K,MATCH($C2802,'Policy Characteristics'!$C:$C,0))),"",INDEX('Policy Characteristics'!K:K,MATCH($C2802,'Policy Characteristics'!$C:$C,0)))</f>
        <v>architectural-design.html#rnd</v>
      </c>
      <c r="R2802" s="254" t="str">
        <f>IF(ISBLANK(INDEX('Policy Characteristics'!L:L,MATCH($C2802,'Policy Characteristics'!$C:$C,0))),"",INDEX('Policy Characteristics'!L:L,MATCH($C2802,'Policy Characteristics'!$C:$C,0)))</f>
        <v>research-and-development.html</v>
      </c>
    </row>
    <row r="2803" spans="1:18" x14ac:dyDescent="0.35">
      <c r="A2803" s="254" t="str">
        <f>IF(ISBLANK(INDEX('Policy Characteristics'!A:A,MATCH($C2803,'Policy Characteristics'!$C:$C,0))),"",INDEX('Policy Characteristics'!A:A,MATCH($C2803,'Policy Characteristics'!$C:$C,0)))</f>
        <v>Research and Development</v>
      </c>
      <c r="B2803" s="262" t="str">
        <f>IF(ISBLANK(INDEX('Policy Characteristics'!B:B,MATCH($C2803,'Policy Characteristics'!$C:$C,0))),"",INDEX('Policy Characteristics'!B:B,MATCH($C2803,'Policy Characteristics'!$C:$C,0)))</f>
        <v>Capital Cost Reduction</v>
      </c>
      <c r="C2803" s="254" t="str">
        <f t="shared" si="94"/>
        <v>RnD Industry Capital Cost Perc Reduction</v>
      </c>
      <c r="D2803" s="1" t="s">
        <v>3612</v>
      </c>
      <c r="E2803" s="45" t="s">
        <v>2678</v>
      </c>
      <c r="F2803" t="s">
        <v>3481</v>
      </c>
      <c r="G2803" s="45" t="s">
        <v>2624</v>
      </c>
      <c r="H2803" s="43">
        <v>3334</v>
      </c>
      <c r="I2803" s="324" t="s">
        <v>41</v>
      </c>
      <c r="J2803" s="255" t="str">
        <f>IF(ISBLANK(INDEX('Policy Characteristics'!D:D,MATCH($C2803,'Policy Characteristics'!$C:$C,0))),"",INDEX('Policy Characteristics'!D:D,MATCH($C2803,'Policy Characteristics'!$C:$C,0)))</f>
        <v>R&amp;D Capital Cost Reductions</v>
      </c>
      <c r="K2803" s="254" t="str">
        <f>IF(ISBLANK(INDEX('Policy Characteristics'!E:E,MATCH($C2803,'Policy Characteristics'!$C:$C,0))),"",INDEX('Policy Characteristics'!E:E,MATCH($C2803,'Policy Characteristics'!$C:$C,0)))</f>
        <v>RnD industry capital cost reduction</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0.4</v>
      </c>
      <c r="N2803" s="261">
        <f>IF(ISBLANK(INDEX('Policy Characteristics'!H:H,MATCH($C2803,'Policy Characteristics'!$C:$C,0))),"",INDEX('Policy Characteristics'!H:H,MATCH($C2803,'Policy Characteristics'!$C:$C,0)))</f>
        <v>0.01</v>
      </c>
      <c r="O2803" s="254" t="str">
        <f>IF(ISBLANK(INDEX('Policy Characteristics'!I:I,MATCH($C2803,'Policy Characteristics'!$C:$C,0))),"",INDEX('Policy Characteristics'!I:I,MATCH($C2803,'Policy Characteristics'!$C:$C,0)))</f>
        <v>% reduction in cost</v>
      </c>
      <c r="P2803" s="254" t="str">
        <f>IF(ISBLANK(INDEX('Policy Characteristics'!J:J,MATCH($C2803,'Policy Characteristics'!$C:$C,0))),"",INDEX('Policy Characteristics'!J:J,MATCH($C2803,'Policy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3" s="254" t="str">
        <f>IF(ISBLANK(INDEX('Policy Characteristics'!K:K,MATCH($C2803,'Policy Characteristics'!$C:$C,0))),"",INDEX('Policy Characteristics'!K:K,MATCH($C2803,'Policy Characteristics'!$C:$C,0)))</f>
        <v>architectural-design.html#rnd</v>
      </c>
      <c r="R2803" s="254" t="str">
        <f>IF(ISBLANK(INDEX('Policy Characteristics'!L:L,MATCH($C2803,'Policy Characteristics'!$C:$C,0))),"",INDEX('Policy Characteristics'!L:L,MATCH($C2803,'Policy Characteristics'!$C:$C,0)))</f>
        <v>research-and-development.html</v>
      </c>
    </row>
    <row r="2804" spans="1:18" x14ac:dyDescent="0.35">
      <c r="A2804" s="254" t="str">
        <f>IF(ISBLANK(INDEX('Policy Characteristics'!A:A,MATCH($C2804,'Policy Characteristics'!$C:$C,0))),"",INDEX('Policy Characteristics'!A:A,MATCH($C2804,'Policy Characteristics'!$C:$C,0)))</f>
        <v>Research and Development</v>
      </c>
      <c r="B2804" s="262" t="str">
        <f>IF(ISBLANK(INDEX('Policy Characteristics'!B:B,MATCH($C2804,'Policy Characteristics'!$C:$C,0))),"",INDEX('Policy Characteristics'!B:B,MATCH($C2804,'Policy Characteristics'!$C:$C,0)))</f>
        <v>Capital Cost Reduction</v>
      </c>
      <c r="C2804" s="254" t="str">
        <f t="shared" si="94"/>
        <v>RnD Industry Capital Cost Perc Reduction</v>
      </c>
      <c r="D2804" s="1" t="s">
        <v>3612</v>
      </c>
      <c r="E2804" s="45" t="s">
        <v>2675</v>
      </c>
      <c r="F2804" t="s">
        <v>3481</v>
      </c>
      <c r="G2804" s="45" t="s">
        <v>2448</v>
      </c>
      <c r="H2804" s="43">
        <v>3335</v>
      </c>
      <c r="I2804" s="324" t="s">
        <v>41</v>
      </c>
      <c r="J2804" s="255" t="str">
        <f>IF(ISBLANK(INDEX('Policy Characteristics'!D:D,MATCH($C2804,'Policy Characteristics'!$C:$C,0))),"",INDEX('Policy Characteristics'!D:D,MATCH($C2804,'Policy Characteristics'!$C:$C,0)))</f>
        <v>R&amp;D Capital Cost Reductions</v>
      </c>
      <c r="K2804" s="254" t="str">
        <f>IF(ISBLANK(INDEX('Policy Characteristics'!E:E,MATCH($C2804,'Policy Characteristics'!$C:$C,0))),"",INDEX('Policy Characteristics'!E:E,MATCH($C2804,'Policy Characteristics'!$C:$C,0)))</f>
        <v>RnD industry capital cost reduction</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0.4</v>
      </c>
      <c r="N2804" s="261">
        <f>IF(ISBLANK(INDEX('Policy Characteristics'!H:H,MATCH($C2804,'Policy Characteristics'!$C:$C,0))),"",INDEX('Policy Characteristics'!H:H,MATCH($C2804,'Policy Characteristics'!$C:$C,0)))</f>
        <v>0.01</v>
      </c>
      <c r="O2804" s="254" t="str">
        <f>IF(ISBLANK(INDEX('Policy Characteristics'!I:I,MATCH($C2804,'Policy Characteristics'!$C:$C,0))),"",INDEX('Policy Characteristics'!I:I,MATCH($C2804,'Policy Characteristics'!$C:$C,0)))</f>
        <v>% reduction in cost</v>
      </c>
      <c r="P2804" s="254" t="str">
        <f>IF(ISBLANK(INDEX('Policy Characteristics'!J:J,MATCH($C2804,'Policy Characteristics'!$C:$C,0))),"",INDEX('Policy Characteristics'!J:J,MATCH($C2804,'Policy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4" s="254" t="str">
        <f>IF(ISBLANK(INDEX('Policy Characteristics'!K:K,MATCH($C2804,'Policy Characteristics'!$C:$C,0))),"",INDEX('Policy Characteristics'!K:K,MATCH($C2804,'Policy Characteristics'!$C:$C,0)))</f>
        <v>architectural-design.html#rnd</v>
      </c>
      <c r="R2804" s="254" t="str">
        <f>IF(ISBLANK(INDEX('Policy Characteristics'!L:L,MATCH($C2804,'Policy Characteristics'!$C:$C,0))),"",INDEX('Policy Characteristics'!L:L,MATCH($C2804,'Policy Characteristics'!$C:$C,0)))</f>
        <v>research-and-development.html</v>
      </c>
    </row>
    <row r="2805" spans="1:18" x14ac:dyDescent="0.35">
      <c r="A2805" s="254" t="str">
        <f>IF(ISBLANK(INDEX('Policy Characteristics'!A:A,MATCH($C2805,'Policy Characteristics'!$C:$C,0))),"",INDEX('Policy Characteristics'!A:A,MATCH($C2805,'Policy Characteristics'!$C:$C,0)))</f>
        <v>Research and Development</v>
      </c>
      <c r="B2805" s="262" t="str">
        <f>IF(ISBLANK(INDEX('Policy Characteristics'!B:B,MATCH($C2805,'Policy Characteristics'!$C:$C,0))),"",INDEX('Policy Characteristics'!B:B,MATCH($C2805,'Policy Characteristics'!$C:$C,0)))</f>
        <v>Capital Cost Reduction</v>
      </c>
      <c r="C2805" s="254" t="str">
        <f t="shared" si="94"/>
        <v>RnD Industry Capital Cost Perc Reduction</v>
      </c>
      <c r="D2805" s="1" t="s">
        <v>3612</v>
      </c>
      <c r="E2805" s="45" t="s">
        <v>3906</v>
      </c>
      <c r="F2805" t="s">
        <v>3481</v>
      </c>
      <c r="G2805" s="45" t="s">
        <v>3909</v>
      </c>
      <c r="H2805" s="43">
        <v>3336</v>
      </c>
      <c r="I2805" s="324" t="s">
        <v>41</v>
      </c>
      <c r="J2805" s="255" t="str">
        <f>IF(ISBLANK(INDEX('Policy Characteristics'!D:D,MATCH($C2805,'Policy Characteristics'!$C:$C,0))),"",INDEX('Policy Characteristics'!D:D,MATCH($C2805,'Policy Characteristics'!$C:$C,0)))</f>
        <v>R&amp;D Capital Cost Reductions</v>
      </c>
      <c r="K2805" s="254" t="str">
        <f>IF(ISBLANK(INDEX('Policy Characteristics'!E:E,MATCH($C2805,'Policy Characteristics'!$C:$C,0))),"",INDEX('Policy Characteristics'!E:E,MATCH($C2805,'Policy Characteristics'!$C:$C,0)))</f>
        <v>RnD industry capital cost reduction</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0.4</v>
      </c>
      <c r="N2805" s="261">
        <f>IF(ISBLANK(INDEX('Policy Characteristics'!H:H,MATCH($C2805,'Policy Characteristics'!$C:$C,0))),"",INDEX('Policy Characteristics'!H:H,MATCH($C2805,'Policy Characteristics'!$C:$C,0)))</f>
        <v>0.01</v>
      </c>
      <c r="O2805" s="254" t="str">
        <f>IF(ISBLANK(INDEX('Policy Characteristics'!I:I,MATCH($C2805,'Policy Characteristics'!$C:$C,0))),"",INDEX('Policy Characteristics'!I:I,MATCH($C2805,'Policy Characteristics'!$C:$C,0)))</f>
        <v>% reduction in cost</v>
      </c>
      <c r="P2805" s="254" t="str">
        <f>IF(ISBLANK(INDEX('Policy Characteristics'!J:J,MATCH($C2805,'Policy Characteristics'!$C:$C,0))),"",INDEX('Policy Characteristics'!J:J,MATCH($C2805,'Policy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5" s="254" t="str">
        <f>IF(ISBLANK(INDEX('Policy Characteristics'!K:K,MATCH($C2805,'Policy Characteristics'!$C:$C,0))),"",INDEX('Policy Characteristics'!K:K,MATCH($C2805,'Policy Characteristics'!$C:$C,0)))</f>
        <v>architectural-design.html#rnd</v>
      </c>
      <c r="R2805" s="254" t="str">
        <f>IF(ISBLANK(INDEX('Policy Characteristics'!L:L,MATCH($C2805,'Policy Characteristics'!$C:$C,0))),"",INDEX('Policy Characteristics'!L:L,MATCH($C2805,'Policy Characteristics'!$C:$C,0)))</f>
        <v>research-and-development.html</v>
      </c>
    </row>
    <row r="2806" spans="1:18" x14ac:dyDescent="0.35">
      <c r="A2806" s="254" t="str">
        <f>IF(ISBLANK(INDEX('Policy Characteristics'!A:A,MATCH($C2806,'Policy Characteristics'!$C:$C,0))),"",INDEX('Policy Characteristics'!A:A,MATCH($C2806,'Policy Characteristics'!$C:$C,0)))</f>
        <v>Research and Development</v>
      </c>
      <c r="B2806" s="262" t="str">
        <f>IF(ISBLANK(INDEX('Policy Characteristics'!B:B,MATCH($C2806,'Policy Characteristics'!$C:$C,0))),"",INDEX('Policy Characteristics'!B:B,MATCH($C2806,'Policy Characteristics'!$C:$C,0)))</f>
        <v>Capital Cost Reduction</v>
      </c>
      <c r="C2806" s="254" t="str">
        <f t="shared" si="94"/>
        <v>RnD Industry Capital Cost Perc Reduction</v>
      </c>
      <c r="D2806" s="1" t="s">
        <v>3612</v>
      </c>
      <c r="E2806" s="45" t="s">
        <v>3907</v>
      </c>
      <c r="F2806" t="s">
        <v>3481</v>
      </c>
      <c r="G2806" s="45" t="s">
        <v>3910</v>
      </c>
      <c r="H2806" s="43">
        <v>3337</v>
      </c>
      <c r="I2806" s="324" t="s">
        <v>41</v>
      </c>
      <c r="J2806" s="255" t="str">
        <f>IF(ISBLANK(INDEX('Policy Characteristics'!D:D,MATCH($C2806,'Policy Characteristics'!$C:$C,0))),"",INDEX('Policy Characteristics'!D:D,MATCH($C2806,'Policy Characteristics'!$C:$C,0)))</f>
        <v>R&amp;D Capital Cost Reductions</v>
      </c>
      <c r="K2806" s="254" t="str">
        <f>IF(ISBLANK(INDEX('Policy Characteristics'!E:E,MATCH($C2806,'Policy Characteristics'!$C:$C,0))),"",INDEX('Policy Characteristics'!E:E,MATCH($C2806,'Policy Characteristics'!$C:$C,0)))</f>
        <v>RnD industry capital cost reduction</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0.4</v>
      </c>
      <c r="N2806" s="261">
        <f>IF(ISBLANK(INDEX('Policy Characteristics'!H:H,MATCH($C2806,'Policy Characteristics'!$C:$C,0))),"",INDEX('Policy Characteristics'!H:H,MATCH($C2806,'Policy Characteristics'!$C:$C,0)))</f>
        <v>0.01</v>
      </c>
      <c r="O2806" s="254" t="str">
        <f>IF(ISBLANK(INDEX('Policy Characteristics'!I:I,MATCH($C2806,'Policy Characteristics'!$C:$C,0))),"",INDEX('Policy Characteristics'!I:I,MATCH($C2806,'Policy Characteristics'!$C:$C,0)))</f>
        <v>% reduction in cost</v>
      </c>
      <c r="P2806" s="254" t="str">
        <f>IF(ISBLANK(INDEX('Policy Characteristics'!J:J,MATCH($C2806,'Policy Characteristics'!$C:$C,0))),"",INDEX('Policy Characteristics'!J:J,MATCH($C2806,'Policy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6" s="254" t="str">
        <f>IF(ISBLANK(INDEX('Policy Characteristics'!K:K,MATCH($C2806,'Policy Characteristics'!$C:$C,0))),"",INDEX('Policy Characteristics'!K:K,MATCH($C2806,'Policy Characteristics'!$C:$C,0)))</f>
        <v>architectural-design.html#rnd</v>
      </c>
      <c r="R2806" s="254" t="str">
        <f>IF(ISBLANK(INDEX('Policy Characteristics'!L:L,MATCH($C2806,'Policy Characteristics'!$C:$C,0))),"",INDEX('Policy Characteristics'!L:L,MATCH($C2806,'Policy Characteristics'!$C:$C,0)))</f>
        <v>research-and-development.html</v>
      </c>
    </row>
    <row r="2807" spans="1:18" x14ac:dyDescent="0.35">
      <c r="A2807" s="254" t="str">
        <f>IF(ISBLANK(INDEX('Policy Characteristics'!A:A,MATCH($C2807,'Policy Characteristics'!$C:$C,0))),"",INDEX('Policy Characteristics'!A:A,MATCH($C2807,'Policy Characteristics'!$C:$C,0)))</f>
        <v>Research and Development</v>
      </c>
      <c r="B2807" s="262" t="str">
        <f>IF(ISBLANK(INDEX('Policy Characteristics'!B:B,MATCH($C2807,'Policy Characteristics'!$C:$C,0))),"",INDEX('Policy Characteristics'!B:B,MATCH($C2807,'Policy Characteristics'!$C:$C,0)))</f>
        <v>Capital Cost Reduction</v>
      </c>
      <c r="C2807" s="317" t="s">
        <v>277</v>
      </c>
      <c r="D2807" s="45" t="s">
        <v>2230</v>
      </c>
      <c r="E2807" s="45"/>
      <c r="F2807" s="45" t="s">
        <v>455</v>
      </c>
      <c r="G2807" s="45"/>
      <c r="H2807" s="43">
        <v>108</v>
      </c>
      <c r="I2807" s="324" t="s">
        <v>40</v>
      </c>
      <c r="J2807" s="255" t="str">
        <f>IF(ISBLANK(INDEX('Policy Characteristics'!D:D,MATCH($C2807,'Policy Characteristics'!$C:$C,0))),"",INDEX('Policy Characteristics'!D:D,MATCH($C2807,'Policy Characteristics'!$C:$C,0)))</f>
        <v>R&amp;D Capital Cost Reductions</v>
      </c>
      <c r="K2807" s="254" t="str">
        <f>IF(ISBLANK(INDEX('Policy Characteristics'!E:E,MATCH($C2807,'Policy Characteristics'!$C:$C,0))),"",INDEX('Policy Characteristics'!E:E,MATCH($C2807,'Policy Characteristics'!$C:$C,0)))</f>
        <v>RnD transportation capital cost reduction</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0.4</v>
      </c>
      <c r="N2807" s="261">
        <f>IF(ISBLANK(INDEX('Policy Characteristics'!H:H,MATCH($C2807,'Policy Characteristics'!$C:$C,0))),"",INDEX('Policy Characteristics'!H:H,MATCH($C2807,'Policy Characteristics'!$C:$C,0)))</f>
        <v>0.01</v>
      </c>
      <c r="O2807" s="254" t="str">
        <f>IF(ISBLANK(INDEX('Policy Characteristics'!I:I,MATCH($C2807,'Policy Characteristics'!$C:$C,0))),"",INDEX('Policy Characteristics'!I:I,MATCH($C2807,'Policy Characteristics'!$C:$C,0)))</f>
        <v>% reduction in cost</v>
      </c>
      <c r="P2807" s="254" t="str">
        <f>IF(ISBLANK(INDEX('Policy Characteristics'!J:J,MATCH($C2807,'Policy Characteristics'!$C:$C,0))),"",INDEX('Policy Characteristics'!J:J,MATCH($C2807,'Policy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7" s="254" t="str">
        <f>IF(ISBLANK(INDEX('Policy Characteristics'!K:K,MATCH($C2807,'Policy Characteristics'!$C:$C,0))),"",INDEX('Policy Characteristics'!K:K,MATCH($C2807,'Policy Characteristics'!$C:$C,0)))</f>
        <v>architectural-design.html#rnd</v>
      </c>
      <c r="R2807" s="254" t="str">
        <f>IF(ISBLANK(INDEX('Policy Characteristics'!L:L,MATCH($C2807,'Policy Characteristics'!$C:$C,0))),"",INDEX('Policy Characteristics'!L:L,MATCH($C2807,'Policy Characteristics'!$C:$C,0)))</f>
        <v>research-and-development.html</v>
      </c>
    </row>
    <row r="2808" spans="1:18" x14ac:dyDescent="0.35">
      <c r="A2808" s="254" t="str">
        <f>IF(ISBLANK(INDEX('Policy Characteristics'!A:A,MATCH($C2808,'Policy Characteristics'!$C:$C,0))),"",INDEX('Policy Characteristics'!A:A,MATCH($C2808,'Policy Characteristics'!$C:$C,0)))</f>
        <v>Research and Development</v>
      </c>
      <c r="B2808" s="262" t="str">
        <f>IF(ISBLANK(INDEX('Policy Characteristics'!B:B,MATCH($C2808,'Policy Characteristics'!$C:$C,0))),"",INDEX('Policy Characteristics'!B:B,MATCH($C2808,'Policy Characteristics'!$C:$C,0)))</f>
        <v>Capital Cost Reduction</v>
      </c>
      <c r="C2808" s="254" t="str">
        <f t="shared" ref="C2808:C2813" si="95">C$2807</f>
        <v>RnD Transportation Capital Cost Perc Reduction</v>
      </c>
      <c r="D2808" s="45" t="s">
        <v>2231</v>
      </c>
      <c r="E2808" s="45"/>
      <c r="F2808" s="45" t="s">
        <v>456</v>
      </c>
      <c r="G2808" s="45"/>
      <c r="H2808" s="43">
        <v>109</v>
      </c>
      <c r="I2808" s="324" t="s">
        <v>40</v>
      </c>
      <c r="J2808" s="255" t="str">
        <f>IF(ISBLANK(INDEX('Policy Characteristics'!D:D,MATCH($C2808,'Policy Characteristics'!$C:$C,0))),"",INDEX('Policy Characteristics'!D:D,MATCH($C2808,'Policy Characteristics'!$C:$C,0)))</f>
        <v>R&amp;D Capital Cost Reductions</v>
      </c>
      <c r="K2808" s="254" t="str">
        <f>IF(ISBLANK(INDEX('Policy Characteristics'!E:E,MATCH($C2808,'Policy Characteristics'!$C:$C,0))),"",INDEX('Policy Characteristics'!E:E,MATCH($C2808,'Policy Characteristics'!$C:$C,0)))</f>
        <v>RnD transportation capital cost reduction</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0.4</v>
      </c>
      <c r="N2808" s="261">
        <f>IF(ISBLANK(INDEX('Policy Characteristics'!H:H,MATCH($C2808,'Policy Characteristics'!$C:$C,0))),"",INDEX('Policy Characteristics'!H:H,MATCH($C2808,'Policy Characteristics'!$C:$C,0)))</f>
        <v>0.01</v>
      </c>
      <c r="O2808" s="254" t="str">
        <f>IF(ISBLANK(INDEX('Policy Characteristics'!I:I,MATCH($C2808,'Policy Characteristics'!$C:$C,0))),"",INDEX('Policy Characteristics'!I:I,MATCH($C2808,'Policy Characteristics'!$C:$C,0)))</f>
        <v>% reduction in cost</v>
      </c>
      <c r="P2808" s="254" t="str">
        <f>IF(ISBLANK(INDEX('Policy Characteristics'!J:J,MATCH($C2808,'Policy Characteristics'!$C:$C,0))),"",INDEX('Policy Characteristics'!J:J,MATCH($C2808,'Policy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8" s="254" t="str">
        <f>IF(ISBLANK(INDEX('Policy Characteristics'!K:K,MATCH($C2808,'Policy Characteristics'!$C:$C,0))),"",INDEX('Policy Characteristics'!K:K,MATCH($C2808,'Policy Characteristics'!$C:$C,0)))</f>
        <v>architectural-design.html#rnd</v>
      </c>
      <c r="R2808" s="254" t="str">
        <f>IF(ISBLANK(INDEX('Policy Characteristics'!L:L,MATCH($C2808,'Policy Characteristics'!$C:$C,0))),"",INDEX('Policy Characteristics'!L:L,MATCH($C2808,'Policy Characteristics'!$C:$C,0)))</f>
        <v>research-and-development.html</v>
      </c>
    </row>
    <row r="2809" spans="1:18" x14ac:dyDescent="0.35">
      <c r="A2809" s="254" t="str">
        <f>IF(ISBLANK(INDEX('Policy Characteristics'!A:A,MATCH($C2809,'Policy Characteristics'!$C:$C,0))),"",INDEX('Policy Characteristics'!A:A,MATCH($C2809,'Policy Characteristics'!$C:$C,0)))</f>
        <v>Research and Development</v>
      </c>
      <c r="B2809" s="262" t="str">
        <f>IF(ISBLANK(INDEX('Policy Characteristics'!B:B,MATCH($C2809,'Policy Characteristics'!$C:$C,0))),"",INDEX('Policy Characteristics'!B:B,MATCH($C2809,'Policy Characteristics'!$C:$C,0)))</f>
        <v>Capital Cost Reduction</v>
      </c>
      <c r="C2809" s="254" t="str">
        <f t="shared" si="95"/>
        <v>RnD Transportation Capital Cost Perc Reduction</v>
      </c>
      <c r="D2809" s="45" t="s">
        <v>2232</v>
      </c>
      <c r="E2809" s="45"/>
      <c r="F2809" s="45" t="s">
        <v>457</v>
      </c>
      <c r="G2809" s="45"/>
      <c r="H2809" s="43">
        <v>110</v>
      </c>
      <c r="I2809" s="324" t="s">
        <v>40</v>
      </c>
      <c r="J2809" s="255" t="str">
        <f>IF(ISBLANK(INDEX('Policy Characteristics'!D:D,MATCH($C2809,'Policy Characteristics'!$C:$C,0))),"",INDEX('Policy Characteristics'!D:D,MATCH($C2809,'Policy Characteristics'!$C:$C,0)))</f>
        <v>R&amp;D Capital Cost Reductions</v>
      </c>
      <c r="K2809" s="254" t="str">
        <f>IF(ISBLANK(INDEX('Policy Characteristics'!E:E,MATCH($C2809,'Policy Characteristics'!$C:$C,0))),"",INDEX('Policy Characteristics'!E:E,MATCH($C2809,'Policy Characteristics'!$C:$C,0)))</f>
        <v>RnD transportation capital cost reduction</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0.4</v>
      </c>
      <c r="N2809" s="261">
        <f>IF(ISBLANK(INDEX('Policy Characteristics'!H:H,MATCH($C2809,'Policy Characteristics'!$C:$C,0))),"",INDEX('Policy Characteristics'!H:H,MATCH($C2809,'Policy Characteristics'!$C:$C,0)))</f>
        <v>0.01</v>
      </c>
      <c r="O2809" s="254" t="str">
        <f>IF(ISBLANK(INDEX('Policy Characteristics'!I:I,MATCH($C2809,'Policy Characteristics'!$C:$C,0))),"",INDEX('Policy Characteristics'!I:I,MATCH($C2809,'Policy Characteristics'!$C:$C,0)))</f>
        <v>% reduction in cost</v>
      </c>
      <c r="P2809" s="254" t="str">
        <f>IF(ISBLANK(INDEX('Policy Characteristics'!J:J,MATCH($C2809,'Policy Characteristics'!$C:$C,0))),"",INDEX('Policy Characteristics'!J:J,MATCH($C2809,'Policy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9" s="254" t="str">
        <f>IF(ISBLANK(INDEX('Policy Characteristics'!K:K,MATCH($C2809,'Policy Characteristics'!$C:$C,0))),"",INDEX('Policy Characteristics'!K:K,MATCH($C2809,'Policy Characteristics'!$C:$C,0)))</f>
        <v>architectural-design.html#rnd</v>
      </c>
      <c r="R2809" s="254" t="str">
        <f>IF(ISBLANK(INDEX('Policy Characteristics'!L:L,MATCH($C2809,'Policy Characteristics'!$C:$C,0))),"",INDEX('Policy Characteristics'!L:L,MATCH($C2809,'Policy Characteristics'!$C:$C,0)))</f>
        <v>research-and-development.html</v>
      </c>
    </row>
    <row r="2810" spans="1:18" x14ac:dyDescent="0.35">
      <c r="A2810" s="254" t="str">
        <f>IF(ISBLANK(INDEX('Policy Characteristics'!A:A,MATCH($C2810,'Policy Characteristics'!$C:$C,0))),"",INDEX('Policy Characteristics'!A:A,MATCH($C2810,'Policy Characteristics'!$C:$C,0)))</f>
        <v>Research and Development</v>
      </c>
      <c r="B2810" s="262" t="str">
        <f>IF(ISBLANK(INDEX('Policy Characteristics'!B:B,MATCH($C2810,'Policy Characteristics'!$C:$C,0))),"",INDEX('Policy Characteristics'!B:B,MATCH($C2810,'Policy Characteristics'!$C:$C,0)))</f>
        <v>Capital Cost Reduction</v>
      </c>
      <c r="C2810" s="254" t="str">
        <f t="shared" si="95"/>
        <v>RnD Transportation Capital Cost Perc Reduction</v>
      </c>
      <c r="D2810" s="45" t="s">
        <v>2233</v>
      </c>
      <c r="E2810" s="45"/>
      <c r="F2810" s="45" t="s">
        <v>458</v>
      </c>
      <c r="G2810" s="45"/>
      <c r="H2810" s="43">
        <v>111</v>
      </c>
      <c r="I2810" s="324" t="s">
        <v>40</v>
      </c>
      <c r="J2810" s="255" t="str">
        <f>IF(ISBLANK(INDEX('Policy Characteristics'!D:D,MATCH($C2810,'Policy Characteristics'!$C:$C,0))),"",INDEX('Policy Characteristics'!D:D,MATCH($C2810,'Policy Characteristics'!$C:$C,0)))</f>
        <v>R&amp;D Capital Cost Reductions</v>
      </c>
      <c r="K2810" s="254" t="str">
        <f>IF(ISBLANK(INDEX('Policy Characteristics'!E:E,MATCH($C2810,'Policy Characteristics'!$C:$C,0))),"",INDEX('Policy Characteristics'!E:E,MATCH($C2810,'Policy Characteristics'!$C:$C,0)))</f>
        <v>RnD transportation capital cost reduction</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0.4</v>
      </c>
      <c r="N2810" s="261">
        <f>IF(ISBLANK(INDEX('Policy Characteristics'!H:H,MATCH($C2810,'Policy Characteristics'!$C:$C,0))),"",INDEX('Policy Characteristics'!H:H,MATCH($C2810,'Policy Characteristics'!$C:$C,0)))</f>
        <v>0.01</v>
      </c>
      <c r="O2810" s="254" t="str">
        <f>IF(ISBLANK(INDEX('Policy Characteristics'!I:I,MATCH($C2810,'Policy Characteristics'!$C:$C,0))),"",INDEX('Policy Characteristics'!I:I,MATCH($C2810,'Policy Characteristics'!$C:$C,0)))</f>
        <v>% reduction in cost</v>
      </c>
      <c r="P2810" s="254" t="str">
        <f>IF(ISBLANK(INDEX('Policy Characteristics'!J:J,MATCH($C2810,'Policy Characteristics'!$C:$C,0))),"",INDEX('Policy Characteristics'!J:J,MATCH($C2810,'Policy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0" s="254" t="str">
        <f>IF(ISBLANK(INDEX('Policy Characteristics'!K:K,MATCH($C2810,'Policy Characteristics'!$C:$C,0))),"",INDEX('Policy Characteristics'!K:K,MATCH($C2810,'Policy Characteristics'!$C:$C,0)))</f>
        <v>architectural-design.html#rnd</v>
      </c>
      <c r="R2810" s="254" t="str">
        <f>IF(ISBLANK(INDEX('Policy Characteristics'!L:L,MATCH($C2810,'Policy Characteristics'!$C:$C,0))),"",INDEX('Policy Characteristics'!L:L,MATCH($C2810,'Policy Characteristics'!$C:$C,0)))</f>
        <v>research-and-development.html</v>
      </c>
    </row>
    <row r="2811" spans="1:18" x14ac:dyDescent="0.35">
      <c r="A2811" s="254" t="str">
        <f>IF(ISBLANK(INDEX('Policy Characteristics'!A:A,MATCH($C2811,'Policy Characteristics'!$C:$C,0))),"",INDEX('Policy Characteristics'!A:A,MATCH($C2811,'Policy Characteristics'!$C:$C,0)))</f>
        <v>Research and Development</v>
      </c>
      <c r="B2811" s="262" t="str">
        <f>IF(ISBLANK(INDEX('Policy Characteristics'!B:B,MATCH($C2811,'Policy Characteristics'!$C:$C,0))),"",INDEX('Policy Characteristics'!B:B,MATCH($C2811,'Policy Characteristics'!$C:$C,0)))</f>
        <v>Capital Cost Reduction</v>
      </c>
      <c r="C2811" s="254" t="str">
        <f t="shared" si="95"/>
        <v>RnD Transportation Capital Cost Perc Reduction</v>
      </c>
      <c r="D2811" s="45" t="s">
        <v>2234</v>
      </c>
      <c r="E2811" s="45"/>
      <c r="F2811" s="45" t="s">
        <v>459</v>
      </c>
      <c r="G2811" s="45"/>
      <c r="H2811" s="43">
        <v>112</v>
      </c>
      <c r="I2811" s="324" t="s">
        <v>40</v>
      </c>
      <c r="J2811" s="255" t="str">
        <f>IF(ISBLANK(INDEX('Policy Characteristics'!D:D,MATCH($C2811,'Policy Characteristics'!$C:$C,0))),"",INDEX('Policy Characteristics'!D:D,MATCH($C2811,'Policy Characteristics'!$C:$C,0)))</f>
        <v>R&amp;D Capital Cost Reductions</v>
      </c>
      <c r="K2811" s="254" t="str">
        <f>IF(ISBLANK(INDEX('Policy Characteristics'!E:E,MATCH($C2811,'Policy Characteristics'!$C:$C,0))),"",INDEX('Policy Characteristics'!E:E,MATCH($C2811,'Policy Characteristics'!$C:$C,0)))</f>
        <v>RnD transportation capital cost reduction</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0.4</v>
      </c>
      <c r="N2811" s="261">
        <f>IF(ISBLANK(INDEX('Policy Characteristics'!H:H,MATCH($C2811,'Policy Characteristics'!$C:$C,0))),"",INDEX('Policy Characteristics'!H:H,MATCH($C2811,'Policy Characteristics'!$C:$C,0)))</f>
        <v>0.01</v>
      </c>
      <c r="O2811" s="254" t="str">
        <f>IF(ISBLANK(INDEX('Policy Characteristics'!I:I,MATCH($C2811,'Policy Characteristics'!$C:$C,0))),"",INDEX('Policy Characteristics'!I:I,MATCH($C2811,'Policy Characteristics'!$C:$C,0)))</f>
        <v>% reduction in cost</v>
      </c>
      <c r="P2811" s="254" t="str">
        <f>IF(ISBLANK(INDEX('Policy Characteristics'!J:J,MATCH($C2811,'Policy Characteristics'!$C:$C,0))),"",INDEX('Policy Characteristics'!J:J,MATCH($C2811,'Policy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1" s="254" t="str">
        <f>IF(ISBLANK(INDEX('Policy Characteristics'!K:K,MATCH($C2811,'Policy Characteristics'!$C:$C,0))),"",INDEX('Policy Characteristics'!K:K,MATCH($C2811,'Policy Characteristics'!$C:$C,0)))</f>
        <v>architectural-design.html#rnd</v>
      </c>
      <c r="R2811" s="254" t="str">
        <f>IF(ISBLANK(INDEX('Policy Characteristics'!L:L,MATCH($C2811,'Policy Characteristics'!$C:$C,0))),"",INDEX('Policy Characteristics'!L:L,MATCH($C2811,'Policy Characteristics'!$C:$C,0)))</f>
        <v>research-and-development.html</v>
      </c>
    </row>
    <row r="2812" spans="1:18" x14ac:dyDescent="0.35">
      <c r="A2812" s="254" t="str">
        <f>IF(ISBLANK(INDEX('Policy Characteristics'!A:A,MATCH($C2812,'Policy Characteristics'!$C:$C,0))),"",INDEX('Policy Characteristics'!A:A,MATCH($C2812,'Policy Characteristics'!$C:$C,0)))</f>
        <v>Research and Development</v>
      </c>
      <c r="B2812" s="262" t="str">
        <f>IF(ISBLANK(INDEX('Policy Characteristics'!B:B,MATCH($C2812,'Policy Characteristics'!$C:$C,0))),"",INDEX('Policy Characteristics'!B:B,MATCH($C2812,'Policy Characteristics'!$C:$C,0)))</f>
        <v>Capital Cost Reduction</v>
      </c>
      <c r="C2812" s="254" t="str">
        <f t="shared" si="95"/>
        <v>RnD Transportation Capital Cost Perc Reduction</v>
      </c>
      <c r="D2812" s="45" t="s">
        <v>2479</v>
      </c>
      <c r="E2812" s="45"/>
      <c r="F2812" s="45" t="s">
        <v>2761</v>
      </c>
      <c r="G2812" s="45"/>
      <c r="H2812" s="43">
        <v>113</v>
      </c>
      <c r="I2812" s="324" t="s">
        <v>40</v>
      </c>
      <c r="J2812" s="255" t="str">
        <f>IF(ISBLANK(INDEX('Policy Characteristics'!D:D,MATCH($C2812,'Policy Characteristics'!$C:$C,0))),"",INDEX('Policy Characteristics'!D:D,MATCH($C2812,'Policy Characteristics'!$C:$C,0)))</f>
        <v>R&amp;D Capital Cost Reductions</v>
      </c>
      <c r="K2812" s="254" t="str">
        <f>IF(ISBLANK(INDEX('Policy Characteristics'!E:E,MATCH($C2812,'Policy Characteristics'!$C:$C,0))),"",INDEX('Policy Characteristics'!E:E,MATCH($C2812,'Policy Characteristics'!$C:$C,0)))</f>
        <v>RnD transportation capital cost reduction</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0.4</v>
      </c>
      <c r="N2812" s="261">
        <f>IF(ISBLANK(INDEX('Policy Characteristics'!H:H,MATCH($C2812,'Policy Characteristics'!$C:$C,0))),"",INDEX('Policy Characteristics'!H:H,MATCH($C2812,'Policy Characteristics'!$C:$C,0)))</f>
        <v>0.01</v>
      </c>
      <c r="O2812" s="254" t="str">
        <f>IF(ISBLANK(INDEX('Policy Characteristics'!I:I,MATCH($C2812,'Policy Characteristics'!$C:$C,0))),"",INDEX('Policy Characteristics'!I:I,MATCH($C2812,'Policy Characteristics'!$C:$C,0)))</f>
        <v>% reduction in cost</v>
      </c>
      <c r="P2812" s="254" t="str">
        <f>IF(ISBLANK(INDEX('Policy Characteristics'!J:J,MATCH($C2812,'Policy Characteristics'!$C:$C,0))),"",INDEX('Policy Characteristics'!J:J,MATCH($C2812,'Policy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2" s="254" t="str">
        <f>IF(ISBLANK(INDEX('Policy Characteristics'!K:K,MATCH($C2812,'Policy Characteristics'!$C:$C,0))),"",INDEX('Policy Characteristics'!K:K,MATCH($C2812,'Policy Characteristics'!$C:$C,0)))</f>
        <v>architectural-design.html#rnd</v>
      </c>
      <c r="R2812" s="254" t="str">
        <f>IF(ISBLANK(INDEX('Policy Characteristics'!L:L,MATCH($C2812,'Policy Characteristics'!$C:$C,0))),"",INDEX('Policy Characteristics'!L:L,MATCH($C2812,'Policy Characteristics'!$C:$C,0)))</f>
        <v>research-and-development.html</v>
      </c>
    </row>
    <row r="2813" spans="1:18" x14ac:dyDescent="0.35">
      <c r="A2813" s="254" t="str">
        <f>IF(ISBLANK(INDEX('Policy Characteristics'!A:A,MATCH($C2813,'Policy Characteristics'!$C:$C,0))),"",INDEX('Policy Characteristics'!A:A,MATCH($C2813,'Policy Characteristics'!$C:$C,0)))</f>
        <v>Research and Development</v>
      </c>
      <c r="B2813" s="262" t="str">
        <f>IF(ISBLANK(INDEX('Policy Characteristics'!B:B,MATCH($C2813,'Policy Characteristics'!$C:$C,0))),"",INDEX('Policy Characteristics'!B:B,MATCH($C2813,'Policy Characteristics'!$C:$C,0)))</f>
        <v>Capital Cost Reduction</v>
      </c>
      <c r="C2813" s="254" t="str">
        <f t="shared" si="95"/>
        <v>RnD Transportation Capital Cost Perc Reduction</v>
      </c>
      <c r="D2813" s="45" t="s">
        <v>2478</v>
      </c>
      <c r="E2813" s="45"/>
      <c r="F2813" s="45" t="s">
        <v>2762</v>
      </c>
      <c r="G2813" s="45"/>
      <c r="H2813" s="43">
        <v>523</v>
      </c>
      <c r="I2813" s="324" t="s">
        <v>40</v>
      </c>
      <c r="J2813" s="255" t="str">
        <f>IF(ISBLANK(INDEX('Policy Characteristics'!D:D,MATCH($C2813,'Policy Characteristics'!$C:$C,0))),"",INDEX('Policy Characteristics'!D:D,MATCH($C2813,'Policy Characteristics'!$C:$C,0)))</f>
        <v>R&amp;D Capital Cost Reductions</v>
      </c>
      <c r="K2813" s="254" t="str">
        <f>IF(ISBLANK(INDEX('Policy Characteristics'!E:E,MATCH($C2813,'Policy Characteristics'!$C:$C,0))),"",INDEX('Policy Characteristics'!E:E,MATCH($C2813,'Policy Characteristics'!$C:$C,0)))</f>
        <v>RnD transportation capital cost reduction</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0.4</v>
      </c>
      <c r="N2813" s="261">
        <f>IF(ISBLANK(INDEX('Policy Characteristics'!H:H,MATCH($C2813,'Policy Characteristics'!$C:$C,0))),"",INDEX('Policy Characteristics'!H:H,MATCH($C2813,'Policy Characteristics'!$C:$C,0)))</f>
        <v>0.01</v>
      </c>
      <c r="O2813" s="254" t="str">
        <f>IF(ISBLANK(INDEX('Policy Characteristics'!I:I,MATCH($C2813,'Policy Characteristics'!$C:$C,0))),"",INDEX('Policy Characteristics'!I:I,MATCH($C2813,'Policy Characteristics'!$C:$C,0)))</f>
        <v>% reduction in cost</v>
      </c>
      <c r="P2813" s="254" t="str">
        <f>IF(ISBLANK(INDEX('Policy Characteristics'!J:J,MATCH($C2813,'Policy Characteristics'!$C:$C,0))),"",INDEX('Policy Characteristics'!J:J,MATCH($C2813,'Policy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3" s="254" t="str">
        <f>IF(ISBLANK(INDEX('Policy Characteristics'!K:K,MATCH($C2813,'Policy Characteristics'!$C:$C,0))),"",INDEX('Policy Characteristics'!K:K,MATCH($C2813,'Policy Characteristics'!$C:$C,0)))</f>
        <v>architectural-design.html#rnd</v>
      </c>
      <c r="R2813" s="254" t="str">
        <f>IF(ISBLANK(INDEX('Policy Characteristics'!L:L,MATCH($C2813,'Policy Characteristics'!$C:$C,0))),"",INDEX('Policy Characteristics'!L:L,MATCH($C2813,'Policy Characteristics'!$C:$C,0)))</f>
        <v>research-and-development.html</v>
      </c>
    </row>
    <row r="2814" spans="1:18" s="2" customFormat="1" x14ac:dyDescent="0.35">
      <c r="A2814" s="254" t="str">
        <f>IF(ISBLANK(INDEX('Policy Characteristics'!A:A,MATCH($C2814,'Policy Characteristics'!$C:$C,0))),"",INDEX('Policy Characteristics'!A:A,MATCH($C2814,'Policy Characteristics'!$C:$C,0)))</f>
        <v>Research and Development</v>
      </c>
      <c r="B2814" s="262" t="str">
        <f>IF(ISBLANK(INDEX('Policy Characteristics'!B:B,MATCH($C2814,'Policy Characteristics'!$C:$C,0))),"",INDEX('Policy Characteristics'!B:B,MATCH($C2814,'Policy Characteristics'!$C:$C,0)))</f>
        <v>Direct Air Capture</v>
      </c>
      <c r="C2814" s="317" t="s">
        <v>2772</v>
      </c>
      <c r="D2814" s="6"/>
      <c r="E2814" s="6"/>
      <c r="F2814" s="6"/>
      <c r="G2814" s="6"/>
      <c r="H2814" s="47">
        <v>525</v>
      </c>
      <c r="I2814" s="325" t="s">
        <v>40</v>
      </c>
      <c r="J2814" s="255" t="str">
        <f>IF(ISBLANK(INDEX('Policy Characteristics'!D:D,MATCH($C2814,'Policy Characteristics'!$C:$C,0))),"",INDEX('Policy Characteristics'!D:D,MATCH($C2814,'Policy Characteristics'!$C:$C,0)))</f>
        <v>Carbon Dioxide Removal</v>
      </c>
      <c r="K2814" s="254" t="str">
        <f>IF(ISBLANK(INDEX('Policy Characteristics'!E:E,MATCH($C2814,'Policy Characteristics'!$C:$C,0))),"",INDEX('Policy Characteristics'!E:E,MATCH($C2814,'Policy Characteristics'!$C:$C,0)))</f>
        <v>geoeng direct air capture</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0.01</v>
      </c>
      <c r="O2814" s="254" t="str">
        <f>IF(ISBLANK(INDEX('Policy Characteristics'!I:I,MATCH($C2814,'Policy Characteristics'!$C:$C,0))),"",INDEX('Policy Characteristics'!I:I,MATCH($C2814,'Policy Characteristics'!$C:$C,0)))</f>
        <v>% of potential achieved</v>
      </c>
      <c r="P2814" s="254" t="str">
        <f>IF(ISBLANK(INDEX('Policy Characteristics'!J:J,MATCH($C2814,'Policy Characteristics'!$C:$C,0))),"",INDEX('Policy Characteristics'!J:J,MATCH($C2814,'Policy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814" s="254" t="str">
        <f>IF(ISBLANK(INDEX('Policy Characteristics'!K:K,MATCH($C2814,'Policy Characteristics'!$C:$C,0))),"",INDEX('Policy Characteristics'!K:K,MATCH($C2814,'Policy Characteristics'!$C:$C,0)))</f>
        <v>direct-air-capture.html#dac</v>
      </c>
      <c r="R2814" s="254" t="str">
        <f>IF(ISBLANK(INDEX('Policy Characteristics'!L:L,MATCH($C2814,'Policy Characteristics'!$C:$C,0))),"",INDEX('Policy Characteristics'!L:L,MATCH($C2814,'Policy Characteristics'!$C:$C,0)))</f>
        <v>direct-air-capture.html</v>
      </c>
    </row>
    <row r="2815" spans="1:18" s="2" customFormat="1" x14ac:dyDescent="0.35">
      <c r="A2815" s="254" t="str">
        <f>IF(ISBLANK(INDEX('Policy Characteristics'!A:A,MATCH($C2815,'Policy Characteristics'!$C:$C,0))),"",INDEX('Policy Characteristics'!A:A,MATCH($C2815,'Policy Characteristics'!$C:$C,0)))</f>
        <v>Research and Development</v>
      </c>
      <c r="B2815" s="262" t="str">
        <f>IF(ISBLANK(INDEX('Policy Characteristics'!B:B,MATCH($C2815,'Policy Characteristics'!$C:$C,0))),"",INDEX('Policy Characteristics'!B:B,MATCH($C2815,'Policy Characteristics'!$C:$C,0)))</f>
        <v>Enhanced Rock Weathering</v>
      </c>
      <c r="C2815" s="317" t="s">
        <v>3676</v>
      </c>
      <c r="D2815" s="6"/>
      <c r="E2815" s="6"/>
      <c r="F2815" s="6"/>
      <c r="G2815" s="6"/>
      <c r="H2815" s="47">
        <v>2313</v>
      </c>
      <c r="I2815" s="325" t="s">
        <v>40</v>
      </c>
      <c r="J2815" s="255" t="str">
        <f>IF(ISBLANK(INDEX('Policy Characteristics'!D:D,MATCH($C2815,'Policy Characteristics'!$C:$C,0))),"",INDEX('Policy Characteristics'!D:D,MATCH($C2815,'Policy Characteristics'!$C:$C,0)))</f>
        <v>Carbon Dioxide Removal</v>
      </c>
      <c r="K2815" s="254" t="str">
        <f>IF(ISBLANK(INDEX('Policy Characteristics'!E:E,MATCH($C2815,'Policy Characteristics'!$C:$C,0))),"",INDEX('Policy Characteristics'!E:E,MATCH($C2815,'Policy Characteristics'!$C:$C,0)))</f>
        <v>geoeng enhanced rock weathering</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0.01</v>
      </c>
      <c r="O2815" s="254" t="str">
        <f>IF(ISBLANK(INDEX('Policy Characteristics'!I:I,MATCH($C2815,'Policy Characteristics'!$C:$C,0))),"",INDEX('Policy Characteristics'!I:I,MATCH($C2815,'Policy Characteristics'!$C:$C,0)))</f>
        <v>% of potential achieved</v>
      </c>
      <c r="P2815" s="254" t="str">
        <f>IF(ISBLANK(INDEX('Policy Characteristics'!J:J,MATCH($C2815,'Policy Characteristics'!$C:$C,0))),"",INDEX('Policy Characteristics'!J:J,MATCH($C2815,'Policy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815" s="254" t="str">
        <f>IF(ISBLANK(INDEX('Policy Characteristics'!K:K,MATCH($C2815,'Policy Characteristics'!$C:$C,0))),"",INDEX('Policy Characteristics'!K:K,MATCH($C2815,'Policy Characteristics'!$C:$C,0)))</f>
        <v/>
      </c>
      <c r="R2815" s="254" t="str">
        <f>IF(ISBLANK(INDEX('Policy Characteristics'!L:L,MATCH($C2815,'Policy Characteristics'!$C:$C,0))),"",INDEX('Policy Characteristics'!L:L,MATCH($C2815,'Policy Characteristics'!$C:$C,0)))</f>
        <v/>
      </c>
    </row>
    <row r="2816" spans="1:18" x14ac:dyDescent="0.35">
      <c r="A2816" s="254" t="str">
        <f>IF(ISBLANK(INDEX('Policy Characteristics'!A:A,MATCH($C2816,'Policy Characteristics'!$C:$C,0))),"",INDEX('Policy Characteristics'!A:A,MATCH($C2816,'Policy Characteristics'!$C:$C,0)))</f>
        <v>Research and Development</v>
      </c>
      <c r="B2816" s="262" t="str">
        <f>IF(ISBLANK(INDEX('Policy Characteristics'!B:B,MATCH($C2816,'Policy Characteristics'!$C:$C,0))),"",INDEX('Policy Characteristics'!B:B,MATCH($C2816,'Policy Characteristics'!$C:$C,0)))</f>
        <v>Fuel Use Reduction</v>
      </c>
      <c r="C2816" t="s">
        <v>278</v>
      </c>
      <c r="D2816" s="45" t="s">
        <v>109</v>
      </c>
      <c r="E2816" s="45"/>
      <c r="F2816" s="45" t="s">
        <v>300</v>
      </c>
      <c r="G2816" s="45"/>
      <c r="H2816" s="43">
        <v>114</v>
      </c>
      <c r="I2816" s="324" t="s">
        <v>40</v>
      </c>
      <c r="J2816" s="255" t="str">
        <f>IF(ISBLANK(INDEX('Policy Characteristics'!D:D,MATCH($C2816,'Policy Characteristics'!$C:$C,0))),"",INDEX('Policy Characteristics'!D:D,MATCH($C2816,'Policy Characteristics'!$C:$C,0)))</f>
        <v>R&amp;D Fuel Use Reductions</v>
      </c>
      <c r="K2816" s="254" t="str">
        <f>IF(ISBLANK(INDEX('Policy Characteristics'!E:E,MATCH($C2816,'Policy Characteristics'!$C:$C,0))),"",INDEX('Policy Characteristics'!E:E,MATCH($C2816,'Policy Characteristics'!$C:$C,0)))</f>
        <v>RnD building fuel use reduction</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0.4</v>
      </c>
      <c r="N2816" s="261">
        <f>IF(ISBLANK(INDEX('Policy Characteristics'!H:H,MATCH($C2816,'Policy Characteristics'!$C:$C,0))),"",INDEX('Policy Characteristics'!H:H,MATCH($C2816,'Policy Characteristics'!$C:$C,0)))</f>
        <v>0.01</v>
      </c>
      <c r="O2816" s="254" t="str">
        <f>IF(ISBLANK(INDEX('Policy Characteristics'!I:I,MATCH($C2816,'Policy Characteristics'!$C:$C,0))),"",INDEX('Policy Characteristics'!I:I,MATCH($C2816,'Policy Characteristics'!$C:$C,0)))</f>
        <v>% reduction in fuel use</v>
      </c>
      <c r="P2816" s="254" t="str">
        <f>IF(ISBLANK(INDEX('Policy Characteristics'!J:J,MATCH($C2816,'Policy Characteristics'!$C:$C,0))),"",INDEX('Policy Characteristics'!J:J,MATCH($C2816,'Policy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6" s="254" t="str">
        <f>IF(ISBLANK(INDEX('Policy Characteristics'!K:K,MATCH($C2816,'Policy Characteristics'!$C:$C,0))),"",INDEX('Policy Characteristics'!K:K,MATCH($C2816,'Policy Characteristics'!$C:$C,0)))</f>
        <v>architectural-design.html#rnd</v>
      </c>
      <c r="R2816" s="254" t="str">
        <f>IF(ISBLANK(INDEX('Policy Characteristics'!L:L,MATCH($C2816,'Policy Characteristics'!$C:$C,0))),"",INDEX('Policy Characteristics'!L:L,MATCH($C2816,'Policy Characteristics'!$C:$C,0)))</f>
        <v>research-and-development.html</v>
      </c>
    </row>
    <row r="2817" spans="1:18" x14ac:dyDescent="0.35">
      <c r="A2817" s="254" t="str">
        <f>IF(ISBLANK(INDEX('Policy Characteristics'!A:A,MATCH($C2817,'Policy Characteristics'!$C:$C,0))),"",INDEX('Policy Characteristics'!A:A,MATCH($C2817,'Policy Characteristics'!$C:$C,0)))</f>
        <v>Research and Development</v>
      </c>
      <c r="B2817" s="262" t="str">
        <f>IF(ISBLANK(INDEX('Policy Characteristics'!B:B,MATCH($C2817,'Policy Characteristics'!$C:$C,0))),"",INDEX('Policy Characteristics'!B:B,MATCH($C2817,'Policy Characteristics'!$C:$C,0)))</f>
        <v>Fuel Use Reduction</v>
      </c>
      <c r="C2817" s="254" t="str">
        <f t="shared" ref="C2817:C2821" si="96">C$2816</f>
        <v>RnD Building Fuel Use Perc Reduction</v>
      </c>
      <c r="D2817" s="45" t="s">
        <v>110</v>
      </c>
      <c r="E2817" s="45"/>
      <c r="F2817" s="45" t="s">
        <v>301</v>
      </c>
      <c r="G2817" s="45"/>
      <c r="H2817" s="43">
        <v>115</v>
      </c>
      <c r="I2817" s="324" t="s">
        <v>40</v>
      </c>
      <c r="J2817" s="255" t="str">
        <f>IF(ISBLANK(INDEX('Policy Characteristics'!D:D,MATCH($C2817,'Policy Characteristics'!$C:$C,0))),"",INDEX('Policy Characteristics'!D:D,MATCH($C2817,'Policy Characteristics'!$C:$C,0)))</f>
        <v>R&amp;D Fuel Use Reductions</v>
      </c>
      <c r="K2817" s="254" t="str">
        <f>IF(ISBLANK(INDEX('Policy Characteristics'!E:E,MATCH($C2817,'Policy Characteristics'!$C:$C,0))),"",INDEX('Policy Characteristics'!E:E,MATCH($C2817,'Policy Characteristics'!$C:$C,0)))</f>
        <v>RnD building fuel use reduction</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0.4</v>
      </c>
      <c r="N2817" s="261">
        <f>IF(ISBLANK(INDEX('Policy Characteristics'!H:H,MATCH($C2817,'Policy Characteristics'!$C:$C,0))),"",INDEX('Policy Characteristics'!H:H,MATCH($C2817,'Policy Characteristics'!$C:$C,0)))</f>
        <v>0.01</v>
      </c>
      <c r="O2817" s="254" t="str">
        <f>IF(ISBLANK(INDEX('Policy Characteristics'!I:I,MATCH($C2817,'Policy Characteristics'!$C:$C,0))),"",INDEX('Policy Characteristics'!I:I,MATCH($C2817,'Policy Characteristics'!$C:$C,0)))</f>
        <v>% reduction in fuel use</v>
      </c>
      <c r="P2817" s="254" t="str">
        <f>IF(ISBLANK(INDEX('Policy Characteristics'!J:J,MATCH($C2817,'Policy Characteristics'!$C:$C,0))),"",INDEX('Policy Characteristics'!J:J,MATCH($C2817,'Policy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7" s="254" t="str">
        <f>IF(ISBLANK(INDEX('Policy Characteristics'!K:K,MATCH($C2817,'Policy Characteristics'!$C:$C,0))),"",INDEX('Policy Characteristics'!K:K,MATCH($C2817,'Policy Characteristics'!$C:$C,0)))</f>
        <v>architectural-design.html#rnd</v>
      </c>
      <c r="R2817" s="254" t="str">
        <f>IF(ISBLANK(INDEX('Policy Characteristics'!L:L,MATCH($C2817,'Policy Characteristics'!$C:$C,0))),"",INDEX('Policy Characteristics'!L:L,MATCH($C2817,'Policy Characteristics'!$C:$C,0)))</f>
        <v>research-and-development.html</v>
      </c>
    </row>
    <row r="2818" spans="1:18" x14ac:dyDescent="0.35">
      <c r="A2818" s="254" t="str">
        <f>IF(ISBLANK(INDEX('Policy Characteristics'!A:A,MATCH($C2818,'Policy Characteristics'!$C:$C,0))),"",INDEX('Policy Characteristics'!A:A,MATCH($C2818,'Policy Characteristics'!$C:$C,0)))</f>
        <v>Research and Development</v>
      </c>
      <c r="B2818" s="262" t="str">
        <f>IF(ISBLANK(INDEX('Policy Characteristics'!B:B,MATCH($C2818,'Policy Characteristics'!$C:$C,0))),"",INDEX('Policy Characteristics'!B:B,MATCH($C2818,'Policy Characteristics'!$C:$C,0)))</f>
        <v>Fuel Use Reduction</v>
      </c>
      <c r="C2818" s="254" t="str">
        <f t="shared" si="96"/>
        <v>RnD Building Fuel Use Perc Reduction</v>
      </c>
      <c r="D2818" s="45" t="s">
        <v>111</v>
      </c>
      <c r="E2818" s="45"/>
      <c r="F2818" s="45" t="s">
        <v>302</v>
      </c>
      <c r="G2818" s="45"/>
      <c r="H2818" s="43">
        <v>750</v>
      </c>
      <c r="I2818" s="324" t="s">
        <v>41</v>
      </c>
      <c r="J2818" s="255" t="str">
        <f>IF(ISBLANK(INDEX('Policy Characteristics'!D:D,MATCH($C2818,'Policy Characteristics'!$C:$C,0))),"",INDEX('Policy Characteristics'!D:D,MATCH($C2818,'Policy Characteristics'!$C:$C,0)))</f>
        <v>R&amp;D Fuel Use Reductions</v>
      </c>
      <c r="K2818" s="254" t="str">
        <f>IF(ISBLANK(INDEX('Policy Characteristics'!E:E,MATCH($C2818,'Policy Characteristics'!$C:$C,0))),"",INDEX('Policy Characteristics'!E:E,MATCH($C2818,'Policy Characteristics'!$C:$C,0)))</f>
        <v>RnD building fuel use reduction</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0.4</v>
      </c>
      <c r="N2818" s="261">
        <f>IF(ISBLANK(INDEX('Policy Characteristics'!H:H,MATCH($C2818,'Policy Characteristics'!$C:$C,0))),"",INDEX('Policy Characteristics'!H:H,MATCH($C2818,'Policy Characteristics'!$C:$C,0)))</f>
        <v>0.01</v>
      </c>
      <c r="O2818" s="254" t="str">
        <f>IF(ISBLANK(INDEX('Policy Characteristics'!I:I,MATCH($C2818,'Policy Characteristics'!$C:$C,0))),"",INDEX('Policy Characteristics'!I:I,MATCH($C2818,'Policy Characteristics'!$C:$C,0)))</f>
        <v>% reduction in fuel use</v>
      </c>
      <c r="P2818" s="254" t="str">
        <f>IF(ISBLANK(INDEX('Policy Characteristics'!J:J,MATCH($C2818,'Policy Characteristics'!$C:$C,0))),"",INDEX('Policy Characteristics'!J:J,MATCH($C2818,'Policy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8" s="254" t="str">
        <f>IF(ISBLANK(INDEX('Policy Characteristics'!K:K,MATCH($C2818,'Policy Characteristics'!$C:$C,0))),"",INDEX('Policy Characteristics'!K:K,MATCH($C2818,'Policy Characteristics'!$C:$C,0)))</f>
        <v>architectural-design.html#rnd</v>
      </c>
      <c r="R2818" s="254" t="str">
        <f>IF(ISBLANK(INDEX('Policy Characteristics'!L:L,MATCH($C2818,'Policy Characteristics'!$C:$C,0))),"",INDEX('Policy Characteristics'!L:L,MATCH($C2818,'Policy Characteristics'!$C:$C,0)))</f>
        <v>research-and-development.html</v>
      </c>
    </row>
    <row r="2819" spans="1:18" x14ac:dyDescent="0.35">
      <c r="A2819" s="254" t="str">
        <f>IF(ISBLANK(INDEX('Policy Characteristics'!A:A,MATCH($C2819,'Policy Characteristics'!$C:$C,0))),"",INDEX('Policy Characteristics'!A:A,MATCH($C2819,'Policy Characteristics'!$C:$C,0)))</f>
        <v>Research and Development</v>
      </c>
      <c r="B2819" s="262" t="str">
        <f>IF(ISBLANK(INDEX('Policy Characteristics'!B:B,MATCH($C2819,'Policy Characteristics'!$C:$C,0))),"",INDEX('Policy Characteristics'!B:B,MATCH($C2819,'Policy Characteristics'!$C:$C,0)))</f>
        <v>Fuel Use Reduction</v>
      </c>
      <c r="C2819" s="254" t="str">
        <f t="shared" si="96"/>
        <v>RnD Building Fuel Use Perc Reduction</v>
      </c>
      <c r="D2819" s="45" t="s">
        <v>112</v>
      </c>
      <c r="E2819" s="45"/>
      <c r="F2819" s="45" t="s">
        <v>303</v>
      </c>
      <c r="G2819" s="45"/>
      <c r="H2819" s="43">
        <v>117</v>
      </c>
      <c r="I2819" s="324" t="s">
        <v>40</v>
      </c>
      <c r="J2819" s="255" t="str">
        <f>IF(ISBLANK(INDEX('Policy Characteristics'!D:D,MATCH($C2819,'Policy Characteristics'!$C:$C,0))),"",INDEX('Policy Characteristics'!D:D,MATCH($C2819,'Policy Characteristics'!$C:$C,0)))</f>
        <v>R&amp;D Fuel Use Reductions</v>
      </c>
      <c r="K2819" s="254" t="str">
        <f>IF(ISBLANK(INDEX('Policy Characteristics'!E:E,MATCH($C2819,'Policy Characteristics'!$C:$C,0))),"",INDEX('Policy Characteristics'!E:E,MATCH($C2819,'Policy Characteristics'!$C:$C,0)))</f>
        <v>RnD building fuel use reduction</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0.4</v>
      </c>
      <c r="N2819" s="261">
        <f>IF(ISBLANK(INDEX('Policy Characteristics'!H:H,MATCH($C2819,'Policy Characteristics'!$C:$C,0))),"",INDEX('Policy Characteristics'!H:H,MATCH($C2819,'Policy Characteristics'!$C:$C,0)))</f>
        <v>0.01</v>
      </c>
      <c r="O2819" s="254" t="str">
        <f>IF(ISBLANK(INDEX('Policy Characteristics'!I:I,MATCH($C2819,'Policy Characteristics'!$C:$C,0))),"",INDEX('Policy Characteristics'!I:I,MATCH($C2819,'Policy Characteristics'!$C:$C,0)))</f>
        <v>% reduction in fuel use</v>
      </c>
      <c r="P2819" s="254" t="str">
        <f>IF(ISBLANK(INDEX('Policy Characteristics'!J:J,MATCH($C2819,'Policy Characteristics'!$C:$C,0))),"",INDEX('Policy Characteristics'!J:J,MATCH($C2819,'Policy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9" s="254" t="str">
        <f>IF(ISBLANK(INDEX('Policy Characteristics'!K:K,MATCH($C2819,'Policy Characteristics'!$C:$C,0))),"",INDEX('Policy Characteristics'!K:K,MATCH($C2819,'Policy Characteristics'!$C:$C,0)))</f>
        <v>architectural-design.html#rnd</v>
      </c>
      <c r="R2819" s="254" t="str">
        <f>IF(ISBLANK(INDEX('Policy Characteristics'!L:L,MATCH($C2819,'Policy Characteristics'!$C:$C,0))),"",INDEX('Policy Characteristics'!L:L,MATCH($C2819,'Policy Characteristics'!$C:$C,0)))</f>
        <v>research-and-development.html</v>
      </c>
    </row>
    <row r="2820" spans="1:18" x14ac:dyDescent="0.35">
      <c r="A2820" s="254" t="str">
        <f>IF(ISBLANK(INDEX('Policy Characteristics'!A:A,MATCH($C2820,'Policy Characteristics'!$C:$C,0))),"",INDEX('Policy Characteristics'!A:A,MATCH($C2820,'Policy Characteristics'!$C:$C,0)))</f>
        <v>Research and Development</v>
      </c>
      <c r="B2820" s="262" t="str">
        <f>IF(ISBLANK(INDEX('Policy Characteristics'!B:B,MATCH($C2820,'Policy Characteristics'!$C:$C,0))),"",INDEX('Policy Characteristics'!B:B,MATCH($C2820,'Policy Characteristics'!$C:$C,0)))</f>
        <v>Fuel Use Reduction</v>
      </c>
      <c r="C2820" s="254" t="str">
        <f t="shared" si="96"/>
        <v>RnD Building Fuel Use Perc Reduction</v>
      </c>
      <c r="D2820" s="45" t="s">
        <v>113</v>
      </c>
      <c r="E2820" s="45"/>
      <c r="F2820" s="45" t="s">
        <v>304</v>
      </c>
      <c r="G2820" s="45"/>
      <c r="H2820" s="43">
        <v>118</v>
      </c>
      <c r="I2820" s="324" t="s">
        <v>40</v>
      </c>
      <c r="J2820" s="255" t="str">
        <f>IF(ISBLANK(INDEX('Policy Characteristics'!D:D,MATCH($C2820,'Policy Characteristics'!$C:$C,0))),"",INDEX('Policy Characteristics'!D:D,MATCH($C2820,'Policy Characteristics'!$C:$C,0)))</f>
        <v>R&amp;D Fuel Use Reductions</v>
      </c>
      <c r="K2820" s="254" t="str">
        <f>IF(ISBLANK(INDEX('Policy Characteristics'!E:E,MATCH($C2820,'Policy Characteristics'!$C:$C,0))),"",INDEX('Policy Characteristics'!E:E,MATCH($C2820,'Policy Characteristics'!$C:$C,0)))</f>
        <v>RnD building fuel use reduction</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0.4</v>
      </c>
      <c r="N2820" s="261">
        <f>IF(ISBLANK(INDEX('Policy Characteristics'!H:H,MATCH($C2820,'Policy Characteristics'!$C:$C,0))),"",INDEX('Policy Characteristics'!H:H,MATCH($C2820,'Policy Characteristics'!$C:$C,0)))</f>
        <v>0.01</v>
      </c>
      <c r="O2820" s="254" t="str">
        <f>IF(ISBLANK(INDEX('Policy Characteristics'!I:I,MATCH($C2820,'Policy Characteristics'!$C:$C,0))),"",INDEX('Policy Characteristics'!I:I,MATCH($C2820,'Policy Characteristics'!$C:$C,0)))</f>
        <v>% reduction in fuel use</v>
      </c>
      <c r="P2820" s="254" t="str">
        <f>IF(ISBLANK(INDEX('Policy Characteristics'!J:J,MATCH($C2820,'Policy Characteristics'!$C:$C,0))),"",INDEX('Policy Characteristics'!J:J,MATCH($C2820,'Policy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0" s="254" t="str">
        <f>IF(ISBLANK(INDEX('Policy Characteristics'!K:K,MATCH($C2820,'Policy Characteristics'!$C:$C,0))),"",INDEX('Policy Characteristics'!K:K,MATCH($C2820,'Policy Characteristics'!$C:$C,0)))</f>
        <v>architectural-design.html#rnd</v>
      </c>
      <c r="R2820" s="254" t="str">
        <f>IF(ISBLANK(INDEX('Policy Characteristics'!L:L,MATCH($C2820,'Policy Characteristics'!$C:$C,0))),"",INDEX('Policy Characteristics'!L:L,MATCH($C2820,'Policy Characteristics'!$C:$C,0)))</f>
        <v>research-and-development.html</v>
      </c>
    </row>
    <row r="2821" spans="1:18" x14ac:dyDescent="0.35">
      <c r="A2821" s="254" t="str">
        <f>IF(ISBLANK(INDEX('Policy Characteristics'!A:A,MATCH($C2821,'Policy Characteristics'!$C:$C,0))),"",INDEX('Policy Characteristics'!A:A,MATCH($C2821,'Policy Characteristics'!$C:$C,0)))</f>
        <v>Research and Development</v>
      </c>
      <c r="B2821" s="262" t="str">
        <f>IF(ISBLANK(INDEX('Policy Characteristics'!B:B,MATCH($C2821,'Policy Characteristics'!$C:$C,0))),"",INDEX('Policy Characteristics'!B:B,MATCH($C2821,'Policy Characteristics'!$C:$C,0)))</f>
        <v>Fuel Use Reduction</v>
      </c>
      <c r="C2821" s="254" t="str">
        <f t="shared" si="96"/>
        <v>RnD Building Fuel Use Perc Reduction</v>
      </c>
      <c r="D2821" s="45" t="s">
        <v>114</v>
      </c>
      <c r="E2821" s="45"/>
      <c r="F2821" s="45" t="s">
        <v>305</v>
      </c>
      <c r="G2821" s="45"/>
      <c r="H2821" s="43">
        <v>119</v>
      </c>
      <c r="I2821" s="324" t="s">
        <v>40</v>
      </c>
      <c r="J2821" s="255" t="str">
        <f>IF(ISBLANK(INDEX('Policy Characteristics'!D:D,MATCH($C2821,'Policy Characteristics'!$C:$C,0))),"",INDEX('Policy Characteristics'!D:D,MATCH($C2821,'Policy Characteristics'!$C:$C,0)))</f>
        <v>R&amp;D Fuel Use Reductions</v>
      </c>
      <c r="K2821" s="254" t="str">
        <f>IF(ISBLANK(INDEX('Policy Characteristics'!E:E,MATCH($C2821,'Policy Characteristics'!$C:$C,0))),"",INDEX('Policy Characteristics'!E:E,MATCH($C2821,'Policy Characteristics'!$C:$C,0)))</f>
        <v>RnD building fuel use reduction</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0.4</v>
      </c>
      <c r="N2821" s="261">
        <f>IF(ISBLANK(INDEX('Policy Characteristics'!H:H,MATCH($C2821,'Policy Characteristics'!$C:$C,0))),"",INDEX('Policy Characteristics'!H:H,MATCH($C2821,'Policy Characteristics'!$C:$C,0)))</f>
        <v>0.01</v>
      </c>
      <c r="O2821" s="254" t="str">
        <f>IF(ISBLANK(INDEX('Policy Characteristics'!I:I,MATCH($C2821,'Policy Characteristics'!$C:$C,0))),"",INDEX('Policy Characteristics'!I:I,MATCH($C2821,'Policy Characteristics'!$C:$C,0)))</f>
        <v>% reduction in fuel use</v>
      </c>
      <c r="P2821" s="254" t="str">
        <f>IF(ISBLANK(INDEX('Policy Characteristics'!J:J,MATCH($C2821,'Policy Characteristics'!$C:$C,0))),"",INDEX('Policy Characteristics'!J:J,MATCH($C2821,'Policy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1" s="254" t="str">
        <f>IF(ISBLANK(INDEX('Policy Characteristics'!K:K,MATCH($C2821,'Policy Characteristics'!$C:$C,0))),"",INDEX('Policy Characteristics'!K:K,MATCH($C2821,'Policy Characteristics'!$C:$C,0)))</f>
        <v>architectural-design.html#rnd</v>
      </c>
      <c r="R2821" s="254" t="str">
        <f>IF(ISBLANK(INDEX('Policy Characteristics'!L:L,MATCH($C2821,'Policy Characteristics'!$C:$C,0))),"",INDEX('Policy Characteristics'!L:L,MATCH($C2821,'Policy Characteristics'!$C:$C,0)))</f>
        <v>research-and-development.html</v>
      </c>
    </row>
    <row r="2822" spans="1:18" x14ac:dyDescent="0.35">
      <c r="A2822" s="254" t="str">
        <f>IF(ISBLANK(INDEX('Policy Characteristics'!A:A,MATCH($C2822,'Policy Characteristics'!$C:$C,0))),"",INDEX('Policy Characteristics'!A:A,MATCH($C2822,'Policy Characteristics'!$C:$C,0)))</f>
        <v>Research and Development</v>
      </c>
      <c r="B2822" s="262" t="str">
        <f>IF(ISBLANK(INDEX('Policy Characteristics'!B:B,MATCH($C2822,'Policy Characteristics'!$C:$C,0))),"",INDEX('Policy Characteristics'!B:B,MATCH($C2822,'Policy Characteristics'!$C:$C,0)))</f>
        <v>Fuel Use Reduction</v>
      </c>
      <c r="C2822" t="s">
        <v>279</v>
      </c>
      <c r="D2822" s="45"/>
      <c r="E2822" s="45"/>
      <c r="F2822" s="45" t="s">
        <v>23</v>
      </c>
      <c r="G2822" s="45"/>
      <c r="H2822" s="43">
        <v>120</v>
      </c>
      <c r="I2822" s="324" t="s">
        <v>40</v>
      </c>
      <c r="J2822" s="255" t="str">
        <f>IF(ISBLANK(INDEX('Policy Characteristics'!D:D,MATCH($C2822,'Policy Characteristics'!$C:$C,0))),"",INDEX('Policy Characteristics'!D:D,MATCH($C2822,'Policy Characteristics'!$C:$C,0)))</f>
        <v>R&amp;D Fuel Use Reductions</v>
      </c>
      <c r="K2822" s="254" t="str">
        <f>IF(ISBLANK(INDEX('Policy Characteristics'!E:E,MATCH($C2822,'Policy Characteristics'!$C:$C,0))),"",INDEX('Policy Characteristics'!E:E,MATCH($C2822,'Policy Characteristics'!$C:$C,0)))</f>
        <v>RnD CCS fuel use reduction</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0.4</v>
      </c>
      <c r="N2822" s="261">
        <f>IF(ISBLANK(INDEX('Policy Characteristics'!H:H,MATCH($C2822,'Policy Characteristics'!$C:$C,0))),"",INDEX('Policy Characteristics'!H:H,MATCH($C2822,'Policy Characteristics'!$C:$C,0)))</f>
        <v>0.01</v>
      </c>
      <c r="O2822" s="254" t="str">
        <f>IF(ISBLANK(INDEX('Policy Characteristics'!I:I,MATCH($C2822,'Policy Characteristics'!$C:$C,0))),"",INDEX('Policy Characteristics'!I:I,MATCH($C2822,'Policy Characteristics'!$C:$C,0)))</f>
        <v>% reduction in fuel use</v>
      </c>
      <c r="P2822" s="254" t="str">
        <f>IF(ISBLANK(INDEX('Policy Characteristics'!J:J,MATCH($C2822,'Policy Characteristics'!$C:$C,0))),"",INDEX('Policy Characteristics'!J:J,MATCH($C2822,'Policy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2" s="254" t="str">
        <f>IF(ISBLANK(INDEX('Policy Characteristics'!K:K,MATCH($C2822,'Policy Characteristics'!$C:$C,0))),"",INDEX('Policy Characteristics'!K:K,MATCH($C2822,'Policy Characteristics'!$C:$C,0)))</f>
        <v>architectural-design.html#rnd</v>
      </c>
      <c r="R2822" s="254" t="str">
        <f>IF(ISBLANK(INDEX('Policy Characteristics'!L:L,MATCH($C2822,'Policy Characteristics'!$C:$C,0))),"",INDEX('Policy Characteristics'!L:L,MATCH($C2822,'Policy Characteristics'!$C:$C,0)))</f>
        <v>research-and-development.html</v>
      </c>
    </row>
    <row r="2823" spans="1:18" x14ac:dyDescent="0.35">
      <c r="A2823" s="254" t="str">
        <f>IF(ISBLANK(INDEX('Policy Characteristics'!A:A,MATCH($C2823,'Policy Characteristics'!$C:$C,0))),"",INDEX('Policy Characteristics'!A:A,MATCH($C2823,'Policy Characteristics'!$C:$C,0)))</f>
        <v>Research and Development</v>
      </c>
      <c r="B2823" s="262" t="str">
        <f>IF(ISBLANK(INDEX('Policy Characteristics'!B:B,MATCH($C2823,'Policy Characteristics'!$C:$C,0))),"",INDEX('Policy Characteristics'!B:B,MATCH($C2823,'Policy Characteristics'!$C:$C,0)))</f>
        <v>Fuel Use Reduction</v>
      </c>
      <c r="C2823" t="s">
        <v>280</v>
      </c>
      <c r="D2823" s="45" t="s">
        <v>432</v>
      </c>
      <c r="E2823" s="45"/>
      <c r="F2823" s="45" t="s">
        <v>435</v>
      </c>
      <c r="G2823" s="45"/>
      <c r="H2823" s="43">
        <v>121</v>
      </c>
      <c r="I2823" s="324" t="s">
        <v>40</v>
      </c>
      <c r="J2823" s="255" t="str">
        <f>IF(ISBLANK(INDEX('Policy Characteristics'!D:D,MATCH($C2823,'Policy Characteristics'!$C:$C,0))),"",INDEX('Policy Characteristics'!D:D,MATCH($C2823,'Policy Characteristics'!$C:$C,0)))</f>
        <v>R&amp;D Fuel Use Reductions</v>
      </c>
      <c r="K2823" s="254" t="str">
        <f>IF(ISBLANK(INDEX('Policy Characteristics'!E:E,MATCH($C2823,'Policy Characteristics'!$C:$C,0))),"",INDEX('Policy Characteristics'!E:E,MATCH($C2823,'Policy Characteristics'!$C:$C,0)))</f>
        <v>RnD electricity fuel use reduction</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0.4</v>
      </c>
      <c r="N2823" s="261">
        <f>IF(ISBLANK(INDEX('Policy Characteristics'!H:H,MATCH($C2823,'Policy Characteristics'!$C:$C,0))),"",INDEX('Policy Characteristics'!H:H,MATCH($C2823,'Policy Characteristics'!$C:$C,0)))</f>
        <v>0.01</v>
      </c>
      <c r="O2823" s="254" t="str">
        <f>IF(ISBLANK(INDEX('Policy Characteristics'!I:I,MATCH($C2823,'Policy Characteristics'!$C:$C,0))),"",INDEX('Policy Characteristics'!I:I,MATCH($C2823,'Policy Characteristics'!$C:$C,0)))</f>
        <v>% reduction in fuel use</v>
      </c>
      <c r="P2823" s="254" t="str">
        <f>IF(ISBLANK(INDEX('Policy Characteristics'!J:J,MATCH($C2823,'Policy Characteristics'!$C:$C,0))),"",INDEX('Policy Characteristics'!J:J,MATCH($C2823,'Policy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3" s="254" t="str">
        <f>IF(ISBLANK(INDEX('Policy Characteristics'!K:K,MATCH($C2823,'Policy Characteristics'!$C:$C,0))),"",INDEX('Policy Characteristics'!K:K,MATCH($C2823,'Policy Characteristics'!$C:$C,0)))</f>
        <v>architectural-design.html#rnd</v>
      </c>
      <c r="R2823" s="254" t="str">
        <f>IF(ISBLANK(INDEX('Policy Characteristics'!L:L,MATCH($C2823,'Policy Characteristics'!$C:$C,0))),"",INDEX('Policy Characteristics'!L:L,MATCH($C2823,'Policy Characteristics'!$C:$C,0)))</f>
        <v>research-and-development.html</v>
      </c>
    </row>
    <row r="2824" spans="1:18" x14ac:dyDescent="0.35">
      <c r="A2824" s="254" t="str">
        <f>IF(ISBLANK(INDEX('Policy Characteristics'!A:A,MATCH($C2824,'Policy Characteristics'!$C:$C,0))),"",INDEX('Policy Characteristics'!A:A,MATCH($C2824,'Policy Characteristics'!$C:$C,0)))</f>
        <v>Research and Development</v>
      </c>
      <c r="B2824" s="262" t="str">
        <f>IF(ISBLANK(INDEX('Policy Characteristics'!B:B,MATCH($C2824,'Policy Characteristics'!$C:$C,0))),"",INDEX('Policy Characteristics'!B:B,MATCH($C2824,'Policy Characteristics'!$C:$C,0)))</f>
        <v>Fuel Use Reduction</v>
      </c>
      <c r="C2824" s="254" t="str">
        <f t="shared" ref="C2824:C2831" si="97">C$2823</f>
        <v>RnD Electricity Fuel Use Perc Reduction</v>
      </c>
      <c r="D2824" s="6" t="s">
        <v>3441</v>
      </c>
      <c r="E2824" s="45"/>
      <c r="F2824" s="6" t="s">
        <v>3453</v>
      </c>
      <c r="G2824" s="45"/>
      <c r="H2824" s="43">
        <v>122</v>
      </c>
      <c r="I2824" s="324" t="s">
        <v>40</v>
      </c>
      <c r="J2824" s="255" t="str">
        <f>IF(ISBLANK(INDEX('Policy Characteristics'!D:D,MATCH($C2824,'Policy Characteristics'!$C:$C,0))),"",INDEX('Policy Characteristics'!D:D,MATCH($C2824,'Policy Characteristics'!$C:$C,0)))</f>
        <v>R&amp;D Fuel Use Reductions</v>
      </c>
      <c r="K2824" s="254" t="str">
        <f>IF(ISBLANK(INDEX('Policy Characteristics'!E:E,MATCH($C2824,'Policy Characteristics'!$C:$C,0))),"",INDEX('Policy Characteristics'!E:E,MATCH($C2824,'Policy Characteristics'!$C:$C,0)))</f>
        <v>RnD electricity fuel use reduction</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0.4</v>
      </c>
      <c r="N2824" s="261">
        <f>IF(ISBLANK(INDEX('Policy Characteristics'!H:H,MATCH($C2824,'Policy Characteristics'!$C:$C,0))),"",INDEX('Policy Characteristics'!H:H,MATCH($C2824,'Policy Characteristics'!$C:$C,0)))</f>
        <v>0.01</v>
      </c>
      <c r="O2824" s="254" t="str">
        <f>IF(ISBLANK(INDEX('Policy Characteristics'!I:I,MATCH($C2824,'Policy Characteristics'!$C:$C,0))),"",INDEX('Policy Characteristics'!I:I,MATCH($C2824,'Policy Characteristics'!$C:$C,0)))</f>
        <v>% reduction in fuel use</v>
      </c>
      <c r="P2824" s="254" t="str">
        <f>IF(ISBLANK(INDEX('Policy Characteristics'!J:J,MATCH($C2824,'Policy Characteristics'!$C:$C,0))),"",INDEX('Policy Characteristics'!J:J,MATCH($C2824,'Policy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4" s="254" t="str">
        <f>IF(ISBLANK(INDEX('Policy Characteristics'!K:K,MATCH($C2824,'Policy Characteristics'!$C:$C,0))),"",INDEX('Policy Characteristics'!K:K,MATCH($C2824,'Policy Characteristics'!$C:$C,0)))</f>
        <v>architectural-design.html#rnd</v>
      </c>
      <c r="R2824" s="254" t="str">
        <f>IF(ISBLANK(INDEX('Policy Characteristics'!L:L,MATCH($C2824,'Policy Characteristics'!$C:$C,0))),"",INDEX('Policy Characteristics'!L:L,MATCH($C2824,'Policy Characteristics'!$C:$C,0)))</f>
        <v>research-and-development.html</v>
      </c>
    </row>
    <row r="2825" spans="1:18" x14ac:dyDescent="0.35">
      <c r="A2825" s="254" t="str">
        <f>IF(ISBLANK(INDEX('Policy Characteristics'!A:A,MATCH($C2825,'Policy Characteristics'!$C:$C,0))),"",INDEX('Policy Characteristics'!A:A,MATCH($C2825,'Policy Characteristics'!$C:$C,0)))</f>
        <v>Research and Development</v>
      </c>
      <c r="B2825" s="262" t="str">
        <f>IF(ISBLANK(INDEX('Policy Characteristics'!B:B,MATCH($C2825,'Policy Characteristics'!$C:$C,0))),"",INDEX('Policy Characteristics'!B:B,MATCH($C2825,'Policy Characteristics'!$C:$C,0)))</f>
        <v>Fuel Use Reduction</v>
      </c>
      <c r="C2825" s="254" t="str">
        <f t="shared" si="97"/>
        <v>RnD Electricity Fuel Use Perc Reduction</v>
      </c>
      <c r="D2825" s="6" t="s">
        <v>3442</v>
      </c>
      <c r="E2825" s="45"/>
      <c r="F2825" s="6" t="s">
        <v>3454</v>
      </c>
      <c r="G2825" s="45"/>
      <c r="H2825" s="43">
        <v>123</v>
      </c>
      <c r="I2825" s="324" t="s">
        <v>40</v>
      </c>
      <c r="J2825" s="255" t="str">
        <f>IF(ISBLANK(INDEX('Policy Characteristics'!D:D,MATCH($C2825,'Policy Characteristics'!$C:$C,0))),"",INDEX('Policy Characteristics'!D:D,MATCH($C2825,'Policy Characteristics'!$C:$C,0)))</f>
        <v>R&amp;D Fuel Use Reductions</v>
      </c>
      <c r="K2825" s="254" t="str">
        <f>IF(ISBLANK(INDEX('Policy Characteristics'!E:E,MATCH($C2825,'Policy Characteristics'!$C:$C,0))),"",INDEX('Policy Characteristics'!E:E,MATCH($C2825,'Policy Characteristics'!$C:$C,0)))</f>
        <v>RnD electricity fuel use reduction</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0.4</v>
      </c>
      <c r="N2825" s="261">
        <f>IF(ISBLANK(INDEX('Policy Characteristics'!H:H,MATCH($C2825,'Policy Characteristics'!$C:$C,0))),"",INDEX('Policy Characteristics'!H:H,MATCH($C2825,'Policy Characteristics'!$C:$C,0)))</f>
        <v>0.01</v>
      </c>
      <c r="O2825" s="254" t="str">
        <f>IF(ISBLANK(INDEX('Policy Characteristics'!I:I,MATCH($C2825,'Policy Characteristics'!$C:$C,0))),"",INDEX('Policy Characteristics'!I:I,MATCH($C2825,'Policy Characteristics'!$C:$C,0)))</f>
        <v>% reduction in fuel use</v>
      </c>
      <c r="P2825" s="254" t="str">
        <f>IF(ISBLANK(INDEX('Policy Characteristics'!J:J,MATCH($C2825,'Policy Characteristics'!$C:$C,0))),"",INDEX('Policy Characteristics'!J:J,MATCH($C2825,'Policy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5" s="254" t="str">
        <f>IF(ISBLANK(INDEX('Policy Characteristics'!K:K,MATCH($C2825,'Policy Characteristics'!$C:$C,0))),"",INDEX('Policy Characteristics'!K:K,MATCH($C2825,'Policy Characteristics'!$C:$C,0)))</f>
        <v>architectural-design.html#rnd</v>
      </c>
      <c r="R2825" s="254" t="str">
        <f>IF(ISBLANK(INDEX('Policy Characteristics'!L:L,MATCH($C2825,'Policy Characteristics'!$C:$C,0))),"",INDEX('Policy Characteristics'!L:L,MATCH($C2825,'Policy Characteristics'!$C:$C,0)))</f>
        <v>research-and-development.html</v>
      </c>
    </row>
    <row r="2826" spans="1:18" x14ac:dyDescent="0.35">
      <c r="A2826" s="254" t="str">
        <f>IF(ISBLANK(INDEX('Policy Characteristics'!A:A,MATCH($C2826,'Policy Characteristics'!$C:$C,0))),"",INDEX('Policy Characteristics'!A:A,MATCH($C2826,'Policy Characteristics'!$C:$C,0)))</f>
        <v>Research and Development</v>
      </c>
      <c r="B2826" s="262" t="str">
        <f>IF(ISBLANK(INDEX('Policy Characteristics'!B:B,MATCH($C2826,'Policy Characteristics'!$C:$C,0))),"",INDEX('Policy Characteristics'!B:B,MATCH($C2826,'Policy Characteristics'!$C:$C,0)))</f>
        <v>Fuel Use Reduction</v>
      </c>
      <c r="C2826" s="254" t="str">
        <f t="shared" si="97"/>
        <v>RnD Electricity Fuel Use Perc Reduction</v>
      </c>
      <c r="D2826" s="6" t="s">
        <v>72</v>
      </c>
      <c r="E2826" s="45"/>
      <c r="F2826" s="6" t="s">
        <v>3455</v>
      </c>
      <c r="G2826" s="45"/>
      <c r="H2826" s="43">
        <v>751</v>
      </c>
      <c r="I2826" s="324" t="s">
        <v>41</v>
      </c>
      <c r="J2826" s="255" t="str">
        <f>IF(ISBLANK(INDEX('Policy Characteristics'!D:D,MATCH($C2826,'Policy Characteristics'!$C:$C,0))),"",INDEX('Policy Characteristics'!D:D,MATCH($C2826,'Policy Characteristics'!$C:$C,0)))</f>
        <v>R&amp;D Fuel Use Reductions</v>
      </c>
      <c r="K2826" s="254" t="str">
        <f>IF(ISBLANK(INDEX('Policy Characteristics'!E:E,MATCH($C2826,'Policy Characteristics'!$C:$C,0))),"",INDEX('Policy Characteristics'!E:E,MATCH($C2826,'Policy Characteristics'!$C:$C,0)))</f>
        <v>RnD electricity fuel use reduction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0.4</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reduction in fuel use</v>
      </c>
      <c r="P2826" s="254" t="str">
        <f>IF(ISBLANK(INDEX('Policy Characteristics'!J:J,MATCH($C2826,'Policy Characteristics'!$C:$C,0))),"",INDEX('Policy Characteristics'!J:J,MATCH($C2826,'Policy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6" s="254" t="str">
        <f>IF(ISBLANK(INDEX('Policy Characteristics'!K:K,MATCH($C2826,'Policy Characteristics'!$C:$C,0))),"",INDEX('Policy Characteristics'!K:K,MATCH($C2826,'Policy Characteristics'!$C:$C,0)))</f>
        <v>architectural-design.html#rnd</v>
      </c>
      <c r="R2826" s="254" t="str">
        <f>IF(ISBLANK(INDEX('Policy Characteristics'!L:L,MATCH($C2826,'Policy Characteristics'!$C:$C,0))),"",INDEX('Policy Characteristics'!L:L,MATCH($C2826,'Policy Characteristics'!$C:$C,0)))</f>
        <v>research-and-development.html</v>
      </c>
    </row>
    <row r="2827" spans="1:18" x14ac:dyDescent="0.35">
      <c r="A2827" s="254" t="str">
        <f>IF(ISBLANK(INDEX('Policy Characteristics'!A:A,MATCH($C2827,'Policy Characteristics'!$C:$C,0))),"",INDEX('Policy Characteristics'!A:A,MATCH($C2827,'Policy Characteristics'!$C:$C,0)))</f>
        <v>Research and Development</v>
      </c>
      <c r="B2827" s="262" t="str">
        <f>IF(ISBLANK(INDEX('Policy Characteristics'!B:B,MATCH($C2827,'Policy Characteristics'!$C:$C,0))),"",INDEX('Policy Characteristics'!B:B,MATCH($C2827,'Policy Characteristics'!$C:$C,0)))</f>
        <v>Fuel Use Reduction</v>
      </c>
      <c r="C2827" s="254" t="str">
        <f t="shared" si="97"/>
        <v>RnD Electricity Fuel Use Perc Reduction</v>
      </c>
      <c r="D2827" s="6" t="s">
        <v>73</v>
      </c>
      <c r="E2827" s="45"/>
      <c r="F2827" s="6" t="s">
        <v>306</v>
      </c>
      <c r="G2827" s="45"/>
      <c r="H2827" s="43">
        <v>752</v>
      </c>
      <c r="I2827" s="324" t="s">
        <v>41</v>
      </c>
      <c r="J2827" s="255" t="str">
        <f>IF(ISBLANK(INDEX('Policy Characteristics'!D:D,MATCH($C2827,'Policy Characteristics'!$C:$C,0))),"",INDEX('Policy Characteristics'!D:D,MATCH($C2827,'Policy Characteristics'!$C:$C,0)))</f>
        <v>R&amp;D Fuel Use Reductions</v>
      </c>
      <c r="K2827" s="254" t="str">
        <f>IF(ISBLANK(INDEX('Policy Characteristics'!E:E,MATCH($C2827,'Policy Characteristics'!$C:$C,0))),"",INDEX('Policy Characteristics'!E:E,MATCH($C2827,'Policy Characteristics'!$C:$C,0)))</f>
        <v>RnD electricity fuel use reduction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0.4</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reduction in fuel use</v>
      </c>
      <c r="P2827" s="254" t="str">
        <f>IF(ISBLANK(INDEX('Policy Characteristics'!J:J,MATCH($C2827,'Policy Characteristics'!$C:$C,0))),"",INDEX('Policy Characteristics'!J:J,MATCH($C2827,'Policy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7" s="254" t="str">
        <f>IF(ISBLANK(INDEX('Policy Characteristics'!K:K,MATCH($C2827,'Policy Characteristics'!$C:$C,0))),"",INDEX('Policy Characteristics'!K:K,MATCH($C2827,'Policy Characteristics'!$C:$C,0)))</f>
        <v>architectural-design.html#rnd</v>
      </c>
      <c r="R2827" s="254" t="str">
        <f>IF(ISBLANK(INDEX('Policy Characteristics'!L:L,MATCH($C2827,'Policy Characteristics'!$C:$C,0))),"",INDEX('Policy Characteristics'!L:L,MATCH($C2827,'Policy Characteristics'!$C:$C,0)))</f>
        <v>research-and-development.html</v>
      </c>
    </row>
    <row r="2828" spans="1:18" x14ac:dyDescent="0.35">
      <c r="A2828" s="254" t="str">
        <f>IF(ISBLANK(INDEX('Policy Characteristics'!A:A,MATCH($C2828,'Policy Characteristics'!$C:$C,0))),"",INDEX('Policy Characteristics'!A:A,MATCH($C2828,'Policy Characteristics'!$C:$C,0)))</f>
        <v>Research and Development</v>
      </c>
      <c r="B2828" s="262" t="str">
        <f>IF(ISBLANK(INDEX('Policy Characteristics'!B:B,MATCH($C2828,'Policy Characteristics'!$C:$C,0))),"",INDEX('Policy Characteristics'!B:B,MATCH($C2828,'Policy Characteristics'!$C:$C,0)))</f>
        <v>Fuel Use Reduction</v>
      </c>
      <c r="C2828" s="254" t="str">
        <f t="shared" si="97"/>
        <v>RnD Electricity Fuel Use Perc Reduction</v>
      </c>
      <c r="D2828" s="6" t="s">
        <v>433</v>
      </c>
      <c r="E2828" s="45"/>
      <c r="F2828" s="6" t="s">
        <v>437</v>
      </c>
      <c r="G2828" s="45"/>
      <c r="H2828" s="43">
        <v>753</v>
      </c>
      <c r="I2828" s="324" t="s">
        <v>41</v>
      </c>
      <c r="J2828" s="255" t="str">
        <f>IF(ISBLANK(INDEX('Policy Characteristics'!D:D,MATCH($C2828,'Policy Characteristics'!$C:$C,0))),"",INDEX('Policy Characteristics'!D:D,MATCH($C2828,'Policy Characteristics'!$C:$C,0)))</f>
        <v>R&amp;D Fuel Use Reductions</v>
      </c>
      <c r="K2828" s="254" t="str">
        <f>IF(ISBLANK(INDEX('Policy Characteristics'!E:E,MATCH($C2828,'Policy Characteristics'!$C:$C,0))),"",INDEX('Policy Characteristics'!E:E,MATCH($C2828,'Policy Characteristics'!$C:$C,0)))</f>
        <v>RnD electricity fuel use reduction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0.4</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reduction in fuel use</v>
      </c>
      <c r="P2828" s="254" t="str">
        <f>IF(ISBLANK(INDEX('Policy Characteristics'!J:J,MATCH($C2828,'Policy Characteristics'!$C:$C,0))),"",INDEX('Policy Characteristics'!J:J,MATCH($C2828,'Policy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8" s="254" t="str">
        <f>IF(ISBLANK(INDEX('Policy Characteristics'!K:K,MATCH($C2828,'Policy Characteristics'!$C:$C,0))),"",INDEX('Policy Characteristics'!K:K,MATCH($C2828,'Policy Characteristics'!$C:$C,0)))</f>
        <v>architectural-design.html#rnd</v>
      </c>
      <c r="R2828" s="254" t="str">
        <f>IF(ISBLANK(INDEX('Policy Characteristics'!L:L,MATCH($C2828,'Policy Characteristics'!$C:$C,0))),"",INDEX('Policy Characteristics'!L:L,MATCH($C2828,'Policy Characteristics'!$C:$C,0)))</f>
        <v>research-and-development.html</v>
      </c>
    </row>
    <row r="2829" spans="1:18" x14ac:dyDescent="0.35">
      <c r="A2829" s="254" t="str">
        <f>IF(ISBLANK(INDEX('Policy Characteristics'!A:A,MATCH($C2829,'Policy Characteristics'!$C:$C,0))),"",INDEX('Policy Characteristics'!A:A,MATCH($C2829,'Policy Characteristics'!$C:$C,0)))</f>
        <v>Research and Development</v>
      </c>
      <c r="B2829" s="262" t="str">
        <f>IF(ISBLANK(INDEX('Policy Characteristics'!B:B,MATCH($C2829,'Policy Characteristics'!$C:$C,0))),"",INDEX('Policy Characteristics'!B:B,MATCH($C2829,'Policy Characteristics'!$C:$C,0)))</f>
        <v>Fuel Use Reduction</v>
      </c>
      <c r="C2829" s="254" t="str">
        <f t="shared" si="97"/>
        <v>RnD Electricity Fuel Use Perc Reduction</v>
      </c>
      <c r="D2829" s="6" t="s">
        <v>74</v>
      </c>
      <c r="E2829" s="45"/>
      <c r="F2829" s="6" t="s">
        <v>307</v>
      </c>
      <c r="G2829" s="45"/>
      <c r="H2829" s="43">
        <v>754</v>
      </c>
      <c r="I2829" s="324" t="s">
        <v>41</v>
      </c>
      <c r="J2829" s="255" t="str">
        <f>IF(ISBLANK(INDEX('Policy Characteristics'!D:D,MATCH($C2829,'Policy Characteristics'!$C:$C,0))),"",INDEX('Policy Characteristics'!D:D,MATCH($C2829,'Policy Characteristics'!$C:$C,0)))</f>
        <v>R&amp;D Fuel Use Reductions</v>
      </c>
      <c r="K2829" s="254" t="str">
        <f>IF(ISBLANK(INDEX('Policy Characteristics'!E:E,MATCH($C2829,'Policy Characteristics'!$C:$C,0))),"",INDEX('Policy Characteristics'!E:E,MATCH($C2829,'Policy Characteristics'!$C:$C,0)))</f>
        <v>RnD electricity fuel use reduction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0.4</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reduction in fuel use</v>
      </c>
      <c r="P2829" s="254" t="str">
        <f>IF(ISBLANK(INDEX('Policy Characteristics'!J:J,MATCH($C2829,'Policy Characteristics'!$C:$C,0))),"",INDEX('Policy Characteristics'!J:J,MATCH($C2829,'Policy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9" s="254" t="str">
        <f>IF(ISBLANK(INDEX('Policy Characteristics'!K:K,MATCH($C2829,'Policy Characteristics'!$C:$C,0))),"",INDEX('Policy Characteristics'!K:K,MATCH($C2829,'Policy Characteristics'!$C:$C,0)))</f>
        <v>architectural-design.html#rnd</v>
      </c>
      <c r="R2829" s="254" t="str">
        <f>IF(ISBLANK(INDEX('Policy Characteristics'!L:L,MATCH($C2829,'Policy Characteristics'!$C:$C,0))),"",INDEX('Policy Characteristics'!L:L,MATCH($C2829,'Policy Characteristics'!$C:$C,0)))</f>
        <v>research-and-development.html</v>
      </c>
    </row>
    <row r="2830" spans="1:18" x14ac:dyDescent="0.35">
      <c r="A2830" s="254" t="str">
        <f>IF(ISBLANK(INDEX('Policy Characteristics'!A:A,MATCH($C2830,'Policy Characteristics'!$C:$C,0))),"",INDEX('Policy Characteristics'!A:A,MATCH($C2830,'Policy Characteristics'!$C:$C,0)))</f>
        <v>Research and Development</v>
      </c>
      <c r="B2830" s="262" t="str">
        <f>IF(ISBLANK(INDEX('Policy Characteristics'!B:B,MATCH($C2830,'Policy Characteristics'!$C:$C,0))),"",INDEX('Policy Characteristics'!B:B,MATCH($C2830,'Policy Characteristics'!$C:$C,0)))</f>
        <v>Fuel Use Reduction</v>
      </c>
      <c r="C2830" s="254" t="str">
        <f t="shared" si="97"/>
        <v>RnD Electricity Fuel Use Perc Reduction</v>
      </c>
      <c r="D2830" s="6" t="s">
        <v>75</v>
      </c>
      <c r="E2830" s="45"/>
      <c r="F2830" s="6" t="s">
        <v>308</v>
      </c>
      <c r="G2830" s="45"/>
      <c r="H2830" s="43">
        <v>124</v>
      </c>
      <c r="I2830" s="324" t="s">
        <v>41</v>
      </c>
      <c r="J2830" s="255" t="str">
        <f>IF(ISBLANK(INDEX('Policy Characteristics'!D:D,MATCH($C2830,'Policy Characteristics'!$C:$C,0))),"",INDEX('Policy Characteristics'!D:D,MATCH($C2830,'Policy Characteristics'!$C:$C,0)))</f>
        <v>R&amp;D Fuel Use Reductions</v>
      </c>
      <c r="K2830" s="254" t="str">
        <f>IF(ISBLANK(INDEX('Policy Characteristics'!E:E,MATCH($C2830,'Policy Characteristics'!$C:$C,0))),"",INDEX('Policy Characteristics'!E:E,MATCH($C2830,'Policy Characteristics'!$C:$C,0)))</f>
        <v>RnD electricity fuel use reduction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0.4</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reduction in fuel use</v>
      </c>
      <c r="P2830" s="254" t="str">
        <f>IF(ISBLANK(INDEX('Policy Characteristics'!J:J,MATCH($C2830,'Policy Characteristics'!$C:$C,0))),"",INDEX('Policy Characteristics'!J:J,MATCH($C2830,'Policy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0" s="254" t="str">
        <f>IF(ISBLANK(INDEX('Policy Characteristics'!K:K,MATCH($C2830,'Policy Characteristics'!$C:$C,0))),"",INDEX('Policy Characteristics'!K:K,MATCH($C2830,'Policy Characteristics'!$C:$C,0)))</f>
        <v>architectural-design.html#rnd</v>
      </c>
      <c r="R2830" s="254" t="str">
        <f>IF(ISBLANK(INDEX('Policy Characteristics'!L:L,MATCH($C2830,'Policy Characteristics'!$C:$C,0))),"",INDEX('Policy Characteristics'!L:L,MATCH($C2830,'Policy Characteristics'!$C:$C,0)))</f>
        <v>research-and-development.html</v>
      </c>
    </row>
    <row r="2831" spans="1:18" x14ac:dyDescent="0.35">
      <c r="A2831" s="254" t="str">
        <f>IF(ISBLANK(INDEX('Policy Characteristics'!A:A,MATCH($C2831,'Policy Characteristics'!$C:$C,0))),"",INDEX('Policy Characteristics'!A:A,MATCH($C2831,'Policy Characteristics'!$C:$C,0)))</f>
        <v>Research and Development</v>
      </c>
      <c r="B2831" s="262" t="str">
        <f>IF(ISBLANK(INDEX('Policy Characteristics'!B:B,MATCH($C2831,'Policy Characteristics'!$C:$C,0))),"",INDEX('Policy Characteristics'!B:B,MATCH($C2831,'Policy Characteristics'!$C:$C,0)))</f>
        <v>Fuel Use Reduction</v>
      </c>
      <c r="C2831" s="254" t="str">
        <f t="shared" si="97"/>
        <v>RnD Electricity Fuel Use Perc Reduction</v>
      </c>
      <c r="D2831" s="6" t="s">
        <v>76</v>
      </c>
      <c r="E2831" s="45"/>
      <c r="F2831" s="6" t="s">
        <v>309</v>
      </c>
      <c r="G2831" s="45"/>
      <c r="H2831" s="43">
        <v>193</v>
      </c>
      <c r="I2831" s="324" t="s">
        <v>40</v>
      </c>
      <c r="J2831" s="255" t="str">
        <f>IF(ISBLANK(INDEX('Policy Characteristics'!D:D,MATCH($C2831,'Policy Characteristics'!$C:$C,0))),"",INDEX('Policy Characteristics'!D:D,MATCH($C2831,'Policy Characteristics'!$C:$C,0)))</f>
        <v>R&amp;D Fuel Use Reductions</v>
      </c>
      <c r="K2831" s="254" t="str">
        <f>IF(ISBLANK(INDEX('Policy Characteristics'!E:E,MATCH($C2831,'Policy Characteristics'!$C:$C,0))),"",INDEX('Policy Characteristics'!E:E,MATCH($C2831,'Policy Characteristics'!$C:$C,0)))</f>
        <v>RnD electricity fuel use reduction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0.4</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reduction in fuel use</v>
      </c>
      <c r="P2831" s="254" t="str">
        <f>IF(ISBLANK(INDEX('Policy Characteristics'!J:J,MATCH($C2831,'Policy Characteristics'!$C:$C,0))),"",INDEX('Policy Characteristics'!J:J,MATCH($C2831,'Policy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1" s="254" t="str">
        <f>IF(ISBLANK(INDEX('Policy Characteristics'!K:K,MATCH($C2831,'Policy Characteristics'!$C:$C,0))),"",INDEX('Policy Characteristics'!K:K,MATCH($C2831,'Policy Characteristics'!$C:$C,0)))</f>
        <v>architectural-design.html#rnd</v>
      </c>
      <c r="R2831" s="254" t="str">
        <f>IF(ISBLANK(INDEX('Policy Characteristics'!L:L,MATCH($C2831,'Policy Characteristics'!$C:$C,0))),"",INDEX('Policy Characteristics'!L:L,MATCH($C2831,'Policy Characteristics'!$C:$C,0)))</f>
        <v>research-and-development.html</v>
      </c>
    </row>
    <row r="2832" spans="1:18" x14ac:dyDescent="0.35">
      <c r="A2832" s="254" t="str">
        <f>IF(ISBLANK(INDEX('Policy Characteristics'!A:A,MATCH($C2832,'Policy Characteristics'!$C:$C,0))),"",INDEX('Policy Characteristics'!A:A,MATCH($C2832,'Policy Characteristics'!$C:$C,0)))</f>
        <v>Research and Development</v>
      </c>
      <c r="B2832" s="262" t="str">
        <f>IF(ISBLANK(INDEX('Policy Characteristics'!B:B,MATCH($C2832,'Policy Characteristics'!$C:$C,0))),"",INDEX('Policy Characteristics'!B:B,MATCH($C2832,'Policy Characteristics'!$C:$C,0)))</f>
        <v>Fuel Use Reduction</v>
      </c>
      <c r="C2832" s="254" t="str">
        <f t="shared" ref="C2832:C2846" si="98">C$2823</f>
        <v>RnD Electricity Fuel Use Perc Reduction</v>
      </c>
      <c r="D2832" s="6" t="s">
        <v>2403</v>
      </c>
      <c r="E2832" s="45"/>
      <c r="F2832" s="6" t="s">
        <v>3456</v>
      </c>
      <c r="G2832" s="45"/>
      <c r="H2832" s="43">
        <v>181</v>
      </c>
      <c r="I2832" s="324" t="s">
        <v>41</v>
      </c>
      <c r="J2832" s="255" t="str">
        <f>IF(ISBLANK(INDEX('Policy Characteristics'!D:D,MATCH($C2832,'Policy Characteristics'!$C:$C,0))),"",INDEX('Policy Characteristics'!D:D,MATCH($C2832,'Policy Characteristics'!$C:$C,0)))</f>
        <v>R&amp;D Fuel Use Reductions</v>
      </c>
      <c r="K2832" s="254" t="str">
        <f>IF(ISBLANK(INDEX('Policy Characteristics'!E:E,MATCH($C2832,'Policy Characteristics'!$C:$C,0))),"",INDEX('Policy Characteristics'!E:E,MATCH($C2832,'Policy Characteristics'!$C:$C,0)))</f>
        <v>RnD electricity fuel use reduction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0.4</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reduction in fuel use</v>
      </c>
      <c r="P2832" s="254" t="str">
        <f>IF(ISBLANK(INDEX('Policy Characteristics'!J:J,MATCH($C2832,'Policy Characteristics'!$C:$C,0))),"",INDEX('Policy Characteristics'!J:J,MATCH($C2832,'Policy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2" s="254" t="str">
        <f>IF(ISBLANK(INDEX('Policy Characteristics'!K:K,MATCH($C2832,'Policy Characteristics'!$C:$C,0))),"",INDEX('Policy Characteristics'!K:K,MATCH($C2832,'Policy Characteristics'!$C:$C,0)))</f>
        <v>architectural-design.html#rnd</v>
      </c>
      <c r="R2832" s="254" t="str">
        <f>IF(ISBLANK(INDEX('Policy Characteristics'!L:L,MATCH($C2832,'Policy Characteristics'!$C:$C,0))),"",INDEX('Policy Characteristics'!L:L,MATCH($C2832,'Policy Characteristics'!$C:$C,0)))</f>
        <v>research-and-development.html</v>
      </c>
    </row>
    <row r="2833" spans="1:18" x14ac:dyDescent="0.35">
      <c r="A2833" s="254" t="str">
        <f>IF(ISBLANK(INDEX('Policy Characteristics'!A:A,MATCH($C2833,'Policy Characteristics'!$C:$C,0))),"",INDEX('Policy Characteristics'!A:A,MATCH($C2833,'Policy Characteristics'!$C:$C,0)))</f>
        <v>Research and Development</v>
      </c>
      <c r="B2833" s="262" t="str">
        <f>IF(ISBLANK(INDEX('Policy Characteristics'!B:B,MATCH($C2833,'Policy Characteristics'!$C:$C,0))),"",INDEX('Policy Characteristics'!B:B,MATCH($C2833,'Policy Characteristics'!$C:$C,0)))</f>
        <v>Fuel Use Reduction</v>
      </c>
      <c r="C2833" s="254" t="str">
        <f t="shared" si="98"/>
        <v>RnD Electricity Fuel Use Perc Reduction</v>
      </c>
      <c r="D2833" s="6" t="s">
        <v>293</v>
      </c>
      <c r="E2833" s="45"/>
      <c r="F2833" s="6" t="s">
        <v>3457</v>
      </c>
      <c r="G2833" s="45"/>
      <c r="H2833" s="43">
        <v>755</v>
      </c>
      <c r="I2833" s="324" t="s">
        <v>40</v>
      </c>
      <c r="J2833" s="255" t="str">
        <f>IF(ISBLANK(INDEX('Policy Characteristics'!D:D,MATCH($C2833,'Policy Characteristics'!$C:$C,0))),"",INDEX('Policy Characteristics'!D:D,MATCH($C2833,'Policy Characteristics'!$C:$C,0)))</f>
        <v>R&amp;D Fuel Use Reductions</v>
      </c>
      <c r="K2833" s="254" t="str">
        <f>IF(ISBLANK(INDEX('Policy Characteristics'!E:E,MATCH($C2833,'Policy Characteristics'!$C:$C,0))),"",INDEX('Policy Characteristics'!E:E,MATCH($C2833,'Policy Characteristics'!$C:$C,0)))</f>
        <v>RnD electricity fuel use reduction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0.4</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reduction in fuel use</v>
      </c>
      <c r="P2833" s="254" t="str">
        <f>IF(ISBLANK(INDEX('Policy Characteristics'!J:J,MATCH($C2833,'Policy Characteristics'!$C:$C,0))),"",INDEX('Policy Characteristics'!J:J,MATCH($C2833,'Policy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3" s="254" t="str">
        <f>IF(ISBLANK(INDEX('Policy Characteristics'!K:K,MATCH($C2833,'Policy Characteristics'!$C:$C,0))),"",INDEX('Policy Characteristics'!K:K,MATCH($C2833,'Policy Characteristics'!$C:$C,0)))</f>
        <v>architectural-design.html#rnd</v>
      </c>
      <c r="R2833" s="254" t="str">
        <f>IF(ISBLANK(INDEX('Policy Characteristics'!L:L,MATCH($C2833,'Policy Characteristics'!$C:$C,0))),"",INDEX('Policy Characteristics'!L:L,MATCH($C2833,'Policy Characteristics'!$C:$C,0)))</f>
        <v>research-and-development.html</v>
      </c>
    </row>
    <row r="2834" spans="1:18" x14ac:dyDescent="0.35">
      <c r="A2834" s="254" t="str">
        <f>IF(ISBLANK(INDEX('Policy Characteristics'!A:A,MATCH($C2834,'Policy Characteristics'!$C:$C,0))),"",INDEX('Policy Characteristics'!A:A,MATCH($C2834,'Policy Characteristics'!$C:$C,0)))</f>
        <v>Research and Development</v>
      </c>
      <c r="B2834" s="262" t="str">
        <f>IF(ISBLANK(INDEX('Policy Characteristics'!B:B,MATCH($C2834,'Policy Characteristics'!$C:$C,0))),"",INDEX('Policy Characteristics'!B:B,MATCH($C2834,'Policy Characteristics'!$C:$C,0)))</f>
        <v>Fuel Use Reduction</v>
      </c>
      <c r="C2834" s="254" t="str">
        <f t="shared" si="98"/>
        <v>RnD Electricity Fuel Use Perc Reduction</v>
      </c>
      <c r="D2834" s="6" t="s">
        <v>294</v>
      </c>
      <c r="E2834" s="45"/>
      <c r="F2834" s="6" t="s">
        <v>2242</v>
      </c>
      <c r="G2834" s="45"/>
      <c r="H2834" s="43">
        <v>1822</v>
      </c>
      <c r="I2834" s="324" t="s">
        <v>40</v>
      </c>
      <c r="J2834" s="255" t="str">
        <f>IF(ISBLANK(INDEX('Policy Characteristics'!D:D,MATCH($C2834,'Policy Characteristics'!$C:$C,0))),"",INDEX('Policy Characteristics'!D:D,MATCH($C2834,'Policy Characteristics'!$C:$C,0)))</f>
        <v>R&amp;D Fuel Use Reductions</v>
      </c>
      <c r="K2834" s="254" t="str">
        <f>IF(ISBLANK(INDEX('Policy Characteristics'!E:E,MATCH($C2834,'Policy Characteristics'!$C:$C,0))),"",INDEX('Policy Characteristics'!E:E,MATCH($C2834,'Policy Characteristics'!$C:$C,0)))</f>
        <v>RnD electricity fuel use reduction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0.4</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reduction in fuel use</v>
      </c>
      <c r="P2834" s="254" t="str">
        <f>IF(ISBLANK(INDEX('Policy Characteristics'!J:J,MATCH($C2834,'Policy Characteristics'!$C:$C,0))),"",INDEX('Policy Characteristics'!J:J,MATCH($C2834,'Policy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4" s="254" t="str">
        <f>IF(ISBLANK(INDEX('Policy Characteristics'!K:K,MATCH($C2834,'Policy Characteristics'!$C:$C,0))),"",INDEX('Policy Characteristics'!K:K,MATCH($C2834,'Policy Characteristics'!$C:$C,0)))</f>
        <v>architectural-design.html#rnd</v>
      </c>
      <c r="R2834" s="254" t="str">
        <f>IF(ISBLANK(INDEX('Policy Characteristics'!L:L,MATCH($C2834,'Policy Characteristics'!$C:$C,0))),"",INDEX('Policy Characteristics'!L:L,MATCH($C2834,'Policy Characteristics'!$C:$C,0)))</f>
        <v>research-and-development.html</v>
      </c>
    </row>
    <row r="2835" spans="1:18" x14ac:dyDescent="0.35">
      <c r="A2835" s="254" t="str">
        <f>IF(ISBLANK(INDEX('Policy Characteristics'!A:A,MATCH($C2835,'Policy Characteristics'!$C:$C,0))),"",INDEX('Policy Characteristics'!A:A,MATCH($C2835,'Policy Characteristics'!$C:$C,0)))</f>
        <v>Research and Development</v>
      </c>
      <c r="B2835" s="262" t="str">
        <f>IF(ISBLANK(INDEX('Policy Characteristics'!B:B,MATCH($C2835,'Policy Characteristics'!$C:$C,0))),"",INDEX('Policy Characteristics'!B:B,MATCH($C2835,'Policy Characteristics'!$C:$C,0)))</f>
        <v>Fuel Use Reduction</v>
      </c>
      <c r="C2835" s="254" t="str">
        <f t="shared" si="98"/>
        <v>RnD Electricity Fuel Use Perc Reduction</v>
      </c>
      <c r="D2835" s="6" t="s">
        <v>429</v>
      </c>
      <c r="E2835" s="45"/>
      <c r="F2835" s="6" t="s">
        <v>430</v>
      </c>
      <c r="G2835" s="45"/>
      <c r="H2835" s="43">
        <v>1823</v>
      </c>
      <c r="I2835" s="324" t="s">
        <v>40</v>
      </c>
      <c r="J2835" s="255" t="str">
        <f>IF(ISBLANK(INDEX('Policy Characteristics'!D:D,MATCH($C2835,'Policy Characteristics'!$C:$C,0))),"",INDEX('Policy Characteristics'!D:D,MATCH($C2835,'Policy Characteristics'!$C:$C,0)))</f>
        <v>R&amp;D Fuel Use Reductions</v>
      </c>
      <c r="K2835" s="254" t="str">
        <f>IF(ISBLANK(INDEX('Policy Characteristics'!E:E,MATCH($C2835,'Policy Characteristics'!$C:$C,0))),"",INDEX('Policy Characteristics'!E:E,MATCH($C2835,'Policy Characteristics'!$C:$C,0)))</f>
        <v>RnD electricity fuel use reduction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0.4</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reduction in fuel use</v>
      </c>
      <c r="P2835" s="254" t="str">
        <f>IF(ISBLANK(INDEX('Policy Characteristics'!J:J,MATCH($C2835,'Policy Characteristics'!$C:$C,0))),"",INDEX('Policy Characteristics'!J:J,MATCH($C2835,'Policy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5" s="254" t="str">
        <f>IF(ISBLANK(INDEX('Policy Characteristics'!K:K,MATCH($C2835,'Policy Characteristics'!$C:$C,0))),"",INDEX('Policy Characteristics'!K:K,MATCH($C2835,'Policy Characteristics'!$C:$C,0)))</f>
        <v>architectural-design.html#rnd</v>
      </c>
      <c r="R2835" s="254" t="str">
        <f>IF(ISBLANK(INDEX('Policy Characteristics'!L:L,MATCH($C2835,'Policy Characteristics'!$C:$C,0))),"",INDEX('Policy Characteristics'!L:L,MATCH($C2835,'Policy Characteristics'!$C:$C,0)))</f>
        <v>research-and-development.html</v>
      </c>
    </row>
    <row r="2836" spans="1:18" x14ac:dyDescent="0.35">
      <c r="A2836" s="254" t="str">
        <f>IF(ISBLANK(INDEX('Policy Characteristics'!A:A,MATCH($C2836,'Policy Characteristics'!$C:$C,0))),"",INDEX('Policy Characteristics'!A:A,MATCH($C2836,'Policy Characteristics'!$C:$C,0)))</f>
        <v>Research and Development</v>
      </c>
      <c r="B2836" s="262" t="str">
        <f>IF(ISBLANK(INDEX('Policy Characteristics'!B:B,MATCH($C2836,'Policy Characteristics'!$C:$C,0))),"",INDEX('Policy Characteristics'!B:B,MATCH($C2836,'Policy Characteristics'!$C:$C,0)))</f>
        <v>Fuel Use Reduction</v>
      </c>
      <c r="C2836" s="254" t="str">
        <f t="shared" si="98"/>
        <v>RnD Electricity Fuel Use Perc Reduction</v>
      </c>
      <c r="D2836" s="6" t="s">
        <v>438</v>
      </c>
      <c r="E2836" s="45"/>
      <c r="F2836" s="6" t="s">
        <v>440</v>
      </c>
      <c r="G2836" s="45"/>
      <c r="H2836" s="43">
        <v>1824</v>
      </c>
      <c r="I2836" s="324" t="s">
        <v>41</v>
      </c>
      <c r="J2836" s="255" t="str">
        <f>IF(ISBLANK(INDEX('Policy Characteristics'!D:D,MATCH($C2836,'Policy Characteristics'!$C:$C,0))),"",INDEX('Policy Characteristics'!D:D,MATCH($C2836,'Policy Characteristics'!$C:$C,0)))</f>
        <v>R&amp;D Fuel Use Reductions</v>
      </c>
      <c r="K2836" s="254" t="str">
        <f>IF(ISBLANK(INDEX('Policy Characteristics'!E:E,MATCH($C2836,'Policy Characteristics'!$C:$C,0))),"",INDEX('Policy Characteristics'!E:E,MATCH($C2836,'Policy Characteristics'!$C:$C,0)))</f>
        <v>RnD electricity fuel use reduction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0.4</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reduction in fuel use</v>
      </c>
      <c r="P2836" s="254" t="str">
        <f>IF(ISBLANK(INDEX('Policy Characteristics'!J:J,MATCH($C2836,'Policy Characteristics'!$C:$C,0))),"",INDEX('Policy Characteristics'!J:J,MATCH($C2836,'Policy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6" s="254" t="str">
        <f>IF(ISBLANK(INDEX('Policy Characteristics'!K:K,MATCH($C2836,'Policy Characteristics'!$C:$C,0))),"",INDEX('Policy Characteristics'!K:K,MATCH($C2836,'Policy Characteristics'!$C:$C,0)))</f>
        <v>architectural-design.html#rnd</v>
      </c>
      <c r="R2836" s="254" t="str">
        <f>IF(ISBLANK(INDEX('Policy Characteristics'!L:L,MATCH($C2836,'Policy Characteristics'!$C:$C,0))),"",INDEX('Policy Characteristics'!L:L,MATCH($C2836,'Policy Characteristics'!$C:$C,0)))</f>
        <v>research-and-development.html</v>
      </c>
    </row>
    <row r="2837" spans="1:18" x14ac:dyDescent="0.35">
      <c r="A2837" s="254" t="str">
        <f>IF(ISBLANK(INDEX('Policy Characteristics'!A:A,MATCH($C2837,'Policy Characteristics'!$C:$C,0))),"",INDEX('Policy Characteristics'!A:A,MATCH($C2837,'Policy Characteristics'!$C:$C,0)))</f>
        <v>Research and Development</v>
      </c>
      <c r="B2837" s="262" t="str">
        <f>IF(ISBLANK(INDEX('Policy Characteristics'!B:B,MATCH($C2837,'Policy Characteristics'!$C:$C,0))),"",INDEX('Policy Characteristics'!B:B,MATCH($C2837,'Policy Characteristics'!$C:$C,0)))</f>
        <v>Fuel Use Reduction</v>
      </c>
      <c r="C2837" s="254" t="str">
        <f t="shared" si="98"/>
        <v>RnD Electricity Fuel Use Perc Reduction</v>
      </c>
      <c r="D2837" s="6" t="s">
        <v>2718</v>
      </c>
      <c r="E2837" s="45"/>
      <c r="F2837" s="6" t="s">
        <v>3458</v>
      </c>
      <c r="G2837" s="45"/>
      <c r="H2837" s="43">
        <v>1825</v>
      </c>
      <c r="I2837" s="324" t="s">
        <v>41</v>
      </c>
      <c r="J2837" s="255" t="str">
        <f>IF(ISBLANK(INDEX('Policy Characteristics'!D:D,MATCH($C2837,'Policy Characteristics'!$C:$C,0))),"",INDEX('Policy Characteristics'!D:D,MATCH($C2837,'Policy Characteristics'!$C:$C,0)))</f>
        <v>R&amp;D Fuel Use Reductions</v>
      </c>
      <c r="K2837" s="254" t="str">
        <f>IF(ISBLANK(INDEX('Policy Characteristics'!E:E,MATCH($C2837,'Policy Characteristics'!$C:$C,0))),"",INDEX('Policy Characteristics'!E:E,MATCH($C2837,'Policy Characteristics'!$C:$C,0)))</f>
        <v>RnD electricity fuel use reduction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0.4</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reduction in fuel use</v>
      </c>
      <c r="P2837" s="254" t="str">
        <f>IF(ISBLANK(INDEX('Policy Characteristics'!J:J,MATCH($C2837,'Policy Characteristics'!$C:$C,0))),"",INDEX('Policy Characteristics'!J:J,MATCH($C2837,'Policy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7" s="254" t="str">
        <f>IF(ISBLANK(INDEX('Policy Characteristics'!K:K,MATCH($C2837,'Policy Characteristics'!$C:$C,0))),"",INDEX('Policy Characteristics'!K:K,MATCH($C2837,'Policy Characteristics'!$C:$C,0)))</f>
        <v>architectural-design.html#rnd</v>
      </c>
      <c r="R2837" s="254" t="str">
        <f>IF(ISBLANK(INDEX('Policy Characteristics'!L:L,MATCH($C2837,'Policy Characteristics'!$C:$C,0))),"",INDEX('Policy Characteristics'!L:L,MATCH($C2837,'Policy Characteristics'!$C:$C,0)))</f>
        <v>research-and-development.html</v>
      </c>
    </row>
    <row r="2838" spans="1:18" x14ac:dyDescent="0.35">
      <c r="A2838" s="254" t="str">
        <f>IF(ISBLANK(INDEX('Policy Characteristics'!A:A,MATCH($C2838,'Policy Characteristics'!$C:$C,0))),"",INDEX('Policy Characteristics'!A:A,MATCH($C2838,'Policy Characteristics'!$C:$C,0)))</f>
        <v>Research and Development</v>
      </c>
      <c r="B2838" s="262" t="str">
        <f>IF(ISBLANK(INDEX('Policy Characteristics'!B:B,MATCH($C2838,'Policy Characteristics'!$C:$C,0))),"",INDEX('Policy Characteristics'!B:B,MATCH($C2838,'Policy Characteristics'!$C:$C,0)))</f>
        <v>Fuel Use Reduction</v>
      </c>
      <c r="C2838" s="254" t="str">
        <f t="shared" si="98"/>
        <v>RnD Electricity Fuel Use Perc Reduction</v>
      </c>
      <c r="D2838" s="6" t="s">
        <v>2719</v>
      </c>
      <c r="E2838" s="45"/>
      <c r="F2838" s="6" t="s">
        <v>3459</v>
      </c>
      <c r="G2838" s="45"/>
      <c r="H2838" s="43">
        <v>1826</v>
      </c>
      <c r="I2838" s="324" t="s">
        <v>41</v>
      </c>
      <c r="J2838" s="255" t="str">
        <f>IF(ISBLANK(INDEX('Policy Characteristics'!D:D,MATCH($C2838,'Policy Characteristics'!$C:$C,0))),"",INDEX('Policy Characteristics'!D:D,MATCH($C2838,'Policy Characteristics'!$C:$C,0)))</f>
        <v>R&amp;D Fuel Use Reductions</v>
      </c>
      <c r="K2838" s="254" t="str">
        <f>IF(ISBLANK(INDEX('Policy Characteristics'!E:E,MATCH($C2838,'Policy Characteristics'!$C:$C,0))),"",INDEX('Policy Characteristics'!E:E,MATCH($C2838,'Policy Characteristics'!$C:$C,0)))</f>
        <v>RnD electricity fuel use reduction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0.4</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reduction in fuel use</v>
      </c>
      <c r="P2838" s="254" t="str">
        <f>IF(ISBLANK(INDEX('Policy Characteristics'!J:J,MATCH($C2838,'Policy Characteristics'!$C:$C,0))),"",INDEX('Policy Characteristics'!J:J,MATCH($C2838,'Policy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8" s="254" t="str">
        <f>IF(ISBLANK(INDEX('Policy Characteristics'!K:K,MATCH($C2838,'Policy Characteristics'!$C:$C,0))),"",INDEX('Policy Characteristics'!K:K,MATCH($C2838,'Policy Characteristics'!$C:$C,0)))</f>
        <v>architectural-design.html#rnd</v>
      </c>
      <c r="R2838" s="254" t="str">
        <f>IF(ISBLANK(INDEX('Policy Characteristics'!L:L,MATCH($C2838,'Policy Characteristics'!$C:$C,0))),"",INDEX('Policy Characteristics'!L:L,MATCH($C2838,'Policy Characteristics'!$C:$C,0)))</f>
        <v>research-and-development.html</v>
      </c>
    </row>
    <row r="2839" spans="1:18" x14ac:dyDescent="0.35">
      <c r="A2839" s="254" t="str">
        <f>IF(ISBLANK(INDEX('Policy Characteristics'!A:A,MATCH($C2839,'Policy Characteristics'!$C:$C,0))),"",INDEX('Policy Characteristics'!A:A,MATCH($C2839,'Policy Characteristics'!$C:$C,0)))</f>
        <v>Research and Development</v>
      </c>
      <c r="B2839" s="262" t="str">
        <f>IF(ISBLANK(INDEX('Policy Characteristics'!B:B,MATCH($C2839,'Policy Characteristics'!$C:$C,0))),"",INDEX('Policy Characteristics'!B:B,MATCH($C2839,'Policy Characteristics'!$C:$C,0)))</f>
        <v>Fuel Use Reduction</v>
      </c>
      <c r="C2839" s="254" t="str">
        <f t="shared" si="98"/>
        <v>RnD Electricity Fuel Use Perc Reduction</v>
      </c>
      <c r="D2839" s="6" t="s">
        <v>2720</v>
      </c>
      <c r="E2839" s="45"/>
      <c r="F2839" s="6" t="s">
        <v>3460</v>
      </c>
      <c r="G2839" s="45"/>
      <c r="H2839" s="43">
        <v>1827</v>
      </c>
      <c r="I2839" s="324" t="s">
        <v>40</v>
      </c>
      <c r="J2839" s="255" t="str">
        <f>IF(ISBLANK(INDEX('Policy Characteristics'!D:D,MATCH($C2839,'Policy Characteristics'!$C:$C,0))),"",INDEX('Policy Characteristics'!D:D,MATCH($C2839,'Policy Characteristics'!$C:$C,0)))</f>
        <v>R&amp;D Fuel Use Reductions</v>
      </c>
      <c r="K2839" s="254" t="str">
        <f>IF(ISBLANK(INDEX('Policy Characteristics'!E:E,MATCH($C2839,'Policy Characteristics'!$C:$C,0))),"",INDEX('Policy Characteristics'!E:E,MATCH($C2839,'Policy Characteristics'!$C:$C,0)))</f>
        <v>RnD electricity fuel use reduction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0.4</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reduction in fuel use</v>
      </c>
      <c r="P2839" s="254" t="str">
        <f>IF(ISBLANK(INDEX('Policy Characteristics'!J:J,MATCH($C2839,'Policy Characteristics'!$C:$C,0))),"",INDEX('Policy Characteristics'!J:J,MATCH($C2839,'Policy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9" s="254" t="str">
        <f>IF(ISBLANK(INDEX('Policy Characteristics'!K:K,MATCH($C2839,'Policy Characteristics'!$C:$C,0))),"",INDEX('Policy Characteristics'!K:K,MATCH($C2839,'Policy Characteristics'!$C:$C,0)))</f>
        <v>architectural-design.html#rnd</v>
      </c>
      <c r="R2839" s="254" t="str">
        <f>IF(ISBLANK(INDEX('Policy Characteristics'!L:L,MATCH($C2839,'Policy Characteristics'!$C:$C,0))),"",INDEX('Policy Characteristics'!L:L,MATCH($C2839,'Policy Characteristics'!$C:$C,0)))</f>
        <v>research-and-development.html</v>
      </c>
    </row>
    <row r="2840" spans="1:18" x14ac:dyDescent="0.35">
      <c r="A2840" s="254" t="str">
        <f>IF(ISBLANK(INDEX('Policy Characteristics'!A:A,MATCH($C2840,'Policy Characteristics'!$C:$C,0))),"",INDEX('Policy Characteristics'!A:A,MATCH($C2840,'Policy Characteristics'!$C:$C,0)))</f>
        <v>Research and Development</v>
      </c>
      <c r="B2840" s="262" t="str">
        <f>IF(ISBLANK(INDEX('Policy Characteristics'!B:B,MATCH($C2840,'Policy Characteristics'!$C:$C,0))),"",INDEX('Policy Characteristics'!B:B,MATCH($C2840,'Policy Characteristics'!$C:$C,0)))</f>
        <v>Fuel Use Reduction</v>
      </c>
      <c r="C2840" s="254" t="str">
        <f t="shared" si="98"/>
        <v>RnD Electricity Fuel Use Perc Reduction</v>
      </c>
      <c r="D2840" s="6" t="s">
        <v>3440</v>
      </c>
      <c r="E2840" s="45"/>
      <c r="F2840" s="6" t="s">
        <v>3461</v>
      </c>
      <c r="G2840" s="45"/>
      <c r="H2840" s="43">
        <v>1828</v>
      </c>
      <c r="I2840" s="324" t="s">
        <v>40</v>
      </c>
      <c r="J2840" s="255" t="str">
        <f>IF(ISBLANK(INDEX('Policy Characteristics'!D:D,MATCH($C2840,'Policy Characteristics'!$C:$C,0))),"",INDEX('Policy Characteristics'!D:D,MATCH($C2840,'Policy Characteristics'!$C:$C,0)))</f>
        <v>R&amp;D Fuel Use Reductions</v>
      </c>
      <c r="K2840" s="254" t="str">
        <f>IF(ISBLANK(INDEX('Policy Characteristics'!E:E,MATCH($C2840,'Policy Characteristics'!$C:$C,0))),"",INDEX('Policy Characteristics'!E:E,MATCH($C2840,'Policy Characteristics'!$C:$C,0)))</f>
        <v>RnD electricity fuel use reduction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0.4</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reduction in fuel use</v>
      </c>
      <c r="P2840" s="254" t="str">
        <f>IF(ISBLANK(INDEX('Policy Characteristics'!J:J,MATCH($C2840,'Policy Characteristics'!$C:$C,0))),"",INDEX('Policy Characteristics'!J:J,MATCH($C2840,'Policy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0" s="254" t="str">
        <f>IF(ISBLANK(INDEX('Policy Characteristics'!K:K,MATCH($C2840,'Policy Characteristics'!$C:$C,0))),"",INDEX('Policy Characteristics'!K:K,MATCH($C2840,'Policy Characteristics'!$C:$C,0)))</f>
        <v>architectural-design.html#rnd</v>
      </c>
      <c r="R2840" s="254" t="str">
        <f>IF(ISBLANK(INDEX('Policy Characteristics'!L:L,MATCH($C2840,'Policy Characteristics'!$C:$C,0))),"",INDEX('Policy Characteristics'!L:L,MATCH($C2840,'Policy Characteristics'!$C:$C,0)))</f>
        <v>research-and-development.html</v>
      </c>
    </row>
    <row r="2841" spans="1:18" x14ac:dyDescent="0.35">
      <c r="A2841" s="254" t="str">
        <f>IF(ISBLANK(INDEX('Policy Characteristics'!A:A,MATCH($C2841,'Policy Characteristics'!$C:$C,0))),"",INDEX('Policy Characteristics'!A:A,MATCH($C2841,'Policy Characteristics'!$C:$C,0)))</f>
        <v>Research and Development</v>
      </c>
      <c r="B2841" s="262" t="str">
        <f>IF(ISBLANK(INDEX('Policy Characteristics'!B:B,MATCH($C2841,'Policy Characteristics'!$C:$C,0))),"",INDEX('Policy Characteristics'!B:B,MATCH($C2841,'Policy Characteristics'!$C:$C,0)))</f>
        <v>Fuel Use Reduction</v>
      </c>
      <c r="C2841" s="254" t="str">
        <f t="shared" si="98"/>
        <v>RnD Electricity Fuel Use Perc Reduction</v>
      </c>
      <c r="D2841" s="6" t="s">
        <v>3443</v>
      </c>
      <c r="E2841" s="45"/>
      <c r="F2841" s="6" t="s">
        <v>3462</v>
      </c>
      <c r="G2841" s="45"/>
      <c r="H2841" s="43">
        <v>1829</v>
      </c>
      <c r="I2841" s="324" t="s">
        <v>40</v>
      </c>
      <c r="J2841" s="255" t="str">
        <f>IF(ISBLANK(INDEX('Policy Characteristics'!D:D,MATCH($C2841,'Policy Characteristics'!$C:$C,0))),"",INDEX('Policy Characteristics'!D:D,MATCH($C2841,'Policy Characteristics'!$C:$C,0)))</f>
        <v>R&amp;D Fuel Use Reductions</v>
      </c>
      <c r="K2841" s="254" t="str">
        <f>IF(ISBLANK(INDEX('Policy Characteristics'!E:E,MATCH($C2841,'Policy Characteristics'!$C:$C,0))),"",INDEX('Policy Characteristics'!E:E,MATCH($C2841,'Policy Characteristics'!$C:$C,0)))</f>
        <v>RnD electricity fuel use reduction</v>
      </c>
      <c r="L2841" s="261">
        <f>IF(ISBLANK(INDEX('Policy Characteristics'!F:F,MATCH($C2841,'Policy Characteristics'!$C:$C,0))),"",INDEX('Policy Characteristics'!F:F,MATCH($C2841,'Policy Characteristics'!$C:$C,0)))</f>
        <v>0</v>
      </c>
      <c r="M2841" s="261">
        <f>IF(ISBLANK(INDEX('Policy Characteristics'!G:G,MATCH($C2841,'Policy Characteristics'!$C:$C,0))),"",INDEX('Policy Characteristics'!G:G,MATCH($C2841,'Policy Characteristics'!$C:$C,0)))</f>
        <v>0.4</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reduction in fuel use</v>
      </c>
      <c r="P2841" s="254" t="str">
        <f>IF(ISBLANK(INDEX('Policy Characteristics'!J:J,MATCH($C2841,'Policy Characteristics'!$C:$C,0))),"",INDEX('Policy Characteristics'!J:J,MATCH($C2841,'Policy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1" s="254" t="str">
        <f>IF(ISBLANK(INDEX('Policy Characteristics'!K:K,MATCH($C2841,'Policy Characteristics'!$C:$C,0))),"",INDEX('Policy Characteristics'!K:K,MATCH($C2841,'Policy Characteristics'!$C:$C,0)))</f>
        <v>architectural-design.html#rnd</v>
      </c>
      <c r="R2841" s="254" t="str">
        <f>IF(ISBLANK(INDEX('Policy Characteristics'!L:L,MATCH($C2841,'Policy Characteristics'!$C:$C,0))),"",INDEX('Policy Characteristics'!L:L,MATCH($C2841,'Policy Characteristics'!$C:$C,0)))</f>
        <v>research-and-development.html</v>
      </c>
    </row>
    <row r="2842" spans="1:18" x14ac:dyDescent="0.35">
      <c r="A2842" s="254" t="str">
        <f>IF(ISBLANK(INDEX('Policy Characteristics'!A:A,MATCH($C2842,'Policy Characteristics'!$C:$C,0))),"",INDEX('Policy Characteristics'!A:A,MATCH($C2842,'Policy Characteristics'!$C:$C,0)))</f>
        <v>Research and Development</v>
      </c>
      <c r="B2842" s="262" t="str">
        <f>IF(ISBLANK(INDEX('Policy Characteristics'!B:B,MATCH($C2842,'Policy Characteristics'!$C:$C,0))),"",INDEX('Policy Characteristics'!B:B,MATCH($C2842,'Policy Characteristics'!$C:$C,0)))</f>
        <v>Fuel Use Reduction</v>
      </c>
      <c r="C2842" s="254" t="str">
        <f t="shared" si="98"/>
        <v>RnD Electricity Fuel Use Perc Reduction</v>
      </c>
      <c r="D2842" s="6" t="s">
        <v>3444</v>
      </c>
      <c r="E2842" s="45"/>
      <c r="F2842" s="6" t="s">
        <v>3463</v>
      </c>
      <c r="G2842" s="45"/>
      <c r="H2842" s="43">
        <v>1830</v>
      </c>
      <c r="I2842" s="324" t="s">
        <v>40</v>
      </c>
      <c r="J2842" s="255" t="str">
        <f>IF(ISBLANK(INDEX('Policy Characteristics'!D:D,MATCH($C2842,'Policy Characteristics'!$C:$C,0))),"",INDEX('Policy Characteristics'!D:D,MATCH($C2842,'Policy Characteristics'!$C:$C,0)))</f>
        <v>R&amp;D Fuel Use Reductions</v>
      </c>
      <c r="K2842" s="254" t="str">
        <f>IF(ISBLANK(INDEX('Policy Characteristics'!E:E,MATCH($C2842,'Policy Characteristics'!$C:$C,0))),"",INDEX('Policy Characteristics'!E:E,MATCH($C2842,'Policy Characteristics'!$C:$C,0)))</f>
        <v>RnD electricity fuel use reduction</v>
      </c>
      <c r="L2842" s="261">
        <f>IF(ISBLANK(INDEX('Policy Characteristics'!F:F,MATCH($C2842,'Policy Characteristics'!$C:$C,0))),"",INDEX('Policy Characteristics'!F:F,MATCH($C2842,'Policy Characteristics'!$C:$C,0)))</f>
        <v>0</v>
      </c>
      <c r="M2842" s="261">
        <f>IF(ISBLANK(INDEX('Policy Characteristics'!G:G,MATCH($C2842,'Policy Characteristics'!$C:$C,0))),"",INDEX('Policy Characteristics'!G:G,MATCH($C2842,'Policy Characteristics'!$C:$C,0)))</f>
        <v>0.4</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reduction in fuel use</v>
      </c>
      <c r="P2842" s="254" t="str">
        <f>IF(ISBLANK(INDEX('Policy Characteristics'!J:J,MATCH($C2842,'Policy Characteristics'!$C:$C,0))),"",INDEX('Policy Characteristics'!J:J,MATCH($C2842,'Policy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2" s="254" t="str">
        <f>IF(ISBLANK(INDEX('Policy Characteristics'!K:K,MATCH($C2842,'Policy Characteristics'!$C:$C,0))),"",INDEX('Policy Characteristics'!K:K,MATCH($C2842,'Policy Characteristics'!$C:$C,0)))</f>
        <v>architectural-design.html#rnd</v>
      </c>
      <c r="R2842" s="254" t="str">
        <f>IF(ISBLANK(INDEX('Policy Characteristics'!L:L,MATCH($C2842,'Policy Characteristics'!$C:$C,0))),"",INDEX('Policy Characteristics'!L:L,MATCH($C2842,'Policy Characteristics'!$C:$C,0)))</f>
        <v>research-and-development.html</v>
      </c>
    </row>
    <row r="2843" spans="1:18" x14ac:dyDescent="0.35">
      <c r="A2843" s="254" t="str">
        <f>IF(ISBLANK(INDEX('Policy Characteristics'!A:A,MATCH($C2843,'Policy Characteristics'!$C:$C,0))),"",INDEX('Policy Characteristics'!A:A,MATCH($C2843,'Policy Characteristics'!$C:$C,0)))</f>
        <v>Research and Development</v>
      </c>
      <c r="B2843" s="262" t="str">
        <f>IF(ISBLANK(INDEX('Policy Characteristics'!B:B,MATCH($C2843,'Policy Characteristics'!$C:$C,0))),"",INDEX('Policy Characteristics'!B:B,MATCH($C2843,'Policy Characteristics'!$C:$C,0)))</f>
        <v>Fuel Use Reduction</v>
      </c>
      <c r="C2843" s="254" t="str">
        <f t="shared" si="98"/>
        <v>RnD Electricity Fuel Use Perc Reduction</v>
      </c>
      <c r="D2843" s="6" t="s">
        <v>3445</v>
      </c>
      <c r="E2843" s="45"/>
      <c r="F2843" s="6" t="s">
        <v>3464</v>
      </c>
      <c r="G2843" s="45"/>
      <c r="H2843" s="43">
        <v>1831</v>
      </c>
      <c r="I2843" s="324" t="s">
        <v>40</v>
      </c>
      <c r="J2843" s="255" t="str">
        <f>IF(ISBLANK(INDEX('Policy Characteristics'!D:D,MATCH($C2843,'Policy Characteristics'!$C:$C,0))),"",INDEX('Policy Characteristics'!D:D,MATCH($C2843,'Policy Characteristics'!$C:$C,0)))</f>
        <v>R&amp;D Fuel Use Reductions</v>
      </c>
      <c r="K2843" s="254" t="str">
        <f>IF(ISBLANK(INDEX('Policy Characteristics'!E:E,MATCH($C2843,'Policy Characteristics'!$C:$C,0))),"",INDEX('Policy Characteristics'!E:E,MATCH($C2843,'Policy Characteristics'!$C:$C,0)))</f>
        <v>RnD electricity fuel use reduction</v>
      </c>
      <c r="L2843" s="261">
        <f>IF(ISBLANK(INDEX('Policy Characteristics'!F:F,MATCH($C2843,'Policy Characteristics'!$C:$C,0))),"",INDEX('Policy Characteristics'!F:F,MATCH($C2843,'Policy Characteristics'!$C:$C,0)))</f>
        <v>0</v>
      </c>
      <c r="M2843" s="261">
        <f>IF(ISBLANK(INDEX('Policy Characteristics'!G:G,MATCH($C2843,'Policy Characteristics'!$C:$C,0))),"",INDEX('Policy Characteristics'!G:G,MATCH($C2843,'Policy Characteristics'!$C:$C,0)))</f>
        <v>0.4</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reduction in fuel use</v>
      </c>
      <c r="P2843" s="254" t="str">
        <f>IF(ISBLANK(INDEX('Policy Characteristics'!J:J,MATCH($C2843,'Policy Characteristics'!$C:$C,0))),"",INDEX('Policy Characteristics'!J:J,MATCH($C2843,'Policy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3" s="254" t="str">
        <f>IF(ISBLANK(INDEX('Policy Characteristics'!K:K,MATCH($C2843,'Policy Characteristics'!$C:$C,0))),"",INDEX('Policy Characteristics'!K:K,MATCH($C2843,'Policy Characteristics'!$C:$C,0)))</f>
        <v>architectural-design.html#rnd</v>
      </c>
      <c r="R2843" s="254" t="str">
        <f>IF(ISBLANK(INDEX('Policy Characteristics'!L:L,MATCH($C2843,'Policy Characteristics'!$C:$C,0))),"",INDEX('Policy Characteristics'!L:L,MATCH($C2843,'Policy Characteristics'!$C:$C,0)))</f>
        <v>research-and-development.html</v>
      </c>
    </row>
    <row r="2844" spans="1:18" x14ac:dyDescent="0.35">
      <c r="A2844" s="254" t="str">
        <f>IF(ISBLANK(INDEX('Policy Characteristics'!A:A,MATCH($C2844,'Policy Characteristics'!$C:$C,0))),"",INDEX('Policy Characteristics'!A:A,MATCH($C2844,'Policy Characteristics'!$C:$C,0)))</f>
        <v>Research and Development</v>
      </c>
      <c r="B2844" s="262" t="str">
        <f>IF(ISBLANK(INDEX('Policy Characteristics'!B:B,MATCH($C2844,'Policy Characteristics'!$C:$C,0))),"",INDEX('Policy Characteristics'!B:B,MATCH($C2844,'Policy Characteristics'!$C:$C,0)))</f>
        <v>Fuel Use Reduction</v>
      </c>
      <c r="C2844" s="254" t="str">
        <f t="shared" si="98"/>
        <v>RnD Electricity Fuel Use Perc Reduction</v>
      </c>
      <c r="D2844" s="6" t="s">
        <v>3446</v>
      </c>
      <c r="E2844" s="45"/>
      <c r="F2844" s="6" t="s">
        <v>3465</v>
      </c>
      <c r="G2844" s="45"/>
      <c r="H2844" s="43">
        <v>1832</v>
      </c>
      <c r="I2844" s="324" t="s">
        <v>40</v>
      </c>
      <c r="J2844" s="255" t="str">
        <f>IF(ISBLANK(INDEX('Policy Characteristics'!D:D,MATCH($C2844,'Policy Characteristics'!$C:$C,0))),"",INDEX('Policy Characteristics'!D:D,MATCH($C2844,'Policy Characteristics'!$C:$C,0)))</f>
        <v>R&amp;D Fuel Use Reductions</v>
      </c>
      <c r="K2844" s="254" t="str">
        <f>IF(ISBLANK(INDEX('Policy Characteristics'!E:E,MATCH($C2844,'Policy Characteristics'!$C:$C,0))),"",INDEX('Policy Characteristics'!E:E,MATCH($C2844,'Policy Characteristics'!$C:$C,0)))</f>
        <v>RnD electricity fuel use reduction</v>
      </c>
      <c r="L2844" s="261">
        <f>IF(ISBLANK(INDEX('Policy Characteristics'!F:F,MATCH($C2844,'Policy Characteristics'!$C:$C,0))),"",INDEX('Policy Characteristics'!F:F,MATCH($C2844,'Policy Characteristics'!$C:$C,0)))</f>
        <v>0</v>
      </c>
      <c r="M2844" s="261">
        <f>IF(ISBLANK(INDEX('Policy Characteristics'!G:G,MATCH($C2844,'Policy Characteristics'!$C:$C,0))),"",INDEX('Policy Characteristics'!G:G,MATCH($C2844,'Policy Characteristics'!$C:$C,0)))</f>
        <v>0.4</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reduction in fuel use</v>
      </c>
      <c r="P2844" s="254" t="str">
        <f>IF(ISBLANK(INDEX('Policy Characteristics'!J:J,MATCH($C2844,'Policy Characteristics'!$C:$C,0))),"",INDEX('Policy Characteristics'!J:J,MATCH($C2844,'Policy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4" s="254" t="str">
        <f>IF(ISBLANK(INDEX('Policy Characteristics'!K:K,MATCH($C2844,'Policy Characteristics'!$C:$C,0))),"",INDEX('Policy Characteristics'!K:K,MATCH($C2844,'Policy Characteristics'!$C:$C,0)))</f>
        <v>architectural-design.html#rnd</v>
      </c>
      <c r="R2844" s="254" t="str">
        <f>IF(ISBLANK(INDEX('Policy Characteristics'!L:L,MATCH($C2844,'Policy Characteristics'!$C:$C,0))),"",INDEX('Policy Characteristics'!L:L,MATCH($C2844,'Policy Characteristics'!$C:$C,0)))</f>
        <v>research-and-development.html</v>
      </c>
    </row>
    <row r="2845" spans="1:18" x14ac:dyDescent="0.35">
      <c r="A2845" s="254" t="str">
        <f>IF(ISBLANK(INDEX('Policy Characteristics'!A:A,MATCH($C2845,'Policy Characteristics'!$C:$C,0))),"",INDEX('Policy Characteristics'!A:A,MATCH($C2845,'Policy Characteristics'!$C:$C,0)))</f>
        <v>Research and Development</v>
      </c>
      <c r="B2845" s="262" t="str">
        <f>IF(ISBLANK(INDEX('Policy Characteristics'!B:B,MATCH($C2845,'Policy Characteristics'!$C:$C,0))),"",INDEX('Policy Characteristics'!B:B,MATCH($C2845,'Policy Characteristics'!$C:$C,0)))</f>
        <v>Fuel Use Reduction</v>
      </c>
      <c r="C2845" s="254" t="str">
        <f t="shared" si="98"/>
        <v>RnD Electricity Fuel Use Perc Reduction</v>
      </c>
      <c r="D2845" s="6" t="s">
        <v>3529</v>
      </c>
      <c r="E2845" s="45"/>
      <c r="F2845" s="6" t="s">
        <v>3531</v>
      </c>
      <c r="G2845" s="45"/>
      <c r="H2845" s="43">
        <v>1833</v>
      </c>
      <c r="I2845" s="324" t="s">
        <v>40</v>
      </c>
      <c r="J2845" s="255" t="str">
        <f>IF(ISBLANK(INDEX('Policy Characteristics'!D:D,MATCH($C2845,'Policy Characteristics'!$C:$C,0))),"",INDEX('Policy Characteristics'!D:D,MATCH($C2845,'Policy Characteristics'!$C:$C,0)))</f>
        <v>R&amp;D Fuel Use Reductions</v>
      </c>
      <c r="K2845" s="254" t="str">
        <f>IF(ISBLANK(INDEX('Policy Characteristics'!E:E,MATCH($C2845,'Policy Characteristics'!$C:$C,0))),"",INDEX('Policy Characteristics'!E:E,MATCH($C2845,'Policy Characteristics'!$C:$C,0)))</f>
        <v>RnD electricity fuel use reduction</v>
      </c>
      <c r="L2845" s="261">
        <f>IF(ISBLANK(INDEX('Policy Characteristics'!F:F,MATCH($C2845,'Policy Characteristics'!$C:$C,0))),"",INDEX('Policy Characteristics'!F:F,MATCH($C2845,'Policy Characteristics'!$C:$C,0)))</f>
        <v>0</v>
      </c>
      <c r="M2845" s="261">
        <f>IF(ISBLANK(INDEX('Policy Characteristics'!G:G,MATCH($C2845,'Policy Characteristics'!$C:$C,0))),"",INDEX('Policy Characteristics'!G:G,MATCH($C2845,'Policy Characteristics'!$C:$C,0)))</f>
        <v>0.4</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reduction in fuel use</v>
      </c>
      <c r="P2845" s="254" t="str">
        <f>IF(ISBLANK(INDEX('Policy Characteristics'!J:J,MATCH($C2845,'Policy Characteristics'!$C:$C,0))),"",INDEX('Policy Characteristics'!J:J,MATCH($C2845,'Policy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5" s="254" t="str">
        <f>IF(ISBLANK(INDEX('Policy Characteristics'!K:K,MATCH($C2845,'Policy Characteristics'!$C:$C,0))),"",INDEX('Policy Characteristics'!K:K,MATCH($C2845,'Policy Characteristics'!$C:$C,0)))</f>
        <v>architectural-design.html#rnd</v>
      </c>
      <c r="R2845" s="254" t="str">
        <f>IF(ISBLANK(INDEX('Policy Characteristics'!L:L,MATCH($C2845,'Policy Characteristics'!$C:$C,0))),"",INDEX('Policy Characteristics'!L:L,MATCH($C2845,'Policy Characteristics'!$C:$C,0)))</f>
        <v>research-and-development.html</v>
      </c>
    </row>
    <row r="2846" spans="1:18" x14ac:dyDescent="0.35">
      <c r="A2846" s="254" t="str">
        <f>IF(ISBLANK(INDEX('Policy Characteristics'!A:A,MATCH($C2846,'Policy Characteristics'!$C:$C,0))),"",INDEX('Policy Characteristics'!A:A,MATCH($C2846,'Policy Characteristics'!$C:$C,0)))</f>
        <v>Research and Development</v>
      </c>
      <c r="B2846" s="262" t="str">
        <f>IF(ISBLANK(INDEX('Policy Characteristics'!B:B,MATCH($C2846,'Policy Characteristics'!$C:$C,0))),"",INDEX('Policy Characteristics'!B:B,MATCH($C2846,'Policy Characteristics'!$C:$C,0)))</f>
        <v>Fuel Use Reduction</v>
      </c>
      <c r="C2846" s="254" t="str">
        <f t="shared" si="98"/>
        <v>RnD Electricity Fuel Use Perc Reduction</v>
      </c>
      <c r="D2846" s="6" t="s">
        <v>3530</v>
      </c>
      <c r="E2846" s="45"/>
      <c r="F2846" s="6" t="s">
        <v>3532</v>
      </c>
      <c r="G2846" s="45"/>
      <c r="H2846" s="43">
        <v>2246</v>
      </c>
      <c r="I2846" s="324" t="s">
        <v>40</v>
      </c>
      <c r="J2846" s="255" t="str">
        <f>IF(ISBLANK(INDEX('Policy Characteristics'!D:D,MATCH($C2846,'Policy Characteristics'!$C:$C,0))),"",INDEX('Policy Characteristics'!D:D,MATCH($C2846,'Policy Characteristics'!$C:$C,0)))</f>
        <v>R&amp;D Fuel Use Reductions</v>
      </c>
      <c r="K2846" s="254" t="str">
        <f>IF(ISBLANK(INDEX('Policy Characteristics'!E:E,MATCH($C2846,'Policy Characteristics'!$C:$C,0))),"",INDEX('Policy Characteristics'!E:E,MATCH($C2846,'Policy Characteristics'!$C:$C,0)))</f>
        <v>RnD electricity fuel use reduction</v>
      </c>
      <c r="L2846" s="261">
        <f>IF(ISBLANK(INDEX('Policy Characteristics'!F:F,MATCH($C2846,'Policy Characteristics'!$C:$C,0))),"",INDEX('Policy Characteristics'!F:F,MATCH($C2846,'Policy Characteristics'!$C:$C,0)))</f>
        <v>0</v>
      </c>
      <c r="M2846" s="261">
        <f>IF(ISBLANK(INDEX('Policy Characteristics'!G:G,MATCH($C2846,'Policy Characteristics'!$C:$C,0))),"",INDEX('Policy Characteristics'!G:G,MATCH($C2846,'Policy Characteristics'!$C:$C,0)))</f>
        <v>0.4</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reduction in fuel use</v>
      </c>
      <c r="P2846" s="254" t="str">
        <f>IF(ISBLANK(INDEX('Policy Characteristics'!J:J,MATCH($C2846,'Policy Characteristics'!$C:$C,0))),"",INDEX('Policy Characteristics'!J:J,MATCH($C2846,'Policy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6" s="254" t="str">
        <f>IF(ISBLANK(INDEX('Policy Characteristics'!K:K,MATCH($C2846,'Policy Characteristics'!$C:$C,0))),"",INDEX('Policy Characteristics'!K:K,MATCH($C2846,'Policy Characteristics'!$C:$C,0)))</f>
        <v>architectural-design.html#rnd</v>
      </c>
      <c r="R2846" s="254" t="str">
        <f>IF(ISBLANK(INDEX('Policy Characteristics'!L:L,MATCH($C2846,'Policy Characteristics'!$C:$C,0))),"",INDEX('Policy Characteristics'!L:L,MATCH($C2846,'Policy Characteristics'!$C:$C,0)))</f>
        <v>research-and-development.html</v>
      </c>
    </row>
    <row r="2847" spans="1:18" x14ac:dyDescent="0.35">
      <c r="A2847" s="254" t="str">
        <f>IF(ISBLANK(INDEX('Policy Characteristics'!A:A,MATCH($C2847,'Policy Characteristics'!$C:$C,0))),"",INDEX('Policy Characteristics'!A:A,MATCH($C2847,'Policy Characteristics'!$C:$C,0)))</f>
        <v>Research and Development</v>
      </c>
      <c r="B2847" s="262" t="str">
        <f>IF(ISBLANK(INDEX('Policy Characteristics'!B:B,MATCH($C2847,'Policy Characteristics'!$C:$C,0))),"",INDEX('Policy Characteristics'!B:B,MATCH($C2847,'Policy Characteristics'!$C:$C,0)))</f>
        <v>Fuel Use Reduction</v>
      </c>
      <c r="C2847" t="s">
        <v>281</v>
      </c>
      <c r="D2847" t="s">
        <v>3022</v>
      </c>
      <c r="E2847" s="45"/>
      <c r="F2847" s="6" t="s">
        <v>3049</v>
      </c>
      <c r="G2847" s="45"/>
      <c r="H2847" s="43">
        <v>1487</v>
      </c>
      <c r="I2847" s="324" t="s">
        <v>40</v>
      </c>
      <c r="J2847" s="255" t="str">
        <f>IF(ISBLANK(INDEX('Policy Characteristics'!D:D,MATCH($C2847,'Policy Characteristics'!$C:$C,0))),"",INDEX('Policy Characteristics'!D:D,MATCH($C2847,'Policy Characteristics'!$C:$C,0)))</f>
        <v>R&amp;D Fuel Use Reductions</v>
      </c>
      <c r="K2847" s="254" t="str">
        <f>IF(ISBLANK(INDEX('Policy Characteristics'!E:E,MATCH($C2847,'Policy Characteristics'!$C:$C,0))),"",INDEX('Policy Characteristics'!E:E,MATCH($C2847,'Policy Characteristics'!$C:$C,0)))</f>
        <v>RnD industry fuel use reduction</v>
      </c>
      <c r="L2847" s="261">
        <f>IF(ISBLANK(INDEX('Policy Characteristics'!F:F,MATCH($C2847,'Policy Characteristics'!$C:$C,0))),"",INDEX('Policy Characteristics'!F:F,MATCH($C2847,'Policy Characteristics'!$C:$C,0)))</f>
        <v>0</v>
      </c>
      <c r="M2847" s="261">
        <f>IF(ISBLANK(INDEX('Policy Characteristics'!G:G,MATCH($C2847,'Policy Characteristics'!$C:$C,0))),"",INDEX('Policy Characteristics'!G:G,MATCH($C2847,'Policy Characteristics'!$C:$C,0)))</f>
        <v>0.4</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reduction in fuel use</v>
      </c>
      <c r="P2847" s="254" t="str">
        <f>IF(ISBLANK(INDEX('Policy Characteristics'!J:J,MATCH($C2847,'Policy Characteristics'!$C:$C,0))),"",INDEX('Policy Characteristics'!J:J,MATCH($C2847,'Policy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7" s="254" t="str">
        <f>IF(ISBLANK(INDEX('Policy Characteristics'!K:K,MATCH($C2847,'Policy Characteristics'!$C:$C,0))),"",INDEX('Policy Characteristics'!K:K,MATCH($C2847,'Policy Characteristics'!$C:$C,0)))</f>
        <v>architectural-design.html#rnd</v>
      </c>
      <c r="R2847" s="254" t="str">
        <f>IF(ISBLANK(INDEX('Policy Characteristics'!L:L,MATCH($C2847,'Policy Characteristics'!$C:$C,0))),"",INDEX('Policy Characteristics'!L:L,MATCH($C2847,'Policy Characteristics'!$C:$C,0)))</f>
        <v>research-and-development.html</v>
      </c>
    </row>
    <row r="2848" spans="1:18" x14ac:dyDescent="0.35">
      <c r="A2848" s="254" t="str">
        <f>IF(ISBLANK(INDEX('Policy Characteristics'!A:A,MATCH($C2848,'Policy Characteristics'!$C:$C,0))),"",INDEX('Policy Characteristics'!A:A,MATCH($C2848,'Policy Characteristics'!$C:$C,0)))</f>
        <v>Research and Development</v>
      </c>
      <c r="B2848" s="262" t="str">
        <f>IF(ISBLANK(INDEX('Policy Characteristics'!B:B,MATCH($C2848,'Policy Characteristics'!$C:$C,0))),"",INDEX('Policy Characteristics'!B:B,MATCH($C2848,'Policy Characteristics'!$C:$C,0)))</f>
        <v>Fuel Use Reduction</v>
      </c>
      <c r="C2848" s="254" t="str">
        <f t="shared" ref="C2848:C2871" si="99">C$2847</f>
        <v>RnD Industry Fuel Use Perc Reduction</v>
      </c>
      <c r="D2848" t="s">
        <v>3023</v>
      </c>
      <c r="E2848" s="45"/>
      <c r="F2848" s="6" t="s">
        <v>3050</v>
      </c>
      <c r="G2848" s="45"/>
      <c r="H2848" s="43">
        <v>1488</v>
      </c>
      <c r="I2848" s="324" t="s">
        <v>40</v>
      </c>
      <c r="J2848" s="255" t="str">
        <f>IF(ISBLANK(INDEX('Policy Characteristics'!D:D,MATCH($C2848,'Policy Characteristics'!$C:$C,0))),"",INDEX('Policy Characteristics'!D:D,MATCH($C2848,'Policy Characteristics'!$C:$C,0)))</f>
        <v>R&amp;D Fuel Use Reductions</v>
      </c>
      <c r="K2848" s="254" t="str">
        <f>IF(ISBLANK(INDEX('Policy Characteristics'!E:E,MATCH($C2848,'Policy Characteristics'!$C:$C,0))),"",INDEX('Policy Characteristics'!E:E,MATCH($C2848,'Policy Characteristics'!$C:$C,0)))</f>
        <v>RnD industry fuel use reduction</v>
      </c>
      <c r="L2848" s="261">
        <f>IF(ISBLANK(INDEX('Policy Characteristics'!F:F,MATCH($C2848,'Policy Characteristics'!$C:$C,0))),"",INDEX('Policy Characteristics'!F:F,MATCH($C2848,'Policy Characteristics'!$C:$C,0)))</f>
        <v>0</v>
      </c>
      <c r="M2848" s="261">
        <f>IF(ISBLANK(INDEX('Policy Characteristics'!G:G,MATCH($C2848,'Policy Characteristics'!$C:$C,0))),"",INDEX('Policy Characteristics'!G:G,MATCH($C2848,'Policy Characteristics'!$C:$C,0)))</f>
        <v>0.4</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reduction in fuel use</v>
      </c>
      <c r="P2848" s="254" t="str">
        <f>IF(ISBLANK(INDEX('Policy Characteristics'!J:J,MATCH($C2848,'Policy Characteristics'!$C:$C,0))),"",INDEX('Policy Characteristics'!J:J,MATCH($C2848,'Policy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8" s="254" t="str">
        <f>IF(ISBLANK(INDEX('Policy Characteristics'!K:K,MATCH($C2848,'Policy Characteristics'!$C:$C,0))),"",INDEX('Policy Characteristics'!K:K,MATCH($C2848,'Policy Characteristics'!$C:$C,0)))</f>
        <v>architectural-design.html#rnd</v>
      </c>
      <c r="R2848" s="254" t="str">
        <f>IF(ISBLANK(INDEX('Policy Characteristics'!L:L,MATCH($C2848,'Policy Characteristics'!$C:$C,0))),"",INDEX('Policy Characteristics'!L:L,MATCH($C2848,'Policy Characteristics'!$C:$C,0)))</f>
        <v>research-and-development.html</v>
      </c>
    </row>
    <row r="2849" spans="1:18" x14ac:dyDescent="0.35">
      <c r="A2849" s="254" t="str">
        <f>IF(ISBLANK(INDEX('Policy Characteristics'!A:A,MATCH($C2849,'Policy Characteristics'!$C:$C,0))),"",INDEX('Policy Characteristics'!A:A,MATCH($C2849,'Policy Characteristics'!$C:$C,0)))</f>
        <v>Research and Development</v>
      </c>
      <c r="B2849" s="262" t="str">
        <f>IF(ISBLANK(INDEX('Policy Characteristics'!B:B,MATCH($C2849,'Policy Characteristics'!$C:$C,0))),"",INDEX('Policy Characteristics'!B:B,MATCH($C2849,'Policy Characteristics'!$C:$C,0)))</f>
        <v>Fuel Use Reduction</v>
      </c>
      <c r="C2849" s="254" t="str">
        <f t="shared" si="99"/>
        <v>RnD Industry Fuel Use Perc Reduction</v>
      </c>
      <c r="D2849" t="s">
        <v>3024</v>
      </c>
      <c r="E2849" s="45"/>
      <c r="F2849" s="6" t="s">
        <v>3051</v>
      </c>
      <c r="G2849" s="45"/>
      <c r="H2849" s="43">
        <v>1489</v>
      </c>
      <c r="I2849" s="324" t="s">
        <v>40</v>
      </c>
      <c r="J2849" s="255" t="str">
        <f>IF(ISBLANK(INDEX('Policy Characteristics'!D:D,MATCH($C2849,'Policy Characteristics'!$C:$C,0))),"",INDEX('Policy Characteristics'!D:D,MATCH($C2849,'Policy Characteristics'!$C:$C,0)))</f>
        <v>R&amp;D Fuel Use Reductions</v>
      </c>
      <c r="K2849" s="254" t="str">
        <f>IF(ISBLANK(INDEX('Policy Characteristics'!E:E,MATCH($C2849,'Policy Characteristics'!$C:$C,0))),"",INDEX('Policy Characteristics'!E:E,MATCH($C2849,'Policy Characteristics'!$C:$C,0)))</f>
        <v>RnD industry fuel use reduction</v>
      </c>
      <c r="L2849" s="261">
        <f>IF(ISBLANK(INDEX('Policy Characteristics'!F:F,MATCH($C2849,'Policy Characteristics'!$C:$C,0))),"",INDEX('Policy Characteristics'!F:F,MATCH($C2849,'Policy Characteristics'!$C:$C,0)))</f>
        <v>0</v>
      </c>
      <c r="M2849" s="261">
        <f>IF(ISBLANK(INDEX('Policy Characteristics'!G:G,MATCH($C2849,'Policy Characteristics'!$C:$C,0))),"",INDEX('Policy Characteristics'!G:G,MATCH($C2849,'Policy Characteristics'!$C:$C,0)))</f>
        <v>0.4</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reduction in fuel use</v>
      </c>
      <c r="P2849" s="254" t="str">
        <f>IF(ISBLANK(INDEX('Policy Characteristics'!J:J,MATCH($C2849,'Policy Characteristics'!$C:$C,0))),"",INDEX('Policy Characteristics'!J:J,MATCH($C2849,'Policy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9" s="254" t="str">
        <f>IF(ISBLANK(INDEX('Policy Characteristics'!K:K,MATCH($C2849,'Policy Characteristics'!$C:$C,0))),"",INDEX('Policy Characteristics'!K:K,MATCH($C2849,'Policy Characteristics'!$C:$C,0)))</f>
        <v>architectural-design.html#rnd</v>
      </c>
      <c r="R2849" s="254" t="str">
        <f>IF(ISBLANK(INDEX('Policy Characteristics'!L:L,MATCH($C2849,'Policy Characteristics'!$C:$C,0))),"",INDEX('Policy Characteristics'!L:L,MATCH($C2849,'Policy Characteristics'!$C:$C,0)))</f>
        <v>research-and-development.html</v>
      </c>
    </row>
    <row r="2850" spans="1:18" x14ac:dyDescent="0.35">
      <c r="A2850" s="254" t="str">
        <f>IF(ISBLANK(INDEX('Policy Characteristics'!A:A,MATCH($C2850,'Policy Characteristics'!$C:$C,0))),"",INDEX('Policy Characteristics'!A:A,MATCH($C2850,'Policy Characteristics'!$C:$C,0)))</f>
        <v>Research and Development</v>
      </c>
      <c r="B2850" s="262" t="str">
        <f>IF(ISBLANK(INDEX('Policy Characteristics'!B:B,MATCH($C2850,'Policy Characteristics'!$C:$C,0))),"",INDEX('Policy Characteristics'!B:B,MATCH($C2850,'Policy Characteristics'!$C:$C,0)))</f>
        <v>Fuel Use Reduction</v>
      </c>
      <c r="C2850" s="254" t="str">
        <f t="shared" si="99"/>
        <v>RnD Industry Fuel Use Perc Reduction</v>
      </c>
      <c r="D2850" t="s">
        <v>3025</v>
      </c>
      <c r="E2850" s="45"/>
      <c r="F2850" s="6" t="s">
        <v>3052</v>
      </c>
      <c r="G2850" s="45"/>
      <c r="H2850" s="43">
        <v>1490</v>
      </c>
      <c r="I2850" s="324" t="s">
        <v>40</v>
      </c>
      <c r="J2850" s="255" t="str">
        <f>IF(ISBLANK(INDEX('Policy Characteristics'!D:D,MATCH($C2850,'Policy Characteristics'!$C:$C,0))),"",INDEX('Policy Characteristics'!D:D,MATCH($C2850,'Policy Characteristics'!$C:$C,0)))</f>
        <v>R&amp;D Fuel Use Reductions</v>
      </c>
      <c r="K2850" s="254" t="str">
        <f>IF(ISBLANK(INDEX('Policy Characteristics'!E:E,MATCH($C2850,'Policy Characteristics'!$C:$C,0))),"",INDEX('Policy Characteristics'!E:E,MATCH($C2850,'Policy Characteristics'!$C:$C,0)))</f>
        <v>RnD industry fuel use reduction</v>
      </c>
      <c r="L2850" s="261">
        <f>IF(ISBLANK(INDEX('Policy Characteristics'!F:F,MATCH($C2850,'Policy Characteristics'!$C:$C,0))),"",INDEX('Policy Characteristics'!F:F,MATCH($C2850,'Policy Characteristics'!$C:$C,0)))</f>
        <v>0</v>
      </c>
      <c r="M2850" s="261">
        <f>IF(ISBLANK(INDEX('Policy Characteristics'!G:G,MATCH($C2850,'Policy Characteristics'!$C:$C,0))),"",INDEX('Policy Characteristics'!G:G,MATCH($C2850,'Policy Characteristics'!$C:$C,0)))</f>
        <v>0.4</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reduction in fuel use</v>
      </c>
      <c r="P2850" s="254" t="str">
        <f>IF(ISBLANK(INDEX('Policy Characteristics'!J:J,MATCH($C2850,'Policy Characteristics'!$C:$C,0))),"",INDEX('Policy Characteristics'!J:J,MATCH($C2850,'Policy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0" s="254" t="str">
        <f>IF(ISBLANK(INDEX('Policy Characteristics'!K:K,MATCH($C2850,'Policy Characteristics'!$C:$C,0))),"",INDEX('Policy Characteristics'!K:K,MATCH($C2850,'Policy Characteristics'!$C:$C,0)))</f>
        <v>architectural-design.html#rnd</v>
      </c>
      <c r="R2850" s="254" t="str">
        <f>IF(ISBLANK(INDEX('Policy Characteristics'!L:L,MATCH($C2850,'Policy Characteristics'!$C:$C,0))),"",INDEX('Policy Characteristics'!L:L,MATCH($C2850,'Policy Characteristics'!$C:$C,0)))</f>
        <v>research-and-development.html</v>
      </c>
    </row>
    <row r="2851" spans="1:18" x14ac:dyDescent="0.35">
      <c r="A2851" s="254" t="str">
        <f>IF(ISBLANK(INDEX('Policy Characteristics'!A:A,MATCH($C2851,'Policy Characteristics'!$C:$C,0))),"",INDEX('Policy Characteristics'!A:A,MATCH($C2851,'Policy Characteristics'!$C:$C,0)))</f>
        <v>Research and Development</v>
      </c>
      <c r="B2851" s="262" t="str">
        <f>IF(ISBLANK(INDEX('Policy Characteristics'!B:B,MATCH($C2851,'Policy Characteristics'!$C:$C,0))),"",INDEX('Policy Characteristics'!B:B,MATCH($C2851,'Policy Characteristics'!$C:$C,0)))</f>
        <v>Fuel Use Reduction</v>
      </c>
      <c r="C2851" s="254" t="str">
        <f t="shared" si="99"/>
        <v>RnD Industry Fuel Use Perc Reduction</v>
      </c>
      <c r="D2851" t="s">
        <v>3026</v>
      </c>
      <c r="E2851" s="45"/>
      <c r="F2851" s="6" t="s">
        <v>3053</v>
      </c>
      <c r="G2851" s="45"/>
      <c r="H2851" s="43">
        <v>1491</v>
      </c>
      <c r="I2851" s="324" t="s">
        <v>40</v>
      </c>
      <c r="J2851" s="255" t="str">
        <f>IF(ISBLANK(INDEX('Policy Characteristics'!D:D,MATCH($C2851,'Policy Characteristics'!$C:$C,0))),"",INDEX('Policy Characteristics'!D:D,MATCH($C2851,'Policy Characteristics'!$C:$C,0)))</f>
        <v>R&amp;D Fuel Use Reductions</v>
      </c>
      <c r="K2851" s="254" t="str">
        <f>IF(ISBLANK(INDEX('Policy Characteristics'!E:E,MATCH($C2851,'Policy Characteristics'!$C:$C,0))),"",INDEX('Policy Characteristics'!E:E,MATCH($C2851,'Policy Characteristics'!$C:$C,0)))</f>
        <v>RnD industry fuel use reduction</v>
      </c>
      <c r="L2851" s="261">
        <f>IF(ISBLANK(INDEX('Policy Characteristics'!F:F,MATCH($C2851,'Policy Characteristics'!$C:$C,0))),"",INDEX('Policy Characteristics'!F:F,MATCH($C2851,'Policy Characteristics'!$C:$C,0)))</f>
        <v>0</v>
      </c>
      <c r="M2851" s="261">
        <f>IF(ISBLANK(INDEX('Policy Characteristics'!G:G,MATCH($C2851,'Policy Characteristics'!$C:$C,0))),"",INDEX('Policy Characteristics'!G:G,MATCH($C2851,'Policy Characteristics'!$C:$C,0)))</f>
        <v>0.4</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reduction in fuel use</v>
      </c>
      <c r="P2851" s="254" t="str">
        <f>IF(ISBLANK(INDEX('Policy Characteristics'!J:J,MATCH($C2851,'Policy Characteristics'!$C:$C,0))),"",INDEX('Policy Characteristics'!J:J,MATCH($C2851,'Policy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1" s="254" t="str">
        <f>IF(ISBLANK(INDEX('Policy Characteristics'!K:K,MATCH($C2851,'Policy Characteristics'!$C:$C,0))),"",INDEX('Policy Characteristics'!K:K,MATCH($C2851,'Policy Characteristics'!$C:$C,0)))</f>
        <v>architectural-design.html#rnd</v>
      </c>
      <c r="R2851" s="254" t="str">
        <f>IF(ISBLANK(INDEX('Policy Characteristics'!L:L,MATCH($C2851,'Policy Characteristics'!$C:$C,0))),"",INDEX('Policy Characteristics'!L:L,MATCH($C2851,'Policy Characteristics'!$C:$C,0)))</f>
        <v>research-and-development.html</v>
      </c>
    </row>
    <row r="2852" spans="1:18" x14ac:dyDescent="0.35">
      <c r="A2852" s="254" t="str">
        <f>IF(ISBLANK(INDEX('Policy Characteristics'!A:A,MATCH($C2852,'Policy Characteristics'!$C:$C,0))),"",INDEX('Policy Characteristics'!A:A,MATCH($C2852,'Policy Characteristics'!$C:$C,0)))</f>
        <v>Research and Development</v>
      </c>
      <c r="B2852" s="262" t="str">
        <f>IF(ISBLANK(INDEX('Policy Characteristics'!B:B,MATCH($C2852,'Policy Characteristics'!$C:$C,0))),"",INDEX('Policy Characteristics'!B:B,MATCH($C2852,'Policy Characteristics'!$C:$C,0)))</f>
        <v>Fuel Use Reduction</v>
      </c>
      <c r="C2852" s="254" t="str">
        <f t="shared" si="99"/>
        <v>RnD Industry Fuel Use Perc Reduction</v>
      </c>
      <c r="D2852" t="s">
        <v>3027</v>
      </c>
      <c r="E2852" s="45"/>
      <c r="F2852" s="6" t="s">
        <v>3054</v>
      </c>
      <c r="G2852" s="45"/>
      <c r="H2852" s="43">
        <v>1492</v>
      </c>
      <c r="I2852" s="324" t="s">
        <v>40</v>
      </c>
      <c r="J2852" s="255" t="str">
        <f>IF(ISBLANK(INDEX('Policy Characteristics'!D:D,MATCH($C2852,'Policy Characteristics'!$C:$C,0))),"",INDEX('Policy Characteristics'!D:D,MATCH($C2852,'Policy Characteristics'!$C:$C,0)))</f>
        <v>R&amp;D Fuel Use Reductions</v>
      </c>
      <c r="K2852" s="254" t="str">
        <f>IF(ISBLANK(INDEX('Policy Characteristics'!E:E,MATCH($C2852,'Policy Characteristics'!$C:$C,0))),"",INDEX('Policy Characteristics'!E:E,MATCH($C2852,'Policy Characteristics'!$C:$C,0)))</f>
        <v>RnD industry fuel use reduction</v>
      </c>
      <c r="L2852" s="261">
        <f>IF(ISBLANK(INDEX('Policy Characteristics'!F:F,MATCH($C2852,'Policy Characteristics'!$C:$C,0))),"",INDEX('Policy Characteristics'!F:F,MATCH($C2852,'Policy Characteristics'!$C:$C,0)))</f>
        <v>0</v>
      </c>
      <c r="M2852" s="261">
        <f>IF(ISBLANK(INDEX('Policy Characteristics'!G:G,MATCH($C2852,'Policy Characteristics'!$C:$C,0))),"",INDEX('Policy Characteristics'!G:G,MATCH($C2852,'Policy Characteristics'!$C:$C,0)))</f>
        <v>0.4</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reduction in fuel use</v>
      </c>
      <c r="P2852" s="254" t="str">
        <f>IF(ISBLANK(INDEX('Policy Characteristics'!J:J,MATCH($C2852,'Policy Characteristics'!$C:$C,0))),"",INDEX('Policy Characteristics'!J:J,MATCH($C2852,'Policy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2" s="254" t="str">
        <f>IF(ISBLANK(INDEX('Policy Characteristics'!K:K,MATCH($C2852,'Policy Characteristics'!$C:$C,0))),"",INDEX('Policy Characteristics'!K:K,MATCH($C2852,'Policy Characteristics'!$C:$C,0)))</f>
        <v>architectural-design.html#rnd</v>
      </c>
      <c r="R2852" s="254" t="str">
        <f>IF(ISBLANK(INDEX('Policy Characteristics'!L:L,MATCH($C2852,'Policy Characteristics'!$C:$C,0))),"",INDEX('Policy Characteristics'!L:L,MATCH($C2852,'Policy Characteristics'!$C:$C,0)))</f>
        <v>research-and-development.html</v>
      </c>
    </row>
    <row r="2853" spans="1:18" x14ac:dyDescent="0.35">
      <c r="A2853" s="254" t="str">
        <f>IF(ISBLANK(INDEX('Policy Characteristics'!A:A,MATCH($C2853,'Policy Characteristics'!$C:$C,0))),"",INDEX('Policy Characteristics'!A:A,MATCH($C2853,'Policy Characteristics'!$C:$C,0)))</f>
        <v>Research and Development</v>
      </c>
      <c r="B2853" s="262" t="str">
        <f>IF(ISBLANK(INDEX('Policy Characteristics'!B:B,MATCH($C2853,'Policy Characteristics'!$C:$C,0))),"",INDEX('Policy Characteristics'!B:B,MATCH($C2853,'Policy Characteristics'!$C:$C,0)))</f>
        <v>Fuel Use Reduction</v>
      </c>
      <c r="C2853" s="254" t="str">
        <f t="shared" si="99"/>
        <v>RnD Industry Fuel Use Perc Reduction</v>
      </c>
      <c r="D2853" t="s">
        <v>3028</v>
      </c>
      <c r="E2853" s="45"/>
      <c r="F2853" s="6" t="s">
        <v>3055</v>
      </c>
      <c r="G2853" s="45"/>
      <c r="H2853" s="43">
        <v>1493</v>
      </c>
      <c r="I2853" s="324" t="s">
        <v>40</v>
      </c>
      <c r="J2853" s="255" t="str">
        <f>IF(ISBLANK(INDEX('Policy Characteristics'!D:D,MATCH($C2853,'Policy Characteristics'!$C:$C,0))),"",INDEX('Policy Characteristics'!D:D,MATCH($C2853,'Policy Characteristics'!$C:$C,0)))</f>
        <v>R&amp;D Fuel Use Reductions</v>
      </c>
      <c r="K2853" s="254" t="str">
        <f>IF(ISBLANK(INDEX('Policy Characteristics'!E:E,MATCH($C2853,'Policy Characteristics'!$C:$C,0))),"",INDEX('Policy Characteristics'!E:E,MATCH($C2853,'Policy Characteristics'!$C:$C,0)))</f>
        <v>RnD industry fuel use reduction</v>
      </c>
      <c r="L2853" s="261">
        <f>IF(ISBLANK(INDEX('Policy Characteristics'!F:F,MATCH($C2853,'Policy Characteristics'!$C:$C,0))),"",INDEX('Policy Characteristics'!F:F,MATCH($C2853,'Policy Characteristics'!$C:$C,0)))</f>
        <v>0</v>
      </c>
      <c r="M2853" s="261">
        <f>IF(ISBLANK(INDEX('Policy Characteristics'!G:G,MATCH($C2853,'Policy Characteristics'!$C:$C,0))),"",INDEX('Policy Characteristics'!G:G,MATCH($C2853,'Policy Characteristics'!$C:$C,0)))</f>
        <v>0.4</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reduction in fuel use</v>
      </c>
      <c r="P2853" s="254" t="str">
        <f>IF(ISBLANK(INDEX('Policy Characteristics'!J:J,MATCH($C2853,'Policy Characteristics'!$C:$C,0))),"",INDEX('Policy Characteristics'!J:J,MATCH($C2853,'Policy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3" s="254" t="str">
        <f>IF(ISBLANK(INDEX('Policy Characteristics'!K:K,MATCH($C2853,'Policy Characteristics'!$C:$C,0))),"",INDEX('Policy Characteristics'!K:K,MATCH($C2853,'Policy Characteristics'!$C:$C,0)))</f>
        <v>architectural-design.html#rnd</v>
      </c>
      <c r="R2853" s="254" t="str">
        <f>IF(ISBLANK(INDEX('Policy Characteristics'!L:L,MATCH($C2853,'Policy Characteristics'!$C:$C,0))),"",INDEX('Policy Characteristics'!L:L,MATCH($C2853,'Policy Characteristics'!$C:$C,0)))</f>
        <v>research-and-development.html</v>
      </c>
    </row>
    <row r="2854" spans="1:18" x14ac:dyDescent="0.35">
      <c r="A2854" s="254" t="str">
        <f>IF(ISBLANK(INDEX('Policy Characteristics'!A:A,MATCH($C2854,'Policy Characteristics'!$C:$C,0))),"",INDEX('Policy Characteristics'!A:A,MATCH($C2854,'Policy Characteristics'!$C:$C,0)))</f>
        <v>Research and Development</v>
      </c>
      <c r="B2854" s="262" t="str">
        <f>IF(ISBLANK(INDEX('Policy Characteristics'!B:B,MATCH($C2854,'Policy Characteristics'!$C:$C,0))),"",INDEX('Policy Characteristics'!B:B,MATCH($C2854,'Policy Characteristics'!$C:$C,0)))</f>
        <v>Fuel Use Reduction</v>
      </c>
      <c r="C2854" s="254" t="str">
        <f t="shared" si="99"/>
        <v>RnD Industry Fuel Use Perc Reduction</v>
      </c>
      <c r="D2854" t="s">
        <v>3029</v>
      </c>
      <c r="E2854" s="45"/>
      <c r="F2854" s="6" t="s">
        <v>3056</v>
      </c>
      <c r="G2854" s="45"/>
      <c r="H2854" s="43">
        <v>1494</v>
      </c>
      <c r="I2854" s="324" t="s">
        <v>40</v>
      </c>
      <c r="J2854" s="255" t="str">
        <f>IF(ISBLANK(INDEX('Policy Characteristics'!D:D,MATCH($C2854,'Policy Characteristics'!$C:$C,0))),"",INDEX('Policy Characteristics'!D:D,MATCH($C2854,'Policy Characteristics'!$C:$C,0)))</f>
        <v>R&amp;D Fuel Use Reductions</v>
      </c>
      <c r="K2854" s="254" t="str">
        <f>IF(ISBLANK(INDEX('Policy Characteristics'!E:E,MATCH($C2854,'Policy Characteristics'!$C:$C,0))),"",INDEX('Policy Characteristics'!E:E,MATCH($C2854,'Policy Characteristics'!$C:$C,0)))</f>
        <v>RnD industry fuel use reduction</v>
      </c>
      <c r="L2854" s="261">
        <f>IF(ISBLANK(INDEX('Policy Characteristics'!F:F,MATCH($C2854,'Policy Characteristics'!$C:$C,0))),"",INDEX('Policy Characteristics'!F:F,MATCH($C2854,'Policy Characteristics'!$C:$C,0)))</f>
        <v>0</v>
      </c>
      <c r="M2854" s="261">
        <f>IF(ISBLANK(INDEX('Policy Characteristics'!G:G,MATCH($C2854,'Policy Characteristics'!$C:$C,0))),"",INDEX('Policy Characteristics'!G:G,MATCH($C2854,'Policy Characteristics'!$C:$C,0)))</f>
        <v>0.4</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reduction in fuel use</v>
      </c>
      <c r="P2854" s="254" t="str">
        <f>IF(ISBLANK(INDEX('Policy Characteristics'!J:J,MATCH($C2854,'Policy Characteristics'!$C:$C,0))),"",INDEX('Policy Characteristics'!J:J,MATCH($C2854,'Policy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4" s="254" t="str">
        <f>IF(ISBLANK(INDEX('Policy Characteristics'!K:K,MATCH($C2854,'Policy Characteristics'!$C:$C,0))),"",INDEX('Policy Characteristics'!K:K,MATCH($C2854,'Policy Characteristics'!$C:$C,0)))</f>
        <v>architectural-design.html#rnd</v>
      </c>
      <c r="R2854" s="254" t="str">
        <f>IF(ISBLANK(INDEX('Policy Characteristics'!L:L,MATCH($C2854,'Policy Characteristics'!$C:$C,0))),"",INDEX('Policy Characteristics'!L:L,MATCH($C2854,'Policy Characteristics'!$C:$C,0)))</f>
        <v>research-and-development.html</v>
      </c>
    </row>
    <row r="2855" spans="1:18" x14ac:dyDescent="0.35">
      <c r="A2855" s="254" t="str">
        <f>IF(ISBLANK(INDEX('Policy Characteristics'!A:A,MATCH($C2855,'Policy Characteristics'!$C:$C,0))),"",INDEX('Policy Characteristics'!A:A,MATCH($C2855,'Policy Characteristics'!$C:$C,0)))</f>
        <v>Research and Development</v>
      </c>
      <c r="B2855" s="262" t="str">
        <f>IF(ISBLANK(INDEX('Policy Characteristics'!B:B,MATCH($C2855,'Policy Characteristics'!$C:$C,0))),"",INDEX('Policy Characteristics'!B:B,MATCH($C2855,'Policy Characteristics'!$C:$C,0)))</f>
        <v>Fuel Use Reduction</v>
      </c>
      <c r="C2855" s="254" t="str">
        <f t="shared" si="99"/>
        <v>RnD Industry Fuel Use Perc Reduction</v>
      </c>
      <c r="D2855" t="s">
        <v>3030</v>
      </c>
      <c r="E2855" s="45"/>
      <c r="F2855" s="6" t="s">
        <v>3057</v>
      </c>
      <c r="G2855" s="45"/>
      <c r="H2855" s="43">
        <v>1495</v>
      </c>
      <c r="I2855" s="324" t="s">
        <v>40</v>
      </c>
      <c r="J2855" s="255" t="str">
        <f>IF(ISBLANK(INDEX('Policy Characteristics'!D:D,MATCH($C2855,'Policy Characteristics'!$C:$C,0))),"",INDEX('Policy Characteristics'!D:D,MATCH($C2855,'Policy Characteristics'!$C:$C,0)))</f>
        <v>R&amp;D Fuel Use Reductions</v>
      </c>
      <c r="K2855" s="254" t="str">
        <f>IF(ISBLANK(INDEX('Policy Characteristics'!E:E,MATCH($C2855,'Policy Characteristics'!$C:$C,0))),"",INDEX('Policy Characteristics'!E:E,MATCH($C2855,'Policy Characteristics'!$C:$C,0)))</f>
        <v>RnD industry fuel use reduction</v>
      </c>
      <c r="L2855" s="261">
        <f>IF(ISBLANK(INDEX('Policy Characteristics'!F:F,MATCH($C2855,'Policy Characteristics'!$C:$C,0))),"",INDEX('Policy Characteristics'!F:F,MATCH($C2855,'Policy Characteristics'!$C:$C,0)))</f>
        <v>0</v>
      </c>
      <c r="M2855" s="261">
        <f>IF(ISBLANK(INDEX('Policy Characteristics'!G:G,MATCH($C2855,'Policy Characteristics'!$C:$C,0))),"",INDEX('Policy Characteristics'!G:G,MATCH($C2855,'Policy Characteristics'!$C:$C,0)))</f>
        <v>0.4</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reduction in fuel use</v>
      </c>
      <c r="P2855" s="254" t="str">
        <f>IF(ISBLANK(INDEX('Policy Characteristics'!J:J,MATCH($C2855,'Policy Characteristics'!$C:$C,0))),"",INDEX('Policy Characteristics'!J:J,MATCH($C2855,'Policy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5" s="254" t="str">
        <f>IF(ISBLANK(INDEX('Policy Characteristics'!K:K,MATCH($C2855,'Policy Characteristics'!$C:$C,0))),"",INDEX('Policy Characteristics'!K:K,MATCH($C2855,'Policy Characteristics'!$C:$C,0)))</f>
        <v>architectural-design.html#rnd</v>
      </c>
      <c r="R2855" s="254" t="str">
        <f>IF(ISBLANK(INDEX('Policy Characteristics'!L:L,MATCH($C2855,'Policy Characteristics'!$C:$C,0))),"",INDEX('Policy Characteristics'!L:L,MATCH($C2855,'Policy Characteristics'!$C:$C,0)))</f>
        <v>research-and-development.html</v>
      </c>
    </row>
    <row r="2856" spans="1:18" x14ac:dyDescent="0.35">
      <c r="A2856" s="254" t="str">
        <f>IF(ISBLANK(INDEX('Policy Characteristics'!A:A,MATCH($C2856,'Policy Characteristics'!$C:$C,0))),"",INDEX('Policy Characteristics'!A:A,MATCH($C2856,'Policy Characteristics'!$C:$C,0)))</f>
        <v>Research and Development</v>
      </c>
      <c r="B2856" s="262" t="str">
        <f>IF(ISBLANK(INDEX('Policy Characteristics'!B:B,MATCH($C2856,'Policy Characteristics'!$C:$C,0))),"",INDEX('Policy Characteristics'!B:B,MATCH($C2856,'Policy Characteristics'!$C:$C,0)))</f>
        <v>Fuel Use Reduction</v>
      </c>
      <c r="C2856" s="254" t="str">
        <f t="shared" si="99"/>
        <v>RnD Industry Fuel Use Perc Reduction</v>
      </c>
      <c r="D2856" t="s">
        <v>3031</v>
      </c>
      <c r="E2856" s="45"/>
      <c r="F2856" s="6" t="s">
        <v>311</v>
      </c>
      <c r="G2856" s="45"/>
      <c r="H2856" s="43">
        <v>1496</v>
      </c>
      <c r="I2856" s="324" t="s">
        <v>40</v>
      </c>
      <c r="J2856" s="255" t="str">
        <f>IF(ISBLANK(INDEX('Policy Characteristics'!D:D,MATCH($C2856,'Policy Characteristics'!$C:$C,0))),"",INDEX('Policy Characteristics'!D:D,MATCH($C2856,'Policy Characteristics'!$C:$C,0)))</f>
        <v>R&amp;D Fuel Use Reductions</v>
      </c>
      <c r="K2856" s="254" t="str">
        <f>IF(ISBLANK(INDEX('Policy Characteristics'!E:E,MATCH($C2856,'Policy Characteristics'!$C:$C,0))),"",INDEX('Policy Characteristics'!E:E,MATCH($C2856,'Policy Characteristics'!$C:$C,0)))</f>
        <v>RnD industry fuel use reduction</v>
      </c>
      <c r="L2856" s="261">
        <f>IF(ISBLANK(INDEX('Policy Characteristics'!F:F,MATCH($C2856,'Policy Characteristics'!$C:$C,0))),"",INDEX('Policy Characteristics'!F:F,MATCH($C2856,'Policy Characteristics'!$C:$C,0)))</f>
        <v>0</v>
      </c>
      <c r="M2856" s="261">
        <f>IF(ISBLANK(INDEX('Policy Characteristics'!G:G,MATCH($C2856,'Policy Characteristics'!$C:$C,0))),"",INDEX('Policy Characteristics'!G:G,MATCH($C2856,'Policy Characteristics'!$C:$C,0)))</f>
        <v>0.4</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reduction in fuel use</v>
      </c>
      <c r="P2856" s="254" t="str">
        <f>IF(ISBLANK(INDEX('Policy Characteristics'!J:J,MATCH($C2856,'Policy Characteristics'!$C:$C,0))),"",INDEX('Policy Characteristics'!J:J,MATCH($C2856,'Policy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6" s="254" t="str">
        <f>IF(ISBLANK(INDEX('Policy Characteristics'!K:K,MATCH($C2856,'Policy Characteristics'!$C:$C,0))),"",INDEX('Policy Characteristics'!K:K,MATCH($C2856,'Policy Characteristics'!$C:$C,0)))</f>
        <v>architectural-design.html#rnd</v>
      </c>
      <c r="R2856" s="254" t="str">
        <f>IF(ISBLANK(INDEX('Policy Characteristics'!L:L,MATCH($C2856,'Policy Characteristics'!$C:$C,0))),"",INDEX('Policy Characteristics'!L:L,MATCH($C2856,'Policy Characteristics'!$C:$C,0)))</f>
        <v>research-and-development.html</v>
      </c>
    </row>
    <row r="2857" spans="1:18" x14ac:dyDescent="0.35">
      <c r="A2857" s="254" t="str">
        <f>IF(ISBLANK(INDEX('Policy Characteristics'!A:A,MATCH($C2857,'Policy Characteristics'!$C:$C,0))),"",INDEX('Policy Characteristics'!A:A,MATCH($C2857,'Policy Characteristics'!$C:$C,0)))</f>
        <v>Research and Development</v>
      </c>
      <c r="B2857" s="262" t="str">
        <f>IF(ISBLANK(INDEX('Policy Characteristics'!B:B,MATCH($C2857,'Policy Characteristics'!$C:$C,0))),"",INDEX('Policy Characteristics'!B:B,MATCH($C2857,'Policy Characteristics'!$C:$C,0)))</f>
        <v>Fuel Use Reduction</v>
      </c>
      <c r="C2857" s="254" t="str">
        <f t="shared" si="99"/>
        <v>RnD Industry Fuel Use Perc Reduction</v>
      </c>
      <c r="D2857" t="s">
        <v>3032</v>
      </c>
      <c r="E2857" s="45"/>
      <c r="F2857" s="6" t="s">
        <v>3058</v>
      </c>
      <c r="G2857" s="45"/>
      <c r="H2857" s="43">
        <v>1497</v>
      </c>
      <c r="I2857" s="324" t="s">
        <v>40</v>
      </c>
      <c r="J2857" s="255" t="str">
        <f>IF(ISBLANK(INDEX('Policy Characteristics'!D:D,MATCH($C2857,'Policy Characteristics'!$C:$C,0))),"",INDEX('Policy Characteristics'!D:D,MATCH($C2857,'Policy Characteristics'!$C:$C,0)))</f>
        <v>R&amp;D Fuel Use Reductions</v>
      </c>
      <c r="K2857" s="254" t="str">
        <f>IF(ISBLANK(INDEX('Policy Characteristics'!E:E,MATCH($C2857,'Policy Characteristics'!$C:$C,0))),"",INDEX('Policy Characteristics'!E:E,MATCH($C2857,'Policy Characteristics'!$C:$C,0)))</f>
        <v>RnD industry fuel use reduction</v>
      </c>
      <c r="L2857" s="261">
        <f>IF(ISBLANK(INDEX('Policy Characteristics'!F:F,MATCH($C2857,'Policy Characteristics'!$C:$C,0))),"",INDEX('Policy Characteristics'!F:F,MATCH($C2857,'Policy Characteristics'!$C:$C,0)))</f>
        <v>0</v>
      </c>
      <c r="M2857" s="261">
        <f>IF(ISBLANK(INDEX('Policy Characteristics'!G:G,MATCH($C2857,'Policy Characteristics'!$C:$C,0))),"",INDEX('Policy Characteristics'!G:G,MATCH($C2857,'Policy Characteristics'!$C:$C,0)))</f>
        <v>0.4</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reduction in fuel use</v>
      </c>
      <c r="P2857" s="254" t="str">
        <f>IF(ISBLANK(INDEX('Policy Characteristics'!J:J,MATCH($C2857,'Policy Characteristics'!$C:$C,0))),"",INDEX('Policy Characteristics'!J:J,MATCH($C2857,'Policy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7" s="254" t="str">
        <f>IF(ISBLANK(INDEX('Policy Characteristics'!K:K,MATCH($C2857,'Policy Characteristics'!$C:$C,0))),"",INDEX('Policy Characteristics'!K:K,MATCH($C2857,'Policy Characteristics'!$C:$C,0)))</f>
        <v>architectural-design.html#rnd</v>
      </c>
      <c r="R2857" s="254" t="str">
        <f>IF(ISBLANK(INDEX('Policy Characteristics'!L:L,MATCH($C2857,'Policy Characteristics'!$C:$C,0))),"",INDEX('Policy Characteristics'!L:L,MATCH($C2857,'Policy Characteristics'!$C:$C,0)))</f>
        <v>research-and-development.html</v>
      </c>
    </row>
    <row r="2858" spans="1:18" x14ac:dyDescent="0.35">
      <c r="A2858" s="254" t="str">
        <f>IF(ISBLANK(INDEX('Policy Characteristics'!A:A,MATCH($C2858,'Policy Characteristics'!$C:$C,0))),"",INDEX('Policy Characteristics'!A:A,MATCH($C2858,'Policy Characteristics'!$C:$C,0)))</f>
        <v>Research and Development</v>
      </c>
      <c r="B2858" s="262" t="str">
        <f>IF(ISBLANK(INDEX('Policy Characteristics'!B:B,MATCH($C2858,'Policy Characteristics'!$C:$C,0))),"",INDEX('Policy Characteristics'!B:B,MATCH($C2858,'Policy Characteristics'!$C:$C,0)))</f>
        <v>Fuel Use Reduction</v>
      </c>
      <c r="C2858" s="254" t="str">
        <f t="shared" si="99"/>
        <v>RnD Industry Fuel Use Perc Reduction</v>
      </c>
      <c r="D2858" t="s">
        <v>3033</v>
      </c>
      <c r="E2858" s="45"/>
      <c r="F2858" s="6" t="s">
        <v>3059</v>
      </c>
      <c r="G2858" s="45"/>
      <c r="H2858" s="43">
        <v>1498</v>
      </c>
      <c r="I2858" s="324" t="s">
        <v>40</v>
      </c>
      <c r="J2858" s="255" t="str">
        <f>IF(ISBLANK(INDEX('Policy Characteristics'!D:D,MATCH($C2858,'Policy Characteristics'!$C:$C,0))),"",INDEX('Policy Characteristics'!D:D,MATCH($C2858,'Policy Characteristics'!$C:$C,0)))</f>
        <v>R&amp;D Fuel Use Reductions</v>
      </c>
      <c r="K2858" s="254" t="str">
        <f>IF(ISBLANK(INDEX('Policy Characteristics'!E:E,MATCH($C2858,'Policy Characteristics'!$C:$C,0))),"",INDEX('Policy Characteristics'!E:E,MATCH($C2858,'Policy Characteristics'!$C:$C,0)))</f>
        <v>RnD industry fuel use reduction</v>
      </c>
      <c r="L2858" s="261">
        <f>IF(ISBLANK(INDEX('Policy Characteristics'!F:F,MATCH($C2858,'Policy Characteristics'!$C:$C,0))),"",INDEX('Policy Characteristics'!F:F,MATCH($C2858,'Policy Characteristics'!$C:$C,0)))</f>
        <v>0</v>
      </c>
      <c r="M2858" s="261">
        <f>IF(ISBLANK(INDEX('Policy Characteristics'!G:G,MATCH($C2858,'Policy Characteristics'!$C:$C,0))),"",INDEX('Policy Characteristics'!G:G,MATCH($C2858,'Policy Characteristics'!$C:$C,0)))</f>
        <v>0.4</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reduction in fuel use</v>
      </c>
      <c r="P2858" s="254" t="str">
        <f>IF(ISBLANK(INDEX('Policy Characteristics'!J:J,MATCH($C2858,'Policy Characteristics'!$C:$C,0))),"",INDEX('Policy Characteristics'!J:J,MATCH($C2858,'Policy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8" s="254" t="str">
        <f>IF(ISBLANK(INDEX('Policy Characteristics'!K:K,MATCH($C2858,'Policy Characteristics'!$C:$C,0))),"",INDEX('Policy Characteristics'!K:K,MATCH($C2858,'Policy Characteristics'!$C:$C,0)))</f>
        <v>architectural-design.html#rnd</v>
      </c>
      <c r="R2858" s="254" t="str">
        <f>IF(ISBLANK(INDEX('Policy Characteristics'!L:L,MATCH($C2858,'Policy Characteristics'!$C:$C,0))),"",INDEX('Policy Characteristics'!L:L,MATCH($C2858,'Policy Characteristics'!$C:$C,0)))</f>
        <v>research-and-development.html</v>
      </c>
    </row>
    <row r="2859" spans="1:18" x14ac:dyDescent="0.35">
      <c r="A2859" s="254" t="str">
        <f>IF(ISBLANK(INDEX('Policy Characteristics'!A:A,MATCH($C2859,'Policy Characteristics'!$C:$C,0))),"",INDEX('Policy Characteristics'!A:A,MATCH($C2859,'Policy Characteristics'!$C:$C,0)))</f>
        <v>Research and Development</v>
      </c>
      <c r="B2859" s="262" t="str">
        <f>IF(ISBLANK(INDEX('Policy Characteristics'!B:B,MATCH($C2859,'Policy Characteristics'!$C:$C,0))),"",INDEX('Policy Characteristics'!B:B,MATCH($C2859,'Policy Characteristics'!$C:$C,0)))</f>
        <v>Fuel Use Reduction</v>
      </c>
      <c r="C2859" s="254" t="str">
        <f t="shared" si="99"/>
        <v>RnD Industry Fuel Use Perc Reduction</v>
      </c>
      <c r="D2859" t="s">
        <v>3034</v>
      </c>
      <c r="E2859" s="45"/>
      <c r="F2859" s="6" t="s">
        <v>3060</v>
      </c>
      <c r="G2859" s="45"/>
      <c r="H2859" s="43">
        <v>1499</v>
      </c>
      <c r="I2859" s="324" t="s">
        <v>40</v>
      </c>
      <c r="J2859" s="255" t="str">
        <f>IF(ISBLANK(INDEX('Policy Characteristics'!D:D,MATCH($C2859,'Policy Characteristics'!$C:$C,0))),"",INDEX('Policy Characteristics'!D:D,MATCH($C2859,'Policy Characteristics'!$C:$C,0)))</f>
        <v>R&amp;D Fuel Use Reductions</v>
      </c>
      <c r="K2859" s="254" t="str">
        <f>IF(ISBLANK(INDEX('Policy Characteristics'!E:E,MATCH($C2859,'Policy Characteristics'!$C:$C,0))),"",INDEX('Policy Characteristics'!E:E,MATCH($C2859,'Policy Characteristics'!$C:$C,0)))</f>
        <v>RnD industry fuel use reduction</v>
      </c>
      <c r="L2859" s="261">
        <f>IF(ISBLANK(INDEX('Policy Characteristics'!F:F,MATCH($C2859,'Policy Characteristics'!$C:$C,0))),"",INDEX('Policy Characteristics'!F:F,MATCH($C2859,'Policy Characteristics'!$C:$C,0)))</f>
        <v>0</v>
      </c>
      <c r="M2859" s="261">
        <f>IF(ISBLANK(INDEX('Policy Characteristics'!G:G,MATCH($C2859,'Policy Characteristics'!$C:$C,0))),"",INDEX('Policy Characteristics'!G:G,MATCH($C2859,'Policy Characteristics'!$C:$C,0)))</f>
        <v>0.4</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reduction in fuel use</v>
      </c>
      <c r="P2859" s="254" t="str">
        <f>IF(ISBLANK(INDEX('Policy Characteristics'!J:J,MATCH($C2859,'Policy Characteristics'!$C:$C,0))),"",INDEX('Policy Characteristics'!J:J,MATCH($C2859,'Policy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9" s="254" t="str">
        <f>IF(ISBLANK(INDEX('Policy Characteristics'!K:K,MATCH($C2859,'Policy Characteristics'!$C:$C,0))),"",INDEX('Policy Characteristics'!K:K,MATCH($C2859,'Policy Characteristics'!$C:$C,0)))</f>
        <v>architectural-design.html#rnd</v>
      </c>
      <c r="R2859" s="254" t="str">
        <f>IF(ISBLANK(INDEX('Policy Characteristics'!L:L,MATCH($C2859,'Policy Characteristics'!$C:$C,0))),"",INDEX('Policy Characteristics'!L:L,MATCH($C2859,'Policy Characteristics'!$C:$C,0)))</f>
        <v>research-and-development.html</v>
      </c>
    </row>
    <row r="2860" spans="1:18" x14ac:dyDescent="0.35">
      <c r="A2860" s="254" t="str">
        <f>IF(ISBLANK(INDEX('Policy Characteristics'!A:A,MATCH($C2860,'Policy Characteristics'!$C:$C,0))),"",INDEX('Policy Characteristics'!A:A,MATCH($C2860,'Policy Characteristics'!$C:$C,0)))</f>
        <v>Research and Development</v>
      </c>
      <c r="B2860" s="262" t="str">
        <f>IF(ISBLANK(INDEX('Policy Characteristics'!B:B,MATCH($C2860,'Policy Characteristics'!$C:$C,0))),"",INDEX('Policy Characteristics'!B:B,MATCH($C2860,'Policy Characteristics'!$C:$C,0)))</f>
        <v>Fuel Use Reduction</v>
      </c>
      <c r="C2860" s="254" t="str">
        <f t="shared" si="99"/>
        <v>RnD Industry Fuel Use Perc Reduction</v>
      </c>
      <c r="D2860" t="s">
        <v>3035</v>
      </c>
      <c r="E2860" s="45"/>
      <c r="F2860" s="6" t="s">
        <v>310</v>
      </c>
      <c r="G2860" s="45"/>
      <c r="H2860" s="43">
        <v>1500</v>
      </c>
      <c r="I2860" s="324" t="s">
        <v>40</v>
      </c>
      <c r="J2860" s="255" t="str">
        <f>IF(ISBLANK(INDEX('Policy Characteristics'!D:D,MATCH($C2860,'Policy Characteristics'!$C:$C,0))),"",INDEX('Policy Characteristics'!D:D,MATCH($C2860,'Policy Characteristics'!$C:$C,0)))</f>
        <v>R&amp;D Fuel Use Reductions</v>
      </c>
      <c r="K2860" s="254" t="str">
        <f>IF(ISBLANK(INDEX('Policy Characteristics'!E:E,MATCH($C2860,'Policy Characteristics'!$C:$C,0))),"",INDEX('Policy Characteristics'!E:E,MATCH($C2860,'Policy Characteristics'!$C:$C,0)))</f>
        <v>RnD industry fuel use reduction</v>
      </c>
      <c r="L2860" s="261">
        <f>IF(ISBLANK(INDEX('Policy Characteristics'!F:F,MATCH($C2860,'Policy Characteristics'!$C:$C,0))),"",INDEX('Policy Characteristics'!F:F,MATCH($C2860,'Policy Characteristics'!$C:$C,0)))</f>
        <v>0</v>
      </c>
      <c r="M2860" s="261">
        <f>IF(ISBLANK(INDEX('Policy Characteristics'!G:G,MATCH($C2860,'Policy Characteristics'!$C:$C,0))),"",INDEX('Policy Characteristics'!G:G,MATCH($C2860,'Policy Characteristics'!$C:$C,0)))</f>
        <v>0.4</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reduction in fuel use</v>
      </c>
      <c r="P2860" s="254" t="str">
        <f>IF(ISBLANK(INDEX('Policy Characteristics'!J:J,MATCH($C2860,'Policy Characteristics'!$C:$C,0))),"",INDEX('Policy Characteristics'!J:J,MATCH($C2860,'Policy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0" s="254" t="str">
        <f>IF(ISBLANK(INDEX('Policy Characteristics'!K:K,MATCH($C2860,'Policy Characteristics'!$C:$C,0))),"",INDEX('Policy Characteristics'!K:K,MATCH($C2860,'Policy Characteristics'!$C:$C,0)))</f>
        <v>architectural-design.html#rnd</v>
      </c>
      <c r="R2860" s="254" t="str">
        <f>IF(ISBLANK(INDEX('Policy Characteristics'!L:L,MATCH($C2860,'Policy Characteristics'!$C:$C,0))),"",INDEX('Policy Characteristics'!L:L,MATCH($C2860,'Policy Characteristics'!$C:$C,0)))</f>
        <v>research-and-development.html</v>
      </c>
    </row>
    <row r="2861" spans="1:18" x14ac:dyDescent="0.35">
      <c r="A2861" s="254" t="str">
        <f>IF(ISBLANK(INDEX('Policy Characteristics'!A:A,MATCH($C2861,'Policy Characteristics'!$C:$C,0))),"",INDEX('Policy Characteristics'!A:A,MATCH($C2861,'Policy Characteristics'!$C:$C,0)))</f>
        <v>Research and Development</v>
      </c>
      <c r="B2861" s="262" t="str">
        <f>IF(ISBLANK(INDEX('Policy Characteristics'!B:B,MATCH($C2861,'Policy Characteristics'!$C:$C,0))),"",INDEX('Policy Characteristics'!B:B,MATCH($C2861,'Policy Characteristics'!$C:$C,0)))</f>
        <v>Fuel Use Reduction</v>
      </c>
      <c r="C2861" s="254" t="str">
        <f t="shared" si="99"/>
        <v>RnD Industry Fuel Use Perc Reduction</v>
      </c>
      <c r="D2861" t="s">
        <v>3036</v>
      </c>
      <c r="E2861" s="45"/>
      <c r="F2861" s="6" t="s">
        <v>3061</v>
      </c>
      <c r="G2861" s="45"/>
      <c r="H2861" s="43">
        <v>1501</v>
      </c>
      <c r="I2861" s="324" t="s">
        <v>40</v>
      </c>
      <c r="J2861" s="255" t="str">
        <f>IF(ISBLANK(INDEX('Policy Characteristics'!D:D,MATCH($C2861,'Policy Characteristics'!$C:$C,0))),"",INDEX('Policy Characteristics'!D:D,MATCH($C2861,'Policy Characteristics'!$C:$C,0)))</f>
        <v>R&amp;D Fuel Use Reductions</v>
      </c>
      <c r="K2861" s="254" t="str">
        <f>IF(ISBLANK(INDEX('Policy Characteristics'!E:E,MATCH($C2861,'Policy Characteristics'!$C:$C,0))),"",INDEX('Policy Characteristics'!E:E,MATCH($C2861,'Policy Characteristics'!$C:$C,0)))</f>
        <v>RnD industry fuel use reduction</v>
      </c>
      <c r="L2861" s="261">
        <f>IF(ISBLANK(INDEX('Policy Characteristics'!F:F,MATCH($C2861,'Policy Characteristics'!$C:$C,0))),"",INDEX('Policy Characteristics'!F:F,MATCH($C2861,'Policy Characteristics'!$C:$C,0)))</f>
        <v>0</v>
      </c>
      <c r="M2861" s="261">
        <f>IF(ISBLANK(INDEX('Policy Characteristics'!G:G,MATCH($C2861,'Policy Characteristics'!$C:$C,0))),"",INDEX('Policy Characteristics'!G:G,MATCH($C2861,'Policy Characteristics'!$C:$C,0)))</f>
        <v>0.4</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reduction in fuel use</v>
      </c>
      <c r="P2861" s="254" t="str">
        <f>IF(ISBLANK(INDEX('Policy Characteristics'!J:J,MATCH($C2861,'Policy Characteristics'!$C:$C,0))),"",INDEX('Policy Characteristics'!J:J,MATCH($C2861,'Policy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1" s="254" t="str">
        <f>IF(ISBLANK(INDEX('Policy Characteristics'!K:K,MATCH($C2861,'Policy Characteristics'!$C:$C,0))),"",INDEX('Policy Characteristics'!K:K,MATCH($C2861,'Policy Characteristics'!$C:$C,0)))</f>
        <v>architectural-design.html#rnd</v>
      </c>
      <c r="R2861" s="254" t="str">
        <f>IF(ISBLANK(INDEX('Policy Characteristics'!L:L,MATCH($C2861,'Policy Characteristics'!$C:$C,0))),"",INDEX('Policy Characteristics'!L:L,MATCH($C2861,'Policy Characteristics'!$C:$C,0)))</f>
        <v>research-and-development.html</v>
      </c>
    </row>
    <row r="2862" spans="1:18" ht="29" x14ac:dyDescent="0.35">
      <c r="A2862" s="254" t="str">
        <f>IF(ISBLANK(INDEX('Policy Characteristics'!A:A,MATCH($C2862,'Policy Characteristics'!$C:$C,0))),"",INDEX('Policy Characteristics'!A:A,MATCH($C2862,'Policy Characteristics'!$C:$C,0)))</f>
        <v>Research and Development</v>
      </c>
      <c r="B2862" s="262" t="str">
        <f>IF(ISBLANK(INDEX('Policy Characteristics'!B:B,MATCH($C2862,'Policy Characteristics'!$C:$C,0))),"",INDEX('Policy Characteristics'!B:B,MATCH($C2862,'Policy Characteristics'!$C:$C,0)))</f>
        <v>Fuel Use Reduction</v>
      </c>
      <c r="C2862" s="254" t="str">
        <f t="shared" si="99"/>
        <v>RnD Industry Fuel Use Perc Reduction</v>
      </c>
      <c r="D2862" t="s">
        <v>3037</v>
      </c>
      <c r="E2862" s="45"/>
      <c r="F2862" s="6" t="s">
        <v>3062</v>
      </c>
      <c r="G2862" s="45"/>
      <c r="H2862" s="43">
        <v>1502</v>
      </c>
      <c r="I2862" s="324" t="s">
        <v>40</v>
      </c>
      <c r="J2862" s="255" t="str">
        <f>IF(ISBLANK(INDEX('Policy Characteristics'!D:D,MATCH($C2862,'Policy Characteristics'!$C:$C,0))),"",INDEX('Policy Characteristics'!D:D,MATCH($C2862,'Policy Characteristics'!$C:$C,0)))</f>
        <v>R&amp;D Fuel Use Reductions</v>
      </c>
      <c r="K2862" s="254" t="str">
        <f>IF(ISBLANK(INDEX('Policy Characteristics'!E:E,MATCH($C2862,'Policy Characteristics'!$C:$C,0))),"",INDEX('Policy Characteristics'!E:E,MATCH($C2862,'Policy Characteristics'!$C:$C,0)))</f>
        <v>RnD industry fuel use reduction</v>
      </c>
      <c r="L2862" s="261">
        <f>IF(ISBLANK(INDEX('Policy Characteristics'!F:F,MATCH($C2862,'Policy Characteristics'!$C:$C,0))),"",INDEX('Policy Characteristics'!F:F,MATCH($C2862,'Policy Characteristics'!$C:$C,0)))</f>
        <v>0</v>
      </c>
      <c r="M2862" s="261">
        <f>IF(ISBLANK(INDEX('Policy Characteristics'!G:G,MATCH($C2862,'Policy Characteristics'!$C:$C,0))),"",INDEX('Policy Characteristics'!G:G,MATCH($C2862,'Policy Characteristics'!$C:$C,0)))</f>
        <v>0.4</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reduction in fuel use</v>
      </c>
      <c r="P2862" s="254" t="str">
        <f>IF(ISBLANK(INDEX('Policy Characteristics'!J:J,MATCH($C2862,'Policy Characteristics'!$C:$C,0))),"",INDEX('Policy Characteristics'!J:J,MATCH($C2862,'Policy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2" s="254" t="str">
        <f>IF(ISBLANK(INDEX('Policy Characteristics'!K:K,MATCH($C2862,'Policy Characteristics'!$C:$C,0))),"",INDEX('Policy Characteristics'!K:K,MATCH($C2862,'Policy Characteristics'!$C:$C,0)))</f>
        <v>architectural-design.html#rnd</v>
      </c>
      <c r="R2862" s="254" t="str">
        <f>IF(ISBLANK(INDEX('Policy Characteristics'!L:L,MATCH($C2862,'Policy Characteristics'!$C:$C,0))),"",INDEX('Policy Characteristics'!L:L,MATCH($C2862,'Policy Characteristics'!$C:$C,0)))</f>
        <v>research-and-development.html</v>
      </c>
    </row>
    <row r="2863" spans="1:18" x14ac:dyDescent="0.35">
      <c r="A2863" s="254" t="str">
        <f>IF(ISBLANK(INDEX('Policy Characteristics'!A:A,MATCH($C2863,'Policy Characteristics'!$C:$C,0))),"",INDEX('Policy Characteristics'!A:A,MATCH($C2863,'Policy Characteristics'!$C:$C,0)))</f>
        <v>Research and Development</v>
      </c>
      <c r="B2863" s="262" t="str">
        <f>IF(ISBLANK(INDEX('Policy Characteristics'!B:B,MATCH($C2863,'Policy Characteristics'!$C:$C,0))),"",INDEX('Policy Characteristics'!B:B,MATCH($C2863,'Policy Characteristics'!$C:$C,0)))</f>
        <v>Fuel Use Reduction</v>
      </c>
      <c r="C2863" s="254" t="str">
        <f t="shared" si="99"/>
        <v>RnD Industry Fuel Use Perc Reduction</v>
      </c>
      <c r="D2863" t="s">
        <v>3038</v>
      </c>
      <c r="E2863" s="45"/>
      <c r="F2863" s="6" t="s">
        <v>3063</v>
      </c>
      <c r="G2863" s="45"/>
      <c r="H2863" s="43">
        <v>1503</v>
      </c>
      <c r="I2863" s="324" t="s">
        <v>40</v>
      </c>
      <c r="J2863" s="255" t="str">
        <f>IF(ISBLANK(INDEX('Policy Characteristics'!D:D,MATCH($C2863,'Policy Characteristics'!$C:$C,0))),"",INDEX('Policy Characteristics'!D:D,MATCH($C2863,'Policy Characteristics'!$C:$C,0)))</f>
        <v>R&amp;D Fuel Use Reductions</v>
      </c>
      <c r="K2863" s="254" t="str">
        <f>IF(ISBLANK(INDEX('Policy Characteristics'!E:E,MATCH($C2863,'Policy Characteristics'!$C:$C,0))),"",INDEX('Policy Characteristics'!E:E,MATCH($C2863,'Policy Characteristics'!$C:$C,0)))</f>
        <v>RnD industry fuel use reduction</v>
      </c>
      <c r="L2863" s="261">
        <f>IF(ISBLANK(INDEX('Policy Characteristics'!F:F,MATCH($C2863,'Policy Characteristics'!$C:$C,0))),"",INDEX('Policy Characteristics'!F:F,MATCH($C2863,'Policy Characteristics'!$C:$C,0)))</f>
        <v>0</v>
      </c>
      <c r="M2863" s="261">
        <f>IF(ISBLANK(INDEX('Policy Characteristics'!G:G,MATCH($C2863,'Policy Characteristics'!$C:$C,0))),"",INDEX('Policy Characteristics'!G:G,MATCH($C2863,'Policy Characteristics'!$C:$C,0)))</f>
        <v>0.4</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reduction in fuel use</v>
      </c>
      <c r="P2863" s="254" t="str">
        <f>IF(ISBLANK(INDEX('Policy Characteristics'!J:J,MATCH($C2863,'Policy Characteristics'!$C:$C,0))),"",INDEX('Policy Characteristics'!J:J,MATCH($C2863,'Policy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3" s="254" t="str">
        <f>IF(ISBLANK(INDEX('Policy Characteristics'!K:K,MATCH($C2863,'Policy Characteristics'!$C:$C,0))),"",INDEX('Policy Characteristics'!K:K,MATCH($C2863,'Policy Characteristics'!$C:$C,0)))</f>
        <v>architectural-design.html#rnd</v>
      </c>
      <c r="R2863" s="254" t="str">
        <f>IF(ISBLANK(INDEX('Policy Characteristics'!L:L,MATCH($C2863,'Policy Characteristics'!$C:$C,0))),"",INDEX('Policy Characteristics'!L:L,MATCH($C2863,'Policy Characteristics'!$C:$C,0)))</f>
        <v>research-and-development.html</v>
      </c>
    </row>
    <row r="2864" spans="1:18" x14ac:dyDescent="0.35">
      <c r="A2864" s="254" t="str">
        <f>IF(ISBLANK(INDEX('Policy Characteristics'!A:A,MATCH($C2864,'Policy Characteristics'!$C:$C,0))),"",INDEX('Policy Characteristics'!A:A,MATCH($C2864,'Policy Characteristics'!$C:$C,0)))</f>
        <v>Research and Development</v>
      </c>
      <c r="B2864" s="262" t="str">
        <f>IF(ISBLANK(INDEX('Policy Characteristics'!B:B,MATCH($C2864,'Policy Characteristics'!$C:$C,0))),"",INDEX('Policy Characteristics'!B:B,MATCH($C2864,'Policy Characteristics'!$C:$C,0)))</f>
        <v>Fuel Use Reduction</v>
      </c>
      <c r="C2864" s="254" t="str">
        <f t="shared" si="99"/>
        <v>RnD Industry Fuel Use Perc Reduction</v>
      </c>
      <c r="D2864" t="s">
        <v>3039</v>
      </c>
      <c r="E2864" s="45"/>
      <c r="F2864" s="6" t="s">
        <v>3064</v>
      </c>
      <c r="G2864" s="45"/>
      <c r="H2864" s="43">
        <v>1504</v>
      </c>
      <c r="I2864" s="324" t="s">
        <v>40</v>
      </c>
      <c r="J2864" s="255" t="str">
        <f>IF(ISBLANK(INDEX('Policy Characteristics'!D:D,MATCH($C2864,'Policy Characteristics'!$C:$C,0))),"",INDEX('Policy Characteristics'!D:D,MATCH($C2864,'Policy Characteristics'!$C:$C,0)))</f>
        <v>R&amp;D Fuel Use Reductions</v>
      </c>
      <c r="K2864" s="254" t="str">
        <f>IF(ISBLANK(INDEX('Policy Characteristics'!E:E,MATCH($C2864,'Policy Characteristics'!$C:$C,0))),"",INDEX('Policy Characteristics'!E:E,MATCH($C2864,'Policy Characteristics'!$C:$C,0)))</f>
        <v>RnD industry fuel use reduction</v>
      </c>
      <c r="L2864" s="261">
        <f>IF(ISBLANK(INDEX('Policy Characteristics'!F:F,MATCH($C2864,'Policy Characteristics'!$C:$C,0))),"",INDEX('Policy Characteristics'!F:F,MATCH($C2864,'Policy Characteristics'!$C:$C,0)))</f>
        <v>0</v>
      </c>
      <c r="M2864" s="261">
        <f>IF(ISBLANK(INDEX('Policy Characteristics'!G:G,MATCH($C2864,'Policy Characteristics'!$C:$C,0))),"",INDEX('Policy Characteristics'!G:G,MATCH($C2864,'Policy Characteristics'!$C:$C,0)))</f>
        <v>0.4</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reduction in fuel use</v>
      </c>
      <c r="P2864" s="254" t="str">
        <f>IF(ISBLANK(INDEX('Policy Characteristics'!J:J,MATCH($C2864,'Policy Characteristics'!$C:$C,0))),"",INDEX('Policy Characteristics'!J:J,MATCH($C2864,'Policy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4" s="254" t="str">
        <f>IF(ISBLANK(INDEX('Policy Characteristics'!K:K,MATCH($C2864,'Policy Characteristics'!$C:$C,0))),"",INDEX('Policy Characteristics'!K:K,MATCH($C2864,'Policy Characteristics'!$C:$C,0)))</f>
        <v>architectural-design.html#rnd</v>
      </c>
      <c r="R2864" s="254" t="str">
        <f>IF(ISBLANK(INDEX('Policy Characteristics'!L:L,MATCH($C2864,'Policy Characteristics'!$C:$C,0))),"",INDEX('Policy Characteristics'!L:L,MATCH($C2864,'Policy Characteristics'!$C:$C,0)))</f>
        <v>research-and-development.html</v>
      </c>
    </row>
    <row r="2865" spans="1:18" x14ac:dyDescent="0.35">
      <c r="A2865" s="254" t="str">
        <f>IF(ISBLANK(INDEX('Policy Characteristics'!A:A,MATCH($C2865,'Policy Characteristics'!$C:$C,0))),"",INDEX('Policy Characteristics'!A:A,MATCH($C2865,'Policy Characteristics'!$C:$C,0)))</f>
        <v>Research and Development</v>
      </c>
      <c r="B2865" s="262" t="str">
        <f>IF(ISBLANK(INDEX('Policy Characteristics'!B:B,MATCH($C2865,'Policy Characteristics'!$C:$C,0))),"",INDEX('Policy Characteristics'!B:B,MATCH($C2865,'Policy Characteristics'!$C:$C,0)))</f>
        <v>Fuel Use Reduction</v>
      </c>
      <c r="C2865" s="254" t="str">
        <f t="shared" si="99"/>
        <v>RnD Industry Fuel Use Perc Reduction</v>
      </c>
      <c r="D2865" t="s">
        <v>3040</v>
      </c>
      <c r="E2865" s="45"/>
      <c r="F2865" s="6" t="s">
        <v>3065</v>
      </c>
      <c r="G2865" s="45"/>
      <c r="H2865" s="43">
        <v>1505</v>
      </c>
      <c r="I2865" s="324" t="s">
        <v>40</v>
      </c>
      <c r="J2865" s="255" t="str">
        <f>IF(ISBLANK(INDEX('Policy Characteristics'!D:D,MATCH($C2865,'Policy Characteristics'!$C:$C,0))),"",INDEX('Policy Characteristics'!D:D,MATCH($C2865,'Policy Characteristics'!$C:$C,0)))</f>
        <v>R&amp;D Fuel Use Reductions</v>
      </c>
      <c r="K2865" s="254" t="str">
        <f>IF(ISBLANK(INDEX('Policy Characteristics'!E:E,MATCH($C2865,'Policy Characteristics'!$C:$C,0))),"",INDEX('Policy Characteristics'!E:E,MATCH($C2865,'Policy Characteristics'!$C:$C,0)))</f>
        <v>RnD industry fuel use reduction</v>
      </c>
      <c r="L2865" s="261">
        <f>IF(ISBLANK(INDEX('Policy Characteristics'!F:F,MATCH($C2865,'Policy Characteristics'!$C:$C,0))),"",INDEX('Policy Characteristics'!F:F,MATCH($C2865,'Policy Characteristics'!$C:$C,0)))</f>
        <v>0</v>
      </c>
      <c r="M2865" s="261">
        <f>IF(ISBLANK(INDEX('Policy Characteristics'!G:G,MATCH($C2865,'Policy Characteristics'!$C:$C,0))),"",INDEX('Policy Characteristics'!G:G,MATCH($C2865,'Policy Characteristics'!$C:$C,0)))</f>
        <v>0.4</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reduction in fuel use</v>
      </c>
      <c r="P2865" s="254" t="str">
        <f>IF(ISBLANK(INDEX('Policy Characteristics'!J:J,MATCH($C2865,'Policy Characteristics'!$C:$C,0))),"",INDEX('Policy Characteristics'!J:J,MATCH($C2865,'Policy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5" s="254" t="str">
        <f>IF(ISBLANK(INDEX('Policy Characteristics'!K:K,MATCH($C2865,'Policy Characteristics'!$C:$C,0))),"",INDEX('Policy Characteristics'!K:K,MATCH($C2865,'Policy Characteristics'!$C:$C,0)))</f>
        <v>architectural-design.html#rnd</v>
      </c>
      <c r="R2865" s="254" t="str">
        <f>IF(ISBLANK(INDEX('Policy Characteristics'!L:L,MATCH($C2865,'Policy Characteristics'!$C:$C,0))),"",INDEX('Policy Characteristics'!L:L,MATCH($C2865,'Policy Characteristics'!$C:$C,0)))</f>
        <v>research-and-development.html</v>
      </c>
    </row>
    <row r="2866" spans="1:18" x14ac:dyDescent="0.35">
      <c r="A2866" s="254" t="str">
        <f>IF(ISBLANK(INDEX('Policy Characteristics'!A:A,MATCH($C2866,'Policy Characteristics'!$C:$C,0))),"",INDEX('Policy Characteristics'!A:A,MATCH($C2866,'Policy Characteristics'!$C:$C,0)))</f>
        <v>Research and Development</v>
      </c>
      <c r="B2866" s="262" t="str">
        <f>IF(ISBLANK(INDEX('Policy Characteristics'!B:B,MATCH($C2866,'Policy Characteristics'!$C:$C,0))),"",INDEX('Policy Characteristics'!B:B,MATCH($C2866,'Policy Characteristics'!$C:$C,0)))</f>
        <v>Fuel Use Reduction</v>
      </c>
      <c r="C2866" s="254" t="str">
        <f t="shared" si="99"/>
        <v>RnD Industry Fuel Use Perc Reduction</v>
      </c>
      <c r="D2866" t="s">
        <v>3041</v>
      </c>
      <c r="E2866" s="45"/>
      <c r="F2866" s="6" t="s">
        <v>3066</v>
      </c>
      <c r="G2866" s="45"/>
      <c r="H2866" s="43">
        <v>1506</v>
      </c>
      <c r="I2866" s="324" t="s">
        <v>40</v>
      </c>
      <c r="J2866" s="255" t="str">
        <f>IF(ISBLANK(INDEX('Policy Characteristics'!D:D,MATCH($C2866,'Policy Characteristics'!$C:$C,0))),"",INDEX('Policy Characteristics'!D:D,MATCH($C2866,'Policy Characteristics'!$C:$C,0)))</f>
        <v>R&amp;D Fuel Use Reductions</v>
      </c>
      <c r="K2866" s="254" t="str">
        <f>IF(ISBLANK(INDEX('Policy Characteristics'!E:E,MATCH($C2866,'Policy Characteristics'!$C:$C,0))),"",INDEX('Policy Characteristics'!E:E,MATCH($C2866,'Policy Characteristics'!$C:$C,0)))</f>
        <v>RnD industry fuel use reduction</v>
      </c>
      <c r="L2866" s="261">
        <f>IF(ISBLANK(INDEX('Policy Characteristics'!F:F,MATCH($C2866,'Policy Characteristics'!$C:$C,0))),"",INDEX('Policy Characteristics'!F:F,MATCH($C2866,'Policy Characteristics'!$C:$C,0)))</f>
        <v>0</v>
      </c>
      <c r="M2866" s="261">
        <f>IF(ISBLANK(INDEX('Policy Characteristics'!G:G,MATCH($C2866,'Policy Characteristics'!$C:$C,0))),"",INDEX('Policy Characteristics'!G:G,MATCH($C2866,'Policy Characteristics'!$C:$C,0)))</f>
        <v>0.4</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reduction in fuel use</v>
      </c>
      <c r="P2866" s="254" t="str">
        <f>IF(ISBLANK(INDEX('Policy Characteristics'!J:J,MATCH($C2866,'Policy Characteristics'!$C:$C,0))),"",INDEX('Policy Characteristics'!J:J,MATCH($C2866,'Policy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6" s="254" t="str">
        <f>IF(ISBLANK(INDEX('Policy Characteristics'!K:K,MATCH($C2866,'Policy Characteristics'!$C:$C,0))),"",INDEX('Policy Characteristics'!K:K,MATCH($C2866,'Policy Characteristics'!$C:$C,0)))</f>
        <v>architectural-design.html#rnd</v>
      </c>
      <c r="R2866" s="254" t="str">
        <f>IF(ISBLANK(INDEX('Policy Characteristics'!L:L,MATCH($C2866,'Policy Characteristics'!$C:$C,0))),"",INDEX('Policy Characteristics'!L:L,MATCH($C2866,'Policy Characteristics'!$C:$C,0)))</f>
        <v>research-and-development.html</v>
      </c>
    </row>
    <row r="2867" spans="1:18" x14ac:dyDescent="0.35">
      <c r="A2867" s="254" t="str">
        <f>IF(ISBLANK(INDEX('Policy Characteristics'!A:A,MATCH($C2867,'Policy Characteristics'!$C:$C,0))),"",INDEX('Policy Characteristics'!A:A,MATCH($C2867,'Policy Characteristics'!$C:$C,0)))</f>
        <v>Research and Development</v>
      </c>
      <c r="B2867" s="262" t="str">
        <f>IF(ISBLANK(INDEX('Policy Characteristics'!B:B,MATCH($C2867,'Policy Characteristics'!$C:$C,0))),"",INDEX('Policy Characteristics'!B:B,MATCH($C2867,'Policy Characteristics'!$C:$C,0)))</f>
        <v>Fuel Use Reduction</v>
      </c>
      <c r="C2867" s="254" t="str">
        <f t="shared" si="99"/>
        <v>RnD Industry Fuel Use Perc Reduction</v>
      </c>
      <c r="D2867" t="s">
        <v>3042</v>
      </c>
      <c r="E2867" s="45"/>
      <c r="F2867" s="6" t="s">
        <v>3067</v>
      </c>
      <c r="G2867" s="45"/>
      <c r="H2867" s="43">
        <v>1507</v>
      </c>
      <c r="I2867" s="324" t="s">
        <v>40</v>
      </c>
      <c r="J2867" s="255" t="str">
        <f>IF(ISBLANK(INDEX('Policy Characteristics'!D:D,MATCH($C2867,'Policy Characteristics'!$C:$C,0))),"",INDEX('Policy Characteristics'!D:D,MATCH($C2867,'Policy Characteristics'!$C:$C,0)))</f>
        <v>R&amp;D Fuel Use Reductions</v>
      </c>
      <c r="K2867" s="254" t="str">
        <f>IF(ISBLANK(INDEX('Policy Characteristics'!E:E,MATCH($C2867,'Policy Characteristics'!$C:$C,0))),"",INDEX('Policy Characteristics'!E:E,MATCH($C2867,'Policy Characteristics'!$C:$C,0)))</f>
        <v>RnD industry fuel use reduction</v>
      </c>
      <c r="L2867" s="261">
        <f>IF(ISBLANK(INDEX('Policy Characteristics'!F:F,MATCH($C2867,'Policy Characteristics'!$C:$C,0))),"",INDEX('Policy Characteristics'!F:F,MATCH($C2867,'Policy Characteristics'!$C:$C,0)))</f>
        <v>0</v>
      </c>
      <c r="M2867" s="261">
        <f>IF(ISBLANK(INDEX('Policy Characteristics'!G:G,MATCH($C2867,'Policy Characteristics'!$C:$C,0))),"",INDEX('Policy Characteristics'!G:G,MATCH($C2867,'Policy Characteristics'!$C:$C,0)))</f>
        <v>0.4</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reduction in fuel use</v>
      </c>
      <c r="P2867" s="254" t="str">
        <f>IF(ISBLANK(INDEX('Policy Characteristics'!J:J,MATCH($C2867,'Policy Characteristics'!$C:$C,0))),"",INDEX('Policy Characteristics'!J:J,MATCH($C2867,'Policy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7" s="254" t="str">
        <f>IF(ISBLANK(INDEX('Policy Characteristics'!K:K,MATCH($C2867,'Policy Characteristics'!$C:$C,0))),"",INDEX('Policy Characteristics'!K:K,MATCH($C2867,'Policy Characteristics'!$C:$C,0)))</f>
        <v>architectural-design.html#rnd</v>
      </c>
      <c r="R2867" s="254" t="str">
        <f>IF(ISBLANK(INDEX('Policy Characteristics'!L:L,MATCH($C2867,'Policy Characteristics'!$C:$C,0))),"",INDEX('Policy Characteristics'!L:L,MATCH($C2867,'Policy Characteristics'!$C:$C,0)))</f>
        <v>research-and-development.html</v>
      </c>
    </row>
    <row r="2868" spans="1:18" x14ac:dyDescent="0.35">
      <c r="A2868" s="254" t="str">
        <f>IF(ISBLANK(INDEX('Policy Characteristics'!A:A,MATCH($C2868,'Policy Characteristics'!$C:$C,0))),"",INDEX('Policy Characteristics'!A:A,MATCH($C2868,'Policy Characteristics'!$C:$C,0)))</f>
        <v>Research and Development</v>
      </c>
      <c r="B2868" s="262" t="str">
        <f>IF(ISBLANK(INDEX('Policy Characteristics'!B:B,MATCH($C2868,'Policy Characteristics'!$C:$C,0))),"",INDEX('Policy Characteristics'!B:B,MATCH($C2868,'Policy Characteristics'!$C:$C,0)))</f>
        <v>Fuel Use Reduction</v>
      </c>
      <c r="C2868" s="254" t="str">
        <f t="shared" si="99"/>
        <v>RnD Industry Fuel Use Perc Reduction</v>
      </c>
      <c r="D2868" t="s">
        <v>3043</v>
      </c>
      <c r="E2868" s="45"/>
      <c r="F2868" s="6" t="s">
        <v>3068</v>
      </c>
      <c r="G2868" s="45"/>
      <c r="H2868" s="43">
        <v>1508</v>
      </c>
      <c r="I2868" s="324" t="s">
        <v>40</v>
      </c>
      <c r="J2868" s="255" t="str">
        <f>IF(ISBLANK(INDEX('Policy Characteristics'!D:D,MATCH($C2868,'Policy Characteristics'!$C:$C,0))),"",INDEX('Policy Characteristics'!D:D,MATCH($C2868,'Policy Characteristics'!$C:$C,0)))</f>
        <v>R&amp;D Fuel Use Reductions</v>
      </c>
      <c r="K2868" s="254" t="str">
        <f>IF(ISBLANK(INDEX('Policy Characteristics'!E:E,MATCH($C2868,'Policy Characteristics'!$C:$C,0))),"",INDEX('Policy Characteristics'!E:E,MATCH($C2868,'Policy Characteristics'!$C:$C,0)))</f>
        <v>RnD industry fuel use reduction</v>
      </c>
      <c r="L2868" s="261">
        <f>IF(ISBLANK(INDEX('Policy Characteristics'!F:F,MATCH($C2868,'Policy Characteristics'!$C:$C,0))),"",INDEX('Policy Characteristics'!F:F,MATCH($C2868,'Policy Characteristics'!$C:$C,0)))</f>
        <v>0</v>
      </c>
      <c r="M2868" s="261">
        <f>IF(ISBLANK(INDEX('Policy Characteristics'!G:G,MATCH($C2868,'Policy Characteristics'!$C:$C,0))),"",INDEX('Policy Characteristics'!G:G,MATCH($C2868,'Policy Characteristics'!$C:$C,0)))</f>
        <v>0.4</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reduction in fuel use</v>
      </c>
      <c r="P2868" s="254" t="str">
        <f>IF(ISBLANK(INDEX('Policy Characteristics'!J:J,MATCH($C2868,'Policy Characteristics'!$C:$C,0))),"",INDEX('Policy Characteristics'!J:J,MATCH($C2868,'Policy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8" s="254" t="str">
        <f>IF(ISBLANK(INDEX('Policy Characteristics'!K:K,MATCH($C2868,'Policy Characteristics'!$C:$C,0))),"",INDEX('Policy Characteristics'!K:K,MATCH($C2868,'Policy Characteristics'!$C:$C,0)))</f>
        <v>architectural-design.html#rnd</v>
      </c>
      <c r="R2868" s="254" t="str">
        <f>IF(ISBLANK(INDEX('Policy Characteristics'!L:L,MATCH($C2868,'Policy Characteristics'!$C:$C,0))),"",INDEX('Policy Characteristics'!L:L,MATCH($C2868,'Policy Characteristics'!$C:$C,0)))</f>
        <v>research-and-development.html</v>
      </c>
    </row>
    <row r="2869" spans="1:18" x14ac:dyDescent="0.35">
      <c r="A2869" s="254" t="str">
        <f>IF(ISBLANK(INDEX('Policy Characteristics'!A:A,MATCH($C2869,'Policy Characteristics'!$C:$C,0))),"",INDEX('Policy Characteristics'!A:A,MATCH($C2869,'Policy Characteristics'!$C:$C,0)))</f>
        <v>Research and Development</v>
      </c>
      <c r="B2869" s="262" t="str">
        <f>IF(ISBLANK(INDEX('Policy Characteristics'!B:B,MATCH($C2869,'Policy Characteristics'!$C:$C,0))),"",INDEX('Policy Characteristics'!B:B,MATCH($C2869,'Policy Characteristics'!$C:$C,0)))</f>
        <v>Fuel Use Reduction</v>
      </c>
      <c r="C2869" s="254" t="str">
        <f t="shared" si="99"/>
        <v>RnD Industry Fuel Use Perc Reduction</v>
      </c>
      <c r="D2869" t="s">
        <v>3044</v>
      </c>
      <c r="E2869" s="45"/>
      <c r="F2869" s="6" t="s">
        <v>3069</v>
      </c>
      <c r="G2869" s="45"/>
      <c r="H2869" s="43">
        <v>1509</v>
      </c>
      <c r="I2869" s="324" t="s">
        <v>40</v>
      </c>
      <c r="J2869" s="255" t="str">
        <f>IF(ISBLANK(INDEX('Policy Characteristics'!D:D,MATCH($C2869,'Policy Characteristics'!$C:$C,0))),"",INDEX('Policy Characteristics'!D:D,MATCH($C2869,'Policy Characteristics'!$C:$C,0)))</f>
        <v>R&amp;D Fuel Use Reductions</v>
      </c>
      <c r="K2869" s="254" t="str">
        <f>IF(ISBLANK(INDEX('Policy Characteristics'!E:E,MATCH($C2869,'Policy Characteristics'!$C:$C,0))),"",INDEX('Policy Characteristics'!E:E,MATCH($C2869,'Policy Characteristics'!$C:$C,0)))</f>
        <v>RnD industry fuel use reduction</v>
      </c>
      <c r="L2869" s="261">
        <f>IF(ISBLANK(INDEX('Policy Characteristics'!F:F,MATCH($C2869,'Policy Characteristics'!$C:$C,0))),"",INDEX('Policy Characteristics'!F:F,MATCH($C2869,'Policy Characteristics'!$C:$C,0)))</f>
        <v>0</v>
      </c>
      <c r="M2869" s="261">
        <f>IF(ISBLANK(INDEX('Policy Characteristics'!G:G,MATCH($C2869,'Policy Characteristics'!$C:$C,0))),"",INDEX('Policy Characteristics'!G:G,MATCH($C2869,'Policy Characteristics'!$C:$C,0)))</f>
        <v>0.4</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reduction in fuel use</v>
      </c>
      <c r="P2869" s="254" t="str">
        <f>IF(ISBLANK(INDEX('Policy Characteristics'!J:J,MATCH($C2869,'Policy Characteristics'!$C:$C,0))),"",INDEX('Policy Characteristics'!J:J,MATCH($C2869,'Policy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9" s="254" t="str">
        <f>IF(ISBLANK(INDEX('Policy Characteristics'!K:K,MATCH($C2869,'Policy Characteristics'!$C:$C,0))),"",INDEX('Policy Characteristics'!K:K,MATCH($C2869,'Policy Characteristics'!$C:$C,0)))</f>
        <v>architectural-design.html#rnd</v>
      </c>
      <c r="R2869" s="254" t="str">
        <f>IF(ISBLANK(INDEX('Policy Characteristics'!L:L,MATCH($C2869,'Policy Characteristics'!$C:$C,0))),"",INDEX('Policy Characteristics'!L:L,MATCH($C2869,'Policy Characteristics'!$C:$C,0)))</f>
        <v>research-and-development.html</v>
      </c>
    </row>
    <row r="2870" spans="1:18" x14ac:dyDescent="0.35">
      <c r="A2870" s="254" t="str">
        <f>IF(ISBLANK(INDEX('Policy Characteristics'!A:A,MATCH($C2870,'Policy Characteristics'!$C:$C,0))),"",INDEX('Policy Characteristics'!A:A,MATCH($C2870,'Policy Characteristics'!$C:$C,0)))</f>
        <v>Research and Development</v>
      </c>
      <c r="B2870" s="262" t="str">
        <f>IF(ISBLANK(INDEX('Policy Characteristics'!B:B,MATCH($C2870,'Policy Characteristics'!$C:$C,0))),"",INDEX('Policy Characteristics'!B:B,MATCH($C2870,'Policy Characteristics'!$C:$C,0)))</f>
        <v>Fuel Use Reduction</v>
      </c>
      <c r="C2870" s="254" t="str">
        <f t="shared" si="99"/>
        <v>RnD Industry Fuel Use Perc Reduction</v>
      </c>
      <c r="D2870" t="s">
        <v>3045</v>
      </c>
      <c r="E2870" s="45"/>
      <c r="F2870" s="6" t="s">
        <v>3070</v>
      </c>
      <c r="G2870" s="45"/>
      <c r="H2870" s="43">
        <v>1510</v>
      </c>
      <c r="I2870" s="324" t="s">
        <v>40</v>
      </c>
      <c r="J2870" s="255" t="str">
        <f>IF(ISBLANK(INDEX('Policy Characteristics'!D:D,MATCH($C2870,'Policy Characteristics'!$C:$C,0))),"",INDEX('Policy Characteristics'!D:D,MATCH($C2870,'Policy Characteristics'!$C:$C,0)))</f>
        <v>R&amp;D Fuel Use Reductions</v>
      </c>
      <c r="K2870" s="254" t="str">
        <f>IF(ISBLANK(INDEX('Policy Characteristics'!E:E,MATCH($C2870,'Policy Characteristics'!$C:$C,0))),"",INDEX('Policy Characteristics'!E:E,MATCH($C2870,'Policy Characteristics'!$C:$C,0)))</f>
        <v>RnD industry fuel use reduction</v>
      </c>
      <c r="L2870" s="261">
        <f>IF(ISBLANK(INDEX('Policy Characteristics'!F:F,MATCH($C2870,'Policy Characteristics'!$C:$C,0))),"",INDEX('Policy Characteristics'!F:F,MATCH($C2870,'Policy Characteristics'!$C:$C,0)))</f>
        <v>0</v>
      </c>
      <c r="M2870" s="261">
        <f>IF(ISBLANK(INDEX('Policy Characteristics'!G:G,MATCH($C2870,'Policy Characteristics'!$C:$C,0))),"",INDEX('Policy Characteristics'!G:G,MATCH($C2870,'Policy Characteristics'!$C:$C,0)))</f>
        <v>0.4</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reduction in fuel use</v>
      </c>
      <c r="P2870" s="254" t="str">
        <f>IF(ISBLANK(INDEX('Policy Characteristics'!J:J,MATCH($C2870,'Policy Characteristics'!$C:$C,0))),"",INDEX('Policy Characteristics'!J:J,MATCH($C2870,'Policy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0" s="254" t="str">
        <f>IF(ISBLANK(INDEX('Policy Characteristics'!K:K,MATCH($C2870,'Policy Characteristics'!$C:$C,0))),"",INDEX('Policy Characteristics'!K:K,MATCH($C2870,'Policy Characteristics'!$C:$C,0)))</f>
        <v>architectural-design.html#rnd</v>
      </c>
      <c r="R2870" s="254" t="str">
        <f>IF(ISBLANK(INDEX('Policy Characteristics'!L:L,MATCH($C2870,'Policy Characteristics'!$C:$C,0))),"",INDEX('Policy Characteristics'!L:L,MATCH($C2870,'Policy Characteristics'!$C:$C,0)))</f>
        <v>research-and-development.html</v>
      </c>
    </row>
    <row r="2871" spans="1:18" x14ac:dyDescent="0.35">
      <c r="A2871" s="254" t="str">
        <f>IF(ISBLANK(INDEX('Policy Characteristics'!A:A,MATCH($C2871,'Policy Characteristics'!$C:$C,0))),"",INDEX('Policy Characteristics'!A:A,MATCH($C2871,'Policy Characteristics'!$C:$C,0)))</f>
        <v>Research and Development</v>
      </c>
      <c r="B2871" s="262" t="str">
        <f>IF(ISBLANK(INDEX('Policy Characteristics'!B:B,MATCH($C2871,'Policy Characteristics'!$C:$C,0))),"",INDEX('Policy Characteristics'!B:B,MATCH($C2871,'Policy Characteristics'!$C:$C,0)))</f>
        <v>Fuel Use Reduction</v>
      </c>
      <c r="C2871" s="254" t="str">
        <f t="shared" si="99"/>
        <v>RnD Industry Fuel Use Perc Reduction</v>
      </c>
      <c r="D2871" t="s">
        <v>3046</v>
      </c>
      <c r="E2871" s="45"/>
      <c r="F2871" s="6" t="s">
        <v>3071</v>
      </c>
      <c r="G2871" s="45"/>
      <c r="H2871" s="43">
        <v>1511</v>
      </c>
      <c r="I2871" s="324" t="s">
        <v>40</v>
      </c>
      <c r="J2871" s="255" t="str">
        <f>IF(ISBLANK(INDEX('Policy Characteristics'!D:D,MATCH($C2871,'Policy Characteristics'!$C:$C,0))),"",INDEX('Policy Characteristics'!D:D,MATCH($C2871,'Policy Characteristics'!$C:$C,0)))</f>
        <v>R&amp;D Fuel Use Reductions</v>
      </c>
      <c r="K2871" s="254" t="str">
        <f>IF(ISBLANK(INDEX('Policy Characteristics'!E:E,MATCH($C2871,'Policy Characteristics'!$C:$C,0))),"",INDEX('Policy Characteristics'!E:E,MATCH($C2871,'Policy Characteristics'!$C:$C,0)))</f>
        <v>RnD industry fuel use reduction</v>
      </c>
      <c r="L2871" s="261">
        <f>IF(ISBLANK(INDEX('Policy Characteristics'!F:F,MATCH($C2871,'Policy Characteristics'!$C:$C,0))),"",INDEX('Policy Characteristics'!F:F,MATCH($C2871,'Policy Characteristics'!$C:$C,0)))</f>
        <v>0</v>
      </c>
      <c r="M2871" s="261">
        <f>IF(ISBLANK(INDEX('Policy Characteristics'!G:G,MATCH($C2871,'Policy Characteristics'!$C:$C,0))),"",INDEX('Policy Characteristics'!G:G,MATCH($C2871,'Policy Characteristics'!$C:$C,0)))</f>
        <v>0.4</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reduction in fuel use</v>
      </c>
      <c r="P2871" s="254" t="str">
        <f>IF(ISBLANK(INDEX('Policy Characteristics'!J:J,MATCH($C2871,'Policy Characteristics'!$C:$C,0))),"",INDEX('Policy Characteristics'!J:J,MATCH($C2871,'Policy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1" s="254" t="str">
        <f>IF(ISBLANK(INDEX('Policy Characteristics'!K:K,MATCH($C2871,'Policy Characteristics'!$C:$C,0))),"",INDEX('Policy Characteristics'!K:K,MATCH($C2871,'Policy Characteristics'!$C:$C,0)))</f>
        <v>architectural-design.html#rnd</v>
      </c>
      <c r="R2871" s="254" t="str">
        <f>IF(ISBLANK(INDEX('Policy Characteristics'!L:L,MATCH($C2871,'Policy Characteristics'!$C:$C,0))),"",INDEX('Policy Characteristics'!L:L,MATCH($C2871,'Policy Characteristics'!$C:$C,0)))</f>
        <v>research-and-development.html</v>
      </c>
    </row>
    <row r="2872" spans="1:18" x14ac:dyDescent="0.35">
      <c r="A2872" s="254" t="str">
        <f>IF(ISBLANK(INDEX('Policy Characteristics'!A:A,MATCH($C2872,'Policy Characteristics'!$C:$C,0))),"",INDEX('Policy Characteristics'!A:A,MATCH($C2872,'Policy Characteristics'!$C:$C,0)))</f>
        <v>Research and Development</v>
      </c>
      <c r="B2872" s="262" t="str">
        <f>IF(ISBLANK(INDEX('Policy Characteristics'!B:B,MATCH($C2872,'Policy Characteristics'!$C:$C,0))),"",INDEX('Policy Characteristics'!B:B,MATCH($C2872,'Policy Characteristics'!$C:$C,0)))</f>
        <v>Fuel Use Reduction</v>
      </c>
      <c r="C2872" t="s">
        <v>282</v>
      </c>
      <c r="D2872" s="45" t="s">
        <v>2230</v>
      </c>
      <c r="E2872" s="45"/>
      <c r="F2872" s="45" t="s">
        <v>455</v>
      </c>
      <c r="G2872" s="45"/>
      <c r="H2872" s="43">
        <v>133</v>
      </c>
      <c r="I2872" s="324" t="s">
        <v>40</v>
      </c>
      <c r="J2872" s="255" t="str">
        <f>IF(ISBLANK(INDEX('Policy Characteristics'!D:D,MATCH($C2872,'Policy Characteristics'!$C:$C,0))),"",INDEX('Policy Characteristics'!D:D,MATCH($C2872,'Policy Characteristics'!$C:$C,0)))</f>
        <v>R&amp;D Fuel Use Reductions</v>
      </c>
      <c r="K2872" s="254" t="str">
        <f>IF(ISBLANK(INDEX('Policy Characteristics'!E:E,MATCH($C2872,'Policy Characteristics'!$C:$C,0))),"",INDEX('Policy Characteristics'!E:E,MATCH($C2872,'Policy Characteristics'!$C:$C,0)))</f>
        <v>RnD transportation fuel use reduction</v>
      </c>
      <c r="L2872" s="261">
        <f>IF(ISBLANK(INDEX('Policy Characteristics'!F:F,MATCH($C2872,'Policy Characteristics'!$C:$C,0))),"",INDEX('Policy Characteristics'!F:F,MATCH($C2872,'Policy Characteristics'!$C:$C,0)))</f>
        <v>0</v>
      </c>
      <c r="M2872" s="261">
        <f>IF(ISBLANK(INDEX('Policy Characteristics'!G:G,MATCH($C2872,'Policy Characteristics'!$C:$C,0))),"",INDEX('Policy Characteristics'!G:G,MATCH($C2872,'Policy Characteristics'!$C:$C,0)))</f>
        <v>0.4</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reduction in fuel use</v>
      </c>
      <c r="P2872" s="254" t="str">
        <f>IF(ISBLANK(INDEX('Policy Characteristics'!J:J,MATCH($C2872,'Policy Characteristics'!$C:$C,0))),"",INDEX('Policy Characteristics'!J:J,MATCH($C2872,'Policy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2" s="254" t="str">
        <f>IF(ISBLANK(INDEX('Policy Characteristics'!K:K,MATCH($C2872,'Policy Characteristics'!$C:$C,0))),"",INDEX('Policy Characteristics'!K:K,MATCH($C2872,'Policy Characteristics'!$C:$C,0)))</f>
        <v>architectural-design.html#rnd</v>
      </c>
      <c r="R2872" s="254" t="str">
        <f>IF(ISBLANK(INDEX('Policy Characteristics'!L:L,MATCH($C2872,'Policy Characteristics'!$C:$C,0))),"",INDEX('Policy Characteristics'!L:L,MATCH($C2872,'Policy Characteristics'!$C:$C,0)))</f>
        <v>research-and-development.html</v>
      </c>
    </row>
    <row r="2873" spans="1:18" x14ac:dyDescent="0.35">
      <c r="A2873" s="254" t="str">
        <f>IF(ISBLANK(INDEX('Policy Characteristics'!A:A,MATCH($C2873,'Policy Characteristics'!$C:$C,0))),"",INDEX('Policy Characteristics'!A:A,MATCH($C2873,'Policy Characteristics'!$C:$C,0)))</f>
        <v>Research and Development</v>
      </c>
      <c r="B2873" s="262" t="str">
        <f>IF(ISBLANK(INDEX('Policy Characteristics'!B:B,MATCH($C2873,'Policy Characteristics'!$C:$C,0))),"",INDEX('Policy Characteristics'!B:B,MATCH($C2873,'Policy Characteristics'!$C:$C,0)))</f>
        <v>Fuel Use Reduction</v>
      </c>
      <c r="C2873" s="254" t="str">
        <f t="shared" ref="C2873:C2878" si="100">C$2872</f>
        <v>RnD Transportation Fuel Use Perc Reduction</v>
      </c>
      <c r="D2873" s="45" t="s">
        <v>2231</v>
      </c>
      <c r="E2873" s="45"/>
      <c r="F2873" s="45" t="s">
        <v>456</v>
      </c>
      <c r="G2873" s="45"/>
      <c r="H2873" s="43">
        <v>134</v>
      </c>
      <c r="I2873" s="324" t="s">
        <v>40</v>
      </c>
      <c r="J2873" s="255" t="str">
        <f>IF(ISBLANK(INDEX('Policy Characteristics'!D:D,MATCH($C2873,'Policy Characteristics'!$C:$C,0))),"",INDEX('Policy Characteristics'!D:D,MATCH($C2873,'Policy Characteristics'!$C:$C,0)))</f>
        <v>R&amp;D Fuel Use Reductions</v>
      </c>
      <c r="K2873" s="254" t="str">
        <f>IF(ISBLANK(INDEX('Policy Characteristics'!E:E,MATCH($C2873,'Policy Characteristics'!$C:$C,0))),"",INDEX('Policy Characteristics'!E:E,MATCH($C2873,'Policy Characteristics'!$C:$C,0)))</f>
        <v>RnD transportation fuel use reduction</v>
      </c>
      <c r="L2873" s="261">
        <f>IF(ISBLANK(INDEX('Policy Characteristics'!F:F,MATCH($C2873,'Policy Characteristics'!$C:$C,0))),"",INDEX('Policy Characteristics'!F:F,MATCH($C2873,'Policy Characteristics'!$C:$C,0)))</f>
        <v>0</v>
      </c>
      <c r="M2873" s="261">
        <f>IF(ISBLANK(INDEX('Policy Characteristics'!G:G,MATCH($C2873,'Policy Characteristics'!$C:$C,0))),"",INDEX('Policy Characteristics'!G:G,MATCH($C2873,'Policy Characteristics'!$C:$C,0)))</f>
        <v>0.4</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reduction in fuel use</v>
      </c>
      <c r="P2873" s="254" t="str">
        <f>IF(ISBLANK(INDEX('Policy Characteristics'!J:J,MATCH($C2873,'Policy Characteristics'!$C:$C,0))),"",INDEX('Policy Characteristics'!J:J,MATCH($C2873,'Policy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3" s="254" t="str">
        <f>IF(ISBLANK(INDEX('Policy Characteristics'!K:K,MATCH($C2873,'Policy Characteristics'!$C:$C,0))),"",INDEX('Policy Characteristics'!K:K,MATCH($C2873,'Policy Characteristics'!$C:$C,0)))</f>
        <v>architectural-design.html#rnd</v>
      </c>
      <c r="R2873" s="254" t="str">
        <f>IF(ISBLANK(INDEX('Policy Characteristics'!L:L,MATCH($C2873,'Policy Characteristics'!$C:$C,0))),"",INDEX('Policy Characteristics'!L:L,MATCH($C2873,'Policy Characteristics'!$C:$C,0)))</f>
        <v>research-and-development.html</v>
      </c>
    </row>
    <row r="2874" spans="1:18" x14ac:dyDescent="0.35">
      <c r="A2874" s="254" t="str">
        <f>IF(ISBLANK(INDEX('Policy Characteristics'!A:A,MATCH($C2874,'Policy Characteristics'!$C:$C,0))),"",INDEX('Policy Characteristics'!A:A,MATCH($C2874,'Policy Characteristics'!$C:$C,0)))</f>
        <v>Research and Development</v>
      </c>
      <c r="B2874" s="262" t="str">
        <f>IF(ISBLANK(INDEX('Policy Characteristics'!B:B,MATCH($C2874,'Policy Characteristics'!$C:$C,0))),"",INDEX('Policy Characteristics'!B:B,MATCH($C2874,'Policy Characteristics'!$C:$C,0)))</f>
        <v>Fuel Use Reduction</v>
      </c>
      <c r="C2874" s="254" t="str">
        <f t="shared" si="100"/>
        <v>RnD Transportation Fuel Use Perc Reduction</v>
      </c>
      <c r="D2874" s="45" t="s">
        <v>2232</v>
      </c>
      <c r="E2874" s="45"/>
      <c r="F2874" s="45" t="s">
        <v>457</v>
      </c>
      <c r="G2874" s="45"/>
      <c r="H2874" s="43">
        <v>135</v>
      </c>
      <c r="I2874" s="324" t="s">
        <v>40</v>
      </c>
      <c r="J2874" s="255" t="str">
        <f>IF(ISBLANK(INDEX('Policy Characteristics'!D:D,MATCH($C2874,'Policy Characteristics'!$C:$C,0))),"",INDEX('Policy Characteristics'!D:D,MATCH($C2874,'Policy Characteristics'!$C:$C,0)))</f>
        <v>R&amp;D Fuel Use Reductions</v>
      </c>
      <c r="K2874" s="254" t="str">
        <f>IF(ISBLANK(INDEX('Policy Characteristics'!E:E,MATCH($C2874,'Policy Characteristics'!$C:$C,0))),"",INDEX('Policy Characteristics'!E:E,MATCH($C2874,'Policy Characteristics'!$C:$C,0)))</f>
        <v>RnD transportation fuel use reduction</v>
      </c>
      <c r="L2874" s="261">
        <f>IF(ISBLANK(INDEX('Policy Characteristics'!F:F,MATCH($C2874,'Policy Characteristics'!$C:$C,0))),"",INDEX('Policy Characteristics'!F:F,MATCH($C2874,'Policy Characteristics'!$C:$C,0)))</f>
        <v>0</v>
      </c>
      <c r="M2874" s="261">
        <f>IF(ISBLANK(INDEX('Policy Characteristics'!G:G,MATCH($C2874,'Policy Characteristics'!$C:$C,0))),"",INDEX('Policy Characteristics'!G:G,MATCH($C2874,'Policy Characteristics'!$C:$C,0)))</f>
        <v>0.4</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reduction in fuel use</v>
      </c>
      <c r="P2874" s="254" t="str">
        <f>IF(ISBLANK(INDEX('Policy Characteristics'!J:J,MATCH($C2874,'Policy Characteristics'!$C:$C,0))),"",INDEX('Policy Characteristics'!J:J,MATCH($C2874,'Policy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4" s="254" t="str">
        <f>IF(ISBLANK(INDEX('Policy Characteristics'!K:K,MATCH($C2874,'Policy Characteristics'!$C:$C,0))),"",INDEX('Policy Characteristics'!K:K,MATCH($C2874,'Policy Characteristics'!$C:$C,0)))</f>
        <v>architectural-design.html#rnd</v>
      </c>
      <c r="R2874" s="254" t="str">
        <f>IF(ISBLANK(INDEX('Policy Characteristics'!L:L,MATCH($C2874,'Policy Characteristics'!$C:$C,0))),"",INDEX('Policy Characteristics'!L:L,MATCH($C2874,'Policy Characteristics'!$C:$C,0)))</f>
        <v>research-and-development.html</v>
      </c>
    </row>
    <row r="2875" spans="1:18" x14ac:dyDescent="0.35">
      <c r="A2875" s="254" t="str">
        <f>IF(ISBLANK(INDEX('Policy Characteristics'!A:A,MATCH($C2875,'Policy Characteristics'!$C:$C,0))),"",INDEX('Policy Characteristics'!A:A,MATCH($C2875,'Policy Characteristics'!$C:$C,0)))</f>
        <v>Research and Development</v>
      </c>
      <c r="B2875" s="262" t="str">
        <f>IF(ISBLANK(INDEX('Policy Characteristics'!B:B,MATCH($C2875,'Policy Characteristics'!$C:$C,0))),"",INDEX('Policy Characteristics'!B:B,MATCH($C2875,'Policy Characteristics'!$C:$C,0)))</f>
        <v>Fuel Use Reduction</v>
      </c>
      <c r="C2875" s="254" t="str">
        <f t="shared" si="100"/>
        <v>RnD Transportation Fuel Use Perc Reduction</v>
      </c>
      <c r="D2875" s="45" t="s">
        <v>2233</v>
      </c>
      <c r="E2875" s="45"/>
      <c r="F2875" s="45" t="s">
        <v>458</v>
      </c>
      <c r="G2875" s="45"/>
      <c r="H2875" s="43">
        <v>136</v>
      </c>
      <c r="I2875" s="324" t="s">
        <v>40</v>
      </c>
      <c r="J2875" s="255" t="str">
        <f>IF(ISBLANK(INDEX('Policy Characteristics'!D:D,MATCH($C2875,'Policy Characteristics'!$C:$C,0))),"",INDEX('Policy Characteristics'!D:D,MATCH($C2875,'Policy Characteristics'!$C:$C,0)))</f>
        <v>R&amp;D Fuel Use Reductions</v>
      </c>
      <c r="K2875" s="254" t="str">
        <f>IF(ISBLANK(INDEX('Policy Characteristics'!E:E,MATCH($C2875,'Policy Characteristics'!$C:$C,0))),"",INDEX('Policy Characteristics'!E:E,MATCH($C2875,'Policy Characteristics'!$C:$C,0)))</f>
        <v>RnD transportation fuel use reduction</v>
      </c>
      <c r="L2875" s="261">
        <f>IF(ISBLANK(INDEX('Policy Characteristics'!F:F,MATCH($C2875,'Policy Characteristics'!$C:$C,0))),"",INDEX('Policy Characteristics'!F:F,MATCH($C2875,'Policy Characteristics'!$C:$C,0)))</f>
        <v>0</v>
      </c>
      <c r="M2875" s="261">
        <f>IF(ISBLANK(INDEX('Policy Characteristics'!G:G,MATCH($C2875,'Policy Characteristics'!$C:$C,0))),"",INDEX('Policy Characteristics'!G:G,MATCH($C2875,'Policy Characteristics'!$C:$C,0)))</f>
        <v>0.4</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reduction in fuel use</v>
      </c>
      <c r="P2875" s="254" t="str">
        <f>IF(ISBLANK(INDEX('Policy Characteristics'!J:J,MATCH($C2875,'Policy Characteristics'!$C:$C,0))),"",INDEX('Policy Characteristics'!J:J,MATCH($C2875,'Policy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5" s="254" t="str">
        <f>IF(ISBLANK(INDEX('Policy Characteristics'!K:K,MATCH($C2875,'Policy Characteristics'!$C:$C,0))),"",INDEX('Policy Characteristics'!K:K,MATCH($C2875,'Policy Characteristics'!$C:$C,0)))</f>
        <v>architectural-design.html#rnd</v>
      </c>
      <c r="R2875" s="254" t="str">
        <f>IF(ISBLANK(INDEX('Policy Characteristics'!L:L,MATCH($C2875,'Policy Characteristics'!$C:$C,0))),"",INDEX('Policy Characteristics'!L:L,MATCH($C2875,'Policy Characteristics'!$C:$C,0)))</f>
        <v>research-and-development.html</v>
      </c>
    </row>
    <row r="2876" spans="1:18" x14ac:dyDescent="0.35">
      <c r="A2876" s="254" t="str">
        <f>IF(ISBLANK(INDEX('Policy Characteristics'!A:A,MATCH($C2876,'Policy Characteristics'!$C:$C,0))),"",INDEX('Policy Characteristics'!A:A,MATCH($C2876,'Policy Characteristics'!$C:$C,0)))</f>
        <v>Research and Development</v>
      </c>
      <c r="B2876" s="262" t="str">
        <f>IF(ISBLANK(INDEX('Policy Characteristics'!B:B,MATCH($C2876,'Policy Characteristics'!$C:$C,0))),"",INDEX('Policy Characteristics'!B:B,MATCH($C2876,'Policy Characteristics'!$C:$C,0)))</f>
        <v>Fuel Use Reduction</v>
      </c>
      <c r="C2876" s="254" t="str">
        <f t="shared" si="100"/>
        <v>RnD Transportation Fuel Use Perc Reduction</v>
      </c>
      <c r="D2876" s="45" t="s">
        <v>2234</v>
      </c>
      <c r="E2876" s="45"/>
      <c r="F2876" s="45" t="s">
        <v>459</v>
      </c>
      <c r="G2876" s="45"/>
      <c r="H2876" s="43">
        <v>137</v>
      </c>
      <c r="I2876" s="324" t="s">
        <v>40</v>
      </c>
      <c r="J2876" s="255" t="str">
        <f>IF(ISBLANK(INDEX('Policy Characteristics'!D:D,MATCH($C2876,'Policy Characteristics'!$C:$C,0))),"",INDEX('Policy Characteristics'!D:D,MATCH($C2876,'Policy Characteristics'!$C:$C,0)))</f>
        <v>R&amp;D Fuel Use Reductions</v>
      </c>
      <c r="K2876" s="254" t="str">
        <f>IF(ISBLANK(INDEX('Policy Characteristics'!E:E,MATCH($C2876,'Policy Characteristics'!$C:$C,0))),"",INDEX('Policy Characteristics'!E:E,MATCH($C2876,'Policy Characteristics'!$C:$C,0)))</f>
        <v>RnD transportation fuel use reduction</v>
      </c>
      <c r="L2876" s="261">
        <f>IF(ISBLANK(INDEX('Policy Characteristics'!F:F,MATCH($C2876,'Policy Characteristics'!$C:$C,0))),"",INDEX('Policy Characteristics'!F:F,MATCH($C2876,'Policy Characteristics'!$C:$C,0)))</f>
        <v>0</v>
      </c>
      <c r="M2876" s="261">
        <f>IF(ISBLANK(INDEX('Policy Characteristics'!G:G,MATCH($C2876,'Policy Characteristics'!$C:$C,0))),"",INDEX('Policy Characteristics'!G:G,MATCH($C2876,'Policy Characteristics'!$C:$C,0)))</f>
        <v>0.4</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reduction in fuel use</v>
      </c>
      <c r="P2876" s="254" t="str">
        <f>IF(ISBLANK(INDEX('Policy Characteristics'!J:J,MATCH($C2876,'Policy Characteristics'!$C:$C,0))),"",INDEX('Policy Characteristics'!J:J,MATCH($C2876,'Policy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6" s="254" t="str">
        <f>IF(ISBLANK(INDEX('Policy Characteristics'!K:K,MATCH($C2876,'Policy Characteristics'!$C:$C,0))),"",INDEX('Policy Characteristics'!K:K,MATCH($C2876,'Policy Characteristics'!$C:$C,0)))</f>
        <v>architectural-design.html#rnd</v>
      </c>
      <c r="R2876" s="254" t="str">
        <f>IF(ISBLANK(INDEX('Policy Characteristics'!L:L,MATCH($C2876,'Policy Characteristics'!$C:$C,0))),"",INDEX('Policy Characteristics'!L:L,MATCH($C2876,'Policy Characteristics'!$C:$C,0)))</f>
        <v>research-and-development.html</v>
      </c>
    </row>
    <row r="2877" spans="1:18" x14ac:dyDescent="0.35">
      <c r="A2877" s="254" t="str">
        <f>IF(ISBLANK(INDEX('Policy Characteristics'!A:A,MATCH($C2877,'Policy Characteristics'!$C:$C,0))),"",INDEX('Policy Characteristics'!A:A,MATCH($C2877,'Policy Characteristics'!$C:$C,0)))</f>
        <v>Research and Development</v>
      </c>
      <c r="B2877" s="262" t="str">
        <f>IF(ISBLANK(INDEX('Policy Characteristics'!B:B,MATCH($C2877,'Policy Characteristics'!$C:$C,0))),"",INDEX('Policy Characteristics'!B:B,MATCH($C2877,'Policy Characteristics'!$C:$C,0)))</f>
        <v>Fuel Use Reduction</v>
      </c>
      <c r="C2877" s="254" t="str">
        <f t="shared" si="100"/>
        <v>RnD Transportation Fuel Use Perc Reduction</v>
      </c>
      <c r="D2877" s="45" t="s">
        <v>2479</v>
      </c>
      <c r="E2877" s="45"/>
      <c r="F2877" s="45" t="s">
        <v>2761</v>
      </c>
      <c r="G2877" s="45"/>
      <c r="H2877" s="43">
        <v>138</v>
      </c>
      <c r="I2877" s="324" t="s">
        <v>40</v>
      </c>
      <c r="J2877" s="255" t="str">
        <f>IF(ISBLANK(INDEX('Policy Characteristics'!D:D,MATCH($C2877,'Policy Characteristics'!$C:$C,0))),"",INDEX('Policy Characteristics'!D:D,MATCH($C2877,'Policy Characteristics'!$C:$C,0)))</f>
        <v>R&amp;D Fuel Use Reductions</v>
      </c>
      <c r="K2877" s="254" t="str">
        <f>IF(ISBLANK(INDEX('Policy Characteristics'!E:E,MATCH($C2877,'Policy Characteristics'!$C:$C,0))),"",INDEX('Policy Characteristics'!E:E,MATCH($C2877,'Policy Characteristics'!$C:$C,0)))</f>
        <v>RnD transportation fuel use reduction</v>
      </c>
      <c r="L2877" s="261">
        <f>IF(ISBLANK(INDEX('Policy Characteristics'!F:F,MATCH($C2877,'Policy Characteristics'!$C:$C,0))),"",INDEX('Policy Characteristics'!F:F,MATCH($C2877,'Policy Characteristics'!$C:$C,0)))</f>
        <v>0</v>
      </c>
      <c r="M2877" s="261">
        <f>IF(ISBLANK(INDEX('Policy Characteristics'!G:G,MATCH($C2877,'Policy Characteristics'!$C:$C,0))),"",INDEX('Policy Characteristics'!G:G,MATCH($C2877,'Policy Characteristics'!$C:$C,0)))</f>
        <v>0.4</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reduction in fuel use</v>
      </c>
      <c r="P2877" s="254" t="str">
        <f>IF(ISBLANK(INDEX('Policy Characteristics'!J:J,MATCH($C2877,'Policy Characteristics'!$C:$C,0))),"",INDEX('Policy Characteristics'!J:J,MATCH($C2877,'Policy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7" s="254" t="str">
        <f>IF(ISBLANK(INDEX('Policy Characteristics'!K:K,MATCH($C2877,'Policy Characteristics'!$C:$C,0))),"",INDEX('Policy Characteristics'!K:K,MATCH($C2877,'Policy Characteristics'!$C:$C,0)))</f>
        <v>architectural-design.html#rnd</v>
      </c>
      <c r="R2877" s="254" t="str">
        <f>IF(ISBLANK(INDEX('Policy Characteristics'!L:L,MATCH($C2877,'Policy Characteristics'!$C:$C,0))),"",INDEX('Policy Characteristics'!L:L,MATCH($C2877,'Policy Characteristics'!$C:$C,0)))</f>
        <v>research-and-development.html</v>
      </c>
    </row>
    <row r="2878" spans="1:18" x14ac:dyDescent="0.35">
      <c r="A2878" s="254" t="str">
        <f>IF(ISBLANK(INDEX('Policy Characteristics'!A:A,MATCH($C2878,'Policy Characteristics'!$C:$C,0))),"",INDEX('Policy Characteristics'!A:A,MATCH($C2878,'Policy Characteristics'!$C:$C,0)))</f>
        <v>Research and Development</v>
      </c>
      <c r="B2878" s="262" t="str">
        <f>IF(ISBLANK(INDEX('Policy Characteristics'!B:B,MATCH($C2878,'Policy Characteristics'!$C:$C,0))),"",INDEX('Policy Characteristics'!B:B,MATCH($C2878,'Policy Characteristics'!$C:$C,0)))</f>
        <v>Fuel Use Reduction</v>
      </c>
      <c r="C2878" s="254" t="str">
        <f t="shared" si="100"/>
        <v>RnD Transportation Fuel Use Perc Reduction</v>
      </c>
      <c r="D2878" s="45" t="s">
        <v>2478</v>
      </c>
      <c r="E2878" s="45"/>
      <c r="F2878" s="45" t="s">
        <v>2762</v>
      </c>
      <c r="G2878" s="45"/>
      <c r="H2878" s="43">
        <v>524</v>
      </c>
      <c r="I2878" s="324" t="s">
        <v>40</v>
      </c>
      <c r="J2878" s="255" t="str">
        <f>IF(ISBLANK(INDEX('Policy Characteristics'!D:D,MATCH($C2878,'Policy Characteristics'!$C:$C,0))),"",INDEX('Policy Characteristics'!D:D,MATCH($C2878,'Policy Characteristics'!$C:$C,0)))</f>
        <v>R&amp;D Fuel Use Reductions</v>
      </c>
      <c r="K2878" s="254" t="str">
        <f>IF(ISBLANK(INDEX('Policy Characteristics'!E:E,MATCH($C2878,'Policy Characteristics'!$C:$C,0))),"",INDEX('Policy Characteristics'!E:E,MATCH($C2878,'Policy Characteristics'!$C:$C,0)))</f>
        <v>RnD transportation fuel use reduction</v>
      </c>
      <c r="L2878" s="261">
        <f>IF(ISBLANK(INDEX('Policy Characteristics'!F:F,MATCH($C2878,'Policy Characteristics'!$C:$C,0))),"",INDEX('Policy Characteristics'!F:F,MATCH($C2878,'Policy Characteristics'!$C:$C,0)))</f>
        <v>0</v>
      </c>
      <c r="M2878" s="261">
        <f>IF(ISBLANK(INDEX('Policy Characteristics'!G:G,MATCH($C2878,'Policy Characteristics'!$C:$C,0))),"",INDEX('Policy Characteristics'!G:G,MATCH($C2878,'Policy Characteristics'!$C:$C,0)))</f>
        <v>0.4</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reduction in fuel use</v>
      </c>
      <c r="P2878" s="254" t="str">
        <f>IF(ISBLANK(INDEX('Policy Characteristics'!J:J,MATCH($C2878,'Policy Characteristics'!$C:$C,0))),"",INDEX('Policy Characteristics'!J:J,MATCH($C2878,'Policy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8" s="254" t="str">
        <f>IF(ISBLANK(INDEX('Policy Characteristics'!K:K,MATCH($C2878,'Policy Characteristics'!$C:$C,0))),"",INDEX('Policy Characteristics'!K:K,MATCH($C2878,'Policy Characteristics'!$C:$C,0)))</f>
        <v>architectural-design.html#rnd</v>
      </c>
      <c r="R2878" s="254" t="str">
        <f>IF(ISBLANK(INDEX('Policy Characteristics'!L:L,MATCH($C2878,'Policy Characteristics'!$C:$C,0))),"",INDEX('Policy Characteristics'!L:L,MATCH($C2878,'Policy Characteristics'!$C:$C,0)))</f>
        <v>research-and-development.html</v>
      </c>
    </row>
    <row r="2879" spans="1:18" x14ac:dyDescent="0.35">
      <c r="A2879" s="254" t="str">
        <f>IF(ISBLANK(INDEX('Policy Characteristics'!A:A,MATCH($C2879,'Policy Characteristics'!$C:$C,0))),"",INDEX('Policy Characteristics'!A:A,MATCH($C2879,'Policy Characteristics'!$C:$C,0)))</f>
        <v>Government Revenue Accounting</v>
      </c>
      <c r="B2879" s="262" t="str">
        <f>IF(ISBLANK(INDEX('Policy Characteristics'!B:B,MATCH($C2879,'Policy Characteristics'!$C:$C,0))),"",INDEX('Policy Characteristics'!B:B,MATCH($C2879,'Policy Characteristics'!$C:$C,0)))</f>
        <v>Carbon Tax Revenue</v>
      </c>
      <c r="C2879" t="s">
        <v>2917</v>
      </c>
      <c r="D2879" s="1" t="s">
        <v>2925</v>
      </c>
      <c r="F2879" s="1" t="s">
        <v>2930</v>
      </c>
      <c r="H2879" s="43">
        <v>545</v>
      </c>
      <c r="I2879" s="322" t="s">
        <v>40</v>
      </c>
      <c r="J2879" s="255" t="str">
        <f>IF(ISBLANK(INDEX('Policy Characteristics'!D:D,MATCH($C2879,'Policy Characteristics'!$C:$C,0))),"",INDEX('Policy Characteristics'!D:D,MATCH($C2879,'Policy Characteristics'!$C:$C,0)))</f>
        <v/>
      </c>
      <c r="K2879" s="254" t="str">
        <f>IF(ISBLANK(INDEX('Policy Characteristics'!E:E,MATCH($C2879,'Policy Characteristics'!$C:$C,0))),"",INDEX('Policy Characteristics'!E:E,MATCH($C2879,'Policy Characteristics'!$C:$C,0)))</f>
        <v>GRA carbon tax revenue</v>
      </c>
      <c r="L2879" s="261">
        <f>IF(ISBLANK(INDEX('Policy Characteristics'!F:F,MATCH($C2879,'Policy Characteristics'!$C:$C,0))),"",INDEX('Policy Characteristics'!F:F,MATCH($C2879,'Policy Characteristics'!$C:$C,0)))</f>
        <v>0</v>
      </c>
      <c r="M2879" s="261">
        <f>IF(ISBLANK(INDEX('Policy Characteristics'!G:G,MATCH($C2879,'Policy Characteristics'!$C:$C,0))),"",INDEX('Policy Characteristics'!G:G,MATCH($C2879,'Policy Characteristics'!$C:$C,0)))</f>
        <v>10</v>
      </c>
      <c r="N2879" s="261">
        <f>IF(ISBLANK(INDEX('Policy Characteristics'!H:H,MATCH($C2879,'Policy Characteristics'!$C:$C,0))),"",INDEX('Policy Characteristics'!H:H,MATCH($C2879,'Policy Characteristics'!$C:$C,0)))</f>
        <v>1</v>
      </c>
      <c r="O2879" s="254" t="str">
        <f>IF(ISBLANK(INDEX('Policy Characteristics'!I:I,MATCH($C2879,'Policy Characteristics'!$C:$C,0))),"",INDEX('Policy Characteristics'!I:I,MATCH($C2879,'Policy Characteristics'!$C:$C,0)))</f>
        <v>weight</v>
      </c>
      <c r="P2879" s="254" t="str">
        <f>IF(ISBLANK(INDEX('Policy Characteristics'!J:J,MATCH($C2879,'Policy Characteristics'!$C:$C,0))),"",INDEX('Policy Characteristics'!J:J,MATCH($C2879,'Policy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79" s="254" t="str">
        <f>IF(ISBLANK(INDEX('Policy Characteristics'!K:K,MATCH($C2879,'Policy Characteristics'!$C:$C,0))),"",INDEX('Policy Characteristics'!K:K,MATCH($C2879,'Policy Characteristics'!$C:$C,0)))</f>
        <v>io-model.html</v>
      </c>
      <c r="R2879" s="254" t="str">
        <f>IF(ISBLANK(INDEX('Policy Characteristics'!L:L,MATCH($C2879,'Policy Characteristics'!$C:$C,0))),"",INDEX('Policy Characteristics'!L:L,MATCH($C2879,'Policy Characteristics'!$C:$C,0)))</f>
        <v/>
      </c>
    </row>
    <row r="2880" spans="1:18" x14ac:dyDescent="0.35">
      <c r="A2880" s="254" t="str">
        <f>IF(ISBLANK(INDEX('Policy Characteristics'!A:A,MATCH($C2880,'Policy Characteristics'!$C:$C,0))),"",INDEX('Policy Characteristics'!A:A,MATCH($C2880,'Policy Characteristics'!$C:$C,0)))</f>
        <v>Government Revenue Accounting</v>
      </c>
      <c r="B2880" s="262" t="str">
        <f>IF(ISBLANK(INDEX('Policy Characteristics'!B:B,MATCH($C2880,'Policy Characteristics'!$C:$C,0))),"",INDEX('Policy Characteristics'!B:B,MATCH($C2880,'Policy Characteristics'!$C:$C,0)))</f>
        <v>Carbon Tax Revenue</v>
      </c>
      <c r="C2880" s="254" t="str">
        <f t="shared" ref="C2880" si="101">C$2879</f>
        <v>GRA for Carbon Tax Revenue</v>
      </c>
      <c r="D2880" s="1" t="s">
        <v>2926</v>
      </c>
      <c r="F2880" s="1" t="s">
        <v>2941</v>
      </c>
      <c r="H2880" s="43">
        <v>546</v>
      </c>
      <c r="I2880" s="326" t="str">
        <f t="shared" ref="I2880:I2883" si="102">I$2879</f>
        <v>Yes</v>
      </c>
      <c r="J2880" s="255" t="str">
        <f>IF(ISBLANK(INDEX('Policy Characteristics'!D:D,MATCH($C2880,'Policy Characteristics'!$C:$C,0))),"",INDEX('Policy Characteristics'!D:D,MATCH($C2880,'Policy Characteristics'!$C:$C,0)))</f>
        <v/>
      </c>
      <c r="K2880" s="254" t="str">
        <f>IF(ISBLANK(INDEX('Policy Characteristics'!E:E,MATCH($C2880,'Policy Characteristics'!$C:$C,0))),"",INDEX('Policy Characteristics'!E:E,MATCH($C2880,'Policy Characteristics'!$C:$C,0)))</f>
        <v>GRA carbon tax revenue</v>
      </c>
      <c r="L2880" s="261">
        <f>IF(ISBLANK(INDEX('Policy Characteristics'!F:F,MATCH($C2880,'Policy Characteristics'!$C:$C,0))),"",INDEX('Policy Characteristics'!F:F,MATCH($C2880,'Policy Characteristics'!$C:$C,0)))</f>
        <v>0</v>
      </c>
      <c r="M2880" s="261">
        <f>IF(ISBLANK(INDEX('Policy Characteristics'!G:G,MATCH($C2880,'Policy Characteristics'!$C:$C,0))),"",INDEX('Policy Characteristics'!G:G,MATCH($C2880,'Policy Characteristics'!$C:$C,0)))</f>
        <v>10</v>
      </c>
      <c r="N2880" s="261">
        <f>IF(ISBLANK(INDEX('Policy Characteristics'!H:H,MATCH($C2880,'Policy Characteristics'!$C:$C,0))),"",INDEX('Policy Characteristics'!H:H,MATCH($C2880,'Policy Characteristics'!$C:$C,0)))</f>
        <v>1</v>
      </c>
      <c r="O2880" s="254" t="str">
        <f>IF(ISBLANK(INDEX('Policy Characteristics'!I:I,MATCH($C2880,'Policy Characteristics'!$C:$C,0))),"",INDEX('Policy Characteristics'!I:I,MATCH($C2880,'Policy Characteristics'!$C:$C,0)))</f>
        <v>weight</v>
      </c>
      <c r="P2880" s="254" t="str">
        <f>IF(ISBLANK(INDEX('Policy Characteristics'!J:J,MATCH($C2880,'Policy Characteristics'!$C:$C,0))),"",INDEX('Policy Characteristics'!J:J,MATCH($C2880,'Policy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0" s="254" t="str">
        <f>IF(ISBLANK(INDEX('Policy Characteristics'!K:K,MATCH($C2880,'Policy Characteristics'!$C:$C,0))),"",INDEX('Policy Characteristics'!K:K,MATCH($C2880,'Policy Characteristics'!$C:$C,0)))</f>
        <v>io-model.html</v>
      </c>
      <c r="R2880" s="254" t="str">
        <f>IF(ISBLANK(INDEX('Policy Characteristics'!L:L,MATCH($C2880,'Policy Characteristics'!$C:$C,0))),"",INDEX('Policy Characteristics'!L:L,MATCH($C2880,'Policy Characteristics'!$C:$C,0)))</f>
        <v/>
      </c>
    </row>
    <row r="2881" spans="1:18" x14ac:dyDescent="0.35">
      <c r="A2881" s="254" t="str">
        <f>IF(ISBLANK(INDEX('Policy Characteristics'!A:A,MATCH($C2881,'Policy Characteristics'!$C:$C,0))),"",INDEX('Policy Characteristics'!A:A,MATCH($C2881,'Policy Characteristics'!$C:$C,0)))</f>
        <v>Government Revenue Accounting</v>
      </c>
      <c r="B2881" s="262" t="str">
        <f>IF(ISBLANK(INDEX('Policy Characteristics'!B:B,MATCH($C2881,'Policy Characteristics'!$C:$C,0))),"",INDEX('Policy Characteristics'!B:B,MATCH($C2881,'Policy Characteristics'!$C:$C,0)))</f>
        <v>Carbon Tax Revenue</v>
      </c>
      <c r="C2881" s="254" t="str">
        <f t="shared" ref="C2881:C2883" si="103">C$2879</f>
        <v>GRA for Carbon Tax Revenue</v>
      </c>
      <c r="D2881" s="1" t="s">
        <v>2927</v>
      </c>
      <c r="F2881" s="1" t="s">
        <v>2931</v>
      </c>
      <c r="H2881" s="43">
        <v>547</v>
      </c>
      <c r="I2881" s="326" t="str">
        <f t="shared" si="102"/>
        <v>Yes</v>
      </c>
      <c r="J2881" s="255" t="str">
        <f>IF(ISBLANK(INDEX('Policy Characteristics'!D:D,MATCH($C2881,'Policy Characteristics'!$C:$C,0))),"",INDEX('Policy Characteristics'!D:D,MATCH($C2881,'Policy Characteristics'!$C:$C,0)))</f>
        <v/>
      </c>
      <c r="K2881" s="254" t="str">
        <f>IF(ISBLANK(INDEX('Policy Characteristics'!E:E,MATCH($C2881,'Policy Characteristics'!$C:$C,0))),"",INDEX('Policy Characteristics'!E:E,MATCH($C2881,'Policy Characteristics'!$C:$C,0)))</f>
        <v>GRA carbon tax revenue</v>
      </c>
      <c r="L2881" s="261">
        <f>IF(ISBLANK(INDEX('Policy Characteristics'!F:F,MATCH($C2881,'Policy Characteristics'!$C:$C,0))),"",INDEX('Policy Characteristics'!F:F,MATCH($C2881,'Policy Characteristics'!$C:$C,0)))</f>
        <v>0</v>
      </c>
      <c r="M2881" s="261">
        <f>IF(ISBLANK(INDEX('Policy Characteristics'!G:G,MATCH($C2881,'Policy Characteristics'!$C:$C,0))),"",INDEX('Policy Characteristics'!G:G,MATCH($C2881,'Policy Characteristics'!$C:$C,0)))</f>
        <v>10</v>
      </c>
      <c r="N2881" s="261">
        <f>IF(ISBLANK(INDEX('Policy Characteristics'!H:H,MATCH($C2881,'Policy Characteristics'!$C:$C,0))),"",INDEX('Policy Characteristics'!H:H,MATCH($C2881,'Policy Characteristics'!$C:$C,0)))</f>
        <v>1</v>
      </c>
      <c r="O2881" s="254" t="str">
        <f>IF(ISBLANK(INDEX('Policy Characteristics'!I:I,MATCH($C2881,'Policy Characteristics'!$C:$C,0))),"",INDEX('Policy Characteristics'!I:I,MATCH($C2881,'Policy Characteristics'!$C:$C,0)))</f>
        <v>weight</v>
      </c>
      <c r="P2881" s="254" t="str">
        <f>IF(ISBLANK(INDEX('Policy Characteristics'!J:J,MATCH($C2881,'Policy Characteristics'!$C:$C,0))),"",INDEX('Policy Characteristics'!J:J,MATCH($C2881,'Policy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1" s="254" t="str">
        <f>IF(ISBLANK(INDEX('Policy Characteristics'!K:K,MATCH($C2881,'Policy Characteristics'!$C:$C,0))),"",INDEX('Policy Characteristics'!K:K,MATCH($C2881,'Policy Characteristics'!$C:$C,0)))</f>
        <v>io-model.html</v>
      </c>
      <c r="R2881" s="254" t="str">
        <f>IF(ISBLANK(INDEX('Policy Characteristics'!L:L,MATCH($C2881,'Policy Characteristics'!$C:$C,0))),"",INDEX('Policy Characteristics'!L:L,MATCH($C2881,'Policy Characteristics'!$C:$C,0)))</f>
        <v/>
      </c>
    </row>
    <row r="2882" spans="1:18" x14ac:dyDescent="0.35">
      <c r="A2882" s="254" t="str">
        <f>IF(ISBLANK(INDEX('Policy Characteristics'!A:A,MATCH($C2882,'Policy Characteristics'!$C:$C,0))),"",INDEX('Policy Characteristics'!A:A,MATCH($C2882,'Policy Characteristics'!$C:$C,0)))</f>
        <v>Government Revenue Accounting</v>
      </c>
      <c r="B2882" s="262" t="str">
        <f>IF(ISBLANK(INDEX('Policy Characteristics'!B:B,MATCH($C2882,'Policy Characteristics'!$C:$C,0))),"",INDEX('Policy Characteristics'!B:B,MATCH($C2882,'Policy Characteristics'!$C:$C,0)))</f>
        <v>Carbon Tax Revenue</v>
      </c>
      <c r="C2882" s="254" t="str">
        <f t="shared" si="103"/>
        <v>GRA for Carbon Tax Revenue</v>
      </c>
      <c r="D2882" s="1" t="s">
        <v>2928</v>
      </c>
      <c r="F2882" s="1" t="s">
        <v>2932</v>
      </c>
      <c r="H2882" s="43">
        <v>548</v>
      </c>
      <c r="I2882" s="326" t="str">
        <f t="shared" si="102"/>
        <v>Yes</v>
      </c>
      <c r="J2882" s="255" t="str">
        <f>IF(ISBLANK(INDEX('Policy Characteristics'!D:D,MATCH($C2882,'Policy Characteristics'!$C:$C,0))),"",INDEX('Policy Characteristics'!D:D,MATCH($C2882,'Policy Characteristics'!$C:$C,0)))</f>
        <v/>
      </c>
      <c r="K2882" s="254" t="str">
        <f>IF(ISBLANK(INDEX('Policy Characteristics'!E:E,MATCH($C2882,'Policy Characteristics'!$C:$C,0))),"",INDEX('Policy Characteristics'!E:E,MATCH($C2882,'Policy Characteristics'!$C:$C,0)))</f>
        <v>GRA carbon tax revenue</v>
      </c>
      <c r="L2882" s="261">
        <f>IF(ISBLANK(INDEX('Policy Characteristics'!F:F,MATCH($C2882,'Policy Characteristics'!$C:$C,0))),"",INDEX('Policy Characteristics'!F:F,MATCH($C2882,'Policy Characteristics'!$C:$C,0)))</f>
        <v>0</v>
      </c>
      <c r="M2882" s="261">
        <f>IF(ISBLANK(INDEX('Policy Characteristics'!G:G,MATCH($C2882,'Policy Characteristics'!$C:$C,0))),"",INDEX('Policy Characteristics'!G:G,MATCH($C2882,'Policy Characteristics'!$C:$C,0)))</f>
        <v>10</v>
      </c>
      <c r="N2882" s="261">
        <f>IF(ISBLANK(INDEX('Policy Characteristics'!H:H,MATCH($C2882,'Policy Characteristics'!$C:$C,0))),"",INDEX('Policy Characteristics'!H:H,MATCH($C2882,'Policy Characteristics'!$C:$C,0)))</f>
        <v>1</v>
      </c>
      <c r="O2882" s="254" t="str">
        <f>IF(ISBLANK(INDEX('Policy Characteristics'!I:I,MATCH($C2882,'Policy Characteristics'!$C:$C,0))),"",INDEX('Policy Characteristics'!I:I,MATCH($C2882,'Policy Characteristics'!$C:$C,0)))</f>
        <v>weight</v>
      </c>
      <c r="P2882" s="254" t="str">
        <f>IF(ISBLANK(INDEX('Policy Characteristics'!J:J,MATCH($C2882,'Policy Characteristics'!$C:$C,0))),"",INDEX('Policy Characteristics'!J:J,MATCH($C2882,'Policy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2" s="254" t="str">
        <f>IF(ISBLANK(INDEX('Policy Characteristics'!K:K,MATCH($C2882,'Policy Characteristics'!$C:$C,0))),"",INDEX('Policy Characteristics'!K:K,MATCH($C2882,'Policy Characteristics'!$C:$C,0)))</f>
        <v>io-model.html</v>
      </c>
      <c r="R2882" s="254" t="str">
        <f>IF(ISBLANK(INDEX('Policy Characteristics'!L:L,MATCH($C2882,'Policy Characteristics'!$C:$C,0))),"",INDEX('Policy Characteristics'!L:L,MATCH($C2882,'Policy Characteristics'!$C:$C,0)))</f>
        <v/>
      </c>
    </row>
    <row r="2883" spans="1:18" x14ac:dyDescent="0.35">
      <c r="A2883" s="254" t="str">
        <f>IF(ISBLANK(INDEX('Policy Characteristics'!A:A,MATCH($C2883,'Policy Characteristics'!$C:$C,0))),"",INDEX('Policy Characteristics'!A:A,MATCH($C2883,'Policy Characteristics'!$C:$C,0)))</f>
        <v>Government Revenue Accounting</v>
      </c>
      <c r="B2883" s="262" t="str">
        <f>IF(ISBLANK(INDEX('Policy Characteristics'!B:B,MATCH($C2883,'Policy Characteristics'!$C:$C,0))),"",INDEX('Policy Characteristics'!B:B,MATCH($C2883,'Policy Characteristics'!$C:$C,0)))</f>
        <v>Carbon Tax Revenue</v>
      </c>
      <c r="C2883" s="254" t="str">
        <f t="shared" si="103"/>
        <v>GRA for Carbon Tax Revenue</v>
      </c>
      <c r="D2883" s="1" t="s">
        <v>2929</v>
      </c>
      <c r="F2883" s="1" t="s">
        <v>2933</v>
      </c>
      <c r="H2883" s="43">
        <v>549</v>
      </c>
      <c r="I2883" s="326" t="str">
        <f t="shared" si="102"/>
        <v>Yes</v>
      </c>
      <c r="J2883" s="255" t="str">
        <f>IF(ISBLANK(INDEX('Policy Characteristics'!D:D,MATCH($C2883,'Policy Characteristics'!$C:$C,0))),"",INDEX('Policy Characteristics'!D:D,MATCH($C2883,'Policy Characteristics'!$C:$C,0)))</f>
        <v/>
      </c>
      <c r="K2883" s="254" t="str">
        <f>IF(ISBLANK(INDEX('Policy Characteristics'!E:E,MATCH($C2883,'Policy Characteristics'!$C:$C,0))),"",INDEX('Policy Characteristics'!E:E,MATCH($C2883,'Policy Characteristics'!$C:$C,0)))</f>
        <v>GRA carbon tax revenue</v>
      </c>
      <c r="L2883" s="261">
        <f>IF(ISBLANK(INDEX('Policy Characteristics'!F:F,MATCH($C2883,'Policy Characteristics'!$C:$C,0))),"",INDEX('Policy Characteristics'!F:F,MATCH($C2883,'Policy Characteristics'!$C:$C,0)))</f>
        <v>0</v>
      </c>
      <c r="M2883" s="261">
        <f>IF(ISBLANK(INDEX('Policy Characteristics'!G:G,MATCH($C2883,'Policy Characteristics'!$C:$C,0))),"",INDEX('Policy Characteristics'!G:G,MATCH($C2883,'Policy Characteristics'!$C:$C,0)))</f>
        <v>10</v>
      </c>
      <c r="N2883" s="261">
        <f>IF(ISBLANK(INDEX('Policy Characteristics'!H:H,MATCH($C2883,'Policy Characteristics'!$C:$C,0))),"",INDEX('Policy Characteristics'!H:H,MATCH($C2883,'Policy Characteristics'!$C:$C,0)))</f>
        <v>1</v>
      </c>
      <c r="O2883" s="254" t="str">
        <f>IF(ISBLANK(INDEX('Policy Characteristics'!I:I,MATCH($C2883,'Policy Characteristics'!$C:$C,0))),"",INDEX('Policy Characteristics'!I:I,MATCH($C2883,'Policy Characteristics'!$C:$C,0)))</f>
        <v>weight</v>
      </c>
      <c r="P2883" s="254" t="str">
        <f>IF(ISBLANK(INDEX('Policy Characteristics'!J:J,MATCH($C2883,'Policy Characteristics'!$C:$C,0))),"",INDEX('Policy Characteristics'!J:J,MATCH($C2883,'Policy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3" s="254" t="str">
        <f>IF(ISBLANK(INDEX('Policy Characteristics'!K:K,MATCH($C2883,'Policy Characteristics'!$C:$C,0))),"",INDEX('Policy Characteristics'!K:K,MATCH($C2883,'Policy Characteristics'!$C:$C,0)))</f>
        <v>io-model.html</v>
      </c>
      <c r="R2883" s="254" t="str">
        <f>IF(ISBLANK(INDEX('Policy Characteristics'!L:L,MATCH($C2883,'Policy Characteristics'!$C:$C,0))),"",INDEX('Policy Characteristics'!L:L,MATCH($C2883,'Policy Characteristics'!$C:$C,0)))</f>
        <v/>
      </c>
    </row>
    <row r="2884" spans="1:18" x14ac:dyDescent="0.35">
      <c r="A2884" s="254" t="str">
        <f>IF(ISBLANK(INDEX('Policy Characteristics'!A:A,MATCH($C2884,'Policy Characteristics'!$C:$C,0))),"",INDEX('Policy Characteristics'!A:A,MATCH($C2884,'Policy Characteristics'!$C:$C,0)))</f>
        <v>Government Revenue Accounting</v>
      </c>
      <c r="B2884" s="262" t="str">
        <f>IF(ISBLANK(INDEX('Policy Characteristics'!B:B,MATCH($C2884,'Policy Characteristics'!$C:$C,0))),"",INDEX('Policy Characteristics'!B:B,MATCH($C2884,'Policy Characteristics'!$C:$C,0)))</f>
        <v>Fuel Tax Revenue</v>
      </c>
      <c r="C2884" t="s">
        <v>2918</v>
      </c>
      <c r="D2884" s="1" t="s">
        <v>2925</v>
      </c>
      <c r="F2884" s="1" t="s">
        <v>2930</v>
      </c>
      <c r="H2884" s="43">
        <v>550</v>
      </c>
      <c r="I2884" s="322" t="s">
        <v>40</v>
      </c>
      <c r="J2884" s="255" t="str">
        <f>IF(ISBLANK(INDEX('Policy Characteristics'!D:D,MATCH($C2884,'Policy Characteristics'!$C:$C,0))),"",INDEX('Policy Characteristics'!D:D,MATCH($C2884,'Policy Characteristics'!$C:$C,0)))</f>
        <v/>
      </c>
      <c r="K2884" s="254" t="str">
        <f>IF(ISBLANK(INDEX('Policy Characteristics'!E:E,MATCH($C2884,'Policy Characteristics'!$C:$C,0))),"",INDEX('Policy Characteristics'!E:E,MATCH($C2884,'Policy Characteristics'!$C:$C,0)))</f>
        <v>GRA fuel tax revenue</v>
      </c>
      <c r="L2884" s="261">
        <f>IF(ISBLANK(INDEX('Policy Characteristics'!F:F,MATCH($C2884,'Policy Characteristics'!$C:$C,0))),"",INDEX('Policy Characteristics'!F:F,MATCH($C2884,'Policy Characteristics'!$C:$C,0)))</f>
        <v>0</v>
      </c>
      <c r="M2884" s="261">
        <f>IF(ISBLANK(INDEX('Policy Characteristics'!G:G,MATCH($C2884,'Policy Characteristics'!$C:$C,0))),"",INDEX('Policy Characteristics'!G:G,MATCH($C2884,'Policy Characteristics'!$C:$C,0)))</f>
        <v>10</v>
      </c>
      <c r="N2884" s="261">
        <f>IF(ISBLANK(INDEX('Policy Characteristics'!H:H,MATCH($C2884,'Policy Characteristics'!$C:$C,0))),"",INDEX('Policy Characteristics'!H:H,MATCH($C2884,'Policy Characteristics'!$C:$C,0)))</f>
        <v>1</v>
      </c>
      <c r="O2884" s="254" t="str">
        <f>IF(ISBLANK(INDEX('Policy Characteristics'!I:I,MATCH($C2884,'Policy Characteristics'!$C:$C,0))),"",INDEX('Policy Characteristics'!I:I,MATCH($C2884,'Policy Characteristics'!$C:$C,0)))</f>
        <v>weight</v>
      </c>
      <c r="P2884" s="254" t="str">
        <f>IF(ISBLANK(INDEX('Policy Characteristics'!J:J,MATCH($C2884,'Policy Characteristics'!$C:$C,0))),"",INDEX('Policy Characteristics'!J:J,MATCH($C2884,'Policy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4" s="254" t="str">
        <f>IF(ISBLANK(INDEX('Policy Characteristics'!K:K,MATCH($C2884,'Policy Characteristics'!$C:$C,0))),"",INDEX('Policy Characteristics'!K:K,MATCH($C2884,'Policy Characteristics'!$C:$C,0)))</f>
        <v>io-model.html</v>
      </c>
      <c r="R2884" s="254" t="str">
        <f>IF(ISBLANK(INDEX('Policy Characteristics'!L:L,MATCH($C2884,'Policy Characteristics'!$C:$C,0))),"",INDEX('Policy Characteristics'!L:L,MATCH($C2884,'Policy Characteristics'!$C:$C,0)))</f>
        <v/>
      </c>
    </row>
    <row r="2885" spans="1:18" x14ac:dyDescent="0.35">
      <c r="A2885" s="254" t="str">
        <f>IF(ISBLANK(INDEX('Policy Characteristics'!A:A,MATCH($C2885,'Policy Characteristics'!$C:$C,0))),"",INDEX('Policy Characteristics'!A:A,MATCH($C2885,'Policy Characteristics'!$C:$C,0)))</f>
        <v>Government Revenue Accounting</v>
      </c>
      <c r="B2885" s="262" t="str">
        <f>IF(ISBLANK(INDEX('Policy Characteristics'!B:B,MATCH($C2885,'Policy Characteristics'!$C:$C,0))),"",INDEX('Policy Characteristics'!B:B,MATCH($C2885,'Policy Characteristics'!$C:$C,0)))</f>
        <v>Fuel Tax Revenue</v>
      </c>
      <c r="C2885" s="254" t="str">
        <f t="shared" ref="C2885:C2888" si="104">C$2884</f>
        <v>GRA for Fuel Tax Revenue</v>
      </c>
      <c r="D2885" s="1" t="s">
        <v>2926</v>
      </c>
      <c r="F2885" s="1" t="s">
        <v>2941</v>
      </c>
      <c r="H2885" s="43">
        <v>551</v>
      </c>
      <c r="I2885" s="326" t="str">
        <f t="shared" ref="I2885:I2888" si="105">I$2884</f>
        <v>Yes</v>
      </c>
      <c r="J2885" s="255" t="str">
        <f>IF(ISBLANK(INDEX('Policy Characteristics'!D:D,MATCH($C2885,'Policy Characteristics'!$C:$C,0))),"",INDEX('Policy Characteristics'!D:D,MATCH($C2885,'Policy Characteristics'!$C:$C,0)))</f>
        <v/>
      </c>
      <c r="K2885" s="254" t="str">
        <f>IF(ISBLANK(INDEX('Policy Characteristics'!E:E,MATCH($C2885,'Policy Characteristics'!$C:$C,0))),"",INDEX('Policy Characteristics'!E:E,MATCH($C2885,'Policy Characteristics'!$C:$C,0)))</f>
        <v>GRA fuel tax revenue</v>
      </c>
      <c r="L2885" s="261">
        <f>IF(ISBLANK(INDEX('Policy Characteristics'!F:F,MATCH($C2885,'Policy Characteristics'!$C:$C,0))),"",INDEX('Policy Characteristics'!F:F,MATCH($C2885,'Policy Characteristics'!$C:$C,0)))</f>
        <v>0</v>
      </c>
      <c r="M2885" s="261">
        <f>IF(ISBLANK(INDEX('Policy Characteristics'!G:G,MATCH($C2885,'Policy Characteristics'!$C:$C,0))),"",INDEX('Policy Characteristics'!G:G,MATCH($C2885,'Policy Characteristics'!$C:$C,0)))</f>
        <v>10</v>
      </c>
      <c r="N2885" s="261">
        <f>IF(ISBLANK(INDEX('Policy Characteristics'!H:H,MATCH($C2885,'Policy Characteristics'!$C:$C,0))),"",INDEX('Policy Characteristics'!H:H,MATCH($C2885,'Policy Characteristics'!$C:$C,0)))</f>
        <v>1</v>
      </c>
      <c r="O2885" s="254" t="str">
        <f>IF(ISBLANK(INDEX('Policy Characteristics'!I:I,MATCH($C2885,'Policy Characteristics'!$C:$C,0))),"",INDEX('Policy Characteristics'!I:I,MATCH($C2885,'Policy Characteristics'!$C:$C,0)))</f>
        <v>weight</v>
      </c>
      <c r="P2885" s="254" t="str">
        <f>IF(ISBLANK(INDEX('Policy Characteristics'!J:J,MATCH($C2885,'Policy Characteristics'!$C:$C,0))),"",INDEX('Policy Characteristics'!J:J,MATCH($C2885,'Policy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5" s="254" t="str">
        <f>IF(ISBLANK(INDEX('Policy Characteristics'!K:K,MATCH($C2885,'Policy Characteristics'!$C:$C,0))),"",INDEX('Policy Characteristics'!K:K,MATCH($C2885,'Policy Characteristics'!$C:$C,0)))</f>
        <v>io-model.html</v>
      </c>
      <c r="R2885" s="254" t="str">
        <f>IF(ISBLANK(INDEX('Policy Characteristics'!L:L,MATCH($C2885,'Policy Characteristics'!$C:$C,0))),"",INDEX('Policy Characteristics'!L:L,MATCH($C2885,'Policy Characteristics'!$C:$C,0)))</f>
        <v/>
      </c>
    </row>
    <row r="2886" spans="1:18" x14ac:dyDescent="0.35">
      <c r="A2886" s="254" t="str">
        <f>IF(ISBLANK(INDEX('Policy Characteristics'!A:A,MATCH($C2886,'Policy Characteristics'!$C:$C,0))),"",INDEX('Policy Characteristics'!A:A,MATCH($C2886,'Policy Characteristics'!$C:$C,0)))</f>
        <v>Government Revenue Accounting</v>
      </c>
      <c r="B2886" s="262" t="str">
        <f>IF(ISBLANK(INDEX('Policy Characteristics'!B:B,MATCH($C2886,'Policy Characteristics'!$C:$C,0))),"",INDEX('Policy Characteristics'!B:B,MATCH($C2886,'Policy Characteristics'!$C:$C,0)))</f>
        <v>Fuel Tax Revenue</v>
      </c>
      <c r="C2886" s="254" t="str">
        <f t="shared" si="104"/>
        <v>GRA for Fuel Tax Revenue</v>
      </c>
      <c r="D2886" s="1" t="s">
        <v>2927</v>
      </c>
      <c r="F2886" s="1" t="s">
        <v>2931</v>
      </c>
      <c r="H2886" s="43">
        <v>552</v>
      </c>
      <c r="I2886" s="326" t="str">
        <f t="shared" si="105"/>
        <v>Yes</v>
      </c>
      <c r="J2886" s="255" t="str">
        <f>IF(ISBLANK(INDEX('Policy Characteristics'!D:D,MATCH($C2886,'Policy Characteristics'!$C:$C,0))),"",INDEX('Policy Characteristics'!D:D,MATCH($C2886,'Policy Characteristics'!$C:$C,0)))</f>
        <v/>
      </c>
      <c r="K2886" s="254" t="str">
        <f>IF(ISBLANK(INDEX('Policy Characteristics'!E:E,MATCH($C2886,'Policy Characteristics'!$C:$C,0))),"",INDEX('Policy Characteristics'!E:E,MATCH($C2886,'Policy Characteristics'!$C:$C,0)))</f>
        <v>GRA fuel tax revenue</v>
      </c>
      <c r="L2886" s="261">
        <f>IF(ISBLANK(INDEX('Policy Characteristics'!F:F,MATCH($C2886,'Policy Characteristics'!$C:$C,0))),"",INDEX('Policy Characteristics'!F:F,MATCH($C2886,'Policy Characteristics'!$C:$C,0)))</f>
        <v>0</v>
      </c>
      <c r="M2886" s="261">
        <f>IF(ISBLANK(INDEX('Policy Characteristics'!G:G,MATCH($C2886,'Policy Characteristics'!$C:$C,0))),"",INDEX('Policy Characteristics'!G:G,MATCH($C2886,'Policy Characteristics'!$C:$C,0)))</f>
        <v>10</v>
      </c>
      <c r="N2886" s="261">
        <f>IF(ISBLANK(INDEX('Policy Characteristics'!H:H,MATCH($C2886,'Policy Characteristics'!$C:$C,0))),"",INDEX('Policy Characteristics'!H:H,MATCH($C2886,'Policy Characteristics'!$C:$C,0)))</f>
        <v>1</v>
      </c>
      <c r="O2886" s="254" t="str">
        <f>IF(ISBLANK(INDEX('Policy Characteristics'!I:I,MATCH($C2886,'Policy Characteristics'!$C:$C,0))),"",INDEX('Policy Characteristics'!I:I,MATCH($C2886,'Policy Characteristics'!$C:$C,0)))</f>
        <v>weight</v>
      </c>
      <c r="P2886" s="254" t="str">
        <f>IF(ISBLANK(INDEX('Policy Characteristics'!J:J,MATCH($C2886,'Policy Characteristics'!$C:$C,0))),"",INDEX('Policy Characteristics'!J:J,MATCH($C2886,'Policy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6" s="254" t="str">
        <f>IF(ISBLANK(INDEX('Policy Characteristics'!K:K,MATCH($C2886,'Policy Characteristics'!$C:$C,0))),"",INDEX('Policy Characteristics'!K:K,MATCH($C2886,'Policy Characteristics'!$C:$C,0)))</f>
        <v>io-model.html</v>
      </c>
      <c r="R2886" s="254" t="str">
        <f>IF(ISBLANK(INDEX('Policy Characteristics'!L:L,MATCH($C2886,'Policy Characteristics'!$C:$C,0))),"",INDEX('Policy Characteristics'!L:L,MATCH($C2886,'Policy Characteristics'!$C:$C,0)))</f>
        <v/>
      </c>
    </row>
    <row r="2887" spans="1:18" x14ac:dyDescent="0.35">
      <c r="A2887" s="254" t="str">
        <f>IF(ISBLANK(INDEX('Policy Characteristics'!A:A,MATCH($C2887,'Policy Characteristics'!$C:$C,0))),"",INDEX('Policy Characteristics'!A:A,MATCH($C2887,'Policy Characteristics'!$C:$C,0)))</f>
        <v>Government Revenue Accounting</v>
      </c>
      <c r="B2887" s="262" t="str">
        <f>IF(ISBLANK(INDEX('Policy Characteristics'!B:B,MATCH($C2887,'Policy Characteristics'!$C:$C,0))),"",INDEX('Policy Characteristics'!B:B,MATCH($C2887,'Policy Characteristics'!$C:$C,0)))</f>
        <v>Fuel Tax Revenue</v>
      </c>
      <c r="C2887" s="254" t="str">
        <f t="shared" si="104"/>
        <v>GRA for Fuel Tax Revenue</v>
      </c>
      <c r="D2887" s="1" t="s">
        <v>2928</v>
      </c>
      <c r="F2887" s="1" t="s">
        <v>2932</v>
      </c>
      <c r="H2887" s="43">
        <v>553</v>
      </c>
      <c r="I2887" s="326" t="str">
        <f t="shared" si="105"/>
        <v>Yes</v>
      </c>
      <c r="J2887" s="255" t="str">
        <f>IF(ISBLANK(INDEX('Policy Characteristics'!D:D,MATCH($C2887,'Policy Characteristics'!$C:$C,0))),"",INDEX('Policy Characteristics'!D:D,MATCH($C2887,'Policy Characteristics'!$C:$C,0)))</f>
        <v/>
      </c>
      <c r="K2887" s="254" t="str">
        <f>IF(ISBLANK(INDEX('Policy Characteristics'!E:E,MATCH($C2887,'Policy Characteristics'!$C:$C,0))),"",INDEX('Policy Characteristics'!E:E,MATCH($C2887,'Policy Characteristics'!$C:$C,0)))</f>
        <v>GRA fuel tax revenue</v>
      </c>
      <c r="L2887" s="261">
        <f>IF(ISBLANK(INDEX('Policy Characteristics'!F:F,MATCH($C2887,'Policy Characteristics'!$C:$C,0))),"",INDEX('Policy Characteristics'!F:F,MATCH($C2887,'Policy Characteristics'!$C:$C,0)))</f>
        <v>0</v>
      </c>
      <c r="M2887" s="261">
        <f>IF(ISBLANK(INDEX('Policy Characteristics'!G:G,MATCH($C2887,'Policy Characteristics'!$C:$C,0))),"",INDEX('Policy Characteristics'!G:G,MATCH($C2887,'Policy Characteristics'!$C:$C,0)))</f>
        <v>10</v>
      </c>
      <c r="N2887" s="261">
        <f>IF(ISBLANK(INDEX('Policy Characteristics'!H:H,MATCH($C2887,'Policy Characteristics'!$C:$C,0))),"",INDEX('Policy Characteristics'!H:H,MATCH($C2887,'Policy Characteristics'!$C:$C,0)))</f>
        <v>1</v>
      </c>
      <c r="O2887" s="254" t="str">
        <f>IF(ISBLANK(INDEX('Policy Characteristics'!I:I,MATCH($C2887,'Policy Characteristics'!$C:$C,0))),"",INDEX('Policy Characteristics'!I:I,MATCH($C2887,'Policy Characteristics'!$C:$C,0)))</f>
        <v>weight</v>
      </c>
      <c r="P2887" s="254" t="str">
        <f>IF(ISBLANK(INDEX('Policy Characteristics'!J:J,MATCH($C2887,'Policy Characteristics'!$C:$C,0))),"",INDEX('Policy Characteristics'!J:J,MATCH($C2887,'Policy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7" s="254" t="str">
        <f>IF(ISBLANK(INDEX('Policy Characteristics'!K:K,MATCH($C2887,'Policy Characteristics'!$C:$C,0))),"",INDEX('Policy Characteristics'!K:K,MATCH($C2887,'Policy Characteristics'!$C:$C,0)))</f>
        <v>io-model.html</v>
      </c>
      <c r="R2887" s="254" t="str">
        <f>IF(ISBLANK(INDEX('Policy Characteristics'!L:L,MATCH($C2887,'Policy Characteristics'!$C:$C,0))),"",INDEX('Policy Characteristics'!L:L,MATCH($C2887,'Policy Characteristics'!$C:$C,0)))</f>
        <v/>
      </c>
    </row>
    <row r="2888" spans="1:18" x14ac:dyDescent="0.35">
      <c r="A2888" s="254" t="str">
        <f>IF(ISBLANK(INDEX('Policy Characteristics'!A:A,MATCH($C2888,'Policy Characteristics'!$C:$C,0))),"",INDEX('Policy Characteristics'!A:A,MATCH($C2888,'Policy Characteristics'!$C:$C,0)))</f>
        <v>Government Revenue Accounting</v>
      </c>
      <c r="B2888" s="262" t="str">
        <f>IF(ISBLANK(INDEX('Policy Characteristics'!B:B,MATCH($C2888,'Policy Characteristics'!$C:$C,0))),"",INDEX('Policy Characteristics'!B:B,MATCH($C2888,'Policy Characteristics'!$C:$C,0)))</f>
        <v>Fuel Tax Revenue</v>
      </c>
      <c r="C2888" s="254" t="str">
        <f t="shared" si="104"/>
        <v>GRA for Fuel Tax Revenue</v>
      </c>
      <c r="D2888" s="1" t="s">
        <v>2929</v>
      </c>
      <c r="F2888" s="1" t="s">
        <v>2933</v>
      </c>
      <c r="H2888" s="43">
        <v>554</v>
      </c>
      <c r="I2888" s="326" t="str">
        <f t="shared" si="105"/>
        <v>Yes</v>
      </c>
      <c r="J2888" s="255" t="str">
        <f>IF(ISBLANK(INDEX('Policy Characteristics'!D:D,MATCH($C2888,'Policy Characteristics'!$C:$C,0))),"",INDEX('Policy Characteristics'!D:D,MATCH($C2888,'Policy Characteristics'!$C:$C,0)))</f>
        <v/>
      </c>
      <c r="K2888" s="254" t="str">
        <f>IF(ISBLANK(INDEX('Policy Characteristics'!E:E,MATCH($C2888,'Policy Characteristics'!$C:$C,0))),"",INDEX('Policy Characteristics'!E:E,MATCH($C2888,'Policy Characteristics'!$C:$C,0)))</f>
        <v>GRA fuel tax revenue</v>
      </c>
      <c r="L2888" s="261">
        <f>IF(ISBLANK(INDEX('Policy Characteristics'!F:F,MATCH($C2888,'Policy Characteristics'!$C:$C,0))),"",INDEX('Policy Characteristics'!F:F,MATCH($C2888,'Policy Characteristics'!$C:$C,0)))</f>
        <v>0</v>
      </c>
      <c r="M2888" s="261">
        <f>IF(ISBLANK(INDEX('Policy Characteristics'!G:G,MATCH($C2888,'Policy Characteristics'!$C:$C,0))),"",INDEX('Policy Characteristics'!G:G,MATCH($C2888,'Policy Characteristics'!$C:$C,0)))</f>
        <v>10</v>
      </c>
      <c r="N2888" s="261">
        <f>IF(ISBLANK(INDEX('Policy Characteristics'!H:H,MATCH($C2888,'Policy Characteristics'!$C:$C,0))),"",INDEX('Policy Characteristics'!H:H,MATCH($C2888,'Policy Characteristics'!$C:$C,0)))</f>
        <v>1</v>
      </c>
      <c r="O2888" s="254" t="str">
        <f>IF(ISBLANK(INDEX('Policy Characteristics'!I:I,MATCH($C2888,'Policy Characteristics'!$C:$C,0))),"",INDEX('Policy Characteristics'!I:I,MATCH($C2888,'Policy Characteristics'!$C:$C,0)))</f>
        <v>weight</v>
      </c>
      <c r="P2888" s="254" t="str">
        <f>IF(ISBLANK(INDEX('Policy Characteristics'!J:J,MATCH($C2888,'Policy Characteristics'!$C:$C,0))),"",INDEX('Policy Characteristics'!J:J,MATCH($C2888,'Policy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8" s="254" t="str">
        <f>IF(ISBLANK(INDEX('Policy Characteristics'!K:K,MATCH($C2888,'Policy Characteristics'!$C:$C,0))),"",INDEX('Policy Characteristics'!K:K,MATCH($C2888,'Policy Characteristics'!$C:$C,0)))</f>
        <v>io-model.html</v>
      </c>
      <c r="R2888" s="254" t="str">
        <f>IF(ISBLANK(INDEX('Policy Characteristics'!L:L,MATCH($C2888,'Policy Characteristics'!$C:$C,0))),"",INDEX('Policy Characteristics'!L:L,MATCH($C2888,'Policy Characteristics'!$C:$C,0)))</f>
        <v/>
      </c>
    </row>
    <row r="2889" spans="1:18" x14ac:dyDescent="0.35">
      <c r="A2889" s="254" t="str">
        <f>IF(ISBLANK(INDEX('Policy Characteristics'!A:A,MATCH($C2889,'Policy Characteristics'!$C:$C,0))),"",INDEX('Policy Characteristics'!A:A,MATCH($C2889,'Policy Characteristics'!$C:$C,0)))</f>
        <v>Government Revenue Accounting</v>
      </c>
      <c r="B2889" s="262" t="str">
        <f>IF(ISBLANK(INDEX('Policy Characteristics'!B:B,MATCH($C2889,'Policy Characteristics'!$C:$C,0))),"",INDEX('Policy Characteristics'!B:B,MATCH($C2889,'Policy Characteristics'!$C:$C,0)))</f>
        <v>Vehicle Subsidy</v>
      </c>
      <c r="C2889" t="s">
        <v>3568</v>
      </c>
      <c r="D2889" s="1" t="s">
        <v>2925</v>
      </c>
      <c r="F2889" s="1" t="s">
        <v>2930</v>
      </c>
      <c r="H2889" s="43">
        <v>555</v>
      </c>
      <c r="I2889" s="322" t="s">
        <v>40</v>
      </c>
      <c r="J2889" s="255" t="str">
        <f>IF(ISBLANK(INDEX('Policy Characteristics'!D:D,MATCH($C2889,'Policy Characteristics'!$C:$C,0))),"",INDEX('Policy Characteristics'!D:D,MATCH($C2889,'Policy Characteristics'!$C:$C,0)))</f>
        <v/>
      </c>
      <c r="K2889" s="254" t="str">
        <f>IF(ISBLANK(INDEX('Policy Characteristics'!E:E,MATCH($C2889,'Policy Characteristics'!$C:$C,0))),"",INDEX('Policy Characteristics'!E:E,MATCH($C2889,'Policy Characteristics'!$C:$C,0)))</f>
        <v>GRA EV subsidy</v>
      </c>
      <c r="L2889" s="261">
        <f>IF(ISBLANK(INDEX('Policy Characteristics'!F:F,MATCH($C2889,'Policy Characteristics'!$C:$C,0))),"",INDEX('Policy Characteristics'!F:F,MATCH($C2889,'Policy Characteristics'!$C:$C,0)))</f>
        <v>0</v>
      </c>
      <c r="M2889" s="261">
        <f>IF(ISBLANK(INDEX('Policy Characteristics'!G:G,MATCH($C2889,'Policy Characteristics'!$C:$C,0))),"",INDEX('Policy Characteristics'!G:G,MATCH($C2889,'Policy Characteristics'!$C:$C,0)))</f>
        <v>10</v>
      </c>
      <c r="N2889" s="261">
        <f>IF(ISBLANK(INDEX('Policy Characteristics'!H:H,MATCH($C2889,'Policy Characteristics'!$C:$C,0))),"",INDEX('Policy Characteristics'!H:H,MATCH($C2889,'Policy Characteristics'!$C:$C,0)))</f>
        <v>1</v>
      </c>
      <c r="O2889" s="254" t="str">
        <f>IF(ISBLANK(INDEX('Policy Characteristics'!I:I,MATCH($C2889,'Policy Characteristics'!$C:$C,0))),"",INDEX('Policy Characteristics'!I:I,MATCH($C2889,'Policy Characteristics'!$C:$C,0)))</f>
        <v>weight</v>
      </c>
      <c r="P2889" s="254" t="str">
        <f>IF(ISBLANK(INDEX('Policy Characteristics'!J:J,MATCH($C2889,'Policy Characteristics'!$C:$C,0))),"",INDEX('Policy Characteristics'!J:J,MATCH($C2889,'Policy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89" s="254" t="str">
        <f>IF(ISBLANK(INDEX('Policy Characteristics'!K:K,MATCH($C2889,'Policy Characteristics'!$C:$C,0))),"",INDEX('Policy Characteristics'!K:K,MATCH($C2889,'Policy Characteristics'!$C:$C,0)))</f>
        <v>io-model.html</v>
      </c>
      <c r="R2889" s="254" t="str">
        <f>IF(ISBLANK(INDEX('Policy Characteristics'!L:L,MATCH($C2889,'Policy Characteristics'!$C:$C,0))),"",INDEX('Policy Characteristics'!L:L,MATCH($C2889,'Policy Characteristics'!$C:$C,0)))</f>
        <v/>
      </c>
    </row>
    <row r="2890" spans="1:18" x14ac:dyDescent="0.35">
      <c r="A2890" s="254" t="str">
        <f>IF(ISBLANK(INDEX('Policy Characteristics'!A:A,MATCH($C2890,'Policy Characteristics'!$C:$C,0))),"",INDEX('Policy Characteristics'!A:A,MATCH($C2890,'Policy Characteristics'!$C:$C,0)))</f>
        <v>Government Revenue Accounting</v>
      </c>
      <c r="B2890" s="262" t="str">
        <f>IF(ISBLANK(INDEX('Policy Characteristics'!B:B,MATCH($C2890,'Policy Characteristics'!$C:$C,0))),"",INDEX('Policy Characteristics'!B:B,MATCH($C2890,'Policy Characteristics'!$C:$C,0)))</f>
        <v>Vehicle Subsidy</v>
      </c>
      <c r="C2890" s="254" t="str">
        <f t="shared" ref="C2890:C2893" si="106">C$2889</f>
        <v>GRA for Vehicle Subsidy</v>
      </c>
      <c r="D2890" s="1" t="s">
        <v>2926</v>
      </c>
      <c r="F2890" s="1" t="s">
        <v>2941</v>
      </c>
      <c r="H2890" s="43">
        <v>556</v>
      </c>
      <c r="I2890" s="326" t="str">
        <f t="shared" ref="I2890:I2898" si="107">I$2889</f>
        <v>Yes</v>
      </c>
      <c r="J2890" s="255" t="str">
        <f>IF(ISBLANK(INDEX('Policy Characteristics'!D:D,MATCH($C2890,'Policy Characteristics'!$C:$C,0))),"",INDEX('Policy Characteristics'!D:D,MATCH($C2890,'Policy Characteristics'!$C:$C,0)))</f>
        <v/>
      </c>
      <c r="K2890" s="254" t="str">
        <f>IF(ISBLANK(INDEX('Policy Characteristics'!E:E,MATCH($C2890,'Policy Characteristics'!$C:$C,0))),"",INDEX('Policy Characteristics'!E:E,MATCH($C2890,'Policy Characteristics'!$C:$C,0)))</f>
        <v>GRA EV subsidy</v>
      </c>
      <c r="L2890" s="261">
        <f>IF(ISBLANK(INDEX('Policy Characteristics'!F:F,MATCH($C2890,'Policy Characteristics'!$C:$C,0))),"",INDEX('Policy Characteristics'!F:F,MATCH($C2890,'Policy Characteristics'!$C:$C,0)))</f>
        <v>0</v>
      </c>
      <c r="M2890" s="261">
        <f>IF(ISBLANK(INDEX('Policy Characteristics'!G:G,MATCH($C2890,'Policy Characteristics'!$C:$C,0))),"",INDEX('Policy Characteristics'!G:G,MATCH($C2890,'Policy Characteristics'!$C:$C,0)))</f>
        <v>10</v>
      </c>
      <c r="N2890" s="261">
        <f>IF(ISBLANK(INDEX('Policy Characteristics'!H:H,MATCH($C2890,'Policy Characteristics'!$C:$C,0))),"",INDEX('Policy Characteristics'!H:H,MATCH($C2890,'Policy Characteristics'!$C:$C,0)))</f>
        <v>1</v>
      </c>
      <c r="O2890" s="254" t="str">
        <f>IF(ISBLANK(INDEX('Policy Characteristics'!I:I,MATCH($C2890,'Policy Characteristics'!$C:$C,0))),"",INDEX('Policy Characteristics'!I:I,MATCH($C2890,'Policy Characteristics'!$C:$C,0)))</f>
        <v>weight</v>
      </c>
      <c r="P2890" s="254" t="str">
        <f>IF(ISBLANK(INDEX('Policy Characteristics'!J:J,MATCH($C2890,'Policy Characteristics'!$C:$C,0))),"",INDEX('Policy Characteristics'!J:J,MATCH($C2890,'Policy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0" s="254" t="str">
        <f>IF(ISBLANK(INDEX('Policy Characteristics'!K:K,MATCH($C2890,'Policy Characteristics'!$C:$C,0))),"",INDEX('Policy Characteristics'!K:K,MATCH($C2890,'Policy Characteristics'!$C:$C,0)))</f>
        <v>io-model.html</v>
      </c>
      <c r="R2890" s="254" t="str">
        <f>IF(ISBLANK(INDEX('Policy Characteristics'!L:L,MATCH($C2890,'Policy Characteristics'!$C:$C,0))),"",INDEX('Policy Characteristics'!L:L,MATCH($C2890,'Policy Characteristics'!$C:$C,0)))</f>
        <v/>
      </c>
    </row>
    <row r="2891" spans="1:18" x14ac:dyDescent="0.35">
      <c r="A2891" s="254" t="str">
        <f>IF(ISBLANK(INDEX('Policy Characteristics'!A:A,MATCH($C2891,'Policy Characteristics'!$C:$C,0))),"",INDEX('Policy Characteristics'!A:A,MATCH($C2891,'Policy Characteristics'!$C:$C,0)))</f>
        <v>Government Revenue Accounting</v>
      </c>
      <c r="B2891" s="262" t="str">
        <f>IF(ISBLANK(INDEX('Policy Characteristics'!B:B,MATCH($C2891,'Policy Characteristics'!$C:$C,0))),"",INDEX('Policy Characteristics'!B:B,MATCH($C2891,'Policy Characteristics'!$C:$C,0)))</f>
        <v>Vehicle Subsidy</v>
      </c>
      <c r="C2891" s="254" t="str">
        <f t="shared" si="106"/>
        <v>GRA for Vehicle Subsidy</v>
      </c>
      <c r="D2891" s="1" t="s">
        <v>2927</v>
      </c>
      <c r="F2891" s="1" t="s">
        <v>2931</v>
      </c>
      <c r="H2891" s="43">
        <v>557</v>
      </c>
      <c r="I2891" s="326" t="str">
        <f t="shared" si="107"/>
        <v>Yes</v>
      </c>
      <c r="J2891" s="255" t="str">
        <f>IF(ISBLANK(INDEX('Policy Characteristics'!D:D,MATCH($C2891,'Policy Characteristics'!$C:$C,0))),"",INDEX('Policy Characteristics'!D:D,MATCH($C2891,'Policy Characteristics'!$C:$C,0)))</f>
        <v/>
      </c>
      <c r="K2891" s="254" t="str">
        <f>IF(ISBLANK(INDEX('Policy Characteristics'!E:E,MATCH($C2891,'Policy Characteristics'!$C:$C,0))),"",INDEX('Policy Characteristics'!E:E,MATCH($C2891,'Policy Characteristics'!$C:$C,0)))</f>
        <v>GRA EV subsidy</v>
      </c>
      <c r="L2891" s="261">
        <f>IF(ISBLANK(INDEX('Policy Characteristics'!F:F,MATCH($C2891,'Policy Characteristics'!$C:$C,0))),"",INDEX('Policy Characteristics'!F:F,MATCH($C2891,'Policy Characteristics'!$C:$C,0)))</f>
        <v>0</v>
      </c>
      <c r="M2891" s="261">
        <f>IF(ISBLANK(INDEX('Policy Characteristics'!G:G,MATCH($C2891,'Policy Characteristics'!$C:$C,0))),"",INDEX('Policy Characteristics'!G:G,MATCH($C2891,'Policy Characteristics'!$C:$C,0)))</f>
        <v>10</v>
      </c>
      <c r="N2891" s="261">
        <f>IF(ISBLANK(INDEX('Policy Characteristics'!H:H,MATCH($C2891,'Policy Characteristics'!$C:$C,0))),"",INDEX('Policy Characteristics'!H:H,MATCH($C2891,'Policy Characteristics'!$C:$C,0)))</f>
        <v>1</v>
      </c>
      <c r="O2891" s="254" t="str">
        <f>IF(ISBLANK(INDEX('Policy Characteristics'!I:I,MATCH($C2891,'Policy Characteristics'!$C:$C,0))),"",INDEX('Policy Characteristics'!I:I,MATCH($C2891,'Policy Characteristics'!$C:$C,0)))</f>
        <v>weight</v>
      </c>
      <c r="P2891" s="254" t="str">
        <f>IF(ISBLANK(INDEX('Policy Characteristics'!J:J,MATCH($C2891,'Policy Characteristics'!$C:$C,0))),"",INDEX('Policy Characteristics'!J:J,MATCH($C2891,'Policy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1" s="254" t="str">
        <f>IF(ISBLANK(INDEX('Policy Characteristics'!K:K,MATCH($C2891,'Policy Characteristics'!$C:$C,0))),"",INDEX('Policy Characteristics'!K:K,MATCH($C2891,'Policy Characteristics'!$C:$C,0)))</f>
        <v>io-model.html</v>
      </c>
      <c r="R2891" s="254" t="str">
        <f>IF(ISBLANK(INDEX('Policy Characteristics'!L:L,MATCH($C2891,'Policy Characteristics'!$C:$C,0))),"",INDEX('Policy Characteristics'!L:L,MATCH($C2891,'Policy Characteristics'!$C:$C,0)))</f>
        <v/>
      </c>
    </row>
    <row r="2892" spans="1:18" x14ac:dyDescent="0.35">
      <c r="A2892" s="254" t="str">
        <f>IF(ISBLANK(INDEX('Policy Characteristics'!A:A,MATCH($C2892,'Policy Characteristics'!$C:$C,0))),"",INDEX('Policy Characteristics'!A:A,MATCH($C2892,'Policy Characteristics'!$C:$C,0)))</f>
        <v>Government Revenue Accounting</v>
      </c>
      <c r="B2892" s="262" t="str">
        <f>IF(ISBLANK(INDEX('Policy Characteristics'!B:B,MATCH($C2892,'Policy Characteristics'!$C:$C,0))),"",INDEX('Policy Characteristics'!B:B,MATCH($C2892,'Policy Characteristics'!$C:$C,0)))</f>
        <v>Vehicle Subsidy</v>
      </c>
      <c r="C2892" s="254" t="str">
        <f t="shared" si="106"/>
        <v>GRA for Vehicle Subsidy</v>
      </c>
      <c r="D2892" s="1" t="s">
        <v>2928</v>
      </c>
      <c r="F2892" s="1" t="s">
        <v>2932</v>
      </c>
      <c r="H2892" s="43">
        <v>558</v>
      </c>
      <c r="I2892" s="326" t="str">
        <f t="shared" si="107"/>
        <v>Yes</v>
      </c>
      <c r="J2892" s="255" t="str">
        <f>IF(ISBLANK(INDEX('Policy Characteristics'!D:D,MATCH($C2892,'Policy Characteristics'!$C:$C,0))),"",INDEX('Policy Characteristics'!D:D,MATCH($C2892,'Policy Characteristics'!$C:$C,0)))</f>
        <v/>
      </c>
      <c r="K2892" s="254" t="str">
        <f>IF(ISBLANK(INDEX('Policy Characteristics'!E:E,MATCH($C2892,'Policy Characteristics'!$C:$C,0))),"",INDEX('Policy Characteristics'!E:E,MATCH($C2892,'Policy Characteristics'!$C:$C,0)))</f>
        <v>GRA EV subsidy</v>
      </c>
      <c r="L2892" s="261">
        <f>IF(ISBLANK(INDEX('Policy Characteristics'!F:F,MATCH($C2892,'Policy Characteristics'!$C:$C,0))),"",INDEX('Policy Characteristics'!F:F,MATCH($C2892,'Policy Characteristics'!$C:$C,0)))</f>
        <v>0</v>
      </c>
      <c r="M2892" s="261">
        <f>IF(ISBLANK(INDEX('Policy Characteristics'!G:G,MATCH($C2892,'Policy Characteristics'!$C:$C,0))),"",INDEX('Policy Characteristics'!G:G,MATCH($C2892,'Policy Characteristics'!$C:$C,0)))</f>
        <v>10</v>
      </c>
      <c r="N2892" s="261">
        <f>IF(ISBLANK(INDEX('Policy Characteristics'!H:H,MATCH($C2892,'Policy Characteristics'!$C:$C,0))),"",INDEX('Policy Characteristics'!H:H,MATCH($C2892,'Policy Characteristics'!$C:$C,0)))</f>
        <v>1</v>
      </c>
      <c r="O2892" s="254" t="str">
        <f>IF(ISBLANK(INDEX('Policy Characteristics'!I:I,MATCH($C2892,'Policy Characteristics'!$C:$C,0))),"",INDEX('Policy Characteristics'!I:I,MATCH($C2892,'Policy Characteristics'!$C:$C,0)))</f>
        <v>weight</v>
      </c>
      <c r="P2892" s="254" t="str">
        <f>IF(ISBLANK(INDEX('Policy Characteristics'!J:J,MATCH($C2892,'Policy Characteristics'!$C:$C,0))),"",INDEX('Policy Characteristics'!J:J,MATCH($C2892,'Policy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2" s="254" t="str">
        <f>IF(ISBLANK(INDEX('Policy Characteristics'!K:K,MATCH($C2892,'Policy Characteristics'!$C:$C,0))),"",INDEX('Policy Characteristics'!K:K,MATCH($C2892,'Policy Characteristics'!$C:$C,0)))</f>
        <v>io-model.html</v>
      </c>
      <c r="R2892" s="254" t="str">
        <f>IF(ISBLANK(INDEX('Policy Characteristics'!L:L,MATCH($C2892,'Policy Characteristics'!$C:$C,0))),"",INDEX('Policy Characteristics'!L:L,MATCH($C2892,'Policy Characteristics'!$C:$C,0)))</f>
        <v/>
      </c>
    </row>
    <row r="2893" spans="1:18" x14ac:dyDescent="0.35">
      <c r="A2893" s="254" t="str">
        <f>IF(ISBLANK(INDEX('Policy Characteristics'!A:A,MATCH($C2893,'Policy Characteristics'!$C:$C,0))),"",INDEX('Policy Characteristics'!A:A,MATCH($C2893,'Policy Characteristics'!$C:$C,0)))</f>
        <v>Government Revenue Accounting</v>
      </c>
      <c r="B2893" s="262" t="str">
        <f>IF(ISBLANK(INDEX('Policy Characteristics'!B:B,MATCH($C2893,'Policy Characteristics'!$C:$C,0))),"",INDEX('Policy Characteristics'!B:B,MATCH($C2893,'Policy Characteristics'!$C:$C,0)))</f>
        <v>Vehicle Subsidy</v>
      </c>
      <c r="C2893" s="254" t="str">
        <f t="shared" si="106"/>
        <v>GRA for Vehicle Subsidy</v>
      </c>
      <c r="D2893" s="1" t="s">
        <v>2929</v>
      </c>
      <c r="F2893" s="1" t="s">
        <v>2933</v>
      </c>
      <c r="H2893" s="43">
        <v>559</v>
      </c>
      <c r="I2893" s="326" t="str">
        <f t="shared" si="107"/>
        <v>Yes</v>
      </c>
      <c r="J2893" s="255" t="str">
        <f>IF(ISBLANK(INDEX('Policy Characteristics'!D:D,MATCH($C2893,'Policy Characteristics'!$C:$C,0))),"",INDEX('Policy Characteristics'!D:D,MATCH($C2893,'Policy Characteristics'!$C:$C,0)))</f>
        <v/>
      </c>
      <c r="K2893" s="254" t="str">
        <f>IF(ISBLANK(INDEX('Policy Characteristics'!E:E,MATCH($C2893,'Policy Characteristics'!$C:$C,0))),"",INDEX('Policy Characteristics'!E:E,MATCH($C2893,'Policy Characteristics'!$C:$C,0)))</f>
        <v>GRA EV subsidy</v>
      </c>
      <c r="L2893" s="261">
        <f>IF(ISBLANK(INDEX('Policy Characteristics'!F:F,MATCH($C2893,'Policy Characteristics'!$C:$C,0))),"",INDEX('Policy Characteristics'!F:F,MATCH($C2893,'Policy Characteristics'!$C:$C,0)))</f>
        <v>0</v>
      </c>
      <c r="M2893" s="261">
        <f>IF(ISBLANK(INDEX('Policy Characteristics'!G:G,MATCH($C2893,'Policy Characteristics'!$C:$C,0))),"",INDEX('Policy Characteristics'!G:G,MATCH($C2893,'Policy Characteristics'!$C:$C,0)))</f>
        <v>10</v>
      </c>
      <c r="N2893" s="261">
        <f>IF(ISBLANK(INDEX('Policy Characteristics'!H:H,MATCH($C2893,'Policy Characteristics'!$C:$C,0))),"",INDEX('Policy Characteristics'!H:H,MATCH($C2893,'Policy Characteristics'!$C:$C,0)))</f>
        <v>1</v>
      </c>
      <c r="O2893" s="254" t="str">
        <f>IF(ISBLANK(INDEX('Policy Characteristics'!I:I,MATCH($C2893,'Policy Characteristics'!$C:$C,0))),"",INDEX('Policy Characteristics'!I:I,MATCH($C2893,'Policy Characteristics'!$C:$C,0)))</f>
        <v>weight</v>
      </c>
      <c r="P2893" s="254" t="str">
        <f>IF(ISBLANK(INDEX('Policy Characteristics'!J:J,MATCH($C2893,'Policy Characteristics'!$C:$C,0))),"",INDEX('Policy Characteristics'!J:J,MATCH($C2893,'Policy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3" s="254" t="str">
        <f>IF(ISBLANK(INDEX('Policy Characteristics'!K:K,MATCH($C2893,'Policy Characteristics'!$C:$C,0))),"",INDEX('Policy Characteristics'!K:K,MATCH($C2893,'Policy Characteristics'!$C:$C,0)))</f>
        <v>io-model.html</v>
      </c>
      <c r="R2893" s="254" t="str">
        <f>IF(ISBLANK(INDEX('Policy Characteristics'!L:L,MATCH($C2893,'Policy Characteristics'!$C:$C,0))),"",INDEX('Policy Characteristics'!L:L,MATCH($C2893,'Policy Characteristics'!$C:$C,0)))</f>
        <v/>
      </c>
    </row>
    <row r="2894" spans="1:18" x14ac:dyDescent="0.35">
      <c r="A2894" s="254" t="str">
        <f>IF(ISBLANK(INDEX('Policy Characteristics'!A:A,MATCH($C2894,'Policy Characteristics'!$C:$C,0))),"",INDEX('Policy Characteristics'!A:A,MATCH($C2894,'Policy Characteristics'!$C:$C,0)))</f>
        <v>Government Revenue Accounting</v>
      </c>
      <c r="B2894" s="262" t="str">
        <f>IF(ISBLANK(INDEX('Policy Characteristics'!B:B,MATCH($C2894,'Policy Characteristics'!$C:$C,0))),"",INDEX('Policy Characteristics'!B:B,MATCH($C2894,'Policy Characteristics'!$C:$C,0)))</f>
        <v>Battery Production Subsidy</v>
      </c>
      <c r="C2894" t="s">
        <v>3845</v>
      </c>
      <c r="D2894" s="1" t="s">
        <v>2925</v>
      </c>
      <c r="F2894" s="1" t="s">
        <v>2930</v>
      </c>
      <c r="H2894" s="43">
        <v>2247</v>
      </c>
      <c r="I2894" s="322" t="s">
        <v>40</v>
      </c>
      <c r="J2894" s="255" t="str">
        <f>IF(ISBLANK(INDEX('Policy Characteristics'!D:D,MATCH($C2894,'Policy Characteristics'!$C:$C,0))),"",INDEX('Policy Characteristics'!D:D,MATCH($C2894,'Policy Characteristics'!$C:$C,0)))</f>
        <v/>
      </c>
      <c r="K2894" s="254" t="str">
        <f>IF(ISBLANK(INDEX('Policy Characteristics'!E:E,MATCH($C2894,'Policy Characteristics'!$C:$C,0))),"",INDEX('Policy Characteristics'!E:E,MATCH($C2894,'Policy Characteristics'!$C:$C,0)))</f>
        <v>GRA battery production subsidy</v>
      </c>
      <c r="L2894" s="254">
        <f>IF(ISBLANK(INDEX('Policy Characteristics'!F:F,MATCH($C2894,'Policy Characteristics'!$C:$C,0))),"",INDEX('Policy Characteristics'!F:F,MATCH($C2894,'Policy Characteristics'!$C:$C,0)))</f>
        <v>0</v>
      </c>
      <c r="M2894" s="254">
        <f>IF(ISBLANK(INDEX('Policy Characteristics'!G:G,MATCH($C2894,'Policy Characteristics'!$C:$C,0))),"",INDEX('Policy Characteristics'!G:G,MATCH($C2894,'Policy Characteristics'!$C:$C,0)))</f>
        <v>10</v>
      </c>
      <c r="N2894" s="254">
        <f>IF(ISBLANK(INDEX('Policy Characteristics'!H:H,MATCH($C2894,'Policy Characteristics'!$C:$C,0))),"",INDEX('Policy Characteristics'!H:H,MATCH($C2894,'Policy Characteristics'!$C:$C,0)))</f>
        <v>1</v>
      </c>
      <c r="O2894" s="254" t="str">
        <f>IF(ISBLANK(INDEX('Policy Characteristics'!I:I,MATCH($C2894,'Policy Characteristics'!$C:$C,0))),"",INDEX('Policy Characteristics'!I:I,MATCH($C2894,'Policy Characteristics'!$C:$C,0)))</f>
        <v>weight</v>
      </c>
      <c r="P2894" s="254" t="str">
        <f>IF(ISBLANK(INDEX('Policy Characteristics'!J:J,MATCH($C2894,'Policy Characteristics'!$C:$C,0))),"",INDEX('Policy Characteristics'!J:J,MATCH($C2894,'Policy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4" s="254" t="str">
        <f>IF(ISBLANK(INDEX('Policy Characteristics'!K:K,MATCH($C2894,'Policy Characteristics'!$C:$C,0))),"",INDEX('Policy Characteristics'!K:K,MATCH($C2894,'Policy Characteristics'!$C:$C,0)))</f>
        <v>io-model.html</v>
      </c>
      <c r="R2894" s="254"/>
    </row>
    <row r="2895" spans="1:18" x14ac:dyDescent="0.35">
      <c r="A2895" s="254" t="str">
        <f>IF(ISBLANK(INDEX('Policy Characteristics'!A:A,MATCH($C2895,'Policy Characteristics'!$C:$C,0))),"",INDEX('Policy Characteristics'!A:A,MATCH($C2895,'Policy Characteristics'!$C:$C,0)))</f>
        <v>Government Revenue Accounting</v>
      </c>
      <c r="B2895" s="262" t="str">
        <f>IF(ISBLANK(INDEX('Policy Characteristics'!B:B,MATCH($C2895,'Policy Characteristics'!$C:$C,0))),"",INDEX('Policy Characteristics'!B:B,MATCH($C2895,'Policy Characteristics'!$C:$C,0)))</f>
        <v>Battery Production Subsidy</v>
      </c>
      <c r="C2895" s="254" t="str">
        <f>C$2894</f>
        <v>GRA for Battery Production Subsidy</v>
      </c>
      <c r="D2895" s="1" t="s">
        <v>2926</v>
      </c>
      <c r="F2895" s="1" t="s">
        <v>2941</v>
      </c>
      <c r="H2895" s="43">
        <v>2248</v>
      </c>
      <c r="I2895" s="326" t="str">
        <f t="shared" si="107"/>
        <v>Yes</v>
      </c>
      <c r="J2895" s="255" t="str">
        <f>IF(ISBLANK(INDEX('Policy Characteristics'!D:D,MATCH($C2895,'Policy Characteristics'!$C:$C,0))),"",INDEX('Policy Characteristics'!D:D,MATCH($C2895,'Policy Characteristics'!$C:$C,0)))</f>
        <v/>
      </c>
      <c r="K2895" s="254" t="str">
        <f>IF(ISBLANK(INDEX('Policy Characteristics'!E:E,MATCH($C2895,'Policy Characteristics'!$C:$C,0))),"",INDEX('Policy Characteristics'!E:E,MATCH($C2895,'Policy Characteristics'!$C:$C,0)))</f>
        <v>GRA battery production subsidy</v>
      </c>
      <c r="L2895" s="254">
        <f>IF(ISBLANK(INDEX('Policy Characteristics'!F:F,MATCH($C2895,'Policy Characteristics'!$C:$C,0))),"",INDEX('Policy Characteristics'!F:F,MATCH($C2895,'Policy Characteristics'!$C:$C,0)))</f>
        <v>0</v>
      </c>
      <c r="M2895" s="254">
        <f>IF(ISBLANK(INDEX('Policy Characteristics'!G:G,MATCH($C2895,'Policy Characteristics'!$C:$C,0))),"",INDEX('Policy Characteristics'!G:G,MATCH($C2895,'Policy Characteristics'!$C:$C,0)))</f>
        <v>10</v>
      </c>
      <c r="N2895" s="254">
        <f>IF(ISBLANK(INDEX('Policy Characteristics'!H:H,MATCH($C2895,'Policy Characteristics'!$C:$C,0))),"",INDEX('Policy Characteristics'!H:H,MATCH($C2895,'Policy Characteristics'!$C:$C,0)))</f>
        <v>1</v>
      </c>
      <c r="O2895" s="254" t="str">
        <f>IF(ISBLANK(INDEX('Policy Characteristics'!I:I,MATCH($C2895,'Policy Characteristics'!$C:$C,0))),"",INDEX('Policy Characteristics'!I:I,MATCH($C2895,'Policy Characteristics'!$C:$C,0)))</f>
        <v>weight</v>
      </c>
      <c r="P2895" s="254" t="str">
        <f>IF(ISBLANK(INDEX('Policy Characteristics'!J:J,MATCH($C2895,'Policy Characteristics'!$C:$C,0))),"",INDEX('Policy Characteristics'!J:J,MATCH($C2895,'Policy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5" s="254" t="str">
        <f>IF(ISBLANK(INDEX('Policy Characteristics'!K:K,MATCH($C2895,'Policy Characteristics'!$C:$C,0))),"",INDEX('Policy Characteristics'!K:K,MATCH($C2895,'Policy Characteristics'!$C:$C,0)))</f>
        <v>io-model.html</v>
      </c>
      <c r="R2895" s="254"/>
    </row>
    <row r="2896" spans="1:18" x14ac:dyDescent="0.35">
      <c r="A2896" s="254" t="str">
        <f>IF(ISBLANK(INDEX('Policy Characteristics'!A:A,MATCH($C2896,'Policy Characteristics'!$C:$C,0))),"",INDEX('Policy Characteristics'!A:A,MATCH($C2896,'Policy Characteristics'!$C:$C,0)))</f>
        <v>Government Revenue Accounting</v>
      </c>
      <c r="B2896" s="262" t="str">
        <f>IF(ISBLANK(INDEX('Policy Characteristics'!B:B,MATCH($C2896,'Policy Characteristics'!$C:$C,0))),"",INDEX('Policy Characteristics'!B:B,MATCH($C2896,'Policy Characteristics'!$C:$C,0)))</f>
        <v>Battery Production Subsidy</v>
      </c>
      <c r="C2896" s="254" t="str">
        <f t="shared" ref="C2896:C2898" si="108">C$2894</f>
        <v>GRA for Battery Production Subsidy</v>
      </c>
      <c r="D2896" s="1" t="s">
        <v>2927</v>
      </c>
      <c r="F2896" s="1" t="s">
        <v>2931</v>
      </c>
      <c r="H2896" s="43">
        <v>2249</v>
      </c>
      <c r="I2896" s="326" t="str">
        <f t="shared" si="107"/>
        <v>Yes</v>
      </c>
      <c r="J2896" s="255" t="str">
        <f>IF(ISBLANK(INDEX('Policy Characteristics'!D:D,MATCH($C2896,'Policy Characteristics'!$C:$C,0))),"",INDEX('Policy Characteristics'!D:D,MATCH($C2896,'Policy Characteristics'!$C:$C,0)))</f>
        <v/>
      </c>
      <c r="K2896" s="254" t="str">
        <f>IF(ISBLANK(INDEX('Policy Characteristics'!E:E,MATCH($C2896,'Policy Characteristics'!$C:$C,0))),"",INDEX('Policy Characteristics'!E:E,MATCH($C2896,'Policy Characteristics'!$C:$C,0)))</f>
        <v>GRA battery production subsidy</v>
      </c>
      <c r="L2896" s="254">
        <f>IF(ISBLANK(INDEX('Policy Characteristics'!F:F,MATCH($C2896,'Policy Characteristics'!$C:$C,0))),"",INDEX('Policy Characteristics'!F:F,MATCH($C2896,'Policy Characteristics'!$C:$C,0)))</f>
        <v>0</v>
      </c>
      <c r="M2896" s="254">
        <f>IF(ISBLANK(INDEX('Policy Characteristics'!G:G,MATCH($C2896,'Policy Characteristics'!$C:$C,0))),"",INDEX('Policy Characteristics'!G:G,MATCH($C2896,'Policy Characteristics'!$C:$C,0)))</f>
        <v>10</v>
      </c>
      <c r="N2896" s="254">
        <f>IF(ISBLANK(INDEX('Policy Characteristics'!H:H,MATCH($C2896,'Policy Characteristics'!$C:$C,0))),"",INDEX('Policy Characteristics'!H:H,MATCH($C2896,'Policy Characteristics'!$C:$C,0)))</f>
        <v>1</v>
      </c>
      <c r="O2896" s="254" t="str">
        <f>IF(ISBLANK(INDEX('Policy Characteristics'!I:I,MATCH($C2896,'Policy Characteristics'!$C:$C,0))),"",INDEX('Policy Characteristics'!I:I,MATCH($C2896,'Policy Characteristics'!$C:$C,0)))</f>
        <v>weight</v>
      </c>
      <c r="P2896" s="254" t="str">
        <f>IF(ISBLANK(INDEX('Policy Characteristics'!J:J,MATCH($C2896,'Policy Characteristics'!$C:$C,0))),"",INDEX('Policy Characteristics'!J:J,MATCH($C2896,'Policy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6" s="254" t="str">
        <f>IF(ISBLANK(INDEX('Policy Characteristics'!K:K,MATCH($C2896,'Policy Characteristics'!$C:$C,0))),"",INDEX('Policy Characteristics'!K:K,MATCH($C2896,'Policy Characteristics'!$C:$C,0)))</f>
        <v>io-model.html</v>
      </c>
      <c r="R2896" s="254"/>
    </row>
    <row r="2897" spans="1:18" x14ac:dyDescent="0.35">
      <c r="A2897" s="254" t="str">
        <f>IF(ISBLANK(INDEX('Policy Characteristics'!A:A,MATCH($C2897,'Policy Characteristics'!$C:$C,0))),"",INDEX('Policy Characteristics'!A:A,MATCH($C2897,'Policy Characteristics'!$C:$C,0)))</f>
        <v>Government Revenue Accounting</v>
      </c>
      <c r="B2897" s="262" t="str">
        <f>IF(ISBLANK(INDEX('Policy Characteristics'!B:B,MATCH($C2897,'Policy Characteristics'!$C:$C,0))),"",INDEX('Policy Characteristics'!B:B,MATCH($C2897,'Policy Characteristics'!$C:$C,0)))</f>
        <v>Battery Production Subsidy</v>
      </c>
      <c r="C2897" s="254" t="str">
        <f t="shared" si="108"/>
        <v>GRA for Battery Production Subsidy</v>
      </c>
      <c r="D2897" s="1" t="s">
        <v>2928</v>
      </c>
      <c r="F2897" s="1" t="s">
        <v>2932</v>
      </c>
      <c r="H2897" s="43">
        <v>2250</v>
      </c>
      <c r="I2897" s="326" t="str">
        <f t="shared" si="107"/>
        <v>Yes</v>
      </c>
      <c r="J2897" s="255" t="str">
        <f>IF(ISBLANK(INDEX('Policy Characteristics'!D:D,MATCH($C2897,'Policy Characteristics'!$C:$C,0))),"",INDEX('Policy Characteristics'!D:D,MATCH($C2897,'Policy Characteristics'!$C:$C,0)))</f>
        <v/>
      </c>
      <c r="K2897" s="254" t="str">
        <f>IF(ISBLANK(INDEX('Policy Characteristics'!E:E,MATCH($C2897,'Policy Characteristics'!$C:$C,0))),"",INDEX('Policy Characteristics'!E:E,MATCH($C2897,'Policy Characteristics'!$C:$C,0)))</f>
        <v>GRA battery production subsidy</v>
      </c>
      <c r="L2897" s="254">
        <f>IF(ISBLANK(INDEX('Policy Characteristics'!F:F,MATCH($C2897,'Policy Characteristics'!$C:$C,0))),"",INDEX('Policy Characteristics'!F:F,MATCH($C2897,'Policy Characteristics'!$C:$C,0)))</f>
        <v>0</v>
      </c>
      <c r="M2897" s="254">
        <f>IF(ISBLANK(INDEX('Policy Characteristics'!G:G,MATCH($C2897,'Policy Characteristics'!$C:$C,0))),"",INDEX('Policy Characteristics'!G:G,MATCH($C2897,'Policy Characteristics'!$C:$C,0)))</f>
        <v>10</v>
      </c>
      <c r="N2897" s="254">
        <f>IF(ISBLANK(INDEX('Policy Characteristics'!H:H,MATCH($C2897,'Policy Characteristics'!$C:$C,0))),"",INDEX('Policy Characteristics'!H:H,MATCH($C2897,'Policy Characteristics'!$C:$C,0)))</f>
        <v>1</v>
      </c>
      <c r="O2897" s="254" t="str">
        <f>IF(ISBLANK(INDEX('Policy Characteristics'!I:I,MATCH($C2897,'Policy Characteristics'!$C:$C,0))),"",INDEX('Policy Characteristics'!I:I,MATCH($C2897,'Policy Characteristics'!$C:$C,0)))</f>
        <v>weight</v>
      </c>
      <c r="P2897" s="254" t="str">
        <f>IF(ISBLANK(INDEX('Policy Characteristics'!J:J,MATCH($C2897,'Policy Characteristics'!$C:$C,0))),"",INDEX('Policy Characteristics'!J:J,MATCH($C2897,'Policy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7" s="254" t="str">
        <f>IF(ISBLANK(INDEX('Policy Characteristics'!K:K,MATCH($C2897,'Policy Characteristics'!$C:$C,0))),"",INDEX('Policy Characteristics'!K:K,MATCH($C2897,'Policy Characteristics'!$C:$C,0)))</f>
        <v>io-model.html</v>
      </c>
      <c r="R2897" s="254"/>
    </row>
    <row r="2898" spans="1:18" x14ac:dyDescent="0.35">
      <c r="A2898" s="254" t="str">
        <f>IF(ISBLANK(INDEX('Policy Characteristics'!A:A,MATCH($C2898,'Policy Characteristics'!$C:$C,0))),"",INDEX('Policy Characteristics'!A:A,MATCH($C2898,'Policy Characteristics'!$C:$C,0)))</f>
        <v>Government Revenue Accounting</v>
      </c>
      <c r="B2898" s="262" t="str">
        <f>IF(ISBLANK(INDEX('Policy Characteristics'!B:B,MATCH($C2898,'Policy Characteristics'!$C:$C,0))),"",INDEX('Policy Characteristics'!B:B,MATCH($C2898,'Policy Characteristics'!$C:$C,0)))</f>
        <v>Battery Production Subsidy</v>
      </c>
      <c r="C2898" s="254" t="str">
        <f t="shared" si="108"/>
        <v>GRA for Battery Production Subsidy</v>
      </c>
      <c r="D2898" s="1" t="s">
        <v>2929</v>
      </c>
      <c r="F2898" s="1" t="s">
        <v>2933</v>
      </c>
      <c r="H2898" s="43">
        <v>2251</v>
      </c>
      <c r="I2898" s="326" t="str">
        <f t="shared" si="107"/>
        <v>Yes</v>
      </c>
      <c r="J2898" s="255" t="str">
        <f>IF(ISBLANK(INDEX('Policy Characteristics'!D:D,MATCH($C2898,'Policy Characteristics'!$C:$C,0))),"",INDEX('Policy Characteristics'!D:D,MATCH($C2898,'Policy Characteristics'!$C:$C,0)))</f>
        <v/>
      </c>
      <c r="K2898" s="254" t="str">
        <f>IF(ISBLANK(INDEX('Policy Characteristics'!E:E,MATCH($C2898,'Policy Characteristics'!$C:$C,0))),"",INDEX('Policy Characteristics'!E:E,MATCH($C2898,'Policy Characteristics'!$C:$C,0)))</f>
        <v>GRA battery production subsidy</v>
      </c>
      <c r="L2898" s="254">
        <f>IF(ISBLANK(INDEX('Policy Characteristics'!F:F,MATCH($C2898,'Policy Characteristics'!$C:$C,0))),"",INDEX('Policy Characteristics'!F:F,MATCH($C2898,'Policy Characteristics'!$C:$C,0)))</f>
        <v>0</v>
      </c>
      <c r="M2898" s="254">
        <f>IF(ISBLANK(INDEX('Policy Characteristics'!G:G,MATCH($C2898,'Policy Characteristics'!$C:$C,0))),"",INDEX('Policy Characteristics'!G:G,MATCH($C2898,'Policy Characteristics'!$C:$C,0)))</f>
        <v>10</v>
      </c>
      <c r="N2898" s="254">
        <f>IF(ISBLANK(INDEX('Policy Characteristics'!H:H,MATCH($C2898,'Policy Characteristics'!$C:$C,0))),"",INDEX('Policy Characteristics'!H:H,MATCH($C2898,'Policy Characteristics'!$C:$C,0)))</f>
        <v>1</v>
      </c>
      <c r="O2898" s="254" t="str">
        <f>IF(ISBLANK(INDEX('Policy Characteristics'!I:I,MATCH($C2898,'Policy Characteristics'!$C:$C,0))),"",INDEX('Policy Characteristics'!I:I,MATCH($C2898,'Policy Characteristics'!$C:$C,0)))</f>
        <v>weight</v>
      </c>
      <c r="P2898" s="254" t="str">
        <f>IF(ISBLANK(INDEX('Policy Characteristics'!J:J,MATCH($C2898,'Policy Characteristics'!$C:$C,0))),"",INDEX('Policy Characteristics'!J:J,MATCH($C2898,'Policy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8" s="254" t="str">
        <f>IF(ISBLANK(INDEX('Policy Characteristics'!K:K,MATCH($C2898,'Policy Characteristics'!$C:$C,0))),"",INDEX('Policy Characteristics'!K:K,MATCH($C2898,'Policy Characteristics'!$C:$C,0)))</f>
        <v>io-model.html</v>
      </c>
      <c r="R2898" s="254"/>
    </row>
    <row r="2899" spans="1:18" x14ac:dyDescent="0.35">
      <c r="A2899" s="254" t="str">
        <f>IF(ISBLANK(INDEX('Policy Characteristics'!A:A,MATCH($C2899,'Policy Characteristics'!$C:$C,0))),"",INDEX('Policy Characteristics'!A:A,MATCH($C2899,'Policy Characteristics'!$C:$C,0)))</f>
        <v>Government Revenue Accounting</v>
      </c>
      <c r="B2899" s="262" t="str">
        <f>IF(ISBLANK(INDEX('Policy Characteristics'!B:B,MATCH($C2899,'Policy Characteristics'!$C:$C,0))),"",INDEX('Policy Characteristics'!B:B,MATCH($C2899,'Policy Characteristics'!$C:$C,0)))</f>
        <v>Electricity Generation Subsidy</v>
      </c>
      <c r="C2899" t="s">
        <v>2919</v>
      </c>
      <c r="D2899" s="1" t="s">
        <v>2925</v>
      </c>
      <c r="F2899" s="1" t="s">
        <v>2930</v>
      </c>
      <c r="H2899" s="43">
        <v>560</v>
      </c>
      <c r="I2899" s="322" t="s">
        <v>40</v>
      </c>
      <c r="J2899" s="255" t="str">
        <f>IF(ISBLANK(INDEX('Policy Characteristics'!D:D,MATCH($C2899,'Policy Characteristics'!$C:$C,0))),"",INDEX('Policy Characteristics'!D:D,MATCH($C2899,'Policy Characteristics'!$C:$C,0)))</f>
        <v/>
      </c>
      <c r="K2899" s="254" t="str">
        <f>IF(ISBLANK(INDEX('Policy Characteristics'!E:E,MATCH($C2899,'Policy Characteristics'!$C:$C,0))),"",INDEX('Policy Characteristics'!E:E,MATCH($C2899,'Policy Characteristics'!$C:$C,0)))</f>
        <v>GRA elec gen subsidy</v>
      </c>
      <c r="L2899" s="254">
        <f>IF(ISBLANK(INDEX('Policy Characteristics'!F:F,MATCH($C2899,'Policy Characteristics'!$C:$C,0))),"",INDEX('Policy Characteristics'!F:F,MATCH($C2899,'Policy Characteristics'!$C:$C,0)))</f>
        <v>0</v>
      </c>
      <c r="M2899" s="254">
        <f>IF(ISBLANK(INDEX('Policy Characteristics'!G:G,MATCH($C2899,'Policy Characteristics'!$C:$C,0))),"",INDEX('Policy Characteristics'!G:G,MATCH($C2899,'Policy Characteristics'!$C:$C,0)))</f>
        <v>10</v>
      </c>
      <c r="N2899" s="254">
        <f>IF(ISBLANK(INDEX('Policy Characteristics'!H:H,MATCH($C2899,'Policy Characteristics'!$C:$C,0))),"",INDEX('Policy Characteristics'!H:H,MATCH($C2899,'Policy Characteristics'!$C:$C,0)))</f>
        <v>1</v>
      </c>
      <c r="O2899" s="254" t="str">
        <f>IF(ISBLANK(INDEX('Policy Characteristics'!I:I,MATCH($C2899,'Policy Characteristics'!$C:$C,0))),"",INDEX('Policy Characteristics'!I:I,MATCH($C2899,'Policy Characteristics'!$C:$C,0)))</f>
        <v>weight</v>
      </c>
      <c r="P2899" s="254" t="str">
        <f>IF(ISBLANK(INDEX('Policy Characteristics'!J:J,MATCH($C2899,'Policy Characteristics'!$C:$C,0))),"",INDEX('Policy Characteristics'!J:J,MATCH($C2899,'Policy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899" s="254" t="str">
        <f>IF(ISBLANK(INDEX('Policy Characteristics'!K:K,MATCH($C2899,'Policy Characteristics'!$C:$C,0))),"",INDEX('Policy Characteristics'!K:K,MATCH($C2899,'Policy Characteristics'!$C:$C,0)))</f>
        <v>io-model.html</v>
      </c>
      <c r="R2899" s="254" t="str">
        <f>IF(ISBLANK(INDEX('Policy Characteristics'!L:L,MATCH($C2899,'Policy Characteristics'!$C:$C,0))),"",INDEX('Policy Characteristics'!L:L,MATCH($C2899,'Policy Characteristics'!$C:$C,0)))</f>
        <v/>
      </c>
    </row>
    <row r="2900" spans="1:18" x14ac:dyDescent="0.35">
      <c r="A2900" s="254" t="str">
        <f>IF(ISBLANK(INDEX('Policy Characteristics'!A:A,MATCH($C2900,'Policy Characteristics'!$C:$C,0))),"",INDEX('Policy Characteristics'!A:A,MATCH($C2900,'Policy Characteristics'!$C:$C,0)))</f>
        <v>Government Revenue Accounting</v>
      </c>
      <c r="B2900" s="262" t="str">
        <f>IF(ISBLANK(INDEX('Policy Characteristics'!B:B,MATCH($C2900,'Policy Characteristics'!$C:$C,0))),"",INDEX('Policy Characteristics'!B:B,MATCH($C2900,'Policy Characteristics'!$C:$C,0)))</f>
        <v>Electricity Generation Subsidy</v>
      </c>
      <c r="C2900" s="254" t="str">
        <f t="shared" ref="C2900:C2903" si="109">C$2899</f>
        <v>GRA for Electricity Generation Subsidies</v>
      </c>
      <c r="D2900" s="1" t="s">
        <v>2926</v>
      </c>
      <c r="F2900" s="1" t="s">
        <v>2941</v>
      </c>
      <c r="H2900" s="43">
        <v>561</v>
      </c>
      <c r="I2900" s="326" t="str">
        <f t="shared" ref="I2900:I2903" si="110">I$2899</f>
        <v>Yes</v>
      </c>
      <c r="J2900" s="255" t="str">
        <f>IF(ISBLANK(INDEX('Policy Characteristics'!D:D,MATCH($C2900,'Policy Characteristics'!$C:$C,0))),"",INDEX('Policy Characteristics'!D:D,MATCH($C2900,'Policy Characteristics'!$C:$C,0)))</f>
        <v/>
      </c>
      <c r="K2900" s="254" t="str">
        <f>IF(ISBLANK(INDEX('Policy Characteristics'!E:E,MATCH($C2900,'Policy Characteristics'!$C:$C,0))),"",INDEX('Policy Characteristics'!E:E,MATCH($C2900,'Policy Characteristics'!$C:$C,0)))</f>
        <v>GRA elec gen subsidy</v>
      </c>
      <c r="L2900" s="254">
        <f>IF(ISBLANK(INDEX('Policy Characteristics'!F:F,MATCH($C2900,'Policy Characteristics'!$C:$C,0))),"",INDEX('Policy Characteristics'!F:F,MATCH($C2900,'Policy Characteristics'!$C:$C,0)))</f>
        <v>0</v>
      </c>
      <c r="M2900" s="254">
        <f>IF(ISBLANK(INDEX('Policy Characteristics'!G:G,MATCH($C2900,'Policy Characteristics'!$C:$C,0))),"",INDEX('Policy Characteristics'!G:G,MATCH($C2900,'Policy Characteristics'!$C:$C,0)))</f>
        <v>10</v>
      </c>
      <c r="N2900" s="254">
        <f>IF(ISBLANK(INDEX('Policy Characteristics'!H:H,MATCH($C2900,'Policy Characteristics'!$C:$C,0))),"",INDEX('Policy Characteristics'!H:H,MATCH($C2900,'Policy Characteristics'!$C:$C,0)))</f>
        <v>1</v>
      </c>
      <c r="O2900" s="254" t="str">
        <f>IF(ISBLANK(INDEX('Policy Characteristics'!I:I,MATCH($C2900,'Policy Characteristics'!$C:$C,0))),"",INDEX('Policy Characteristics'!I:I,MATCH($C2900,'Policy Characteristics'!$C:$C,0)))</f>
        <v>weight</v>
      </c>
      <c r="P2900" s="254" t="str">
        <f>IF(ISBLANK(INDEX('Policy Characteristics'!J:J,MATCH($C2900,'Policy Characteristics'!$C:$C,0))),"",INDEX('Policy Characteristics'!J:J,MATCH($C2900,'Policy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0" s="254" t="str">
        <f>IF(ISBLANK(INDEX('Policy Characteristics'!K:K,MATCH($C2900,'Policy Characteristics'!$C:$C,0))),"",INDEX('Policy Characteristics'!K:K,MATCH($C2900,'Policy Characteristics'!$C:$C,0)))</f>
        <v>io-model.html</v>
      </c>
      <c r="R2900" s="254" t="str">
        <f>IF(ISBLANK(INDEX('Policy Characteristics'!L:L,MATCH($C2900,'Policy Characteristics'!$C:$C,0))),"",INDEX('Policy Characteristics'!L:L,MATCH($C2900,'Policy Characteristics'!$C:$C,0)))</f>
        <v/>
      </c>
    </row>
    <row r="2901" spans="1:18" x14ac:dyDescent="0.35">
      <c r="A2901" s="254" t="str">
        <f>IF(ISBLANK(INDEX('Policy Characteristics'!A:A,MATCH($C2901,'Policy Characteristics'!$C:$C,0))),"",INDEX('Policy Characteristics'!A:A,MATCH($C2901,'Policy Characteristics'!$C:$C,0)))</f>
        <v>Government Revenue Accounting</v>
      </c>
      <c r="B2901" s="262" t="str">
        <f>IF(ISBLANK(INDEX('Policy Characteristics'!B:B,MATCH($C2901,'Policy Characteristics'!$C:$C,0))),"",INDEX('Policy Characteristics'!B:B,MATCH($C2901,'Policy Characteristics'!$C:$C,0)))</f>
        <v>Electricity Generation Subsidy</v>
      </c>
      <c r="C2901" s="254" t="str">
        <f t="shared" si="109"/>
        <v>GRA for Electricity Generation Subsidies</v>
      </c>
      <c r="D2901" s="1" t="s">
        <v>2927</v>
      </c>
      <c r="F2901" s="1" t="s">
        <v>2931</v>
      </c>
      <c r="H2901" s="43">
        <v>562</v>
      </c>
      <c r="I2901" s="326" t="str">
        <f t="shared" si="110"/>
        <v>Yes</v>
      </c>
      <c r="J2901" s="255" t="str">
        <f>IF(ISBLANK(INDEX('Policy Characteristics'!D:D,MATCH($C2901,'Policy Characteristics'!$C:$C,0))),"",INDEX('Policy Characteristics'!D:D,MATCH($C2901,'Policy Characteristics'!$C:$C,0)))</f>
        <v/>
      </c>
      <c r="K2901" s="254" t="str">
        <f>IF(ISBLANK(INDEX('Policy Characteristics'!E:E,MATCH($C2901,'Policy Characteristics'!$C:$C,0))),"",INDEX('Policy Characteristics'!E:E,MATCH($C2901,'Policy Characteristics'!$C:$C,0)))</f>
        <v>GRA elec gen subsidy</v>
      </c>
      <c r="L2901" s="254">
        <f>IF(ISBLANK(INDEX('Policy Characteristics'!F:F,MATCH($C2901,'Policy Characteristics'!$C:$C,0))),"",INDEX('Policy Characteristics'!F:F,MATCH($C2901,'Policy Characteristics'!$C:$C,0)))</f>
        <v>0</v>
      </c>
      <c r="M2901" s="254">
        <f>IF(ISBLANK(INDEX('Policy Characteristics'!G:G,MATCH($C2901,'Policy Characteristics'!$C:$C,0))),"",INDEX('Policy Characteristics'!G:G,MATCH($C2901,'Policy Characteristics'!$C:$C,0)))</f>
        <v>10</v>
      </c>
      <c r="N2901" s="254">
        <f>IF(ISBLANK(INDEX('Policy Characteristics'!H:H,MATCH($C2901,'Policy Characteristics'!$C:$C,0))),"",INDEX('Policy Characteristics'!H:H,MATCH($C2901,'Policy Characteristics'!$C:$C,0)))</f>
        <v>1</v>
      </c>
      <c r="O2901" s="254" t="str">
        <f>IF(ISBLANK(INDEX('Policy Characteristics'!I:I,MATCH($C2901,'Policy Characteristics'!$C:$C,0))),"",INDEX('Policy Characteristics'!I:I,MATCH($C2901,'Policy Characteristics'!$C:$C,0)))</f>
        <v>weight</v>
      </c>
      <c r="P2901" s="254" t="str">
        <f>IF(ISBLANK(INDEX('Policy Characteristics'!J:J,MATCH($C2901,'Policy Characteristics'!$C:$C,0))),"",INDEX('Policy Characteristics'!J:J,MATCH($C2901,'Policy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1" s="254" t="str">
        <f>IF(ISBLANK(INDEX('Policy Characteristics'!K:K,MATCH($C2901,'Policy Characteristics'!$C:$C,0))),"",INDEX('Policy Characteristics'!K:K,MATCH($C2901,'Policy Characteristics'!$C:$C,0)))</f>
        <v>io-model.html</v>
      </c>
      <c r="R2901" s="254" t="str">
        <f>IF(ISBLANK(INDEX('Policy Characteristics'!L:L,MATCH($C2901,'Policy Characteristics'!$C:$C,0))),"",INDEX('Policy Characteristics'!L:L,MATCH($C2901,'Policy Characteristics'!$C:$C,0)))</f>
        <v/>
      </c>
    </row>
    <row r="2902" spans="1:18" x14ac:dyDescent="0.35">
      <c r="A2902" s="254" t="str">
        <f>IF(ISBLANK(INDEX('Policy Characteristics'!A:A,MATCH($C2902,'Policy Characteristics'!$C:$C,0))),"",INDEX('Policy Characteristics'!A:A,MATCH($C2902,'Policy Characteristics'!$C:$C,0)))</f>
        <v>Government Revenue Accounting</v>
      </c>
      <c r="B2902" s="262" t="str">
        <f>IF(ISBLANK(INDEX('Policy Characteristics'!B:B,MATCH($C2902,'Policy Characteristics'!$C:$C,0))),"",INDEX('Policy Characteristics'!B:B,MATCH($C2902,'Policy Characteristics'!$C:$C,0)))</f>
        <v>Electricity Generation Subsidy</v>
      </c>
      <c r="C2902" s="254" t="str">
        <f t="shared" si="109"/>
        <v>GRA for Electricity Generation Subsidies</v>
      </c>
      <c r="D2902" s="1" t="s">
        <v>2928</v>
      </c>
      <c r="F2902" s="1" t="s">
        <v>2932</v>
      </c>
      <c r="H2902" s="43">
        <v>563</v>
      </c>
      <c r="I2902" s="326" t="str">
        <f t="shared" si="110"/>
        <v>Yes</v>
      </c>
      <c r="J2902" s="255" t="str">
        <f>IF(ISBLANK(INDEX('Policy Characteristics'!D:D,MATCH($C2902,'Policy Characteristics'!$C:$C,0))),"",INDEX('Policy Characteristics'!D:D,MATCH($C2902,'Policy Characteristics'!$C:$C,0)))</f>
        <v/>
      </c>
      <c r="K2902" s="254" t="str">
        <f>IF(ISBLANK(INDEX('Policy Characteristics'!E:E,MATCH($C2902,'Policy Characteristics'!$C:$C,0))),"",INDEX('Policy Characteristics'!E:E,MATCH($C2902,'Policy Characteristics'!$C:$C,0)))</f>
        <v>GRA elec gen subsidy</v>
      </c>
      <c r="L2902" s="254">
        <f>IF(ISBLANK(INDEX('Policy Characteristics'!F:F,MATCH($C2902,'Policy Characteristics'!$C:$C,0))),"",INDEX('Policy Characteristics'!F:F,MATCH($C2902,'Policy Characteristics'!$C:$C,0)))</f>
        <v>0</v>
      </c>
      <c r="M2902" s="254">
        <f>IF(ISBLANK(INDEX('Policy Characteristics'!G:G,MATCH($C2902,'Policy Characteristics'!$C:$C,0))),"",INDEX('Policy Characteristics'!G:G,MATCH($C2902,'Policy Characteristics'!$C:$C,0)))</f>
        <v>10</v>
      </c>
      <c r="N2902" s="254">
        <f>IF(ISBLANK(INDEX('Policy Characteristics'!H:H,MATCH($C2902,'Policy Characteristics'!$C:$C,0))),"",INDEX('Policy Characteristics'!H:H,MATCH($C2902,'Policy Characteristics'!$C:$C,0)))</f>
        <v>1</v>
      </c>
      <c r="O2902" s="254" t="str">
        <f>IF(ISBLANK(INDEX('Policy Characteristics'!I:I,MATCH($C2902,'Policy Characteristics'!$C:$C,0))),"",INDEX('Policy Characteristics'!I:I,MATCH($C2902,'Policy Characteristics'!$C:$C,0)))</f>
        <v>weight</v>
      </c>
      <c r="P2902" s="254" t="str">
        <f>IF(ISBLANK(INDEX('Policy Characteristics'!J:J,MATCH($C2902,'Policy Characteristics'!$C:$C,0))),"",INDEX('Policy Characteristics'!J:J,MATCH($C2902,'Policy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2" s="254" t="str">
        <f>IF(ISBLANK(INDEX('Policy Characteristics'!K:K,MATCH($C2902,'Policy Characteristics'!$C:$C,0))),"",INDEX('Policy Characteristics'!K:K,MATCH($C2902,'Policy Characteristics'!$C:$C,0)))</f>
        <v>io-model.html</v>
      </c>
      <c r="R2902" s="254" t="str">
        <f>IF(ISBLANK(INDEX('Policy Characteristics'!L:L,MATCH($C2902,'Policy Characteristics'!$C:$C,0))),"",INDEX('Policy Characteristics'!L:L,MATCH($C2902,'Policy Characteristics'!$C:$C,0)))</f>
        <v/>
      </c>
    </row>
    <row r="2903" spans="1:18" x14ac:dyDescent="0.35">
      <c r="A2903" s="254" t="str">
        <f>IF(ISBLANK(INDEX('Policy Characteristics'!A:A,MATCH($C2903,'Policy Characteristics'!$C:$C,0))),"",INDEX('Policy Characteristics'!A:A,MATCH($C2903,'Policy Characteristics'!$C:$C,0)))</f>
        <v>Government Revenue Accounting</v>
      </c>
      <c r="B2903" s="262" t="str">
        <f>IF(ISBLANK(INDEX('Policy Characteristics'!B:B,MATCH($C2903,'Policy Characteristics'!$C:$C,0))),"",INDEX('Policy Characteristics'!B:B,MATCH($C2903,'Policy Characteristics'!$C:$C,0)))</f>
        <v>Electricity Generation Subsidy</v>
      </c>
      <c r="C2903" s="254" t="str">
        <f t="shared" si="109"/>
        <v>GRA for Electricity Generation Subsidies</v>
      </c>
      <c r="D2903" s="1" t="s">
        <v>2929</v>
      </c>
      <c r="F2903" s="1" t="s">
        <v>2933</v>
      </c>
      <c r="H2903" s="43">
        <v>564</v>
      </c>
      <c r="I2903" s="326" t="str">
        <f t="shared" si="110"/>
        <v>Yes</v>
      </c>
      <c r="J2903" s="255" t="str">
        <f>IF(ISBLANK(INDEX('Policy Characteristics'!D:D,MATCH($C2903,'Policy Characteristics'!$C:$C,0))),"",INDEX('Policy Characteristics'!D:D,MATCH($C2903,'Policy Characteristics'!$C:$C,0)))</f>
        <v/>
      </c>
      <c r="K2903" s="254" t="str">
        <f>IF(ISBLANK(INDEX('Policy Characteristics'!E:E,MATCH($C2903,'Policy Characteristics'!$C:$C,0))),"",INDEX('Policy Characteristics'!E:E,MATCH($C2903,'Policy Characteristics'!$C:$C,0)))</f>
        <v>GRA elec gen subsidy</v>
      </c>
      <c r="L2903" s="254">
        <f>IF(ISBLANK(INDEX('Policy Characteristics'!F:F,MATCH($C2903,'Policy Characteristics'!$C:$C,0))),"",INDEX('Policy Characteristics'!F:F,MATCH($C2903,'Policy Characteristics'!$C:$C,0)))</f>
        <v>0</v>
      </c>
      <c r="M2903" s="254">
        <f>IF(ISBLANK(INDEX('Policy Characteristics'!G:G,MATCH($C2903,'Policy Characteristics'!$C:$C,0))),"",INDEX('Policy Characteristics'!G:G,MATCH($C2903,'Policy Characteristics'!$C:$C,0)))</f>
        <v>10</v>
      </c>
      <c r="N2903" s="254">
        <f>IF(ISBLANK(INDEX('Policy Characteristics'!H:H,MATCH($C2903,'Policy Characteristics'!$C:$C,0))),"",INDEX('Policy Characteristics'!H:H,MATCH($C2903,'Policy Characteristics'!$C:$C,0)))</f>
        <v>1</v>
      </c>
      <c r="O2903" s="254" t="str">
        <f>IF(ISBLANK(INDEX('Policy Characteristics'!I:I,MATCH($C2903,'Policy Characteristics'!$C:$C,0))),"",INDEX('Policy Characteristics'!I:I,MATCH($C2903,'Policy Characteristics'!$C:$C,0)))</f>
        <v>weight</v>
      </c>
      <c r="P2903" s="254" t="str">
        <f>IF(ISBLANK(INDEX('Policy Characteristics'!J:J,MATCH($C2903,'Policy Characteristics'!$C:$C,0))),"",INDEX('Policy Characteristics'!J:J,MATCH($C2903,'Policy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3" s="254" t="str">
        <f>IF(ISBLANK(INDEX('Policy Characteristics'!K:K,MATCH($C2903,'Policy Characteristics'!$C:$C,0))),"",INDEX('Policy Characteristics'!K:K,MATCH($C2903,'Policy Characteristics'!$C:$C,0)))</f>
        <v>io-model.html</v>
      </c>
      <c r="R2903" s="254" t="str">
        <f>IF(ISBLANK(INDEX('Policy Characteristics'!L:L,MATCH($C2903,'Policy Characteristics'!$C:$C,0))),"",INDEX('Policy Characteristics'!L:L,MATCH($C2903,'Policy Characteristics'!$C:$C,0)))</f>
        <v/>
      </c>
    </row>
    <row r="2904" spans="1:18" x14ac:dyDescent="0.35">
      <c r="A2904" s="254" t="str">
        <f>IF(ISBLANK(INDEX('Policy Characteristics'!A:A,MATCH($C2904,'Policy Characteristics'!$C:$C,0))),"",INDEX('Policy Characteristics'!A:A,MATCH($C2904,'Policy Characteristics'!$C:$C,0)))</f>
        <v>Government Revenue Accounting</v>
      </c>
      <c r="B2904" s="262" t="str">
        <f>IF(ISBLANK(INDEX('Policy Characteristics'!B:B,MATCH($C2904,'Policy Characteristics'!$C:$C,0))),"",INDEX('Policy Characteristics'!B:B,MATCH($C2904,'Policy Characteristics'!$C:$C,0)))</f>
        <v>Electricity Capacity Construction Subsidy</v>
      </c>
      <c r="C2904" t="s">
        <v>2920</v>
      </c>
      <c r="D2904" s="1" t="s">
        <v>2925</v>
      </c>
      <c r="F2904" s="1" t="s">
        <v>2930</v>
      </c>
      <c r="H2904" s="43">
        <v>565</v>
      </c>
      <c r="I2904" s="322" t="s">
        <v>40</v>
      </c>
      <c r="J2904" s="255" t="str">
        <f>IF(ISBLANK(INDEX('Policy Characteristics'!D:D,MATCH($C2904,'Policy Characteristics'!$C:$C,0))),"",INDEX('Policy Characteristics'!D:D,MATCH($C2904,'Policy Characteristics'!$C:$C,0)))</f>
        <v/>
      </c>
      <c r="K2904" s="254" t="str">
        <f>IF(ISBLANK(INDEX('Policy Characteristics'!E:E,MATCH($C2904,'Policy Characteristics'!$C:$C,0))),"",INDEX('Policy Characteristics'!E:E,MATCH($C2904,'Policy Characteristics'!$C:$C,0)))</f>
        <v>GRA elec cap const subsidy</v>
      </c>
      <c r="L2904" s="254">
        <f>IF(ISBLANK(INDEX('Policy Characteristics'!F:F,MATCH($C2904,'Policy Characteristics'!$C:$C,0))),"",INDEX('Policy Characteristics'!F:F,MATCH($C2904,'Policy Characteristics'!$C:$C,0)))</f>
        <v>0</v>
      </c>
      <c r="M2904" s="254">
        <f>IF(ISBLANK(INDEX('Policy Characteristics'!G:G,MATCH($C2904,'Policy Characteristics'!$C:$C,0))),"",INDEX('Policy Characteristics'!G:G,MATCH($C2904,'Policy Characteristics'!$C:$C,0)))</f>
        <v>10</v>
      </c>
      <c r="N2904" s="254">
        <f>IF(ISBLANK(INDEX('Policy Characteristics'!H:H,MATCH($C2904,'Policy Characteristics'!$C:$C,0))),"",INDEX('Policy Characteristics'!H:H,MATCH($C2904,'Policy Characteristics'!$C:$C,0)))</f>
        <v>1</v>
      </c>
      <c r="O2904" s="254" t="str">
        <f>IF(ISBLANK(INDEX('Policy Characteristics'!I:I,MATCH($C2904,'Policy Characteristics'!$C:$C,0))),"",INDEX('Policy Characteristics'!I:I,MATCH($C2904,'Policy Characteristics'!$C:$C,0)))</f>
        <v>weight</v>
      </c>
      <c r="P2904" s="254" t="str">
        <f>IF(ISBLANK(INDEX('Policy Characteristics'!J:J,MATCH($C2904,'Policy Characteristics'!$C:$C,0))),"",INDEX('Policy Characteristics'!J:J,MATCH($C2904,'Policy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4" s="254" t="str">
        <f>IF(ISBLANK(INDEX('Policy Characteristics'!K:K,MATCH($C2904,'Policy Characteristics'!$C:$C,0))),"",INDEX('Policy Characteristics'!K:K,MATCH($C2904,'Policy Characteristics'!$C:$C,0)))</f>
        <v>io-model.html</v>
      </c>
      <c r="R2904" s="254" t="str">
        <f>IF(ISBLANK(INDEX('Policy Characteristics'!L:L,MATCH($C2904,'Policy Characteristics'!$C:$C,0))),"",INDEX('Policy Characteristics'!L:L,MATCH($C2904,'Policy Characteristics'!$C:$C,0)))</f>
        <v/>
      </c>
    </row>
    <row r="2905" spans="1:18" x14ac:dyDescent="0.35">
      <c r="A2905" s="254" t="str">
        <f>IF(ISBLANK(INDEX('Policy Characteristics'!A:A,MATCH($C2905,'Policy Characteristics'!$C:$C,0))),"",INDEX('Policy Characteristics'!A:A,MATCH($C2905,'Policy Characteristics'!$C:$C,0)))</f>
        <v>Government Revenue Accounting</v>
      </c>
      <c r="B2905" s="262" t="str">
        <f>IF(ISBLANK(INDEX('Policy Characteristics'!B:B,MATCH($C2905,'Policy Characteristics'!$C:$C,0))),"",INDEX('Policy Characteristics'!B:B,MATCH($C2905,'Policy Characteristics'!$C:$C,0)))</f>
        <v>Electricity Capacity Construction Subsidy</v>
      </c>
      <c r="C2905" s="254" t="str">
        <f t="shared" ref="C2905:C2908" si="111">C$2904</f>
        <v>GRA for Electricity Capacity Construction Subsidies</v>
      </c>
      <c r="D2905" s="1" t="s">
        <v>2926</v>
      </c>
      <c r="F2905" s="1" t="s">
        <v>2941</v>
      </c>
      <c r="H2905" s="43">
        <v>566</v>
      </c>
      <c r="I2905" s="326" t="str">
        <f t="shared" ref="I2905:I2908" si="112">I$2904</f>
        <v>Yes</v>
      </c>
      <c r="J2905" s="255" t="str">
        <f>IF(ISBLANK(INDEX('Policy Characteristics'!D:D,MATCH($C2905,'Policy Characteristics'!$C:$C,0))),"",INDEX('Policy Characteristics'!D:D,MATCH($C2905,'Policy Characteristics'!$C:$C,0)))</f>
        <v/>
      </c>
      <c r="K2905" s="254" t="str">
        <f>IF(ISBLANK(INDEX('Policy Characteristics'!E:E,MATCH($C2905,'Policy Characteristics'!$C:$C,0))),"",INDEX('Policy Characteristics'!E:E,MATCH($C2905,'Policy Characteristics'!$C:$C,0)))</f>
        <v>GRA elec cap const subsidy</v>
      </c>
      <c r="L2905" s="254">
        <f>IF(ISBLANK(INDEX('Policy Characteristics'!F:F,MATCH($C2905,'Policy Characteristics'!$C:$C,0))),"",INDEX('Policy Characteristics'!F:F,MATCH($C2905,'Policy Characteristics'!$C:$C,0)))</f>
        <v>0</v>
      </c>
      <c r="M2905" s="254">
        <f>IF(ISBLANK(INDEX('Policy Characteristics'!G:G,MATCH($C2905,'Policy Characteristics'!$C:$C,0))),"",INDEX('Policy Characteristics'!G:G,MATCH($C2905,'Policy Characteristics'!$C:$C,0)))</f>
        <v>10</v>
      </c>
      <c r="N2905" s="254">
        <f>IF(ISBLANK(INDEX('Policy Characteristics'!H:H,MATCH($C2905,'Policy Characteristics'!$C:$C,0))),"",INDEX('Policy Characteristics'!H:H,MATCH($C2905,'Policy Characteristics'!$C:$C,0)))</f>
        <v>1</v>
      </c>
      <c r="O2905" s="254" t="str">
        <f>IF(ISBLANK(INDEX('Policy Characteristics'!I:I,MATCH($C2905,'Policy Characteristics'!$C:$C,0))),"",INDEX('Policy Characteristics'!I:I,MATCH($C2905,'Policy Characteristics'!$C:$C,0)))</f>
        <v>weight</v>
      </c>
      <c r="P2905" s="254" t="str">
        <f>IF(ISBLANK(INDEX('Policy Characteristics'!J:J,MATCH($C2905,'Policy Characteristics'!$C:$C,0))),"",INDEX('Policy Characteristics'!J:J,MATCH($C2905,'Policy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5" s="254" t="str">
        <f>IF(ISBLANK(INDEX('Policy Characteristics'!K:K,MATCH($C2905,'Policy Characteristics'!$C:$C,0))),"",INDEX('Policy Characteristics'!K:K,MATCH($C2905,'Policy Characteristics'!$C:$C,0)))</f>
        <v>io-model.html</v>
      </c>
      <c r="R2905" s="254" t="str">
        <f>IF(ISBLANK(INDEX('Policy Characteristics'!L:L,MATCH($C2905,'Policy Characteristics'!$C:$C,0))),"",INDEX('Policy Characteristics'!L:L,MATCH($C2905,'Policy Characteristics'!$C:$C,0)))</f>
        <v/>
      </c>
    </row>
    <row r="2906" spans="1:18" x14ac:dyDescent="0.35">
      <c r="A2906" s="254" t="str">
        <f>IF(ISBLANK(INDEX('Policy Characteristics'!A:A,MATCH($C2906,'Policy Characteristics'!$C:$C,0))),"",INDEX('Policy Characteristics'!A:A,MATCH($C2906,'Policy Characteristics'!$C:$C,0)))</f>
        <v>Government Revenue Accounting</v>
      </c>
      <c r="B2906" s="262" t="str">
        <f>IF(ISBLANK(INDEX('Policy Characteristics'!B:B,MATCH($C2906,'Policy Characteristics'!$C:$C,0))),"",INDEX('Policy Characteristics'!B:B,MATCH($C2906,'Policy Characteristics'!$C:$C,0)))</f>
        <v>Electricity Capacity Construction Subsidy</v>
      </c>
      <c r="C2906" s="254" t="str">
        <f t="shared" si="111"/>
        <v>GRA for Electricity Capacity Construction Subsidies</v>
      </c>
      <c r="D2906" s="1" t="s">
        <v>2927</v>
      </c>
      <c r="F2906" s="1" t="s">
        <v>2931</v>
      </c>
      <c r="H2906" s="43">
        <v>567</v>
      </c>
      <c r="I2906" s="326" t="str">
        <f t="shared" si="112"/>
        <v>Yes</v>
      </c>
      <c r="J2906" s="255" t="str">
        <f>IF(ISBLANK(INDEX('Policy Characteristics'!D:D,MATCH($C2906,'Policy Characteristics'!$C:$C,0))),"",INDEX('Policy Characteristics'!D:D,MATCH($C2906,'Policy Characteristics'!$C:$C,0)))</f>
        <v/>
      </c>
      <c r="K2906" s="254" t="str">
        <f>IF(ISBLANK(INDEX('Policy Characteristics'!E:E,MATCH($C2906,'Policy Characteristics'!$C:$C,0))),"",INDEX('Policy Characteristics'!E:E,MATCH($C2906,'Policy Characteristics'!$C:$C,0)))</f>
        <v>GRA elec cap const subsidy</v>
      </c>
      <c r="L2906" s="254">
        <f>IF(ISBLANK(INDEX('Policy Characteristics'!F:F,MATCH($C2906,'Policy Characteristics'!$C:$C,0))),"",INDEX('Policy Characteristics'!F:F,MATCH($C2906,'Policy Characteristics'!$C:$C,0)))</f>
        <v>0</v>
      </c>
      <c r="M2906" s="254">
        <f>IF(ISBLANK(INDEX('Policy Characteristics'!G:G,MATCH($C2906,'Policy Characteristics'!$C:$C,0))),"",INDEX('Policy Characteristics'!G:G,MATCH($C2906,'Policy Characteristics'!$C:$C,0)))</f>
        <v>10</v>
      </c>
      <c r="N2906" s="254">
        <f>IF(ISBLANK(INDEX('Policy Characteristics'!H:H,MATCH($C2906,'Policy Characteristics'!$C:$C,0))),"",INDEX('Policy Characteristics'!H:H,MATCH($C2906,'Policy Characteristics'!$C:$C,0)))</f>
        <v>1</v>
      </c>
      <c r="O2906" s="254" t="str">
        <f>IF(ISBLANK(INDEX('Policy Characteristics'!I:I,MATCH($C2906,'Policy Characteristics'!$C:$C,0))),"",INDEX('Policy Characteristics'!I:I,MATCH($C2906,'Policy Characteristics'!$C:$C,0)))</f>
        <v>weight</v>
      </c>
      <c r="P2906" s="254" t="str">
        <f>IF(ISBLANK(INDEX('Policy Characteristics'!J:J,MATCH($C2906,'Policy Characteristics'!$C:$C,0))),"",INDEX('Policy Characteristics'!J:J,MATCH($C2906,'Policy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6" s="254" t="str">
        <f>IF(ISBLANK(INDEX('Policy Characteristics'!K:K,MATCH($C2906,'Policy Characteristics'!$C:$C,0))),"",INDEX('Policy Characteristics'!K:K,MATCH($C2906,'Policy Characteristics'!$C:$C,0)))</f>
        <v>io-model.html</v>
      </c>
      <c r="R2906" s="254" t="str">
        <f>IF(ISBLANK(INDEX('Policy Characteristics'!L:L,MATCH($C2906,'Policy Characteristics'!$C:$C,0))),"",INDEX('Policy Characteristics'!L:L,MATCH($C2906,'Policy Characteristics'!$C:$C,0)))</f>
        <v/>
      </c>
    </row>
    <row r="2907" spans="1:18" x14ac:dyDescent="0.35">
      <c r="A2907" s="254" t="str">
        <f>IF(ISBLANK(INDEX('Policy Characteristics'!A:A,MATCH($C2907,'Policy Characteristics'!$C:$C,0))),"",INDEX('Policy Characteristics'!A:A,MATCH($C2907,'Policy Characteristics'!$C:$C,0)))</f>
        <v>Government Revenue Accounting</v>
      </c>
      <c r="B2907" s="262" t="str">
        <f>IF(ISBLANK(INDEX('Policy Characteristics'!B:B,MATCH($C2907,'Policy Characteristics'!$C:$C,0))),"",INDEX('Policy Characteristics'!B:B,MATCH($C2907,'Policy Characteristics'!$C:$C,0)))</f>
        <v>Electricity Capacity Construction Subsidy</v>
      </c>
      <c r="C2907" s="254" t="str">
        <f t="shared" si="111"/>
        <v>GRA for Electricity Capacity Construction Subsidies</v>
      </c>
      <c r="D2907" s="1" t="s">
        <v>2928</v>
      </c>
      <c r="F2907" s="1" t="s">
        <v>2932</v>
      </c>
      <c r="H2907" s="43">
        <v>568</v>
      </c>
      <c r="I2907" s="326" t="str">
        <f t="shared" si="112"/>
        <v>Yes</v>
      </c>
      <c r="J2907" s="255" t="str">
        <f>IF(ISBLANK(INDEX('Policy Characteristics'!D:D,MATCH($C2907,'Policy Characteristics'!$C:$C,0))),"",INDEX('Policy Characteristics'!D:D,MATCH($C2907,'Policy Characteristics'!$C:$C,0)))</f>
        <v/>
      </c>
      <c r="K2907" s="254" t="str">
        <f>IF(ISBLANK(INDEX('Policy Characteristics'!E:E,MATCH($C2907,'Policy Characteristics'!$C:$C,0))),"",INDEX('Policy Characteristics'!E:E,MATCH($C2907,'Policy Characteristics'!$C:$C,0)))</f>
        <v>GRA elec cap const subsidy</v>
      </c>
      <c r="L2907" s="254">
        <f>IF(ISBLANK(INDEX('Policy Characteristics'!F:F,MATCH($C2907,'Policy Characteristics'!$C:$C,0))),"",INDEX('Policy Characteristics'!F:F,MATCH($C2907,'Policy Characteristics'!$C:$C,0)))</f>
        <v>0</v>
      </c>
      <c r="M2907" s="254">
        <f>IF(ISBLANK(INDEX('Policy Characteristics'!G:G,MATCH($C2907,'Policy Characteristics'!$C:$C,0))),"",INDEX('Policy Characteristics'!G:G,MATCH($C2907,'Policy Characteristics'!$C:$C,0)))</f>
        <v>10</v>
      </c>
      <c r="N2907" s="254">
        <f>IF(ISBLANK(INDEX('Policy Characteristics'!H:H,MATCH($C2907,'Policy Characteristics'!$C:$C,0))),"",INDEX('Policy Characteristics'!H:H,MATCH($C2907,'Policy Characteristics'!$C:$C,0)))</f>
        <v>1</v>
      </c>
      <c r="O2907" s="254" t="str">
        <f>IF(ISBLANK(INDEX('Policy Characteristics'!I:I,MATCH($C2907,'Policy Characteristics'!$C:$C,0))),"",INDEX('Policy Characteristics'!I:I,MATCH($C2907,'Policy Characteristics'!$C:$C,0)))</f>
        <v>weight</v>
      </c>
      <c r="P2907" s="254" t="str">
        <f>IF(ISBLANK(INDEX('Policy Characteristics'!J:J,MATCH($C2907,'Policy Characteristics'!$C:$C,0))),"",INDEX('Policy Characteristics'!J:J,MATCH($C2907,'Policy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7" s="254" t="str">
        <f>IF(ISBLANK(INDEX('Policy Characteristics'!K:K,MATCH($C2907,'Policy Characteristics'!$C:$C,0))),"",INDEX('Policy Characteristics'!K:K,MATCH($C2907,'Policy Characteristics'!$C:$C,0)))</f>
        <v>io-model.html</v>
      </c>
      <c r="R2907" s="254" t="str">
        <f>IF(ISBLANK(INDEX('Policy Characteristics'!L:L,MATCH($C2907,'Policy Characteristics'!$C:$C,0))),"",INDEX('Policy Characteristics'!L:L,MATCH($C2907,'Policy Characteristics'!$C:$C,0)))</f>
        <v/>
      </c>
    </row>
    <row r="2908" spans="1:18" x14ac:dyDescent="0.35">
      <c r="A2908" s="254" t="str">
        <f>IF(ISBLANK(INDEX('Policy Characteristics'!A:A,MATCH($C2908,'Policy Characteristics'!$C:$C,0))),"",INDEX('Policy Characteristics'!A:A,MATCH($C2908,'Policy Characteristics'!$C:$C,0)))</f>
        <v>Government Revenue Accounting</v>
      </c>
      <c r="B2908" s="262" t="str">
        <f>IF(ISBLANK(INDEX('Policy Characteristics'!B:B,MATCH($C2908,'Policy Characteristics'!$C:$C,0))),"",INDEX('Policy Characteristics'!B:B,MATCH($C2908,'Policy Characteristics'!$C:$C,0)))</f>
        <v>Electricity Capacity Construction Subsidy</v>
      </c>
      <c r="C2908" s="254" t="str">
        <f t="shared" si="111"/>
        <v>GRA for Electricity Capacity Construction Subsidies</v>
      </c>
      <c r="D2908" s="1" t="s">
        <v>2929</v>
      </c>
      <c r="F2908" s="1" t="s">
        <v>2933</v>
      </c>
      <c r="H2908" s="43">
        <v>569</v>
      </c>
      <c r="I2908" s="326" t="str">
        <f t="shared" si="112"/>
        <v>Yes</v>
      </c>
      <c r="J2908" s="255" t="str">
        <f>IF(ISBLANK(INDEX('Policy Characteristics'!D:D,MATCH($C2908,'Policy Characteristics'!$C:$C,0))),"",INDEX('Policy Characteristics'!D:D,MATCH($C2908,'Policy Characteristics'!$C:$C,0)))</f>
        <v/>
      </c>
      <c r="K2908" s="254" t="str">
        <f>IF(ISBLANK(INDEX('Policy Characteristics'!E:E,MATCH($C2908,'Policy Characteristics'!$C:$C,0))),"",INDEX('Policy Characteristics'!E:E,MATCH($C2908,'Policy Characteristics'!$C:$C,0)))</f>
        <v>GRA elec cap const subsidy</v>
      </c>
      <c r="L2908" s="254">
        <f>IF(ISBLANK(INDEX('Policy Characteristics'!F:F,MATCH($C2908,'Policy Characteristics'!$C:$C,0))),"",INDEX('Policy Characteristics'!F:F,MATCH($C2908,'Policy Characteristics'!$C:$C,0)))</f>
        <v>0</v>
      </c>
      <c r="M2908" s="254">
        <f>IF(ISBLANK(INDEX('Policy Characteristics'!G:G,MATCH($C2908,'Policy Characteristics'!$C:$C,0))),"",INDEX('Policy Characteristics'!G:G,MATCH($C2908,'Policy Characteristics'!$C:$C,0)))</f>
        <v>10</v>
      </c>
      <c r="N2908" s="254">
        <f>IF(ISBLANK(INDEX('Policy Characteristics'!H:H,MATCH($C2908,'Policy Characteristics'!$C:$C,0))),"",INDEX('Policy Characteristics'!H:H,MATCH($C2908,'Policy Characteristics'!$C:$C,0)))</f>
        <v>1</v>
      </c>
      <c r="O2908" s="254" t="str">
        <f>IF(ISBLANK(INDEX('Policy Characteristics'!I:I,MATCH($C2908,'Policy Characteristics'!$C:$C,0))),"",INDEX('Policy Characteristics'!I:I,MATCH($C2908,'Policy Characteristics'!$C:$C,0)))</f>
        <v>weight</v>
      </c>
      <c r="P2908" s="254" t="str">
        <f>IF(ISBLANK(INDEX('Policy Characteristics'!J:J,MATCH($C2908,'Policy Characteristics'!$C:$C,0))),"",INDEX('Policy Characteristics'!J:J,MATCH($C2908,'Policy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8" s="254" t="str">
        <f>IF(ISBLANK(INDEX('Policy Characteristics'!K:K,MATCH($C2908,'Policy Characteristics'!$C:$C,0))),"",INDEX('Policy Characteristics'!K:K,MATCH($C2908,'Policy Characteristics'!$C:$C,0)))</f>
        <v>io-model.html</v>
      </c>
      <c r="R2908" s="254" t="str">
        <f>IF(ISBLANK(INDEX('Policy Characteristics'!L:L,MATCH($C2908,'Policy Characteristics'!$C:$C,0))),"",INDEX('Policy Characteristics'!L:L,MATCH($C2908,'Policy Characteristics'!$C:$C,0)))</f>
        <v/>
      </c>
    </row>
    <row r="2909" spans="1:18" x14ac:dyDescent="0.35">
      <c r="A2909" s="254" t="str">
        <f>IF(ISBLANK(INDEX('Policy Characteristics'!A:A,MATCH($C2909,'Policy Characteristics'!$C:$C,0))),"",INDEX('Policy Characteristics'!A:A,MATCH($C2909,'Policy Characteristics'!$C:$C,0)))</f>
        <v>Government Revenue Accounting</v>
      </c>
      <c r="B2909" s="262" t="str">
        <f>IF(ISBLANK(INDEX('Policy Characteristics'!B:B,MATCH($C2909,'Policy Characteristics'!$C:$C,0))),"",INDEX('Policy Characteristics'!B:B,MATCH($C2909,'Policy Characteristics'!$C:$C,0)))</f>
        <v>Distributed Solar Subsidy</v>
      </c>
      <c r="C2909" t="s">
        <v>2921</v>
      </c>
      <c r="D2909" s="1" t="s">
        <v>2925</v>
      </c>
      <c r="F2909" s="1" t="s">
        <v>2930</v>
      </c>
      <c r="H2909" s="43">
        <v>570</v>
      </c>
      <c r="I2909" s="322" t="s">
        <v>40</v>
      </c>
      <c r="J2909" s="255" t="str">
        <f>IF(ISBLANK(INDEX('Policy Characteristics'!D:D,MATCH($C2909,'Policy Characteristics'!$C:$C,0))),"",INDEX('Policy Characteristics'!D:D,MATCH($C2909,'Policy Characteristics'!$C:$C,0)))</f>
        <v/>
      </c>
      <c r="K2909" s="254" t="str">
        <f>IF(ISBLANK(INDEX('Policy Characteristics'!E:E,MATCH($C2909,'Policy Characteristics'!$C:$C,0))),"",INDEX('Policy Characteristics'!E:E,MATCH($C2909,'Policy Characteristics'!$C:$C,0)))</f>
        <v>GRA dist solar subsidy</v>
      </c>
      <c r="L2909" s="254">
        <f>IF(ISBLANK(INDEX('Policy Characteristics'!F:F,MATCH($C2909,'Policy Characteristics'!$C:$C,0))),"",INDEX('Policy Characteristics'!F:F,MATCH($C2909,'Policy Characteristics'!$C:$C,0)))</f>
        <v>0</v>
      </c>
      <c r="M2909" s="254">
        <f>IF(ISBLANK(INDEX('Policy Characteristics'!G:G,MATCH($C2909,'Policy Characteristics'!$C:$C,0))),"",INDEX('Policy Characteristics'!G:G,MATCH($C2909,'Policy Characteristics'!$C:$C,0)))</f>
        <v>10</v>
      </c>
      <c r="N2909" s="254">
        <f>IF(ISBLANK(INDEX('Policy Characteristics'!H:H,MATCH($C2909,'Policy Characteristics'!$C:$C,0))),"",INDEX('Policy Characteristics'!H:H,MATCH($C2909,'Policy Characteristics'!$C:$C,0)))</f>
        <v>1</v>
      </c>
      <c r="O2909" s="254" t="str">
        <f>IF(ISBLANK(INDEX('Policy Characteristics'!I:I,MATCH($C2909,'Policy Characteristics'!$C:$C,0))),"",INDEX('Policy Characteristics'!I:I,MATCH($C2909,'Policy Characteristics'!$C:$C,0)))</f>
        <v>weight</v>
      </c>
      <c r="P2909" s="254" t="str">
        <f>IF(ISBLANK(INDEX('Policy Characteristics'!J:J,MATCH($C2909,'Policy Characteristics'!$C:$C,0))),"",INDEX('Policy Characteristics'!J:J,MATCH($C2909,'Policy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09" s="254" t="str">
        <f>IF(ISBLANK(INDEX('Policy Characteristics'!K:K,MATCH($C2909,'Policy Characteristics'!$C:$C,0))),"",INDEX('Policy Characteristics'!K:K,MATCH($C2909,'Policy Characteristics'!$C:$C,0)))</f>
        <v>io-model.html</v>
      </c>
      <c r="R2909" s="254" t="str">
        <f>IF(ISBLANK(INDEX('Policy Characteristics'!L:L,MATCH($C2909,'Policy Characteristics'!$C:$C,0))),"",INDEX('Policy Characteristics'!L:L,MATCH($C2909,'Policy Characteristics'!$C:$C,0)))</f>
        <v/>
      </c>
    </row>
    <row r="2910" spans="1:18" x14ac:dyDescent="0.35">
      <c r="A2910" s="254" t="str">
        <f>IF(ISBLANK(INDEX('Policy Characteristics'!A:A,MATCH($C2910,'Policy Characteristics'!$C:$C,0))),"",INDEX('Policy Characteristics'!A:A,MATCH($C2910,'Policy Characteristics'!$C:$C,0)))</f>
        <v>Government Revenue Accounting</v>
      </c>
      <c r="B2910" s="262" t="str">
        <f>IF(ISBLANK(INDEX('Policy Characteristics'!B:B,MATCH($C2910,'Policy Characteristics'!$C:$C,0))),"",INDEX('Policy Characteristics'!B:B,MATCH($C2910,'Policy Characteristics'!$C:$C,0)))</f>
        <v>Distributed Solar Subsidy</v>
      </c>
      <c r="C2910" s="254" t="str">
        <f t="shared" ref="C2910:C2913" si="113">C$2909</f>
        <v>GRA for Distributed Solar Subsidy</v>
      </c>
      <c r="D2910" s="1" t="s">
        <v>2926</v>
      </c>
      <c r="F2910" s="1" t="s">
        <v>2941</v>
      </c>
      <c r="H2910" s="43">
        <v>571</v>
      </c>
      <c r="I2910" s="326" t="str">
        <f t="shared" ref="I2910:I2913" si="114">I$2909</f>
        <v>Yes</v>
      </c>
      <c r="J2910" s="255" t="str">
        <f>IF(ISBLANK(INDEX('Policy Characteristics'!D:D,MATCH($C2910,'Policy Characteristics'!$C:$C,0))),"",INDEX('Policy Characteristics'!D:D,MATCH($C2910,'Policy Characteristics'!$C:$C,0)))</f>
        <v/>
      </c>
      <c r="K2910" s="254" t="str">
        <f>IF(ISBLANK(INDEX('Policy Characteristics'!E:E,MATCH($C2910,'Policy Characteristics'!$C:$C,0))),"",INDEX('Policy Characteristics'!E:E,MATCH($C2910,'Policy Characteristics'!$C:$C,0)))</f>
        <v>GRA dist solar subsidy</v>
      </c>
      <c r="L2910" s="254">
        <f>IF(ISBLANK(INDEX('Policy Characteristics'!F:F,MATCH($C2910,'Policy Characteristics'!$C:$C,0))),"",INDEX('Policy Characteristics'!F:F,MATCH($C2910,'Policy Characteristics'!$C:$C,0)))</f>
        <v>0</v>
      </c>
      <c r="M2910" s="254">
        <f>IF(ISBLANK(INDEX('Policy Characteristics'!G:G,MATCH($C2910,'Policy Characteristics'!$C:$C,0))),"",INDEX('Policy Characteristics'!G:G,MATCH($C2910,'Policy Characteristics'!$C:$C,0)))</f>
        <v>10</v>
      </c>
      <c r="N2910" s="254">
        <f>IF(ISBLANK(INDEX('Policy Characteristics'!H:H,MATCH($C2910,'Policy Characteristics'!$C:$C,0))),"",INDEX('Policy Characteristics'!H:H,MATCH($C2910,'Policy Characteristics'!$C:$C,0)))</f>
        <v>1</v>
      </c>
      <c r="O2910" s="254" t="str">
        <f>IF(ISBLANK(INDEX('Policy Characteristics'!I:I,MATCH($C2910,'Policy Characteristics'!$C:$C,0))),"",INDEX('Policy Characteristics'!I:I,MATCH($C2910,'Policy Characteristics'!$C:$C,0)))</f>
        <v>weight</v>
      </c>
      <c r="P2910" s="254" t="str">
        <f>IF(ISBLANK(INDEX('Policy Characteristics'!J:J,MATCH($C2910,'Policy Characteristics'!$C:$C,0))),"",INDEX('Policy Characteristics'!J:J,MATCH($C2910,'Policy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0" s="254" t="str">
        <f>IF(ISBLANK(INDEX('Policy Characteristics'!K:K,MATCH($C2910,'Policy Characteristics'!$C:$C,0))),"",INDEX('Policy Characteristics'!K:K,MATCH($C2910,'Policy Characteristics'!$C:$C,0)))</f>
        <v>io-model.html</v>
      </c>
      <c r="R2910" s="254" t="str">
        <f>IF(ISBLANK(INDEX('Policy Characteristics'!L:L,MATCH($C2910,'Policy Characteristics'!$C:$C,0))),"",INDEX('Policy Characteristics'!L:L,MATCH($C2910,'Policy Characteristics'!$C:$C,0)))</f>
        <v/>
      </c>
    </row>
    <row r="2911" spans="1:18" x14ac:dyDescent="0.35">
      <c r="A2911" s="254" t="str">
        <f>IF(ISBLANK(INDEX('Policy Characteristics'!A:A,MATCH($C2911,'Policy Characteristics'!$C:$C,0))),"",INDEX('Policy Characteristics'!A:A,MATCH($C2911,'Policy Characteristics'!$C:$C,0)))</f>
        <v>Government Revenue Accounting</v>
      </c>
      <c r="B2911" s="262" t="str">
        <f>IF(ISBLANK(INDEX('Policy Characteristics'!B:B,MATCH($C2911,'Policy Characteristics'!$C:$C,0))),"",INDEX('Policy Characteristics'!B:B,MATCH($C2911,'Policy Characteristics'!$C:$C,0)))</f>
        <v>Distributed Solar Subsidy</v>
      </c>
      <c r="C2911" s="254" t="str">
        <f t="shared" si="113"/>
        <v>GRA for Distributed Solar Subsidy</v>
      </c>
      <c r="D2911" s="1" t="s">
        <v>2927</v>
      </c>
      <c r="F2911" s="1" t="s">
        <v>2931</v>
      </c>
      <c r="H2911" s="43">
        <v>572</v>
      </c>
      <c r="I2911" s="326" t="str">
        <f t="shared" si="114"/>
        <v>Yes</v>
      </c>
      <c r="J2911" s="255" t="str">
        <f>IF(ISBLANK(INDEX('Policy Characteristics'!D:D,MATCH($C2911,'Policy Characteristics'!$C:$C,0))),"",INDEX('Policy Characteristics'!D:D,MATCH($C2911,'Policy Characteristics'!$C:$C,0)))</f>
        <v/>
      </c>
      <c r="K2911" s="254" t="str">
        <f>IF(ISBLANK(INDEX('Policy Characteristics'!E:E,MATCH($C2911,'Policy Characteristics'!$C:$C,0))),"",INDEX('Policy Characteristics'!E:E,MATCH($C2911,'Policy Characteristics'!$C:$C,0)))</f>
        <v>GRA dist solar subsidy</v>
      </c>
      <c r="L2911" s="254">
        <f>IF(ISBLANK(INDEX('Policy Characteristics'!F:F,MATCH($C2911,'Policy Characteristics'!$C:$C,0))),"",INDEX('Policy Characteristics'!F:F,MATCH($C2911,'Policy Characteristics'!$C:$C,0)))</f>
        <v>0</v>
      </c>
      <c r="M2911" s="254">
        <f>IF(ISBLANK(INDEX('Policy Characteristics'!G:G,MATCH($C2911,'Policy Characteristics'!$C:$C,0))),"",INDEX('Policy Characteristics'!G:G,MATCH($C2911,'Policy Characteristics'!$C:$C,0)))</f>
        <v>10</v>
      </c>
      <c r="N2911" s="254">
        <f>IF(ISBLANK(INDEX('Policy Characteristics'!H:H,MATCH($C2911,'Policy Characteristics'!$C:$C,0))),"",INDEX('Policy Characteristics'!H:H,MATCH($C2911,'Policy Characteristics'!$C:$C,0)))</f>
        <v>1</v>
      </c>
      <c r="O2911" s="254" t="str">
        <f>IF(ISBLANK(INDEX('Policy Characteristics'!I:I,MATCH($C2911,'Policy Characteristics'!$C:$C,0))),"",INDEX('Policy Characteristics'!I:I,MATCH($C2911,'Policy Characteristics'!$C:$C,0)))</f>
        <v>weight</v>
      </c>
      <c r="P2911" s="254" t="str">
        <f>IF(ISBLANK(INDEX('Policy Characteristics'!J:J,MATCH($C2911,'Policy Characteristics'!$C:$C,0))),"",INDEX('Policy Characteristics'!J:J,MATCH($C2911,'Policy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1" s="254" t="str">
        <f>IF(ISBLANK(INDEX('Policy Characteristics'!K:K,MATCH($C2911,'Policy Characteristics'!$C:$C,0))),"",INDEX('Policy Characteristics'!K:K,MATCH($C2911,'Policy Characteristics'!$C:$C,0)))</f>
        <v>io-model.html</v>
      </c>
      <c r="R2911" s="254" t="str">
        <f>IF(ISBLANK(INDEX('Policy Characteristics'!L:L,MATCH($C2911,'Policy Characteristics'!$C:$C,0))),"",INDEX('Policy Characteristics'!L:L,MATCH($C2911,'Policy Characteristics'!$C:$C,0)))</f>
        <v/>
      </c>
    </row>
    <row r="2912" spans="1:18" x14ac:dyDescent="0.35">
      <c r="A2912" s="254" t="str">
        <f>IF(ISBLANK(INDEX('Policy Characteristics'!A:A,MATCH($C2912,'Policy Characteristics'!$C:$C,0))),"",INDEX('Policy Characteristics'!A:A,MATCH($C2912,'Policy Characteristics'!$C:$C,0)))</f>
        <v>Government Revenue Accounting</v>
      </c>
      <c r="B2912" s="262" t="str">
        <f>IF(ISBLANK(INDEX('Policy Characteristics'!B:B,MATCH($C2912,'Policy Characteristics'!$C:$C,0))),"",INDEX('Policy Characteristics'!B:B,MATCH($C2912,'Policy Characteristics'!$C:$C,0)))</f>
        <v>Distributed Solar Subsidy</v>
      </c>
      <c r="C2912" s="254" t="str">
        <f t="shared" si="113"/>
        <v>GRA for Distributed Solar Subsidy</v>
      </c>
      <c r="D2912" s="1" t="s">
        <v>2928</v>
      </c>
      <c r="F2912" s="1" t="s">
        <v>2932</v>
      </c>
      <c r="H2912" s="43">
        <v>573</v>
      </c>
      <c r="I2912" s="326" t="str">
        <f t="shared" si="114"/>
        <v>Yes</v>
      </c>
      <c r="J2912" s="255" t="str">
        <f>IF(ISBLANK(INDEX('Policy Characteristics'!D:D,MATCH($C2912,'Policy Characteristics'!$C:$C,0))),"",INDEX('Policy Characteristics'!D:D,MATCH($C2912,'Policy Characteristics'!$C:$C,0)))</f>
        <v/>
      </c>
      <c r="K2912" s="254" t="str">
        <f>IF(ISBLANK(INDEX('Policy Characteristics'!E:E,MATCH($C2912,'Policy Characteristics'!$C:$C,0))),"",INDEX('Policy Characteristics'!E:E,MATCH($C2912,'Policy Characteristics'!$C:$C,0)))</f>
        <v>GRA dist solar subsidy</v>
      </c>
      <c r="L2912" s="254">
        <f>IF(ISBLANK(INDEX('Policy Characteristics'!F:F,MATCH($C2912,'Policy Characteristics'!$C:$C,0))),"",INDEX('Policy Characteristics'!F:F,MATCH($C2912,'Policy Characteristics'!$C:$C,0)))</f>
        <v>0</v>
      </c>
      <c r="M2912" s="254">
        <f>IF(ISBLANK(INDEX('Policy Characteristics'!G:G,MATCH($C2912,'Policy Characteristics'!$C:$C,0))),"",INDEX('Policy Characteristics'!G:G,MATCH($C2912,'Policy Characteristics'!$C:$C,0)))</f>
        <v>10</v>
      </c>
      <c r="N2912" s="254">
        <f>IF(ISBLANK(INDEX('Policy Characteristics'!H:H,MATCH($C2912,'Policy Characteristics'!$C:$C,0))),"",INDEX('Policy Characteristics'!H:H,MATCH($C2912,'Policy Characteristics'!$C:$C,0)))</f>
        <v>1</v>
      </c>
      <c r="O2912" s="254" t="str">
        <f>IF(ISBLANK(INDEX('Policy Characteristics'!I:I,MATCH($C2912,'Policy Characteristics'!$C:$C,0))),"",INDEX('Policy Characteristics'!I:I,MATCH($C2912,'Policy Characteristics'!$C:$C,0)))</f>
        <v>weight</v>
      </c>
      <c r="P2912" s="254" t="str">
        <f>IF(ISBLANK(INDEX('Policy Characteristics'!J:J,MATCH($C2912,'Policy Characteristics'!$C:$C,0))),"",INDEX('Policy Characteristics'!J:J,MATCH($C2912,'Policy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2" s="254" t="str">
        <f>IF(ISBLANK(INDEX('Policy Characteristics'!K:K,MATCH($C2912,'Policy Characteristics'!$C:$C,0))),"",INDEX('Policy Characteristics'!K:K,MATCH($C2912,'Policy Characteristics'!$C:$C,0)))</f>
        <v>io-model.html</v>
      </c>
      <c r="R2912" s="254" t="str">
        <f>IF(ISBLANK(INDEX('Policy Characteristics'!L:L,MATCH($C2912,'Policy Characteristics'!$C:$C,0))),"",INDEX('Policy Characteristics'!L:L,MATCH($C2912,'Policy Characteristics'!$C:$C,0)))</f>
        <v/>
      </c>
    </row>
    <row r="2913" spans="1:18" x14ac:dyDescent="0.35">
      <c r="A2913" s="254" t="str">
        <f>IF(ISBLANK(INDEX('Policy Characteristics'!A:A,MATCH($C2913,'Policy Characteristics'!$C:$C,0))),"",INDEX('Policy Characteristics'!A:A,MATCH($C2913,'Policy Characteristics'!$C:$C,0)))</f>
        <v>Government Revenue Accounting</v>
      </c>
      <c r="B2913" s="262" t="str">
        <f>IF(ISBLANK(INDEX('Policy Characteristics'!B:B,MATCH($C2913,'Policy Characteristics'!$C:$C,0))),"",INDEX('Policy Characteristics'!B:B,MATCH($C2913,'Policy Characteristics'!$C:$C,0)))</f>
        <v>Distributed Solar Subsidy</v>
      </c>
      <c r="C2913" s="254" t="str">
        <f t="shared" si="113"/>
        <v>GRA for Distributed Solar Subsidy</v>
      </c>
      <c r="D2913" s="1" t="s">
        <v>2929</v>
      </c>
      <c r="F2913" s="1" t="s">
        <v>2933</v>
      </c>
      <c r="H2913" s="43">
        <v>574</v>
      </c>
      <c r="I2913" s="326" t="str">
        <f t="shared" si="114"/>
        <v>Yes</v>
      </c>
      <c r="J2913" s="255" t="str">
        <f>IF(ISBLANK(INDEX('Policy Characteristics'!D:D,MATCH($C2913,'Policy Characteristics'!$C:$C,0))),"",INDEX('Policy Characteristics'!D:D,MATCH($C2913,'Policy Characteristics'!$C:$C,0)))</f>
        <v/>
      </c>
      <c r="K2913" s="254" t="str">
        <f>IF(ISBLANK(INDEX('Policy Characteristics'!E:E,MATCH($C2913,'Policy Characteristics'!$C:$C,0))),"",INDEX('Policy Characteristics'!E:E,MATCH($C2913,'Policy Characteristics'!$C:$C,0)))</f>
        <v>GRA dist solar subsidy</v>
      </c>
      <c r="L2913" s="254">
        <f>IF(ISBLANK(INDEX('Policy Characteristics'!F:F,MATCH($C2913,'Policy Characteristics'!$C:$C,0))),"",INDEX('Policy Characteristics'!F:F,MATCH($C2913,'Policy Characteristics'!$C:$C,0)))</f>
        <v>0</v>
      </c>
      <c r="M2913" s="254">
        <f>IF(ISBLANK(INDEX('Policy Characteristics'!G:G,MATCH($C2913,'Policy Characteristics'!$C:$C,0))),"",INDEX('Policy Characteristics'!G:G,MATCH($C2913,'Policy Characteristics'!$C:$C,0)))</f>
        <v>10</v>
      </c>
      <c r="N2913" s="254">
        <f>IF(ISBLANK(INDEX('Policy Characteristics'!H:H,MATCH($C2913,'Policy Characteristics'!$C:$C,0))),"",INDEX('Policy Characteristics'!H:H,MATCH($C2913,'Policy Characteristics'!$C:$C,0)))</f>
        <v>1</v>
      </c>
      <c r="O2913" s="254" t="str">
        <f>IF(ISBLANK(INDEX('Policy Characteristics'!I:I,MATCH($C2913,'Policy Characteristics'!$C:$C,0))),"",INDEX('Policy Characteristics'!I:I,MATCH($C2913,'Policy Characteristics'!$C:$C,0)))</f>
        <v>weight</v>
      </c>
      <c r="P2913" s="254" t="str">
        <f>IF(ISBLANK(INDEX('Policy Characteristics'!J:J,MATCH($C2913,'Policy Characteristics'!$C:$C,0))),"",INDEX('Policy Characteristics'!J:J,MATCH($C2913,'Policy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3" s="254" t="str">
        <f>IF(ISBLANK(INDEX('Policy Characteristics'!K:K,MATCH($C2913,'Policy Characteristics'!$C:$C,0))),"",INDEX('Policy Characteristics'!K:K,MATCH($C2913,'Policy Characteristics'!$C:$C,0)))</f>
        <v>io-model.html</v>
      </c>
      <c r="R2913" s="254" t="str">
        <f>IF(ISBLANK(INDEX('Policy Characteristics'!L:L,MATCH($C2913,'Policy Characteristics'!$C:$C,0))),"",INDEX('Policy Characteristics'!L:L,MATCH($C2913,'Policy Characteristics'!$C:$C,0)))</f>
        <v/>
      </c>
    </row>
    <row r="2914" spans="1:18" x14ac:dyDescent="0.35">
      <c r="A2914" s="254" t="str">
        <f>IF(ISBLANK(INDEX('Policy Characteristics'!A:A,MATCH($C2914,'Policy Characteristics'!$C:$C,0))),"",INDEX('Policy Characteristics'!A:A,MATCH($C2914,'Policy Characteristics'!$C:$C,0)))</f>
        <v>Government Revenue Accounting</v>
      </c>
      <c r="B2914" s="262" t="str">
        <f>IF(ISBLANK(INDEX('Policy Characteristics'!B:B,MATCH($C2914,'Policy Characteristics'!$C:$C,0))),"",INDEX('Policy Characteristics'!B:B,MATCH($C2914,'Policy Characteristics'!$C:$C,0)))</f>
        <v>Fuel Subsidy</v>
      </c>
      <c r="C2914" t="s">
        <v>2922</v>
      </c>
      <c r="D2914" s="1" t="s">
        <v>2925</v>
      </c>
      <c r="F2914" s="1" t="s">
        <v>2930</v>
      </c>
      <c r="H2914" s="43">
        <v>575</v>
      </c>
      <c r="I2914" s="322" t="s">
        <v>40</v>
      </c>
      <c r="J2914" s="255" t="str">
        <f>IF(ISBLANK(INDEX('Policy Characteristics'!D:D,MATCH($C2914,'Policy Characteristics'!$C:$C,0))),"",INDEX('Policy Characteristics'!D:D,MATCH($C2914,'Policy Characteristics'!$C:$C,0)))</f>
        <v/>
      </c>
      <c r="K2914" s="254" t="str">
        <f>IF(ISBLANK(INDEX('Policy Characteristics'!E:E,MATCH($C2914,'Policy Characteristics'!$C:$C,0))),"",INDEX('Policy Characteristics'!E:E,MATCH($C2914,'Policy Characteristics'!$C:$C,0)))</f>
        <v>GRA fuel subsidy</v>
      </c>
      <c r="L2914" s="254">
        <f>IF(ISBLANK(INDEX('Policy Characteristics'!F:F,MATCH($C2914,'Policy Characteristics'!$C:$C,0))),"",INDEX('Policy Characteristics'!F:F,MATCH($C2914,'Policy Characteristics'!$C:$C,0)))</f>
        <v>0</v>
      </c>
      <c r="M2914" s="254">
        <f>IF(ISBLANK(INDEX('Policy Characteristics'!G:G,MATCH($C2914,'Policy Characteristics'!$C:$C,0))),"",INDEX('Policy Characteristics'!G:G,MATCH($C2914,'Policy Characteristics'!$C:$C,0)))</f>
        <v>10</v>
      </c>
      <c r="N2914" s="254">
        <f>IF(ISBLANK(INDEX('Policy Characteristics'!H:H,MATCH($C2914,'Policy Characteristics'!$C:$C,0))),"",INDEX('Policy Characteristics'!H:H,MATCH($C2914,'Policy Characteristics'!$C:$C,0)))</f>
        <v>1</v>
      </c>
      <c r="O2914" s="254" t="str">
        <f>IF(ISBLANK(INDEX('Policy Characteristics'!I:I,MATCH($C2914,'Policy Characteristics'!$C:$C,0))),"",INDEX('Policy Characteristics'!I:I,MATCH($C2914,'Policy Characteristics'!$C:$C,0)))</f>
        <v>weight</v>
      </c>
      <c r="P2914" s="254" t="str">
        <f>IF(ISBLANK(INDEX('Policy Characteristics'!J:J,MATCH($C2914,'Policy Characteristics'!$C:$C,0))),"",INDEX('Policy Characteristics'!J:J,MATCH($C2914,'Policy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4" s="254" t="str">
        <f>IF(ISBLANK(INDEX('Policy Characteristics'!K:K,MATCH($C2914,'Policy Characteristics'!$C:$C,0))),"",INDEX('Policy Characteristics'!K:K,MATCH($C2914,'Policy Characteristics'!$C:$C,0)))</f>
        <v>io-model.html</v>
      </c>
      <c r="R2914" s="254" t="str">
        <f>IF(ISBLANK(INDEX('Policy Characteristics'!L:L,MATCH($C2914,'Policy Characteristics'!$C:$C,0))),"",INDEX('Policy Characteristics'!L:L,MATCH($C2914,'Policy Characteristics'!$C:$C,0)))</f>
        <v/>
      </c>
    </row>
    <row r="2915" spans="1:18" x14ac:dyDescent="0.35">
      <c r="A2915" s="254" t="str">
        <f>IF(ISBLANK(INDEX('Policy Characteristics'!A:A,MATCH($C2915,'Policy Characteristics'!$C:$C,0))),"",INDEX('Policy Characteristics'!A:A,MATCH($C2915,'Policy Characteristics'!$C:$C,0)))</f>
        <v>Government Revenue Accounting</v>
      </c>
      <c r="B2915" s="262" t="str">
        <f>IF(ISBLANK(INDEX('Policy Characteristics'!B:B,MATCH($C2915,'Policy Characteristics'!$C:$C,0))),"",INDEX('Policy Characteristics'!B:B,MATCH($C2915,'Policy Characteristics'!$C:$C,0)))</f>
        <v>Fuel Subsidy</v>
      </c>
      <c r="C2915" s="254" t="str">
        <f t="shared" ref="C2915:C2918" si="115">C$2914</f>
        <v>GRA for Fuel Subsidies</v>
      </c>
      <c r="D2915" s="1" t="s">
        <v>2926</v>
      </c>
      <c r="F2915" s="1" t="s">
        <v>2941</v>
      </c>
      <c r="H2915" s="43">
        <v>576</v>
      </c>
      <c r="I2915" s="326" t="str">
        <f t="shared" ref="I2915:I2923" si="116">I$2914</f>
        <v>Yes</v>
      </c>
      <c r="J2915" s="255" t="str">
        <f>IF(ISBLANK(INDEX('Policy Characteristics'!D:D,MATCH($C2915,'Policy Characteristics'!$C:$C,0))),"",INDEX('Policy Characteristics'!D:D,MATCH($C2915,'Policy Characteristics'!$C:$C,0)))</f>
        <v/>
      </c>
      <c r="K2915" s="254" t="str">
        <f>IF(ISBLANK(INDEX('Policy Characteristics'!E:E,MATCH($C2915,'Policy Characteristics'!$C:$C,0))),"",INDEX('Policy Characteristics'!E:E,MATCH($C2915,'Policy Characteristics'!$C:$C,0)))</f>
        <v>GRA fuel subsidy</v>
      </c>
      <c r="L2915" s="254">
        <f>IF(ISBLANK(INDEX('Policy Characteristics'!F:F,MATCH($C2915,'Policy Characteristics'!$C:$C,0))),"",INDEX('Policy Characteristics'!F:F,MATCH($C2915,'Policy Characteristics'!$C:$C,0)))</f>
        <v>0</v>
      </c>
      <c r="M2915" s="254">
        <f>IF(ISBLANK(INDEX('Policy Characteristics'!G:G,MATCH($C2915,'Policy Characteristics'!$C:$C,0))),"",INDEX('Policy Characteristics'!G:G,MATCH($C2915,'Policy Characteristics'!$C:$C,0)))</f>
        <v>10</v>
      </c>
      <c r="N2915" s="254">
        <f>IF(ISBLANK(INDEX('Policy Characteristics'!H:H,MATCH($C2915,'Policy Characteristics'!$C:$C,0))),"",INDEX('Policy Characteristics'!H:H,MATCH($C2915,'Policy Characteristics'!$C:$C,0)))</f>
        <v>1</v>
      </c>
      <c r="O2915" s="254" t="str">
        <f>IF(ISBLANK(INDEX('Policy Characteristics'!I:I,MATCH($C2915,'Policy Characteristics'!$C:$C,0))),"",INDEX('Policy Characteristics'!I:I,MATCH($C2915,'Policy Characteristics'!$C:$C,0)))</f>
        <v>weight</v>
      </c>
      <c r="P2915" s="254" t="str">
        <f>IF(ISBLANK(INDEX('Policy Characteristics'!J:J,MATCH($C2915,'Policy Characteristics'!$C:$C,0))),"",INDEX('Policy Characteristics'!J:J,MATCH($C2915,'Policy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5" s="254" t="str">
        <f>IF(ISBLANK(INDEX('Policy Characteristics'!K:K,MATCH($C2915,'Policy Characteristics'!$C:$C,0))),"",INDEX('Policy Characteristics'!K:K,MATCH($C2915,'Policy Characteristics'!$C:$C,0)))</f>
        <v>io-model.html</v>
      </c>
      <c r="R2915" s="254" t="str">
        <f>IF(ISBLANK(INDEX('Policy Characteristics'!L:L,MATCH($C2915,'Policy Characteristics'!$C:$C,0))),"",INDEX('Policy Characteristics'!L:L,MATCH($C2915,'Policy Characteristics'!$C:$C,0)))</f>
        <v/>
      </c>
    </row>
    <row r="2916" spans="1:18" x14ac:dyDescent="0.35">
      <c r="A2916" s="254" t="str">
        <f>IF(ISBLANK(INDEX('Policy Characteristics'!A:A,MATCH($C2916,'Policy Characteristics'!$C:$C,0))),"",INDEX('Policy Characteristics'!A:A,MATCH($C2916,'Policy Characteristics'!$C:$C,0)))</f>
        <v>Government Revenue Accounting</v>
      </c>
      <c r="B2916" s="262" t="str">
        <f>IF(ISBLANK(INDEX('Policy Characteristics'!B:B,MATCH($C2916,'Policy Characteristics'!$C:$C,0))),"",INDEX('Policy Characteristics'!B:B,MATCH($C2916,'Policy Characteristics'!$C:$C,0)))</f>
        <v>Fuel Subsidy</v>
      </c>
      <c r="C2916" s="254" t="str">
        <f t="shared" si="115"/>
        <v>GRA for Fuel Subsidies</v>
      </c>
      <c r="D2916" s="1" t="s">
        <v>2927</v>
      </c>
      <c r="F2916" s="1" t="s">
        <v>2931</v>
      </c>
      <c r="H2916" s="43">
        <v>577</v>
      </c>
      <c r="I2916" s="326" t="str">
        <f t="shared" si="116"/>
        <v>Yes</v>
      </c>
      <c r="J2916" s="255" t="str">
        <f>IF(ISBLANK(INDEX('Policy Characteristics'!D:D,MATCH($C2916,'Policy Characteristics'!$C:$C,0))),"",INDEX('Policy Characteristics'!D:D,MATCH($C2916,'Policy Characteristics'!$C:$C,0)))</f>
        <v/>
      </c>
      <c r="K2916" s="254" t="str">
        <f>IF(ISBLANK(INDEX('Policy Characteristics'!E:E,MATCH($C2916,'Policy Characteristics'!$C:$C,0))),"",INDEX('Policy Characteristics'!E:E,MATCH($C2916,'Policy Characteristics'!$C:$C,0)))</f>
        <v>GRA fuel subsidy</v>
      </c>
      <c r="L2916" s="254">
        <f>IF(ISBLANK(INDEX('Policy Characteristics'!F:F,MATCH($C2916,'Policy Characteristics'!$C:$C,0))),"",INDEX('Policy Characteristics'!F:F,MATCH($C2916,'Policy Characteristics'!$C:$C,0)))</f>
        <v>0</v>
      </c>
      <c r="M2916" s="254">
        <f>IF(ISBLANK(INDEX('Policy Characteristics'!G:G,MATCH($C2916,'Policy Characteristics'!$C:$C,0))),"",INDEX('Policy Characteristics'!G:G,MATCH($C2916,'Policy Characteristics'!$C:$C,0)))</f>
        <v>10</v>
      </c>
      <c r="N2916" s="254">
        <f>IF(ISBLANK(INDEX('Policy Characteristics'!H:H,MATCH($C2916,'Policy Characteristics'!$C:$C,0))),"",INDEX('Policy Characteristics'!H:H,MATCH($C2916,'Policy Characteristics'!$C:$C,0)))</f>
        <v>1</v>
      </c>
      <c r="O2916" s="254" t="str">
        <f>IF(ISBLANK(INDEX('Policy Characteristics'!I:I,MATCH($C2916,'Policy Characteristics'!$C:$C,0))),"",INDEX('Policy Characteristics'!I:I,MATCH($C2916,'Policy Characteristics'!$C:$C,0)))</f>
        <v>weight</v>
      </c>
      <c r="P2916" s="254" t="str">
        <f>IF(ISBLANK(INDEX('Policy Characteristics'!J:J,MATCH($C2916,'Policy Characteristics'!$C:$C,0))),"",INDEX('Policy Characteristics'!J:J,MATCH($C2916,'Policy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6" s="254" t="str">
        <f>IF(ISBLANK(INDEX('Policy Characteristics'!K:K,MATCH($C2916,'Policy Characteristics'!$C:$C,0))),"",INDEX('Policy Characteristics'!K:K,MATCH($C2916,'Policy Characteristics'!$C:$C,0)))</f>
        <v>io-model.html</v>
      </c>
      <c r="R2916" s="254" t="str">
        <f>IF(ISBLANK(INDEX('Policy Characteristics'!L:L,MATCH($C2916,'Policy Characteristics'!$C:$C,0))),"",INDEX('Policy Characteristics'!L:L,MATCH($C2916,'Policy Characteristics'!$C:$C,0)))</f>
        <v/>
      </c>
    </row>
    <row r="2917" spans="1:18" x14ac:dyDescent="0.35">
      <c r="A2917" s="254" t="str">
        <f>IF(ISBLANK(INDEX('Policy Characteristics'!A:A,MATCH($C2917,'Policy Characteristics'!$C:$C,0))),"",INDEX('Policy Characteristics'!A:A,MATCH($C2917,'Policy Characteristics'!$C:$C,0)))</f>
        <v>Government Revenue Accounting</v>
      </c>
      <c r="B2917" s="262" t="str">
        <f>IF(ISBLANK(INDEX('Policy Characteristics'!B:B,MATCH($C2917,'Policy Characteristics'!$C:$C,0))),"",INDEX('Policy Characteristics'!B:B,MATCH($C2917,'Policy Characteristics'!$C:$C,0)))</f>
        <v>Fuel Subsidy</v>
      </c>
      <c r="C2917" s="254" t="str">
        <f t="shared" si="115"/>
        <v>GRA for Fuel Subsidies</v>
      </c>
      <c r="D2917" s="1" t="s">
        <v>2928</v>
      </c>
      <c r="F2917" s="1" t="s">
        <v>2932</v>
      </c>
      <c r="H2917" s="43">
        <v>578</v>
      </c>
      <c r="I2917" s="326" t="str">
        <f t="shared" si="116"/>
        <v>Yes</v>
      </c>
      <c r="J2917" s="255" t="str">
        <f>IF(ISBLANK(INDEX('Policy Characteristics'!D:D,MATCH($C2917,'Policy Characteristics'!$C:$C,0))),"",INDEX('Policy Characteristics'!D:D,MATCH($C2917,'Policy Characteristics'!$C:$C,0)))</f>
        <v/>
      </c>
      <c r="K2917" s="254" t="str">
        <f>IF(ISBLANK(INDEX('Policy Characteristics'!E:E,MATCH($C2917,'Policy Characteristics'!$C:$C,0))),"",INDEX('Policy Characteristics'!E:E,MATCH($C2917,'Policy Characteristics'!$C:$C,0)))</f>
        <v>GRA fuel subsidy</v>
      </c>
      <c r="L2917" s="254">
        <f>IF(ISBLANK(INDEX('Policy Characteristics'!F:F,MATCH($C2917,'Policy Characteristics'!$C:$C,0))),"",INDEX('Policy Characteristics'!F:F,MATCH($C2917,'Policy Characteristics'!$C:$C,0)))</f>
        <v>0</v>
      </c>
      <c r="M2917" s="254">
        <f>IF(ISBLANK(INDEX('Policy Characteristics'!G:G,MATCH($C2917,'Policy Characteristics'!$C:$C,0))),"",INDEX('Policy Characteristics'!G:G,MATCH($C2917,'Policy Characteristics'!$C:$C,0)))</f>
        <v>10</v>
      </c>
      <c r="N2917" s="254">
        <f>IF(ISBLANK(INDEX('Policy Characteristics'!H:H,MATCH($C2917,'Policy Characteristics'!$C:$C,0))),"",INDEX('Policy Characteristics'!H:H,MATCH($C2917,'Policy Characteristics'!$C:$C,0)))</f>
        <v>1</v>
      </c>
      <c r="O2917" s="254" t="str">
        <f>IF(ISBLANK(INDEX('Policy Characteristics'!I:I,MATCH($C2917,'Policy Characteristics'!$C:$C,0))),"",INDEX('Policy Characteristics'!I:I,MATCH($C2917,'Policy Characteristics'!$C:$C,0)))</f>
        <v>weight</v>
      </c>
      <c r="P2917" s="254" t="str">
        <f>IF(ISBLANK(INDEX('Policy Characteristics'!J:J,MATCH($C2917,'Policy Characteristics'!$C:$C,0))),"",INDEX('Policy Characteristics'!J:J,MATCH($C2917,'Policy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7" s="254" t="str">
        <f>IF(ISBLANK(INDEX('Policy Characteristics'!K:K,MATCH($C2917,'Policy Characteristics'!$C:$C,0))),"",INDEX('Policy Characteristics'!K:K,MATCH($C2917,'Policy Characteristics'!$C:$C,0)))</f>
        <v>io-model.html</v>
      </c>
      <c r="R2917" s="254" t="str">
        <f>IF(ISBLANK(INDEX('Policy Characteristics'!L:L,MATCH($C2917,'Policy Characteristics'!$C:$C,0))),"",INDEX('Policy Characteristics'!L:L,MATCH($C2917,'Policy Characteristics'!$C:$C,0)))</f>
        <v/>
      </c>
    </row>
    <row r="2918" spans="1:18" x14ac:dyDescent="0.35">
      <c r="A2918" s="254" t="str">
        <f>IF(ISBLANK(INDEX('Policy Characteristics'!A:A,MATCH($C2918,'Policy Characteristics'!$C:$C,0))),"",INDEX('Policy Characteristics'!A:A,MATCH($C2918,'Policy Characteristics'!$C:$C,0)))</f>
        <v>Government Revenue Accounting</v>
      </c>
      <c r="B2918" s="262" t="str">
        <f>IF(ISBLANK(INDEX('Policy Characteristics'!B:B,MATCH($C2918,'Policy Characteristics'!$C:$C,0))),"",INDEX('Policy Characteristics'!B:B,MATCH($C2918,'Policy Characteristics'!$C:$C,0)))</f>
        <v>Fuel Subsidy</v>
      </c>
      <c r="C2918" s="254" t="str">
        <f t="shared" si="115"/>
        <v>GRA for Fuel Subsidies</v>
      </c>
      <c r="D2918" s="1" t="s">
        <v>2929</v>
      </c>
      <c r="F2918" s="1" t="s">
        <v>2933</v>
      </c>
      <c r="H2918" s="43">
        <v>579</v>
      </c>
      <c r="I2918" s="326" t="str">
        <f t="shared" si="116"/>
        <v>Yes</v>
      </c>
      <c r="J2918" s="255" t="str">
        <f>IF(ISBLANK(INDEX('Policy Characteristics'!D:D,MATCH($C2918,'Policy Characteristics'!$C:$C,0))),"",INDEX('Policy Characteristics'!D:D,MATCH($C2918,'Policy Characteristics'!$C:$C,0)))</f>
        <v/>
      </c>
      <c r="K2918" s="254" t="str">
        <f>IF(ISBLANK(INDEX('Policy Characteristics'!E:E,MATCH($C2918,'Policy Characteristics'!$C:$C,0))),"",INDEX('Policy Characteristics'!E:E,MATCH($C2918,'Policy Characteristics'!$C:$C,0)))</f>
        <v>GRA fuel subsidy</v>
      </c>
      <c r="L2918" s="254">
        <f>IF(ISBLANK(INDEX('Policy Characteristics'!F:F,MATCH($C2918,'Policy Characteristics'!$C:$C,0))),"",INDEX('Policy Characteristics'!F:F,MATCH($C2918,'Policy Characteristics'!$C:$C,0)))</f>
        <v>0</v>
      </c>
      <c r="M2918" s="254">
        <f>IF(ISBLANK(INDEX('Policy Characteristics'!G:G,MATCH($C2918,'Policy Characteristics'!$C:$C,0))),"",INDEX('Policy Characteristics'!G:G,MATCH($C2918,'Policy Characteristics'!$C:$C,0)))</f>
        <v>10</v>
      </c>
      <c r="N2918" s="254">
        <f>IF(ISBLANK(INDEX('Policy Characteristics'!H:H,MATCH($C2918,'Policy Characteristics'!$C:$C,0))),"",INDEX('Policy Characteristics'!H:H,MATCH($C2918,'Policy Characteristics'!$C:$C,0)))</f>
        <v>1</v>
      </c>
      <c r="O2918" s="254" t="str">
        <f>IF(ISBLANK(INDEX('Policy Characteristics'!I:I,MATCH($C2918,'Policy Characteristics'!$C:$C,0))),"",INDEX('Policy Characteristics'!I:I,MATCH($C2918,'Policy Characteristics'!$C:$C,0)))</f>
        <v>weight</v>
      </c>
      <c r="P2918" s="254" t="str">
        <f>IF(ISBLANK(INDEX('Policy Characteristics'!J:J,MATCH($C2918,'Policy Characteristics'!$C:$C,0))),"",INDEX('Policy Characteristics'!J:J,MATCH($C2918,'Policy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8" s="254" t="str">
        <f>IF(ISBLANK(INDEX('Policy Characteristics'!K:K,MATCH($C2918,'Policy Characteristics'!$C:$C,0))),"",INDEX('Policy Characteristics'!K:K,MATCH($C2918,'Policy Characteristics'!$C:$C,0)))</f>
        <v>io-model.html</v>
      </c>
      <c r="R2918" s="254" t="str">
        <f>IF(ISBLANK(INDEX('Policy Characteristics'!L:L,MATCH($C2918,'Policy Characteristics'!$C:$C,0))),"",INDEX('Policy Characteristics'!L:L,MATCH($C2918,'Policy Characteristics'!$C:$C,0)))</f>
        <v/>
      </c>
    </row>
    <row r="2919" spans="1:18" x14ac:dyDescent="0.35">
      <c r="A2919" s="254" t="str">
        <f>IF(ISBLANK(INDEX('Policy Characteristics'!A:A,MATCH($C2919,'Policy Characteristics'!$C:$C,0))),"",INDEX('Policy Characteristics'!A:A,MATCH($C2919,'Policy Characteristics'!$C:$C,0)))</f>
        <v>Government Revenue Accounting</v>
      </c>
      <c r="B2919" s="262" t="str">
        <f>IF(ISBLANK(INDEX('Policy Characteristics'!B:B,MATCH($C2919,'Policy Characteristics'!$C:$C,0))),"",INDEX('Policy Characteristics'!B:B,MATCH($C2919,'Policy Characteristics'!$C:$C,0)))</f>
        <v>CCS Subsidy</v>
      </c>
      <c r="C2919" t="s">
        <v>3570</v>
      </c>
      <c r="D2919" s="1" t="s">
        <v>2925</v>
      </c>
      <c r="F2919" s="1" t="s">
        <v>2930</v>
      </c>
      <c r="H2919" s="43">
        <v>2252</v>
      </c>
      <c r="I2919" s="322" t="s">
        <v>40</v>
      </c>
      <c r="J2919" s="255" t="str">
        <f>IF(ISBLANK(INDEX('Policy Characteristics'!D:D,MATCH($C2919,'Policy Characteristics'!$C:$C,0))),"",INDEX('Policy Characteristics'!D:D,MATCH($C2919,'Policy Characteristics'!$C:$C,0)))</f>
        <v/>
      </c>
      <c r="K2919" s="254" t="str">
        <f>IF(ISBLANK(INDEX('Policy Characteristics'!E:E,MATCH($C2919,'Policy Characteristics'!$C:$C,0))),"",INDEX('Policy Characteristics'!E:E,MATCH($C2919,'Policy Characteristics'!$C:$C,0)))</f>
        <v>GRA CCS subsidy</v>
      </c>
      <c r="L2919" s="254">
        <f>IF(ISBLANK(INDEX('Policy Characteristics'!F:F,MATCH($C2919,'Policy Characteristics'!$C:$C,0))),"",INDEX('Policy Characteristics'!F:F,MATCH($C2919,'Policy Characteristics'!$C:$C,0)))</f>
        <v>0</v>
      </c>
      <c r="M2919" s="254">
        <f>IF(ISBLANK(INDEX('Policy Characteristics'!G:G,MATCH($C2919,'Policy Characteristics'!$C:$C,0))),"",INDEX('Policy Characteristics'!G:G,MATCH($C2919,'Policy Characteristics'!$C:$C,0)))</f>
        <v>10</v>
      </c>
      <c r="N2919" s="254">
        <f>IF(ISBLANK(INDEX('Policy Characteristics'!H:H,MATCH($C2919,'Policy Characteristics'!$C:$C,0))),"",INDEX('Policy Characteristics'!H:H,MATCH($C2919,'Policy Characteristics'!$C:$C,0)))</f>
        <v>1</v>
      </c>
      <c r="O2919" s="254" t="str">
        <f>IF(ISBLANK(INDEX('Policy Characteristics'!I:I,MATCH($C2919,'Policy Characteristics'!$C:$C,0))),"",INDEX('Policy Characteristics'!I:I,MATCH($C2919,'Policy Characteristics'!$C:$C,0)))</f>
        <v>weight</v>
      </c>
      <c r="P2919" s="254" t="str">
        <f>IF(ISBLANK(INDEX('Policy Characteristics'!J:J,MATCH($C2919,'Policy Characteristics'!$C:$C,0))),"",INDEX('Policy Characteristics'!J:J,MATCH($C2919,'Policy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19" s="254" t="str">
        <f>IF(ISBLANK(INDEX('Policy Characteristics'!K:K,MATCH($C2919,'Policy Characteristics'!$C:$C,0))),"",INDEX('Policy Characteristics'!K:K,MATCH($C2919,'Policy Characteristics'!$C:$C,0)))</f>
        <v>io-model.html</v>
      </c>
      <c r="R2919" s="254" t="str">
        <f>IF(ISBLANK(INDEX('Policy Characteristics'!L:L,MATCH($C2919,'Policy Characteristics'!$C:$C,0))),"",INDEX('Policy Characteristics'!L:L,MATCH($C2919,'Policy Characteristics'!$C:$C,0)))</f>
        <v/>
      </c>
    </row>
    <row r="2920" spans="1:18" x14ac:dyDescent="0.35">
      <c r="A2920" s="254" t="str">
        <f>IF(ISBLANK(INDEX('Policy Characteristics'!A:A,MATCH($C2920,'Policy Characteristics'!$C:$C,0))),"",INDEX('Policy Characteristics'!A:A,MATCH($C2920,'Policy Characteristics'!$C:$C,0)))</f>
        <v>Government Revenue Accounting</v>
      </c>
      <c r="B2920" s="262" t="str">
        <f>IF(ISBLANK(INDEX('Policy Characteristics'!B:B,MATCH($C2920,'Policy Characteristics'!$C:$C,0))),"",INDEX('Policy Characteristics'!B:B,MATCH($C2920,'Policy Characteristics'!$C:$C,0)))</f>
        <v>CCS Subsidy</v>
      </c>
      <c r="C2920" s="254" t="str">
        <f>C$2919</f>
        <v>GRA for CCS Subsidies</v>
      </c>
      <c r="D2920" s="1" t="s">
        <v>2926</v>
      </c>
      <c r="F2920" s="1" t="s">
        <v>2941</v>
      </c>
      <c r="H2920" s="43">
        <v>2253</v>
      </c>
      <c r="I2920" s="326" t="str">
        <f t="shared" si="116"/>
        <v>Yes</v>
      </c>
      <c r="J2920" s="255" t="str">
        <f>IF(ISBLANK(INDEX('Policy Characteristics'!D:D,MATCH($C2920,'Policy Characteristics'!$C:$C,0))),"",INDEX('Policy Characteristics'!D:D,MATCH($C2920,'Policy Characteristics'!$C:$C,0)))</f>
        <v/>
      </c>
      <c r="K2920" s="254" t="str">
        <f>IF(ISBLANK(INDEX('Policy Characteristics'!E:E,MATCH($C2920,'Policy Characteristics'!$C:$C,0))),"",INDEX('Policy Characteristics'!E:E,MATCH($C2920,'Policy Characteristics'!$C:$C,0)))</f>
        <v>GRA CCS subsidy</v>
      </c>
      <c r="L2920" s="254">
        <f>IF(ISBLANK(INDEX('Policy Characteristics'!F:F,MATCH($C2920,'Policy Characteristics'!$C:$C,0))),"",INDEX('Policy Characteristics'!F:F,MATCH($C2920,'Policy Characteristics'!$C:$C,0)))</f>
        <v>0</v>
      </c>
      <c r="M2920" s="254">
        <f>IF(ISBLANK(INDEX('Policy Characteristics'!G:G,MATCH($C2920,'Policy Characteristics'!$C:$C,0))),"",INDEX('Policy Characteristics'!G:G,MATCH($C2920,'Policy Characteristics'!$C:$C,0)))</f>
        <v>10</v>
      </c>
      <c r="N2920" s="254">
        <f>IF(ISBLANK(INDEX('Policy Characteristics'!H:H,MATCH($C2920,'Policy Characteristics'!$C:$C,0))),"",INDEX('Policy Characteristics'!H:H,MATCH($C2920,'Policy Characteristics'!$C:$C,0)))</f>
        <v>1</v>
      </c>
      <c r="O2920" s="254" t="str">
        <f>IF(ISBLANK(INDEX('Policy Characteristics'!I:I,MATCH($C2920,'Policy Characteristics'!$C:$C,0))),"",INDEX('Policy Characteristics'!I:I,MATCH($C2920,'Policy Characteristics'!$C:$C,0)))</f>
        <v>weight</v>
      </c>
      <c r="P2920" s="254" t="str">
        <f>IF(ISBLANK(INDEX('Policy Characteristics'!J:J,MATCH($C2920,'Policy Characteristics'!$C:$C,0))),"",INDEX('Policy Characteristics'!J:J,MATCH($C2920,'Policy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0" s="254" t="str">
        <f>IF(ISBLANK(INDEX('Policy Characteristics'!K:K,MATCH($C2920,'Policy Characteristics'!$C:$C,0))),"",INDEX('Policy Characteristics'!K:K,MATCH($C2920,'Policy Characteristics'!$C:$C,0)))</f>
        <v>io-model.html</v>
      </c>
      <c r="R2920" s="254" t="str">
        <f>IF(ISBLANK(INDEX('Policy Characteristics'!L:L,MATCH($C2920,'Policy Characteristics'!$C:$C,0))),"",INDEX('Policy Characteristics'!L:L,MATCH($C2920,'Policy Characteristics'!$C:$C,0)))</f>
        <v/>
      </c>
    </row>
    <row r="2921" spans="1:18" x14ac:dyDescent="0.35">
      <c r="A2921" s="254" t="str">
        <f>IF(ISBLANK(INDEX('Policy Characteristics'!A:A,MATCH($C2921,'Policy Characteristics'!$C:$C,0))),"",INDEX('Policy Characteristics'!A:A,MATCH($C2921,'Policy Characteristics'!$C:$C,0)))</f>
        <v>Government Revenue Accounting</v>
      </c>
      <c r="B2921" s="262" t="str">
        <f>IF(ISBLANK(INDEX('Policy Characteristics'!B:B,MATCH($C2921,'Policy Characteristics'!$C:$C,0))),"",INDEX('Policy Characteristics'!B:B,MATCH($C2921,'Policy Characteristics'!$C:$C,0)))</f>
        <v>CCS Subsidy</v>
      </c>
      <c r="C2921" s="254" t="str">
        <f t="shared" ref="C2921:C2923" si="117">C$2919</f>
        <v>GRA for CCS Subsidies</v>
      </c>
      <c r="D2921" s="1" t="s">
        <v>2927</v>
      </c>
      <c r="F2921" s="1" t="s">
        <v>2931</v>
      </c>
      <c r="H2921" s="43">
        <v>2254</v>
      </c>
      <c r="I2921" s="326" t="str">
        <f t="shared" si="116"/>
        <v>Yes</v>
      </c>
      <c r="J2921" s="255" t="str">
        <f>IF(ISBLANK(INDEX('Policy Characteristics'!D:D,MATCH($C2921,'Policy Characteristics'!$C:$C,0))),"",INDEX('Policy Characteristics'!D:D,MATCH($C2921,'Policy Characteristics'!$C:$C,0)))</f>
        <v/>
      </c>
      <c r="K2921" s="254" t="str">
        <f>IF(ISBLANK(INDEX('Policy Characteristics'!E:E,MATCH($C2921,'Policy Characteristics'!$C:$C,0))),"",INDEX('Policy Characteristics'!E:E,MATCH($C2921,'Policy Characteristics'!$C:$C,0)))</f>
        <v>GRA CCS subsidy</v>
      </c>
      <c r="L2921" s="254">
        <f>IF(ISBLANK(INDEX('Policy Characteristics'!F:F,MATCH($C2921,'Policy Characteristics'!$C:$C,0))),"",INDEX('Policy Characteristics'!F:F,MATCH($C2921,'Policy Characteristics'!$C:$C,0)))</f>
        <v>0</v>
      </c>
      <c r="M2921" s="254">
        <f>IF(ISBLANK(INDEX('Policy Characteristics'!G:G,MATCH($C2921,'Policy Characteristics'!$C:$C,0))),"",INDEX('Policy Characteristics'!G:G,MATCH($C2921,'Policy Characteristics'!$C:$C,0)))</f>
        <v>10</v>
      </c>
      <c r="N2921" s="254">
        <f>IF(ISBLANK(INDEX('Policy Characteristics'!H:H,MATCH($C2921,'Policy Characteristics'!$C:$C,0))),"",INDEX('Policy Characteristics'!H:H,MATCH($C2921,'Policy Characteristics'!$C:$C,0)))</f>
        <v>1</v>
      </c>
      <c r="O2921" s="254" t="str">
        <f>IF(ISBLANK(INDEX('Policy Characteristics'!I:I,MATCH($C2921,'Policy Characteristics'!$C:$C,0))),"",INDEX('Policy Characteristics'!I:I,MATCH($C2921,'Policy Characteristics'!$C:$C,0)))</f>
        <v>weight</v>
      </c>
      <c r="P2921" s="254" t="str">
        <f>IF(ISBLANK(INDEX('Policy Characteristics'!J:J,MATCH($C2921,'Policy Characteristics'!$C:$C,0))),"",INDEX('Policy Characteristics'!J:J,MATCH($C2921,'Policy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1" s="254" t="str">
        <f>IF(ISBLANK(INDEX('Policy Characteristics'!K:K,MATCH($C2921,'Policy Characteristics'!$C:$C,0))),"",INDEX('Policy Characteristics'!K:K,MATCH($C2921,'Policy Characteristics'!$C:$C,0)))</f>
        <v>io-model.html</v>
      </c>
      <c r="R2921" s="254" t="str">
        <f>IF(ISBLANK(INDEX('Policy Characteristics'!L:L,MATCH($C2921,'Policy Characteristics'!$C:$C,0))),"",INDEX('Policy Characteristics'!L:L,MATCH($C2921,'Policy Characteristics'!$C:$C,0)))</f>
        <v/>
      </c>
    </row>
    <row r="2922" spans="1:18" x14ac:dyDescent="0.35">
      <c r="A2922" s="254" t="str">
        <f>IF(ISBLANK(INDEX('Policy Characteristics'!A:A,MATCH($C2922,'Policy Characteristics'!$C:$C,0))),"",INDEX('Policy Characteristics'!A:A,MATCH($C2922,'Policy Characteristics'!$C:$C,0)))</f>
        <v>Government Revenue Accounting</v>
      </c>
      <c r="B2922" s="262" t="str">
        <f>IF(ISBLANK(INDEX('Policy Characteristics'!B:B,MATCH($C2922,'Policy Characteristics'!$C:$C,0))),"",INDEX('Policy Characteristics'!B:B,MATCH($C2922,'Policy Characteristics'!$C:$C,0)))</f>
        <v>CCS Subsidy</v>
      </c>
      <c r="C2922" s="254" t="str">
        <f t="shared" si="117"/>
        <v>GRA for CCS Subsidies</v>
      </c>
      <c r="D2922" s="1" t="s">
        <v>2928</v>
      </c>
      <c r="F2922" s="1" t="s">
        <v>2932</v>
      </c>
      <c r="H2922" s="43">
        <v>2255</v>
      </c>
      <c r="I2922" s="326" t="str">
        <f t="shared" si="116"/>
        <v>Yes</v>
      </c>
      <c r="J2922" s="255" t="str">
        <f>IF(ISBLANK(INDEX('Policy Characteristics'!D:D,MATCH($C2922,'Policy Characteristics'!$C:$C,0))),"",INDEX('Policy Characteristics'!D:D,MATCH($C2922,'Policy Characteristics'!$C:$C,0)))</f>
        <v/>
      </c>
      <c r="K2922" s="254" t="str">
        <f>IF(ISBLANK(INDEX('Policy Characteristics'!E:E,MATCH($C2922,'Policy Characteristics'!$C:$C,0))),"",INDEX('Policy Characteristics'!E:E,MATCH($C2922,'Policy Characteristics'!$C:$C,0)))</f>
        <v>GRA CCS subsidy</v>
      </c>
      <c r="L2922" s="254">
        <f>IF(ISBLANK(INDEX('Policy Characteristics'!F:F,MATCH($C2922,'Policy Characteristics'!$C:$C,0))),"",INDEX('Policy Characteristics'!F:F,MATCH($C2922,'Policy Characteristics'!$C:$C,0)))</f>
        <v>0</v>
      </c>
      <c r="M2922" s="254">
        <f>IF(ISBLANK(INDEX('Policy Characteristics'!G:G,MATCH($C2922,'Policy Characteristics'!$C:$C,0))),"",INDEX('Policy Characteristics'!G:G,MATCH($C2922,'Policy Characteristics'!$C:$C,0)))</f>
        <v>10</v>
      </c>
      <c r="N2922" s="254">
        <f>IF(ISBLANK(INDEX('Policy Characteristics'!H:H,MATCH($C2922,'Policy Characteristics'!$C:$C,0))),"",INDEX('Policy Characteristics'!H:H,MATCH($C2922,'Policy Characteristics'!$C:$C,0)))</f>
        <v>1</v>
      </c>
      <c r="O2922" s="254" t="str">
        <f>IF(ISBLANK(INDEX('Policy Characteristics'!I:I,MATCH($C2922,'Policy Characteristics'!$C:$C,0))),"",INDEX('Policy Characteristics'!I:I,MATCH($C2922,'Policy Characteristics'!$C:$C,0)))</f>
        <v>weight</v>
      </c>
      <c r="P2922" s="254" t="str">
        <f>IF(ISBLANK(INDEX('Policy Characteristics'!J:J,MATCH($C2922,'Policy Characteristics'!$C:$C,0))),"",INDEX('Policy Characteristics'!J:J,MATCH($C2922,'Policy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2" s="254" t="str">
        <f>IF(ISBLANK(INDEX('Policy Characteristics'!K:K,MATCH($C2922,'Policy Characteristics'!$C:$C,0))),"",INDEX('Policy Characteristics'!K:K,MATCH($C2922,'Policy Characteristics'!$C:$C,0)))</f>
        <v>io-model.html</v>
      </c>
      <c r="R2922" s="254" t="str">
        <f>IF(ISBLANK(INDEX('Policy Characteristics'!L:L,MATCH($C2922,'Policy Characteristics'!$C:$C,0))),"",INDEX('Policy Characteristics'!L:L,MATCH($C2922,'Policy Characteristics'!$C:$C,0)))</f>
        <v/>
      </c>
    </row>
    <row r="2923" spans="1:18" x14ac:dyDescent="0.35">
      <c r="A2923" s="254" t="str">
        <f>IF(ISBLANK(INDEX('Policy Characteristics'!A:A,MATCH($C2923,'Policy Characteristics'!$C:$C,0))),"",INDEX('Policy Characteristics'!A:A,MATCH($C2923,'Policy Characteristics'!$C:$C,0)))</f>
        <v>Government Revenue Accounting</v>
      </c>
      <c r="B2923" s="262" t="str">
        <f>IF(ISBLANK(INDEX('Policy Characteristics'!B:B,MATCH($C2923,'Policy Characteristics'!$C:$C,0))),"",INDEX('Policy Characteristics'!B:B,MATCH($C2923,'Policy Characteristics'!$C:$C,0)))</f>
        <v>CCS Subsidy</v>
      </c>
      <c r="C2923" s="254" t="str">
        <f t="shared" si="117"/>
        <v>GRA for CCS Subsidies</v>
      </c>
      <c r="D2923" s="1" t="s">
        <v>2929</v>
      </c>
      <c r="F2923" s="1" t="s">
        <v>2933</v>
      </c>
      <c r="H2923" s="43">
        <v>2256</v>
      </c>
      <c r="I2923" s="326" t="str">
        <f t="shared" si="116"/>
        <v>Yes</v>
      </c>
      <c r="J2923" s="255" t="str">
        <f>IF(ISBLANK(INDEX('Policy Characteristics'!D:D,MATCH($C2923,'Policy Characteristics'!$C:$C,0))),"",INDEX('Policy Characteristics'!D:D,MATCH($C2923,'Policy Characteristics'!$C:$C,0)))</f>
        <v/>
      </c>
      <c r="K2923" s="254" t="str">
        <f>IF(ISBLANK(INDEX('Policy Characteristics'!E:E,MATCH($C2923,'Policy Characteristics'!$C:$C,0))),"",INDEX('Policy Characteristics'!E:E,MATCH($C2923,'Policy Characteristics'!$C:$C,0)))</f>
        <v>GRA CCS subsidy</v>
      </c>
      <c r="L2923" s="254">
        <f>IF(ISBLANK(INDEX('Policy Characteristics'!F:F,MATCH($C2923,'Policy Characteristics'!$C:$C,0))),"",INDEX('Policy Characteristics'!F:F,MATCH($C2923,'Policy Characteristics'!$C:$C,0)))</f>
        <v>0</v>
      </c>
      <c r="M2923" s="254">
        <f>IF(ISBLANK(INDEX('Policy Characteristics'!G:G,MATCH($C2923,'Policy Characteristics'!$C:$C,0))),"",INDEX('Policy Characteristics'!G:G,MATCH($C2923,'Policy Characteristics'!$C:$C,0)))</f>
        <v>10</v>
      </c>
      <c r="N2923" s="254">
        <f>IF(ISBLANK(INDEX('Policy Characteristics'!H:H,MATCH($C2923,'Policy Characteristics'!$C:$C,0))),"",INDEX('Policy Characteristics'!H:H,MATCH($C2923,'Policy Characteristics'!$C:$C,0)))</f>
        <v>1</v>
      </c>
      <c r="O2923" s="254" t="str">
        <f>IF(ISBLANK(INDEX('Policy Characteristics'!I:I,MATCH($C2923,'Policy Characteristics'!$C:$C,0))),"",INDEX('Policy Characteristics'!I:I,MATCH($C2923,'Policy Characteristics'!$C:$C,0)))</f>
        <v>weight</v>
      </c>
      <c r="P2923" s="254" t="str">
        <f>IF(ISBLANK(INDEX('Policy Characteristics'!J:J,MATCH($C2923,'Policy Characteristics'!$C:$C,0))),"",INDEX('Policy Characteristics'!J:J,MATCH($C2923,'Policy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3" s="254" t="str">
        <f>IF(ISBLANK(INDEX('Policy Characteristics'!K:K,MATCH($C2923,'Policy Characteristics'!$C:$C,0))),"",INDEX('Policy Characteristics'!K:K,MATCH($C2923,'Policy Characteristics'!$C:$C,0)))</f>
        <v>io-model.html</v>
      </c>
      <c r="R2923" s="254" t="str">
        <f>IF(ISBLANK(INDEX('Policy Characteristics'!L:L,MATCH($C2923,'Policy Characteristics'!$C:$C,0))),"",INDEX('Policy Characteristics'!L:L,MATCH($C2923,'Policy Characteristics'!$C:$C,0)))</f>
        <v/>
      </c>
    </row>
    <row r="2924" spans="1:18" x14ac:dyDescent="0.35">
      <c r="A2924" s="254" t="str">
        <f>IF(ISBLANK(INDEX('Policy Characteristics'!A:A,MATCH($C2924,'Policy Characteristics'!$C:$C,0))),"",INDEX('Policy Characteristics'!A:A,MATCH($C2924,'Policy Characteristics'!$C:$C,0)))</f>
        <v>Government Revenue Accounting</v>
      </c>
      <c r="B2924" s="262" t="str">
        <f>IF(ISBLANK(INDEX('Policy Characteristics'!B:B,MATCH($C2924,'Policy Characteristics'!$C:$C,0))),"",INDEX('Policy Characteristics'!B:B,MATCH($C2924,'Policy Characteristics'!$C:$C,0)))</f>
        <v>Clean Heat Subsidy</v>
      </c>
      <c r="C2924" t="s">
        <v>3902</v>
      </c>
      <c r="D2924" s="1" t="s">
        <v>2925</v>
      </c>
      <c r="F2924" s="1" t="s">
        <v>2930</v>
      </c>
      <c r="H2924" s="43">
        <v>3257</v>
      </c>
      <c r="I2924" s="322" t="s">
        <v>40</v>
      </c>
      <c r="J2924" s="255" t="str">
        <f>IF(ISBLANK(INDEX('Policy Characteristics'!D:D,MATCH($C2924,'Policy Characteristics'!$C:$C,0))),"",INDEX('Policy Characteristics'!D:D,MATCH($C2924,'Policy Characteristics'!$C:$C,0)))</f>
        <v/>
      </c>
      <c r="K2924" s="254" t="str">
        <f>IF(ISBLANK(INDEX('Policy Characteristics'!E:E,MATCH($C2924,'Policy Characteristics'!$C:$C,0))),"",INDEX('Policy Characteristics'!E:E,MATCH($C2924,'Policy Characteristics'!$C:$C,0)))</f>
        <v>GRA indst clean heat subsidy</v>
      </c>
      <c r="L2924" s="254">
        <f>IF(ISBLANK(INDEX('Policy Characteristics'!F:F,MATCH($C2924,'Policy Characteristics'!$C:$C,0))),"",INDEX('Policy Characteristics'!F:F,MATCH($C2924,'Policy Characteristics'!$C:$C,0)))</f>
        <v>0</v>
      </c>
      <c r="M2924" s="254">
        <f>IF(ISBLANK(INDEX('Policy Characteristics'!G:G,MATCH($C2924,'Policy Characteristics'!$C:$C,0))),"",INDEX('Policy Characteristics'!G:G,MATCH($C2924,'Policy Characteristics'!$C:$C,0)))</f>
        <v>10</v>
      </c>
      <c r="N2924" s="254">
        <f>IF(ISBLANK(INDEX('Policy Characteristics'!H:H,MATCH($C2924,'Policy Characteristics'!$C:$C,0))),"",INDEX('Policy Characteristics'!H:H,MATCH($C2924,'Policy Characteristics'!$C:$C,0)))</f>
        <v>1</v>
      </c>
      <c r="O2924" s="254" t="str">
        <f>IF(ISBLANK(INDEX('Policy Characteristics'!I:I,MATCH($C2924,'Policy Characteristics'!$C:$C,0))),"",INDEX('Policy Characteristics'!I:I,MATCH($C2924,'Policy Characteristics'!$C:$C,0)))</f>
        <v>weight</v>
      </c>
      <c r="P2924" s="254" t="str">
        <f>IF(ISBLANK(INDEX('Policy Characteristics'!J:J,MATCH($C2924,'Policy Characteristics'!$C:$C,0))),"",INDEX('Policy Characteristics'!J:J,MATCH($C2924,'Policy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4" s="254" t="str">
        <f>IF(ISBLANK(INDEX('Policy Characteristics'!K:K,MATCH($C2924,'Policy Characteristics'!$C:$C,0))),"",INDEX('Policy Characteristics'!K:K,MATCH($C2924,'Policy Characteristics'!$C:$C,0)))</f>
        <v>io-model.html</v>
      </c>
      <c r="R2924" s="254" t="str">
        <f>IF(ISBLANK(INDEX('Policy Characteristics'!L:L,MATCH($C2924,'Policy Characteristics'!$C:$C,0))),"",INDEX('Policy Characteristics'!L:L,MATCH($C2924,'Policy Characteristics'!$C:$C,0)))</f>
        <v/>
      </c>
    </row>
    <row r="2925" spans="1:18" x14ac:dyDescent="0.35">
      <c r="A2925" s="254" t="str">
        <f>IF(ISBLANK(INDEX('Policy Characteristics'!A:A,MATCH($C2925,'Policy Characteristics'!$C:$C,0))),"",INDEX('Policy Characteristics'!A:A,MATCH($C2925,'Policy Characteristics'!$C:$C,0)))</f>
        <v>Government Revenue Accounting</v>
      </c>
      <c r="B2925" s="262" t="str">
        <f>IF(ISBLANK(INDEX('Policy Characteristics'!B:B,MATCH($C2925,'Policy Characteristics'!$C:$C,0))),"",INDEX('Policy Characteristics'!B:B,MATCH($C2925,'Policy Characteristics'!$C:$C,0)))</f>
        <v>Clean Heat Subsidy</v>
      </c>
      <c r="C2925" s="254" t="str">
        <f>C$2924</f>
        <v>GRA for Industry Clean Heat Subsidies</v>
      </c>
      <c r="D2925" s="1" t="s">
        <v>2926</v>
      </c>
      <c r="F2925" s="1" t="s">
        <v>2941</v>
      </c>
      <c r="H2925" s="43">
        <v>3258</v>
      </c>
      <c r="I2925" s="326" t="str">
        <f>I$2924</f>
        <v>Yes</v>
      </c>
      <c r="J2925" s="255" t="str">
        <f>IF(ISBLANK(INDEX('Policy Characteristics'!D:D,MATCH($C2925,'Policy Characteristics'!$C:$C,0))),"",INDEX('Policy Characteristics'!D:D,MATCH($C2925,'Policy Characteristics'!$C:$C,0)))</f>
        <v/>
      </c>
      <c r="K2925" s="254" t="str">
        <f>IF(ISBLANK(INDEX('Policy Characteristics'!E:E,MATCH($C2925,'Policy Characteristics'!$C:$C,0))),"",INDEX('Policy Characteristics'!E:E,MATCH($C2925,'Policy Characteristics'!$C:$C,0)))</f>
        <v>GRA indst clean heat subsidy</v>
      </c>
      <c r="L2925" s="254">
        <f>IF(ISBLANK(INDEX('Policy Characteristics'!F:F,MATCH($C2925,'Policy Characteristics'!$C:$C,0))),"",INDEX('Policy Characteristics'!F:F,MATCH($C2925,'Policy Characteristics'!$C:$C,0)))</f>
        <v>0</v>
      </c>
      <c r="M2925" s="254">
        <f>IF(ISBLANK(INDEX('Policy Characteristics'!G:G,MATCH($C2925,'Policy Characteristics'!$C:$C,0))),"",INDEX('Policy Characteristics'!G:G,MATCH($C2925,'Policy Characteristics'!$C:$C,0)))</f>
        <v>10</v>
      </c>
      <c r="N2925" s="254">
        <f>IF(ISBLANK(INDEX('Policy Characteristics'!H:H,MATCH($C2925,'Policy Characteristics'!$C:$C,0))),"",INDEX('Policy Characteristics'!H:H,MATCH($C2925,'Policy Characteristics'!$C:$C,0)))</f>
        <v>1</v>
      </c>
      <c r="O2925" s="254" t="str">
        <f>IF(ISBLANK(INDEX('Policy Characteristics'!I:I,MATCH($C2925,'Policy Characteristics'!$C:$C,0))),"",INDEX('Policy Characteristics'!I:I,MATCH($C2925,'Policy Characteristics'!$C:$C,0)))</f>
        <v>weight</v>
      </c>
      <c r="P2925" s="254" t="str">
        <f>IF(ISBLANK(INDEX('Policy Characteristics'!J:J,MATCH($C2925,'Policy Characteristics'!$C:$C,0))),"",INDEX('Policy Characteristics'!J:J,MATCH($C2925,'Policy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5" s="254" t="str">
        <f>IF(ISBLANK(INDEX('Policy Characteristics'!K:K,MATCH($C2925,'Policy Characteristics'!$C:$C,0))),"",INDEX('Policy Characteristics'!K:K,MATCH($C2925,'Policy Characteristics'!$C:$C,0)))</f>
        <v>io-model.html</v>
      </c>
      <c r="R2925" s="254" t="str">
        <f>IF(ISBLANK(INDEX('Policy Characteristics'!L:L,MATCH($C2925,'Policy Characteristics'!$C:$C,0))),"",INDEX('Policy Characteristics'!L:L,MATCH($C2925,'Policy Characteristics'!$C:$C,0)))</f>
        <v/>
      </c>
    </row>
    <row r="2926" spans="1:18" x14ac:dyDescent="0.35">
      <c r="A2926" s="254" t="str">
        <f>IF(ISBLANK(INDEX('Policy Characteristics'!A:A,MATCH($C2926,'Policy Characteristics'!$C:$C,0))),"",INDEX('Policy Characteristics'!A:A,MATCH($C2926,'Policy Characteristics'!$C:$C,0)))</f>
        <v>Government Revenue Accounting</v>
      </c>
      <c r="B2926" s="262" t="str">
        <f>IF(ISBLANK(INDEX('Policy Characteristics'!B:B,MATCH($C2926,'Policy Characteristics'!$C:$C,0))),"",INDEX('Policy Characteristics'!B:B,MATCH($C2926,'Policy Characteristics'!$C:$C,0)))</f>
        <v>Clean Heat Subsidy</v>
      </c>
      <c r="C2926" s="254" t="str">
        <f t="shared" ref="C2926:C2928" si="118">C$2924</f>
        <v>GRA for Industry Clean Heat Subsidies</v>
      </c>
      <c r="D2926" s="1" t="s">
        <v>2927</v>
      </c>
      <c r="F2926" s="1" t="s">
        <v>2931</v>
      </c>
      <c r="H2926" s="43">
        <v>3259</v>
      </c>
      <c r="I2926" s="326" t="str">
        <f t="shared" ref="I2926:I2928" si="119">I$2924</f>
        <v>Yes</v>
      </c>
      <c r="J2926" s="255" t="str">
        <f>IF(ISBLANK(INDEX('Policy Characteristics'!D:D,MATCH($C2926,'Policy Characteristics'!$C:$C,0))),"",INDEX('Policy Characteristics'!D:D,MATCH($C2926,'Policy Characteristics'!$C:$C,0)))</f>
        <v/>
      </c>
      <c r="K2926" s="254" t="str">
        <f>IF(ISBLANK(INDEX('Policy Characteristics'!E:E,MATCH($C2926,'Policy Characteristics'!$C:$C,0))),"",INDEX('Policy Characteristics'!E:E,MATCH($C2926,'Policy Characteristics'!$C:$C,0)))</f>
        <v>GRA indst clean heat subsidy</v>
      </c>
      <c r="L2926" s="254">
        <f>IF(ISBLANK(INDEX('Policy Characteristics'!F:F,MATCH($C2926,'Policy Characteristics'!$C:$C,0))),"",INDEX('Policy Characteristics'!F:F,MATCH($C2926,'Policy Characteristics'!$C:$C,0)))</f>
        <v>0</v>
      </c>
      <c r="M2926" s="254">
        <f>IF(ISBLANK(INDEX('Policy Characteristics'!G:G,MATCH($C2926,'Policy Characteristics'!$C:$C,0))),"",INDEX('Policy Characteristics'!G:G,MATCH($C2926,'Policy Characteristics'!$C:$C,0)))</f>
        <v>10</v>
      </c>
      <c r="N2926" s="254">
        <f>IF(ISBLANK(INDEX('Policy Characteristics'!H:H,MATCH($C2926,'Policy Characteristics'!$C:$C,0))),"",INDEX('Policy Characteristics'!H:H,MATCH($C2926,'Policy Characteristics'!$C:$C,0)))</f>
        <v>1</v>
      </c>
      <c r="O2926" s="254" t="str">
        <f>IF(ISBLANK(INDEX('Policy Characteristics'!I:I,MATCH($C2926,'Policy Characteristics'!$C:$C,0))),"",INDEX('Policy Characteristics'!I:I,MATCH($C2926,'Policy Characteristics'!$C:$C,0)))</f>
        <v>weight</v>
      </c>
      <c r="P2926" s="254" t="str">
        <f>IF(ISBLANK(INDEX('Policy Characteristics'!J:J,MATCH($C2926,'Policy Characteristics'!$C:$C,0))),"",INDEX('Policy Characteristics'!J:J,MATCH($C2926,'Policy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6" s="254" t="str">
        <f>IF(ISBLANK(INDEX('Policy Characteristics'!K:K,MATCH($C2926,'Policy Characteristics'!$C:$C,0))),"",INDEX('Policy Characteristics'!K:K,MATCH($C2926,'Policy Characteristics'!$C:$C,0)))</f>
        <v>io-model.html</v>
      </c>
      <c r="R2926" s="254" t="str">
        <f>IF(ISBLANK(INDEX('Policy Characteristics'!L:L,MATCH($C2926,'Policy Characteristics'!$C:$C,0))),"",INDEX('Policy Characteristics'!L:L,MATCH($C2926,'Policy Characteristics'!$C:$C,0)))</f>
        <v/>
      </c>
    </row>
    <row r="2927" spans="1:18" x14ac:dyDescent="0.35">
      <c r="A2927" s="254" t="str">
        <f>IF(ISBLANK(INDEX('Policy Characteristics'!A:A,MATCH($C2927,'Policy Characteristics'!$C:$C,0))),"",INDEX('Policy Characteristics'!A:A,MATCH($C2927,'Policy Characteristics'!$C:$C,0)))</f>
        <v>Government Revenue Accounting</v>
      </c>
      <c r="B2927" s="262" t="str">
        <f>IF(ISBLANK(INDEX('Policy Characteristics'!B:B,MATCH($C2927,'Policy Characteristics'!$C:$C,0))),"",INDEX('Policy Characteristics'!B:B,MATCH($C2927,'Policy Characteristics'!$C:$C,0)))</f>
        <v>Clean Heat Subsidy</v>
      </c>
      <c r="C2927" s="254" t="str">
        <f t="shared" si="118"/>
        <v>GRA for Industry Clean Heat Subsidies</v>
      </c>
      <c r="D2927" s="1" t="s">
        <v>2928</v>
      </c>
      <c r="F2927" s="1" t="s">
        <v>2932</v>
      </c>
      <c r="H2927" s="43">
        <v>3260</v>
      </c>
      <c r="I2927" s="326" t="str">
        <f t="shared" si="119"/>
        <v>Yes</v>
      </c>
      <c r="J2927" s="255" t="str">
        <f>IF(ISBLANK(INDEX('Policy Characteristics'!D:D,MATCH($C2927,'Policy Characteristics'!$C:$C,0))),"",INDEX('Policy Characteristics'!D:D,MATCH($C2927,'Policy Characteristics'!$C:$C,0)))</f>
        <v/>
      </c>
      <c r="K2927" s="254" t="str">
        <f>IF(ISBLANK(INDEX('Policy Characteristics'!E:E,MATCH($C2927,'Policy Characteristics'!$C:$C,0))),"",INDEX('Policy Characteristics'!E:E,MATCH($C2927,'Policy Characteristics'!$C:$C,0)))</f>
        <v>GRA indst clean heat subsidy</v>
      </c>
      <c r="L2927" s="254">
        <f>IF(ISBLANK(INDEX('Policy Characteristics'!F:F,MATCH($C2927,'Policy Characteristics'!$C:$C,0))),"",INDEX('Policy Characteristics'!F:F,MATCH($C2927,'Policy Characteristics'!$C:$C,0)))</f>
        <v>0</v>
      </c>
      <c r="M2927" s="254">
        <f>IF(ISBLANK(INDEX('Policy Characteristics'!G:G,MATCH($C2927,'Policy Characteristics'!$C:$C,0))),"",INDEX('Policy Characteristics'!G:G,MATCH($C2927,'Policy Characteristics'!$C:$C,0)))</f>
        <v>10</v>
      </c>
      <c r="N2927" s="254">
        <f>IF(ISBLANK(INDEX('Policy Characteristics'!H:H,MATCH($C2927,'Policy Characteristics'!$C:$C,0))),"",INDEX('Policy Characteristics'!H:H,MATCH($C2927,'Policy Characteristics'!$C:$C,0)))</f>
        <v>1</v>
      </c>
      <c r="O2927" s="254" t="str">
        <f>IF(ISBLANK(INDEX('Policy Characteristics'!I:I,MATCH($C2927,'Policy Characteristics'!$C:$C,0))),"",INDEX('Policy Characteristics'!I:I,MATCH($C2927,'Policy Characteristics'!$C:$C,0)))</f>
        <v>weight</v>
      </c>
      <c r="P2927" s="254" t="str">
        <f>IF(ISBLANK(INDEX('Policy Characteristics'!J:J,MATCH($C2927,'Policy Characteristics'!$C:$C,0))),"",INDEX('Policy Characteristics'!J:J,MATCH($C2927,'Policy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7" s="254" t="str">
        <f>IF(ISBLANK(INDEX('Policy Characteristics'!K:K,MATCH($C2927,'Policy Characteristics'!$C:$C,0))),"",INDEX('Policy Characteristics'!K:K,MATCH($C2927,'Policy Characteristics'!$C:$C,0)))</f>
        <v>io-model.html</v>
      </c>
      <c r="R2927" s="254" t="str">
        <f>IF(ISBLANK(INDEX('Policy Characteristics'!L:L,MATCH($C2927,'Policy Characteristics'!$C:$C,0))),"",INDEX('Policy Characteristics'!L:L,MATCH($C2927,'Policy Characteristics'!$C:$C,0)))</f>
        <v/>
      </c>
    </row>
    <row r="2928" spans="1:18" x14ac:dyDescent="0.35">
      <c r="A2928" s="254" t="str">
        <f>IF(ISBLANK(INDEX('Policy Characteristics'!A:A,MATCH($C2928,'Policy Characteristics'!$C:$C,0))),"",INDEX('Policy Characteristics'!A:A,MATCH($C2928,'Policy Characteristics'!$C:$C,0)))</f>
        <v>Government Revenue Accounting</v>
      </c>
      <c r="B2928" s="262" t="str">
        <f>IF(ISBLANK(INDEX('Policy Characteristics'!B:B,MATCH($C2928,'Policy Characteristics'!$C:$C,0))),"",INDEX('Policy Characteristics'!B:B,MATCH($C2928,'Policy Characteristics'!$C:$C,0)))</f>
        <v>Clean Heat Subsidy</v>
      </c>
      <c r="C2928" s="254" t="str">
        <f t="shared" si="118"/>
        <v>GRA for Industry Clean Heat Subsidies</v>
      </c>
      <c r="D2928" s="1" t="s">
        <v>2929</v>
      </c>
      <c r="F2928" s="1" t="s">
        <v>2933</v>
      </c>
      <c r="H2928" s="43">
        <v>3261</v>
      </c>
      <c r="I2928" s="326" t="str">
        <f t="shared" si="119"/>
        <v>Yes</v>
      </c>
      <c r="J2928" s="255" t="str">
        <f>IF(ISBLANK(INDEX('Policy Characteristics'!D:D,MATCH($C2928,'Policy Characteristics'!$C:$C,0))),"",INDEX('Policy Characteristics'!D:D,MATCH($C2928,'Policy Characteristics'!$C:$C,0)))</f>
        <v/>
      </c>
      <c r="K2928" s="254" t="str">
        <f>IF(ISBLANK(INDEX('Policy Characteristics'!E:E,MATCH($C2928,'Policy Characteristics'!$C:$C,0))),"",INDEX('Policy Characteristics'!E:E,MATCH($C2928,'Policy Characteristics'!$C:$C,0)))</f>
        <v>GRA indst clean heat subsidy</v>
      </c>
      <c r="L2928" s="254">
        <f>IF(ISBLANK(INDEX('Policy Characteristics'!F:F,MATCH($C2928,'Policy Characteristics'!$C:$C,0))),"",INDEX('Policy Characteristics'!F:F,MATCH($C2928,'Policy Characteristics'!$C:$C,0)))</f>
        <v>0</v>
      </c>
      <c r="M2928" s="254">
        <f>IF(ISBLANK(INDEX('Policy Characteristics'!G:G,MATCH($C2928,'Policy Characteristics'!$C:$C,0))),"",INDEX('Policy Characteristics'!G:G,MATCH($C2928,'Policy Characteristics'!$C:$C,0)))</f>
        <v>10</v>
      </c>
      <c r="N2928" s="254">
        <f>IF(ISBLANK(INDEX('Policy Characteristics'!H:H,MATCH($C2928,'Policy Characteristics'!$C:$C,0))),"",INDEX('Policy Characteristics'!H:H,MATCH($C2928,'Policy Characteristics'!$C:$C,0)))</f>
        <v>1</v>
      </c>
      <c r="O2928" s="254" t="str">
        <f>IF(ISBLANK(INDEX('Policy Characteristics'!I:I,MATCH($C2928,'Policy Characteristics'!$C:$C,0))),"",INDEX('Policy Characteristics'!I:I,MATCH($C2928,'Policy Characteristics'!$C:$C,0)))</f>
        <v>weight</v>
      </c>
      <c r="P2928" s="254" t="str">
        <f>IF(ISBLANK(INDEX('Policy Characteristics'!J:J,MATCH($C2928,'Policy Characteristics'!$C:$C,0))),"",INDEX('Policy Characteristics'!J:J,MATCH($C2928,'Policy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8" s="254" t="str">
        <f>IF(ISBLANK(INDEX('Policy Characteristics'!K:K,MATCH($C2928,'Policy Characteristics'!$C:$C,0))),"",INDEX('Policy Characteristics'!K:K,MATCH($C2928,'Policy Characteristics'!$C:$C,0)))</f>
        <v>io-model.html</v>
      </c>
      <c r="R2928" s="254" t="str">
        <f>IF(ISBLANK(INDEX('Policy Characteristics'!L:L,MATCH($C2928,'Policy Characteristics'!$C:$C,0))),"",INDEX('Policy Characteristics'!L:L,MATCH($C2928,'Policy Characteristics'!$C:$C,0)))</f>
        <v/>
      </c>
    </row>
    <row r="2929" spans="1:18" x14ac:dyDescent="0.35">
      <c r="A2929" s="254" t="str">
        <f>IF(ISBLANK(INDEX('Policy Characteristics'!A:A,MATCH($C2929,'Policy Characteristics'!$C:$C,0))),"",INDEX('Policy Characteristics'!A:A,MATCH($C2929,'Policy Characteristics'!$C:$C,0)))</f>
        <v>Government Revenue Accounting</v>
      </c>
      <c r="B2929" s="262" t="str">
        <f>IF(ISBLANK(INDEX('Policy Characteristics'!B:B,MATCH($C2929,'Policy Characteristics'!$C:$C,0))),"",INDEX('Policy Characteristics'!B:B,MATCH($C2929,'Policy Characteristics'!$C:$C,0)))</f>
        <v>Process Emissions Subsidy</v>
      </c>
      <c r="C2929" t="s">
        <v>3903</v>
      </c>
      <c r="D2929" s="1" t="s">
        <v>2925</v>
      </c>
      <c r="F2929" s="1" t="s">
        <v>2930</v>
      </c>
      <c r="H2929" s="43">
        <v>3262</v>
      </c>
      <c r="I2929" s="322" t="s">
        <v>40</v>
      </c>
      <c r="J2929" s="255" t="str">
        <f>IF(ISBLANK(INDEX('Policy Characteristics'!D:D,MATCH($C2929,'Policy Characteristics'!$C:$C,0))),"",INDEX('Policy Characteristics'!D:D,MATCH($C2929,'Policy Characteristics'!$C:$C,0)))</f>
        <v/>
      </c>
      <c r="K2929" s="254" t="str">
        <f>IF(ISBLANK(INDEX('Policy Characteristics'!E:E,MATCH($C2929,'Policy Characteristics'!$C:$C,0))),"",INDEX('Policy Characteristics'!E:E,MATCH($C2929,'Policy Characteristics'!$C:$C,0)))</f>
        <v>GRA indst proc emiss policy subsidy</v>
      </c>
      <c r="L2929" s="254">
        <f>IF(ISBLANK(INDEX('Policy Characteristics'!F:F,MATCH($C2929,'Policy Characteristics'!$C:$C,0))),"",INDEX('Policy Characteristics'!F:F,MATCH($C2929,'Policy Characteristics'!$C:$C,0)))</f>
        <v>0</v>
      </c>
      <c r="M2929" s="254">
        <f>IF(ISBLANK(INDEX('Policy Characteristics'!G:G,MATCH($C2929,'Policy Characteristics'!$C:$C,0))),"",INDEX('Policy Characteristics'!G:G,MATCH($C2929,'Policy Characteristics'!$C:$C,0)))</f>
        <v>10</v>
      </c>
      <c r="N2929" s="254">
        <f>IF(ISBLANK(INDEX('Policy Characteristics'!H:H,MATCH($C2929,'Policy Characteristics'!$C:$C,0))),"",INDEX('Policy Characteristics'!H:H,MATCH($C2929,'Policy Characteristics'!$C:$C,0)))</f>
        <v>1</v>
      </c>
      <c r="O2929" s="254" t="str">
        <f>IF(ISBLANK(INDEX('Policy Characteristics'!I:I,MATCH($C2929,'Policy Characteristics'!$C:$C,0))),"",INDEX('Policy Characteristics'!I:I,MATCH($C2929,'Policy Characteristics'!$C:$C,0)))</f>
        <v>weight</v>
      </c>
      <c r="P2929" s="254" t="str">
        <f>IF(ISBLANK(INDEX('Policy Characteristics'!J:J,MATCH($C2929,'Policy Characteristics'!$C:$C,0))),"",INDEX('Policy Characteristics'!J:J,MATCH($C2929,'Policy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29" s="254" t="str">
        <f>IF(ISBLANK(INDEX('Policy Characteristics'!K:K,MATCH($C2929,'Policy Characteristics'!$C:$C,0))),"",INDEX('Policy Characteristics'!K:K,MATCH($C2929,'Policy Characteristics'!$C:$C,0)))</f>
        <v>io-model.html</v>
      </c>
      <c r="R2929" s="254" t="str">
        <f>IF(ISBLANK(INDEX('Policy Characteristics'!L:L,MATCH($C2929,'Policy Characteristics'!$C:$C,0))),"",INDEX('Policy Characteristics'!L:L,MATCH($C2929,'Policy Characteristics'!$C:$C,0)))</f>
        <v/>
      </c>
    </row>
    <row r="2930" spans="1:18" x14ac:dyDescent="0.35">
      <c r="A2930" s="254" t="str">
        <f>IF(ISBLANK(INDEX('Policy Characteristics'!A:A,MATCH($C2930,'Policy Characteristics'!$C:$C,0))),"",INDEX('Policy Characteristics'!A:A,MATCH($C2930,'Policy Characteristics'!$C:$C,0)))</f>
        <v>Government Revenue Accounting</v>
      </c>
      <c r="B2930" s="262" t="str">
        <f>IF(ISBLANK(INDEX('Policy Characteristics'!B:B,MATCH($C2930,'Policy Characteristics'!$C:$C,0))),"",INDEX('Policy Characteristics'!B:B,MATCH($C2930,'Policy Characteristics'!$C:$C,0)))</f>
        <v>Process Emissions Subsidy</v>
      </c>
      <c r="C2930" s="254" t="str">
        <f>C$2929</f>
        <v>GRA for Industry Process Emissions Policy Subsidies</v>
      </c>
      <c r="D2930" s="1" t="s">
        <v>2926</v>
      </c>
      <c r="F2930" s="1" t="s">
        <v>2941</v>
      </c>
      <c r="H2930" s="43">
        <v>3263</v>
      </c>
      <c r="I2930" s="326" t="str">
        <f>I$2929</f>
        <v>Yes</v>
      </c>
      <c r="J2930" s="255" t="str">
        <f>IF(ISBLANK(INDEX('Policy Characteristics'!D:D,MATCH($C2930,'Policy Characteristics'!$C:$C,0))),"",INDEX('Policy Characteristics'!D:D,MATCH($C2930,'Policy Characteristics'!$C:$C,0)))</f>
        <v/>
      </c>
      <c r="K2930" s="254" t="str">
        <f>IF(ISBLANK(INDEX('Policy Characteristics'!E:E,MATCH($C2930,'Policy Characteristics'!$C:$C,0))),"",INDEX('Policy Characteristics'!E:E,MATCH($C2930,'Policy Characteristics'!$C:$C,0)))</f>
        <v>GRA indst proc emiss policy subsidy</v>
      </c>
      <c r="L2930" s="254">
        <f>IF(ISBLANK(INDEX('Policy Characteristics'!F:F,MATCH($C2930,'Policy Characteristics'!$C:$C,0))),"",INDEX('Policy Characteristics'!F:F,MATCH($C2930,'Policy Characteristics'!$C:$C,0)))</f>
        <v>0</v>
      </c>
      <c r="M2930" s="254">
        <f>IF(ISBLANK(INDEX('Policy Characteristics'!G:G,MATCH($C2930,'Policy Characteristics'!$C:$C,0))),"",INDEX('Policy Characteristics'!G:G,MATCH($C2930,'Policy Characteristics'!$C:$C,0)))</f>
        <v>10</v>
      </c>
      <c r="N2930" s="254">
        <f>IF(ISBLANK(INDEX('Policy Characteristics'!H:H,MATCH($C2930,'Policy Characteristics'!$C:$C,0))),"",INDEX('Policy Characteristics'!H:H,MATCH($C2930,'Policy Characteristics'!$C:$C,0)))</f>
        <v>1</v>
      </c>
      <c r="O2930" s="254" t="str">
        <f>IF(ISBLANK(INDEX('Policy Characteristics'!I:I,MATCH($C2930,'Policy Characteristics'!$C:$C,0))),"",INDEX('Policy Characteristics'!I:I,MATCH($C2930,'Policy Characteristics'!$C:$C,0)))</f>
        <v>weight</v>
      </c>
      <c r="P2930" s="254" t="str">
        <f>IF(ISBLANK(INDEX('Policy Characteristics'!J:J,MATCH($C2930,'Policy Characteristics'!$C:$C,0))),"",INDEX('Policy Characteristics'!J:J,MATCH($C2930,'Policy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0" s="254" t="str">
        <f>IF(ISBLANK(INDEX('Policy Characteristics'!K:K,MATCH($C2930,'Policy Characteristics'!$C:$C,0))),"",INDEX('Policy Characteristics'!K:K,MATCH($C2930,'Policy Characteristics'!$C:$C,0)))</f>
        <v>io-model.html</v>
      </c>
      <c r="R2930" s="254" t="str">
        <f>IF(ISBLANK(INDEX('Policy Characteristics'!L:L,MATCH($C2930,'Policy Characteristics'!$C:$C,0))),"",INDEX('Policy Characteristics'!L:L,MATCH($C2930,'Policy Characteristics'!$C:$C,0)))</f>
        <v/>
      </c>
    </row>
    <row r="2931" spans="1:18" x14ac:dyDescent="0.35">
      <c r="A2931" s="254" t="str">
        <f>IF(ISBLANK(INDEX('Policy Characteristics'!A:A,MATCH($C2931,'Policy Characteristics'!$C:$C,0))),"",INDEX('Policy Characteristics'!A:A,MATCH($C2931,'Policy Characteristics'!$C:$C,0)))</f>
        <v>Government Revenue Accounting</v>
      </c>
      <c r="B2931" s="262" t="str">
        <f>IF(ISBLANK(INDEX('Policy Characteristics'!B:B,MATCH($C2931,'Policy Characteristics'!$C:$C,0))),"",INDEX('Policy Characteristics'!B:B,MATCH($C2931,'Policy Characteristics'!$C:$C,0)))</f>
        <v>Process Emissions Subsidy</v>
      </c>
      <c r="C2931" s="254" t="str">
        <f t="shared" ref="C2931:C2933" si="120">C$2929</f>
        <v>GRA for Industry Process Emissions Policy Subsidies</v>
      </c>
      <c r="D2931" s="1" t="s">
        <v>2927</v>
      </c>
      <c r="F2931" s="1" t="s">
        <v>2931</v>
      </c>
      <c r="H2931" s="43">
        <v>3264</v>
      </c>
      <c r="I2931" s="326" t="str">
        <f t="shared" ref="I2931:I2933" si="121">I$2929</f>
        <v>Yes</v>
      </c>
      <c r="J2931" s="255" t="str">
        <f>IF(ISBLANK(INDEX('Policy Characteristics'!D:D,MATCH($C2931,'Policy Characteristics'!$C:$C,0))),"",INDEX('Policy Characteristics'!D:D,MATCH($C2931,'Policy Characteristics'!$C:$C,0)))</f>
        <v/>
      </c>
      <c r="K2931" s="254" t="str">
        <f>IF(ISBLANK(INDEX('Policy Characteristics'!E:E,MATCH($C2931,'Policy Characteristics'!$C:$C,0))),"",INDEX('Policy Characteristics'!E:E,MATCH($C2931,'Policy Characteristics'!$C:$C,0)))</f>
        <v>GRA indst proc emiss policy subsidy</v>
      </c>
      <c r="L2931" s="254">
        <f>IF(ISBLANK(INDEX('Policy Characteristics'!F:F,MATCH($C2931,'Policy Characteristics'!$C:$C,0))),"",INDEX('Policy Characteristics'!F:F,MATCH($C2931,'Policy Characteristics'!$C:$C,0)))</f>
        <v>0</v>
      </c>
      <c r="M2931" s="254">
        <f>IF(ISBLANK(INDEX('Policy Characteristics'!G:G,MATCH($C2931,'Policy Characteristics'!$C:$C,0))),"",INDEX('Policy Characteristics'!G:G,MATCH($C2931,'Policy Characteristics'!$C:$C,0)))</f>
        <v>10</v>
      </c>
      <c r="N2931" s="254">
        <f>IF(ISBLANK(INDEX('Policy Characteristics'!H:H,MATCH($C2931,'Policy Characteristics'!$C:$C,0))),"",INDEX('Policy Characteristics'!H:H,MATCH($C2931,'Policy Characteristics'!$C:$C,0)))</f>
        <v>1</v>
      </c>
      <c r="O2931" s="254" t="str">
        <f>IF(ISBLANK(INDEX('Policy Characteristics'!I:I,MATCH($C2931,'Policy Characteristics'!$C:$C,0))),"",INDEX('Policy Characteristics'!I:I,MATCH($C2931,'Policy Characteristics'!$C:$C,0)))</f>
        <v>weight</v>
      </c>
      <c r="P2931" s="254" t="str">
        <f>IF(ISBLANK(INDEX('Policy Characteristics'!J:J,MATCH($C2931,'Policy Characteristics'!$C:$C,0))),"",INDEX('Policy Characteristics'!J:J,MATCH($C2931,'Policy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1" s="254" t="str">
        <f>IF(ISBLANK(INDEX('Policy Characteristics'!K:K,MATCH($C2931,'Policy Characteristics'!$C:$C,0))),"",INDEX('Policy Characteristics'!K:K,MATCH($C2931,'Policy Characteristics'!$C:$C,0)))</f>
        <v>io-model.html</v>
      </c>
      <c r="R2931" s="254" t="str">
        <f>IF(ISBLANK(INDEX('Policy Characteristics'!L:L,MATCH($C2931,'Policy Characteristics'!$C:$C,0))),"",INDEX('Policy Characteristics'!L:L,MATCH($C2931,'Policy Characteristics'!$C:$C,0)))</f>
        <v/>
      </c>
    </row>
    <row r="2932" spans="1:18" x14ac:dyDescent="0.35">
      <c r="A2932" s="254" t="str">
        <f>IF(ISBLANK(INDEX('Policy Characteristics'!A:A,MATCH($C2932,'Policy Characteristics'!$C:$C,0))),"",INDEX('Policy Characteristics'!A:A,MATCH($C2932,'Policy Characteristics'!$C:$C,0)))</f>
        <v>Government Revenue Accounting</v>
      </c>
      <c r="B2932" s="262" t="str">
        <f>IF(ISBLANK(INDEX('Policy Characteristics'!B:B,MATCH($C2932,'Policy Characteristics'!$C:$C,0))),"",INDEX('Policy Characteristics'!B:B,MATCH($C2932,'Policy Characteristics'!$C:$C,0)))</f>
        <v>Process Emissions Subsidy</v>
      </c>
      <c r="C2932" s="254" t="str">
        <f t="shared" si="120"/>
        <v>GRA for Industry Process Emissions Policy Subsidies</v>
      </c>
      <c r="D2932" s="1" t="s">
        <v>2928</v>
      </c>
      <c r="F2932" s="1" t="s">
        <v>2932</v>
      </c>
      <c r="H2932" s="43">
        <v>3265</v>
      </c>
      <c r="I2932" s="326" t="str">
        <f t="shared" si="121"/>
        <v>Yes</v>
      </c>
      <c r="J2932" s="255" t="str">
        <f>IF(ISBLANK(INDEX('Policy Characteristics'!D:D,MATCH($C2932,'Policy Characteristics'!$C:$C,0))),"",INDEX('Policy Characteristics'!D:D,MATCH($C2932,'Policy Characteristics'!$C:$C,0)))</f>
        <v/>
      </c>
      <c r="K2932" s="254" t="str">
        <f>IF(ISBLANK(INDEX('Policy Characteristics'!E:E,MATCH($C2932,'Policy Characteristics'!$C:$C,0))),"",INDEX('Policy Characteristics'!E:E,MATCH($C2932,'Policy Characteristics'!$C:$C,0)))</f>
        <v>GRA indst proc emiss policy subsidy</v>
      </c>
      <c r="L2932" s="254">
        <f>IF(ISBLANK(INDEX('Policy Characteristics'!F:F,MATCH($C2932,'Policy Characteristics'!$C:$C,0))),"",INDEX('Policy Characteristics'!F:F,MATCH($C2932,'Policy Characteristics'!$C:$C,0)))</f>
        <v>0</v>
      </c>
      <c r="M2932" s="254">
        <f>IF(ISBLANK(INDEX('Policy Characteristics'!G:G,MATCH($C2932,'Policy Characteristics'!$C:$C,0))),"",INDEX('Policy Characteristics'!G:G,MATCH($C2932,'Policy Characteristics'!$C:$C,0)))</f>
        <v>10</v>
      </c>
      <c r="N2932" s="254">
        <f>IF(ISBLANK(INDEX('Policy Characteristics'!H:H,MATCH($C2932,'Policy Characteristics'!$C:$C,0))),"",INDEX('Policy Characteristics'!H:H,MATCH($C2932,'Policy Characteristics'!$C:$C,0)))</f>
        <v>1</v>
      </c>
      <c r="O2932" s="254" t="str">
        <f>IF(ISBLANK(INDEX('Policy Characteristics'!I:I,MATCH($C2932,'Policy Characteristics'!$C:$C,0))),"",INDEX('Policy Characteristics'!I:I,MATCH($C2932,'Policy Characteristics'!$C:$C,0)))</f>
        <v>weight</v>
      </c>
      <c r="P2932" s="254" t="str">
        <f>IF(ISBLANK(INDEX('Policy Characteristics'!J:J,MATCH($C2932,'Policy Characteristics'!$C:$C,0))),"",INDEX('Policy Characteristics'!J:J,MATCH($C2932,'Policy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2" s="254" t="str">
        <f>IF(ISBLANK(INDEX('Policy Characteristics'!K:K,MATCH($C2932,'Policy Characteristics'!$C:$C,0))),"",INDEX('Policy Characteristics'!K:K,MATCH($C2932,'Policy Characteristics'!$C:$C,0)))</f>
        <v>io-model.html</v>
      </c>
      <c r="R2932" s="254" t="str">
        <f>IF(ISBLANK(INDEX('Policy Characteristics'!L:L,MATCH($C2932,'Policy Characteristics'!$C:$C,0))),"",INDEX('Policy Characteristics'!L:L,MATCH($C2932,'Policy Characteristics'!$C:$C,0)))</f>
        <v/>
      </c>
    </row>
    <row r="2933" spans="1:18" x14ac:dyDescent="0.35">
      <c r="A2933" s="254" t="str">
        <f>IF(ISBLANK(INDEX('Policy Characteristics'!A:A,MATCH($C2933,'Policy Characteristics'!$C:$C,0))),"",INDEX('Policy Characteristics'!A:A,MATCH($C2933,'Policy Characteristics'!$C:$C,0)))</f>
        <v>Government Revenue Accounting</v>
      </c>
      <c r="B2933" s="262" t="str">
        <f>IF(ISBLANK(INDEX('Policy Characteristics'!B:B,MATCH($C2933,'Policy Characteristics'!$C:$C,0))),"",INDEX('Policy Characteristics'!B:B,MATCH($C2933,'Policy Characteristics'!$C:$C,0)))</f>
        <v>Process Emissions Subsidy</v>
      </c>
      <c r="C2933" s="254" t="str">
        <f t="shared" si="120"/>
        <v>GRA for Industry Process Emissions Policy Subsidies</v>
      </c>
      <c r="D2933" s="1" t="s">
        <v>2929</v>
      </c>
      <c r="F2933" s="1" t="s">
        <v>2933</v>
      </c>
      <c r="H2933" s="43">
        <v>3266</v>
      </c>
      <c r="I2933" s="326" t="str">
        <f t="shared" si="121"/>
        <v>Yes</v>
      </c>
      <c r="J2933" s="255" t="str">
        <f>IF(ISBLANK(INDEX('Policy Characteristics'!D:D,MATCH($C2933,'Policy Characteristics'!$C:$C,0))),"",INDEX('Policy Characteristics'!D:D,MATCH($C2933,'Policy Characteristics'!$C:$C,0)))</f>
        <v/>
      </c>
      <c r="K2933" s="254" t="str">
        <f>IF(ISBLANK(INDEX('Policy Characteristics'!E:E,MATCH($C2933,'Policy Characteristics'!$C:$C,0))),"",INDEX('Policy Characteristics'!E:E,MATCH($C2933,'Policy Characteristics'!$C:$C,0)))</f>
        <v>GRA indst proc emiss policy subsidy</v>
      </c>
      <c r="L2933" s="254">
        <f>IF(ISBLANK(INDEX('Policy Characteristics'!F:F,MATCH($C2933,'Policy Characteristics'!$C:$C,0))),"",INDEX('Policy Characteristics'!F:F,MATCH($C2933,'Policy Characteristics'!$C:$C,0)))</f>
        <v>0</v>
      </c>
      <c r="M2933" s="254">
        <f>IF(ISBLANK(INDEX('Policy Characteristics'!G:G,MATCH($C2933,'Policy Characteristics'!$C:$C,0))),"",INDEX('Policy Characteristics'!G:G,MATCH($C2933,'Policy Characteristics'!$C:$C,0)))</f>
        <v>10</v>
      </c>
      <c r="N2933" s="254">
        <f>IF(ISBLANK(INDEX('Policy Characteristics'!H:H,MATCH($C2933,'Policy Characteristics'!$C:$C,0))),"",INDEX('Policy Characteristics'!H:H,MATCH($C2933,'Policy Characteristics'!$C:$C,0)))</f>
        <v>1</v>
      </c>
      <c r="O2933" s="254" t="str">
        <f>IF(ISBLANK(INDEX('Policy Characteristics'!I:I,MATCH($C2933,'Policy Characteristics'!$C:$C,0))),"",INDEX('Policy Characteristics'!I:I,MATCH($C2933,'Policy Characteristics'!$C:$C,0)))</f>
        <v>weight</v>
      </c>
      <c r="P2933" s="254" t="str">
        <f>IF(ISBLANK(INDEX('Policy Characteristics'!J:J,MATCH($C2933,'Policy Characteristics'!$C:$C,0))),"",INDEX('Policy Characteristics'!J:J,MATCH($C2933,'Policy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3" s="254" t="str">
        <f>IF(ISBLANK(INDEX('Policy Characteristics'!K:K,MATCH($C2933,'Policy Characteristics'!$C:$C,0))),"",INDEX('Policy Characteristics'!K:K,MATCH($C2933,'Policy Characteristics'!$C:$C,0)))</f>
        <v>io-model.html</v>
      </c>
      <c r="R2933" s="254" t="str">
        <f>IF(ISBLANK(INDEX('Policy Characteristics'!L:L,MATCH($C2933,'Policy Characteristics'!$C:$C,0))),"",INDEX('Policy Characteristics'!L:L,MATCH($C2933,'Policy Characteristics'!$C:$C,0)))</f>
        <v/>
      </c>
    </row>
    <row r="2934" spans="1:18" x14ac:dyDescent="0.35">
      <c r="A2934" s="254" t="str">
        <f>IF(ISBLANK(INDEX('Policy Characteristics'!A:A,MATCH($C2934,'Policy Characteristics'!$C:$C,0))),"",INDEX('Policy Characteristics'!A:A,MATCH($C2934,'Policy Characteristics'!$C:$C,0)))</f>
        <v>Government Revenue Accounting</v>
      </c>
      <c r="B2934" s="262" t="str">
        <f>IF(ISBLANK(INDEX('Policy Characteristics'!B:B,MATCH($C2934,'Policy Characteristics'!$C:$C,0))),"",INDEX('Policy Characteristics'!B:B,MATCH($C2934,'Policy Characteristics'!$C:$C,0)))</f>
        <v>National Debt Interest</v>
      </c>
      <c r="C2934" t="s">
        <v>2923</v>
      </c>
      <c r="D2934" s="1" t="s">
        <v>2925</v>
      </c>
      <c r="F2934" s="1" t="s">
        <v>2930</v>
      </c>
      <c r="H2934" s="43">
        <v>580</v>
      </c>
      <c r="I2934" s="322" t="s">
        <v>40</v>
      </c>
      <c r="J2934" s="255" t="str">
        <f>IF(ISBLANK(INDEX('Policy Characteristics'!D:D,MATCH($C2934,'Policy Characteristics'!$C:$C,0))),"",INDEX('Policy Characteristics'!D:D,MATCH($C2934,'Policy Characteristics'!$C:$C,0)))</f>
        <v/>
      </c>
      <c r="K2934" s="254" t="str">
        <f>IF(ISBLANK(INDEX('Policy Characteristics'!E:E,MATCH($C2934,'Policy Characteristics'!$C:$C,0))),"",INDEX('Policy Characteristics'!E:E,MATCH($C2934,'Policy Characteristics'!$C:$C,0)))</f>
        <v>GRA national debt interest</v>
      </c>
      <c r="L2934" s="254">
        <f>IF(ISBLANK(INDEX('Policy Characteristics'!F:F,MATCH($C2934,'Policy Characteristics'!$C:$C,0))),"",INDEX('Policy Characteristics'!F:F,MATCH($C2934,'Policy Characteristics'!$C:$C,0)))</f>
        <v>0</v>
      </c>
      <c r="M2934" s="254">
        <f>IF(ISBLANK(INDEX('Policy Characteristics'!G:G,MATCH($C2934,'Policy Characteristics'!$C:$C,0))),"",INDEX('Policy Characteristics'!G:G,MATCH($C2934,'Policy Characteristics'!$C:$C,0)))</f>
        <v>10</v>
      </c>
      <c r="N2934" s="254">
        <f>IF(ISBLANK(INDEX('Policy Characteristics'!H:H,MATCH($C2934,'Policy Characteristics'!$C:$C,0))),"",INDEX('Policy Characteristics'!H:H,MATCH($C2934,'Policy Characteristics'!$C:$C,0)))</f>
        <v>1</v>
      </c>
      <c r="O2934" s="254" t="str">
        <f>IF(ISBLANK(INDEX('Policy Characteristics'!I:I,MATCH($C2934,'Policy Characteristics'!$C:$C,0))),"",INDEX('Policy Characteristics'!I:I,MATCH($C2934,'Policy Characteristics'!$C:$C,0)))</f>
        <v>weight</v>
      </c>
      <c r="P2934" s="254" t="str">
        <f>IF(ISBLANK(INDEX('Policy Characteristics'!J:J,MATCH($C2934,'Policy Characteristics'!$C:$C,0))),"",INDEX('Policy Characteristics'!J:J,MATCH($C2934,'Policy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4" s="254" t="str">
        <f>IF(ISBLANK(INDEX('Policy Characteristics'!K:K,MATCH($C2934,'Policy Characteristics'!$C:$C,0))),"",INDEX('Policy Characteristics'!K:K,MATCH($C2934,'Policy Characteristics'!$C:$C,0)))</f>
        <v>io-model.html</v>
      </c>
      <c r="R2934" s="254" t="str">
        <f>IF(ISBLANK(INDEX('Policy Characteristics'!L:L,MATCH($C2934,'Policy Characteristics'!$C:$C,0))),"",INDEX('Policy Characteristics'!L:L,MATCH($C2934,'Policy Characteristics'!$C:$C,0)))</f>
        <v/>
      </c>
    </row>
    <row r="2935" spans="1:18" x14ac:dyDescent="0.35">
      <c r="A2935" s="254" t="str">
        <f>IF(ISBLANK(INDEX('Policy Characteristics'!A:A,MATCH($C2935,'Policy Characteristics'!$C:$C,0))),"",INDEX('Policy Characteristics'!A:A,MATCH($C2935,'Policy Characteristics'!$C:$C,0)))</f>
        <v>Government Revenue Accounting</v>
      </c>
      <c r="B2935" s="262" t="str">
        <f>IF(ISBLANK(INDEX('Policy Characteristics'!B:B,MATCH($C2935,'Policy Characteristics'!$C:$C,0))),"",INDEX('Policy Characteristics'!B:B,MATCH($C2935,'Policy Characteristics'!$C:$C,0)))</f>
        <v>National Debt Interest</v>
      </c>
      <c r="C2935" s="254" t="str">
        <f t="shared" ref="C2935:C2938" si="122">C$2934</f>
        <v>GRA for National Debt Interest</v>
      </c>
      <c r="D2935" s="1" t="s">
        <v>2926</v>
      </c>
      <c r="F2935" s="1" t="s">
        <v>2941</v>
      </c>
      <c r="H2935" s="43">
        <v>581</v>
      </c>
      <c r="I2935" s="326" t="str">
        <f t="shared" ref="I2935:I2938" si="123">I$2934</f>
        <v>Yes</v>
      </c>
      <c r="J2935" s="255" t="str">
        <f>IF(ISBLANK(INDEX('Policy Characteristics'!D:D,MATCH($C2935,'Policy Characteristics'!$C:$C,0))),"",INDEX('Policy Characteristics'!D:D,MATCH($C2935,'Policy Characteristics'!$C:$C,0)))</f>
        <v/>
      </c>
      <c r="K2935" s="254" t="str">
        <f>IF(ISBLANK(INDEX('Policy Characteristics'!E:E,MATCH($C2935,'Policy Characteristics'!$C:$C,0))),"",INDEX('Policy Characteristics'!E:E,MATCH($C2935,'Policy Characteristics'!$C:$C,0)))</f>
        <v>GRA national debt interest</v>
      </c>
      <c r="L2935" s="254">
        <f>IF(ISBLANK(INDEX('Policy Characteristics'!F:F,MATCH($C2935,'Policy Characteristics'!$C:$C,0))),"",INDEX('Policy Characteristics'!F:F,MATCH($C2935,'Policy Characteristics'!$C:$C,0)))</f>
        <v>0</v>
      </c>
      <c r="M2935" s="254">
        <f>IF(ISBLANK(INDEX('Policy Characteristics'!G:G,MATCH($C2935,'Policy Characteristics'!$C:$C,0))),"",INDEX('Policy Characteristics'!G:G,MATCH($C2935,'Policy Characteristics'!$C:$C,0)))</f>
        <v>10</v>
      </c>
      <c r="N2935" s="254">
        <f>IF(ISBLANK(INDEX('Policy Characteristics'!H:H,MATCH($C2935,'Policy Characteristics'!$C:$C,0))),"",INDEX('Policy Characteristics'!H:H,MATCH($C2935,'Policy Characteristics'!$C:$C,0)))</f>
        <v>1</v>
      </c>
      <c r="O2935" s="254" t="str">
        <f>IF(ISBLANK(INDEX('Policy Characteristics'!I:I,MATCH($C2935,'Policy Characteristics'!$C:$C,0))),"",INDEX('Policy Characteristics'!I:I,MATCH($C2935,'Policy Characteristics'!$C:$C,0)))</f>
        <v>weight</v>
      </c>
      <c r="P2935" s="254" t="str">
        <f>IF(ISBLANK(INDEX('Policy Characteristics'!J:J,MATCH($C2935,'Policy Characteristics'!$C:$C,0))),"",INDEX('Policy Characteristics'!J:J,MATCH($C2935,'Policy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5" s="254" t="str">
        <f>IF(ISBLANK(INDEX('Policy Characteristics'!K:K,MATCH($C2935,'Policy Characteristics'!$C:$C,0))),"",INDEX('Policy Characteristics'!K:K,MATCH($C2935,'Policy Characteristics'!$C:$C,0)))</f>
        <v>io-model.html</v>
      </c>
      <c r="R2935" s="254" t="str">
        <f>IF(ISBLANK(INDEX('Policy Characteristics'!L:L,MATCH($C2935,'Policy Characteristics'!$C:$C,0))),"",INDEX('Policy Characteristics'!L:L,MATCH($C2935,'Policy Characteristics'!$C:$C,0)))</f>
        <v/>
      </c>
    </row>
    <row r="2936" spans="1:18" x14ac:dyDescent="0.35">
      <c r="A2936" s="254" t="str">
        <f>IF(ISBLANK(INDEX('Policy Characteristics'!A:A,MATCH($C2936,'Policy Characteristics'!$C:$C,0))),"",INDEX('Policy Characteristics'!A:A,MATCH($C2936,'Policy Characteristics'!$C:$C,0)))</f>
        <v>Government Revenue Accounting</v>
      </c>
      <c r="B2936" s="262" t="str">
        <f>IF(ISBLANK(INDEX('Policy Characteristics'!B:B,MATCH($C2936,'Policy Characteristics'!$C:$C,0))),"",INDEX('Policy Characteristics'!B:B,MATCH($C2936,'Policy Characteristics'!$C:$C,0)))</f>
        <v>National Debt Interest</v>
      </c>
      <c r="C2936" s="254" t="str">
        <f t="shared" si="122"/>
        <v>GRA for National Debt Interest</v>
      </c>
      <c r="D2936" s="1" t="s">
        <v>2927</v>
      </c>
      <c r="F2936" s="1" t="s">
        <v>2931</v>
      </c>
      <c r="H2936" s="43">
        <v>582</v>
      </c>
      <c r="I2936" s="326" t="str">
        <f t="shared" si="123"/>
        <v>Yes</v>
      </c>
      <c r="J2936" s="255" t="str">
        <f>IF(ISBLANK(INDEX('Policy Characteristics'!D:D,MATCH($C2936,'Policy Characteristics'!$C:$C,0))),"",INDEX('Policy Characteristics'!D:D,MATCH($C2936,'Policy Characteristics'!$C:$C,0)))</f>
        <v/>
      </c>
      <c r="K2936" s="254" t="str">
        <f>IF(ISBLANK(INDEX('Policy Characteristics'!E:E,MATCH($C2936,'Policy Characteristics'!$C:$C,0))),"",INDEX('Policy Characteristics'!E:E,MATCH($C2936,'Policy Characteristics'!$C:$C,0)))</f>
        <v>GRA national debt interest</v>
      </c>
      <c r="L2936" s="254">
        <f>IF(ISBLANK(INDEX('Policy Characteristics'!F:F,MATCH($C2936,'Policy Characteristics'!$C:$C,0))),"",INDEX('Policy Characteristics'!F:F,MATCH($C2936,'Policy Characteristics'!$C:$C,0)))</f>
        <v>0</v>
      </c>
      <c r="M2936" s="254">
        <f>IF(ISBLANK(INDEX('Policy Characteristics'!G:G,MATCH($C2936,'Policy Characteristics'!$C:$C,0))),"",INDEX('Policy Characteristics'!G:G,MATCH($C2936,'Policy Characteristics'!$C:$C,0)))</f>
        <v>10</v>
      </c>
      <c r="N2936" s="254">
        <f>IF(ISBLANK(INDEX('Policy Characteristics'!H:H,MATCH($C2936,'Policy Characteristics'!$C:$C,0))),"",INDEX('Policy Characteristics'!H:H,MATCH($C2936,'Policy Characteristics'!$C:$C,0)))</f>
        <v>1</v>
      </c>
      <c r="O2936" s="254" t="str">
        <f>IF(ISBLANK(INDEX('Policy Characteristics'!I:I,MATCH($C2936,'Policy Characteristics'!$C:$C,0))),"",INDEX('Policy Characteristics'!I:I,MATCH($C2936,'Policy Characteristics'!$C:$C,0)))</f>
        <v>weight</v>
      </c>
      <c r="P2936" s="254" t="str">
        <f>IF(ISBLANK(INDEX('Policy Characteristics'!J:J,MATCH($C2936,'Policy Characteristics'!$C:$C,0))),"",INDEX('Policy Characteristics'!J:J,MATCH($C2936,'Policy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6" s="254" t="str">
        <f>IF(ISBLANK(INDEX('Policy Characteristics'!K:K,MATCH($C2936,'Policy Characteristics'!$C:$C,0))),"",INDEX('Policy Characteristics'!K:K,MATCH($C2936,'Policy Characteristics'!$C:$C,0)))</f>
        <v>io-model.html</v>
      </c>
      <c r="R2936" s="254" t="str">
        <f>IF(ISBLANK(INDEX('Policy Characteristics'!L:L,MATCH($C2936,'Policy Characteristics'!$C:$C,0))),"",INDEX('Policy Characteristics'!L:L,MATCH($C2936,'Policy Characteristics'!$C:$C,0)))</f>
        <v/>
      </c>
    </row>
    <row r="2937" spans="1:18" x14ac:dyDescent="0.35">
      <c r="A2937" s="254" t="str">
        <f>IF(ISBLANK(INDEX('Policy Characteristics'!A:A,MATCH($C2937,'Policy Characteristics'!$C:$C,0))),"",INDEX('Policy Characteristics'!A:A,MATCH($C2937,'Policy Characteristics'!$C:$C,0)))</f>
        <v>Government Revenue Accounting</v>
      </c>
      <c r="B2937" s="262" t="str">
        <f>IF(ISBLANK(INDEX('Policy Characteristics'!B:B,MATCH($C2937,'Policy Characteristics'!$C:$C,0))),"",INDEX('Policy Characteristics'!B:B,MATCH($C2937,'Policy Characteristics'!$C:$C,0)))</f>
        <v>National Debt Interest</v>
      </c>
      <c r="C2937" s="254" t="str">
        <f t="shared" si="122"/>
        <v>GRA for National Debt Interest</v>
      </c>
      <c r="D2937" s="1" t="s">
        <v>2928</v>
      </c>
      <c r="F2937" s="1" t="s">
        <v>2932</v>
      </c>
      <c r="H2937" s="43">
        <v>583</v>
      </c>
      <c r="I2937" s="326" t="str">
        <f t="shared" si="123"/>
        <v>Yes</v>
      </c>
      <c r="J2937" s="255" t="str">
        <f>IF(ISBLANK(INDEX('Policy Characteristics'!D:D,MATCH($C2937,'Policy Characteristics'!$C:$C,0))),"",INDEX('Policy Characteristics'!D:D,MATCH($C2937,'Policy Characteristics'!$C:$C,0)))</f>
        <v/>
      </c>
      <c r="K2937" s="254" t="str">
        <f>IF(ISBLANK(INDEX('Policy Characteristics'!E:E,MATCH($C2937,'Policy Characteristics'!$C:$C,0))),"",INDEX('Policy Characteristics'!E:E,MATCH($C2937,'Policy Characteristics'!$C:$C,0)))</f>
        <v>GRA national debt interest</v>
      </c>
      <c r="L2937" s="254">
        <f>IF(ISBLANK(INDEX('Policy Characteristics'!F:F,MATCH($C2937,'Policy Characteristics'!$C:$C,0))),"",INDEX('Policy Characteristics'!F:F,MATCH($C2937,'Policy Characteristics'!$C:$C,0)))</f>
        <v>0</v>
      </c>
      <c r="M2937" s="254">
        <f>IF(ISBLANK(INDEX('Policy Characteristics'!G:G,MATCH($C2937,'Policy Characteristics'!$C:$C,0))),"",INDEX('Policy Characteristics'!G:G,MATCH($C2937,'Policy Characteristics'!$C:$C,0)))</f>
        <v>10</v>
      </c>
      <c r="N2937" s="254">
        <f>IF(ISBLANK(INDEX('Policy Characteristics'!H:H,MATCH($C2937,'Policy Characteristics'!$C:$C,0))),"",INDEX('Policy Characteristics'!H:H,MATCH($C2937,'Policy Characteristics'!$C:$C,0)))</f>
        <v>1</v>
      </c>
      <c r="O2937" s="254" t="str">
        <f>IF(ISBLANK(INDEX('Policy Characteristics'!I:I,MATCH($C2937,'Policy Characteristics'!$C:$C,0))),"",INDEX('Policy Characteristics'!I:I,MATCH($C2937,'Policy Characteristics'!$C:$C,0)))</f>
        <v>weight</v>
      </c>
      <c r="P2937" s="254" t="str">
        <f>IF(ISBLANK(INDEX('Policy Characteristics'!J:J,MATCH($C2937,'Policy Characteristics'!$C:$C,0))),"",INDEX('Policy Characteristics'!J:J,MATCH($C2937,'Policy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7" s="254" t="str">
        <f>IF(ISBLANK(INDEX('Policy Characteristics'!K:K,MATCH($C2937,'Policy Characteristics'!$C:$C,0))),"",INDEX('Policy Characteristics'!K:K,MATCH($C2937,'Policy Characteristics'!$C:$C,0)))</f>
        <v>io-model.html</v>
      </c>
      <c r="R2937" s="254" t="str">
        <f>IF(ISBLANK(INDEX('Policy Characteristics'!L:L,MATCH($C2937,'Policy Characteristics'!$C:$C,0))),"",INDEX('Policy Characteristics'!L:L,MATCH($C2937,'Policy Characteristics'!$C:$C,0)))</f>
        <v/>
      </c>
    </row>
    <row r="2938" spans="1:18" x14ac:dyDescent="0.35">
      <c r="A2938" s="254" t="str">
        <f>IF(ISBLANK(INDEX('Policy Characteristics'!A:A,MATCH($C2938,'Policy Characteristics'!$C:$C,0))),"",INDEX('Policy Characteristics'!A:A,MATCH($C2938,'Policy Characteristics'!$C:$C,0)))</f>
        <v>Government Revenue Accounting</v>
      </c>
      <c r="B2938" s="262" t="str">
        <f>IF(ISBLANK(INDEX('Policy Characteristics'!B:B,MATCH($C2938,'Policy Characteristics'!$C:$C,0))),"",INDEX('Policy Characteristics'!B:B,MATCH($C2938,'Policy Characteristics'!$C:$C,0)))</f>
        <v>National Debt Interest</v>
      </c>
      <c r="C2938" s="254" t="str">
        <f t="shared" si="122"/>
        <v>GRA for National Debt Interest</v>
      </c>
      <c r="D2938" s="1" t="s">
        <v>2929</v>
      </c>
      <c r="F2938" s="1" t="s">
        <v>2933</v>
      </c>
      <c r="H2938" s="43">
        <v>584</v>
      </c>
      <c r="I2938" s="326" t="str">
        <f t="shared" si="123"/>
        <v>Yes</v>
      </c>
      <c r="J2938" s="255" t="str">
        <f>IF(ISBLANK(INDEX('Policy Characteristics'!D:D,MATCH($C2938,'Policy Characteristics'!$C:$C,0))),"",INDEX('Policy Characteristics'!D:D,MATCH($C2938,'Policy Characteristics'!$C:$C,0)))</f>
        <v/>
      </c>
      <c r="K2938" s="254" t="str">
        <f>IF(ISBLANK(INDEX('Policy Characteristics'!E:E,MATCH($C2938,'Policy Characteristics'!$C:$C,0))),"",INDEX('Policy Characteristics'!E:E,MATCH($C2938,'Policy Characteristics'!$C:$C,0)))</f>
        <v>GRA national debt interest</v>
      </c>
      <c r="L2938" s="254">
        <f>IF(ISBLANK(INDEX('Policy Characteristics'!F:F,MATCH($C2938,'Policy Characteristics'!$C:$C,0))),"",INDEX('Policy Characteristics'!F:F,MATCH($C2938,'Policy Characteristics'!$C:$C,0)))</f>
        <v>0</v>
      </c>
      <c r="M2938" s="254">
        <f>IF(ISBLANK(INDEX('Policy Characteristics'!G:G,MATCH($C2938,'Policy Characteristics'!$C:$C,0))),"",INDEX('Policy Characteristics'!G:G,MATCH($C2938,'Policy Characteristics'!$C:$C,0)))</f>
        <v>10</v>
      </c>
      <c r="N2938" s="254">
        <f>IF(ISBLANK(INDEX('Policy Characteristics'!H:H,MATCH($C2938,'Policy Characteristics'!$C:$C,0))),"",INDEX('Policy Characteristics'!H:H,MATCH($C2938,'Policy Characteristics'!$C:$C,0)))</f>
        <v>1</v>
      </c>
      <c r="O2938" s="254" t="str">
        <f>IF(ISBLANK(INDEX('Policy Characteristics'!I:I,MATCH($C2938,'Policy Characteristics'!$C:$C,0))),"",INDEX('Policy Characteristics'!I:I,MATCH($C2938,'Policy Characteristics'!$C:$C,0)))</f>
        <v>weight</v>
      </c>
      <c r="P2938" s="254" t="str">
        <f>IF(ISBLANK(INDEX('Policy Characteristics'!J:J,MATCH($C2938,'Policy Characteristics'!$C:$C,0))),"",INDEX('Policy Characteristics'!J:J,MATCH($C2938,'Policy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8" s="254" t="str">
        <f>IF(ISBLANK(INDEX('Policy Characteristics'!K:K,MATCH($C2938,'Policy Characteristics'!$C:$C,0))),"",INDEX('Policy Characteristics'!K:K,MATCH($C2938,'Policy Characteristics'!$C:$C,0)))</f>
        <v>io-model.html</v>
      </c>
      <c r="R2938" s="254" t="str">
        <f>IF(ISBLANK(INDEX('Policy Characteristics'!L:L,MATCH($C2938,'Policy Characteristics'!$C:$C,0))),"",INDEX('Policy Characteristics'!L:L,MATCH($C2938,'Policy Characteristics'!$C:$C,0)))</f>
        <v/>
      </c>
    </row>
    <row r="2939" spans="1:18" x14ac:dyDescent="0.35">
      <c r="A2939" s="254" t="str">
        <f>IF(ISBLANK(INDEX('Policy Characteristics'!A:A,MATCH($C2939,'Policy Characteristics'!$C:$C,0))),"",INDEX('Policy Characteristics'!A:A,MATCH($C2939,'Policy Characteristics'!$C:$C,0)))</f>
        <v>Government Revenue Accounting</v>
      </c>
      <c r="B2939" s="262" t="str">
        <f>IF(ISBLANK(INDEX('Policy Characteristics'!B:B,MATCH($C2939,'Policy Characteristics'!$C:$C,0))),"",INDEX('Policy Characteristics'!B:B,MATCH($C2939,'Policy Characteristics'!$C:$C,0)))</f>
        <v>Remaining Government Cash Flows</v>
      </c>
      <c r="C2939" t="s">
        <v>2924</v>
      </c>
      <c r="D2939" s="1" t="s">
        <v>2925</v>
      </c>
      <c r="F2939" s="1" t="s">
        <v>2930</v>
      </c>
      <c r="H2939" s="43">
        <v>585</v>
      </c>
      <c r="I2939" s="322" t="s">
        <v>40</v>
      </c>
      <c r="J2939" s="255" t="str">
        <f>IF(ISBLANK(INDEX('Policy Characteristics'!D:D,MATCH($C2939,'Policy Characteristics'!$C:$C,0))),"",INDEX('Policy Characteristics'!D:D,MATCH($C2939,'Policy Characteristics'!$C:$C,0)))</f>
        <v/>
      </c>
      <c r="K2939" s="254" t="str">
        <f>IF(ISBLANK(INDEX('Policy Characteristics'!E:E,MATCH($C2939,'Policy Characteristics'!$C:$C,0))),"",INDEX('Policy Characteristics'!E:E,MATCH($C2939,'Policy Characteristics'!$C:$C,0)))</f>
        <v>GRA remaining cash flow changes</v>
      </c>
      <c r="L2939" s="254">
        <f>IF(ISBLANK(INDEX('Policy Characteristics'!F:F,MATCH($C2939,'Policy Characteristics'!$C:$C,0))),"",INDEX('Policy Characteristics'!F:F,MATCH($C2939,'Policy Characteristics'!$C:$C,0)))</f>
        <v>0</v>
      </c>
      <c r="M2939" s="254">
        <f>IF(ISBLANK(INDEX('Policy Characteristics'!G:G,MATCH($C2939,'Policy Characteristics'!$C:$C,0))),"",INDEX('Policy Characteristics'!G:G,MATCH($C2939,'Policy Characteristics'!$C:$C,0)))</f>
        <v>10</v>
      </c>
      <c r="N2939" s="254">
        <f>IF(ISBLANK(INDEX('Policy Characteristics'!H:H,MATCH($C2939,'Policy Characteristics'!$C:$C,0))),"",INDEX('Policy Characteristics'!H:H,MATCH($C2939,'Policy Characteristics'!$C:$C,0)))</f>
        <v>1</v>
      </c>
      <c r="O2939" s="254" t="str">
        <f>IF(ISBLANK(INDEX('Policy Characteristics'!I:I,MATCH($C2939,'Policy Characteristics'!$C:$C,0))),"",INDEX('Policy Characteristics'!I:I,MATCH($C2939,'Policy Characteristics'!$C:$C,0)))</f>
        <v>weight</v>
      </c>
      <c r="P2939" s="254" t="str">
        <f>IF(ISBLANK(INDEX('Policy Characteristics'!J:J,MATCH($C2939,'Policy Characteristics'!$C:$C,0))),"",INDEX('Policy Characteristics'!J:J,MATCH($C2939,'Policy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39" s="254" t="str">
        <f>IF(ISBLANK(INDEX('Policy Characteristics'!K:K,MATCH($C2939,'Policy Characteristics'!$C:$C,0))),"",INDEX('Policy Characteristics'!K:K,MATCH($C2939,'Policy Characteristics'!$C:$C,0)))</f>
        <v>io-model.html</v>
      </c>
      <c r="R2939" s="254" t="str">
        <f>IF(ISBLANK(INDEX('Policy Characteristics'!L:L,MATCH($C2939,'Policy Characteristics'!$C:$C,0))),"",INDEX('Policy Characteristics'!L:L,MATCH($C2939,'Policy Characteristics'!$C:$C,0)))</f>
        <v/>
      </c>
    </row>
    <row r="2940" spans="1:18" x14ac:dyDescent="0.35">
      <c r="A2940" s="254" t="str">
        <f>IF(ISBLANK(INDEX('Policy Characteristics'!A:A,MATCH($C2940,'Policy Characteristics'!$C:$C,0))),"",INDEX('Policy Characteristics'!A:A,MATCH($C2940,'Policy Characteristics'!$C:$C,0)))</f>
        <v>Government Revenue Accounting</v>
      </c>
      <c r="B2940" s="262" t="str">
        <f>IF(ISBLANK(INDEX('Policy Characteristics'!B:B,MATCH($C2940,'Policy Characteristics'!$C:$C,0))),"",INDEX('Policy Characteristics'!B:B,MATCH($C2940,'Policy Characteristics'!$C:$C,0)))</f>
        <v>Remaining Government Cash Flows</v>
      </c>
      <c r="C2940" s="254" t="str">
        <f t="shared" ref="C2940" si="124">C$2939</f>
        <v>GRA for Remaining Government Cash Flow Changes</v>
      </c>
      <c r="D2940" s="1" t="s">
        <v>2926</v>
      </c>
      <c r="F2940" s="1" t="s">
        <v>2941</v>
      </c>
      <c r="H2940" s="43">
        <v>586</v>
      </c>
      <c r="I2940" s="326" t="str">
        <f t="shared" ref="I2940:I2943" si="125">I$2939</f>
        <v>Yes</v>
      </c>
      <c r="J2940" s="255" t="str">
        <f>IF(ISBLANK(INDEX('Policy Characteristics'!D:D,MATCH($C2940,'Policy Characteristics'!$C:$C,0))),"",INDEX('Policy Characteristics'!D:D,MATCH($C2940,'Policy Characteristics'!$C:$C,0)))</f>
        <v/>
      </c>
      <c r="K2940" s="254" t="str">
        <f>IF(ISBLANK(INDEX('Policy Characteristics'!E:E,MATCH($C2940,'Policy Characteristics'!$C:$C,0))),"",INDEX('Policy Characteristics'!E:E,MATCH($C2940,'Policy Characteristics'!$C:$C,0)))</f>
        <v>GRA remaining cash flow changes</v>
      </c>
      <c r="L2940" s="254">
        <f>IF(ISBLANK(INDEX('Policy Characteristics'!F:F,MATCH($C2940,'Policy Characteristics'!$C:$C,0))),"",INDEX('Policy Characteristics'!F:F,MATCH($C2940,'Policy Characteristics'!$C:$C,0)))</f>
        <v>0</v>
      </c>
      <c r="M2940" s="254">
        <f>IF(ISBLANK(INDEX('Policy Characteristics'!G:G,MATCH($C2940,'Policy Characteristics'!$C:$C,0))),"",INDEX('Policy Characteristics'!G:G,MATCH($C2940,'Policy Characteristics'!$C:$C,0)))</f>
        <v>10</v>
      </c>
      <c r="N2940" s="254">
        <f>IF(ISBLANK(INDEX('Policy Characteristics'!H:H,MATCH($C2940,'Policy Characteristics'!$C:$C,0))),"",INDEX('Policy Characteristics'!H:H,MATCH($C2940,'Policy Characteristics'!$C:$C,0)))</f>
        <v>1</v>
      </c>
      <c r="O2940" s="254" t="str">
        <f>IF(ISBLANK(INDEX('Policy Characteristics'!I:I,MATCH($C2940,'Policy Characteristics'!$C:$C,0))),"",INDEX('Policy Characteristics'!I:I,MATCH($C2940,'Policy Characteristics'!$C:$C,0)))</f>
        <v>weight</v>
      </c>
      <c r="P2940" s="254" t="str">
        <f>IF(ISBLANK(INDEX('Policy Characteristics'!J:J,MATCH($C2940,'Policy Characteristics'!$C:$C,0))),"",INDEX('Policy Characteristics'!J:J,MATCH($C2940,'Policy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0" s="254" t="str">
        <f>IF(ISBLANK(INDEX('Policy Characteristics'!K:K,MATCH($C2940,'Policy Characteristics'!$C:$C,0))),"",INDEX('Policy Characteristics'!K:K,MATCH($C2940,'Policy Characteristics'!$C:$C,0)))</f>
        <v>io-model.html</v>
      </c>
      <c r="R2940" s="254" t="str">
        <f>IF(ISBLANK(INDEX('Policy Characteristics'!L:L,MATCH($C2940,'Policy Characteristics'!$C:$C,0))),"",INDEX('Policy Characteristics'!L:L,MATCH($C2940,'Policy Characteristics'!$C:$C,0)))</f>
        <v/>
      </c>
    </row>
    <row r="2941" spans="1:18" x14ac:dyDescent="0.35">
      <c r="A2941" s="254" t="str">
        <f>IF(ISBLANK(INDEX('Policy Characteristics'!A:A,MATCH($C2941,'Policy Characteristics'!$C:$C,0))),"",INDEX('Policy Characteristics'!A:A,MATCH($C2941,'Policy Characteristics'!$C:$C,0)))</f>
        <v>Government Revenue Accounting</v>
      </c>
      <c r="B2941" s="262" t="str">
        <f>IF(ISBLANK(INDEX('Policy Characteristics'!B:B,MATCH($C2941,'Policy Characteristics'!$C:$C,0))),"",INDEX('Policy Characteristics'!B:B,MATCH($C2941,'Policy Characteristics'!$C:$C,0)))</f>
        <v>Remaining Government Cash Flows</v>
      </c>
      <c r="C2941" s="254" t="str">
        <f t="shared" ref="C2941:C2943" si="126">C$2939</f>
        <v>GRA for Remaining Government Cash Flow Changes</v>
      </c>
      <c r="D2941" s="1" t="s">
        <v>2927</v>
      </c>
      <c r="F2941" s="1" t="s">
        <v>2931</v>
      </c>
      <c r="H2941" s="43">
        <v>587</v>
      </c>
      <c r="I2941" s="326" t="str">
        <f t="shared" si="125"/>
        <v>Yes</v>
      </c>
      <c r="J2941" s="255" t="str">
        <f>IF(ISBLANK(INDEX('Policy Characteristics'!D:D,MATCH($C2941,'Policy Characteristics'!$C:$C,0))),"",INDEX('Policy Characteristics'!D:D,MATCH($C2941,'Policy Characteristics'!$C:$C,0)))</f>
        <v/>
      </c>
      <c r="K2941" s="254" t="str">
        <f>IF(ISBLANK(INDEX('Policy Characteristics'!E:E,MATCH($C2941,'Policy Characteristics'!$C:$C,0))),"",INDEX('Policy Characteristics'!E:E,MATCH($C2941,'Policy Characteristics'!$C:$C,0)))</f>
        <v>GRA remaining cash flow changes</v>
      </c>
      <c r="L2941" s="254">
        <f>IF(ISBLANK(INDEX('Policy Characteristics'!F:F,MATCH($C2941,'Policy Characteristics'!$C:$C,0))),"",INDEX('Policy Characteristics'!F:F,MATCH($C2941,'Policy Characteristics'!$C:$C,0)))</f>
        <v>0</v>
      </c>
      <c r="M2941" s="254">
        <f>IF(ISBLANK(INDEX('Policy Characteristics'!G:G,MATCH($C2941,'Policy Characteristics'!$C:$C,0))),"",INDEX('Policy Characteristics'!G:G,MATCH($C2941,'Policy Characteristics'!$C:$C,0)))</f>
        <v>10</v>
      </c>
      <c r="N2941" s="254">
        <f>IF(ISBLANK(INDEX('Policy Characteristics'!H:H,MATCH($C2941,'Policy Characteristics'!$C:$C,0))),"",INDEX('Policy Characteristics'!H:H,MATCH($C2941,'Policy Characteristics'!$C:$C,0)))</f>
        <v>1</v>
      </c>
      <c r="O2941" s="254" t="str">
        <f>IF(ISBLANK(INDEX('Policy Characteristics'!I:I,MATCH($C2941,'Policy Characteristics'!$C:$C,0))),"",INDEX('Policy Characteristics'!I:I,MATCH($C2941,'Policy Characteristics'!$C:$C,0)))</f>
        <v>weight</v>
      </c>
      <c r="P2941" s="254" t="str">
        <f>IF(ISBLANK(INDEX('Policy Characteristics'!J:J,MATCH($C2941,'Policy Characteristics'!$C:$C,0))),"",INDEX('Policy Characteristics'!J:J,MATCH($C2941,'Policy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1" s="254" t="str">
        <f>IF(ISBLANK(INDEX('Policy Characteristics'!K:K,MATCH($C2941,'Policy Characteristics'!$C:$C,0))),"",INDEX('Policy Characteristics'!K:K,MATCH($C2941,'Policy Characteristics'!$C:$C,0)))</f>
        <v>io-model.html</v>
      </c>
      <c r="R2941" s="254" t="str">
        <f>IF(ISBLANK(INDEX('Policy Characteristics'!L:L,MATCH($C2941,'Policy Characteristics'!$C:$C,0))),"",INDEX('Policy Characteristics'!L:L,MATCH($C2941,'Policy Characteristics'!$C:$C,0)))</f>
        <v/>
      </c>
    </row>
    <row r="2942" spans="1:18" x14ac:dyDescent="0.35">
      <c r="A2942" s="254" t="str">
        <f>IF(ISBLANK(INDEX('Policy Characteristics'!A:A,MATCH($C2942,'Policy Characteristics'!$C:$C,0))),"",INDEX('Policy Characteristics'!A:A,MATCH($C2942,'Policy Characteristics'!$C:$C,0)))</f>
        <v>Government Revenue Accounting</v>
      </c>
      <c r="B2942" s="262" t="str">
        <f>IF(ISBLANK(INDEX('Policy Characteristics'!B:B,MATCH($C2942,'Policy Characteristics'!$C:$C,0))),"",INDEX('Policy Characteristics'!B:B,MATCH($C2942,'Policy Characteristics'!$C:$C,0)))</f>
        <v>Remaining Government Cash Flows</v>
      </c>
      <c r="C2942" s="254" t="str">
        <f t="shared" si="126"/>
        <v>GRA for Remaining Government Cash Flow Changes</v>
      </c>
      <c r="D2942" s="1" t="s">
        <v>2928</v>
      </c>
      <c r="F2942" s="1" t="s">
        <v>2932</v>
      </c>
      <c r="H2942" s="43">
        <v>588</v>
      </c>
      <c r="I2942" s="326" t="str">
        <f t="shared" si="125"/>
        <v>Yes</v>
      </c>
      <c r="J2942" s="255" t="str">
        <f>IF(ISBLANK(INDEX('Policy Characteristics'!D:D,MATCH($C2942,'Policy Characteristics'!$C:$C,0))),"",INDEX('Policy Characteristics'!D:D,MATCH($C2942,'Policy Characteristics'!$C:$C,0)))</f>
        <v/>
      </c>
      <c r="K2942" s="254" t="str">
        <f>IF(ISBLANK(INDEX('Policy Characteristics'!E:E,MATCH($C2942,'Policy Characteristics'!$C:$C,0))),"",INDEX('Policy Characteristics'!E:E,MATCH($C2942,'Policy Characteristics'!$C:$C,0)))</f>
        <v>GRA remaining cash flow changes</v>
      </c>
      <c r="L2942" s="254">
        <f>IF(ISBLANK(INDEX('Policy Characteristics'!F:F,MATCH($C2942,'Policy Characteristics'!$C:$C,0))),"",INDEX('Policy Characteristics'!F:F,MATCH($C2942,'Policy Characteristics'!$C:$C,0)))</f>
        <v>0</v>
      </c>
      <c r="M2942" s="254">
        <f>IF(ISBLANK(INDEX('Policy Characteristics'!G:G,MATCH($C2942,'Policy Characteristics'!$C:$C,0))),"",INDEX('Policy Characteristics'!G:G,MATCH($C2942,'Policy Characteristics'!$C:$C,0)))</f>
        <v>10</v>
      </c>
      <c r="N2942" s="254">
        <f>IF(ISBLANK(INDEX('Policy Characteristics'!H:H,MATCH($C2942,'Policy Characteristics'!$C:$C,0))),"",INDEX('Policy Characteristics'!H:H,MATCH($C2942,'Policy Characteristics'!$C:$C,0)))</f>
        <v>1</v>
      </c>
      <c r="O2942" s="254" t="str">
        <f>IF(ISBLANK(INDEX('Policy Characteristics'!I:I,MATCH($C2942,'Policy Characteristics'!$C:$C,0))),"",INDEX('Policy Characteristics'!I:I,MATCH($C2942,'Policy Characteristics'!$C:$C,0)))</f>
        <v>weight</v>
      </c>
      <c r="P2942" s="254" t="str">
        <f>IF(ISBLANK(INDEX('Policy Characteristics'!J:J,MATCH($C2942,'Policy Characteristics'!$C:$C,0))),"",INDEX('Policy Characteristics'!J:J,MATCH($C2942,'Policy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2" s="254" t="str">
        <f>IF(ISBLANK(INDEX('Policy Characteristics'!K:K,MATCH($C2942,'Policy Characteristics'!$C:$C,0))),"",INDEX('Policy Characteristics'!K:K,MATCH($C2942,'Policy Characteristics'!$C:$C,0)))</f>
        <v>io-model.html</v>
      </c>
      <c r="R2942" s="254" t="str">
        <f>IF(ISBLANK(INDEX('Policy Characteristics'!L:L,MATCH($C2942,'Policy Characteristics'!$C:$C,0))),"",INDEX('Policy Characteristics'!L:L,MATCH($C2942,'Policy Characteristics'!$C:$C,0)))</f>
        <v/>
      </c>
    </row>
    <row r="2943" spans="1:18" x14ac:dyDescent="0.35">
      <c r="A2943" s="254" t="str">
        <f>IF(ISBLANK(INDEX('Policy Characteristics'!A:A,MATCH($C2943,'Policy Characteristics'!$C:$C,0))),"",INDEX('Policy Characteristics'!A:A,MATCH($C2943,'Policy Characteristics'!$C:$C,0)))</f>
        <v>Government Revenue Accounting</v>
      </c>
      <c r="B2943" s="262" t="str">
        <f>IF(ISBLANK(INDEX('Policy Characteristics'!B:B,MATCH($C2943,'Policy Characteristics'!$C:$C,0))),"",INDEX('Policy Characteristics'!B:B,MATCH($C2943,'Policy Characteristics'!$C:$C,0)))</f>
        <v>Remaining Government Cash Flows</v>
      </c>
      <c r="C2943" s="254" t="str">
        <f t="shared" si="126"/>
        <v>GRA for Remaining Government Cash Flow Changes</v>
      </c>
      <c r="D2943" s="1" t="s">
        <v>2929</v>
      </c>
      <c r="F2943" s="1" t="s">
        <v>2933</v>
      </c>
      <c r="H2943" s="43">
        <v>589</v>
      </c>
      <c r="I2943" s="326" t="str">
        <f t="shared" si="125"/>
        <v>Yes</v>
      </c>
      <c r="J2943" s="255" t="str">
        <f>IF(ISBLANK(INDEX('Policy Characteristics'!D:D,MATCH($C2943,'Policy Characteristics'!$C:$C,0))),"",INDEX('Policy Characteristics'!D:D,MATCH($C2943,'Policy Characteristics'!$C:$C,0)))</f>
        <v/>
      </c>
      <c r="K2943" s="254" t="str">
        <f>IF(ISBLANK(INDEX('Policy Characteristics'!E:E,MATCH($C2943,'Policy Characteristics'!$C:$C,0))),"",INDEX('Policy Characteristics'!E:E,MATCH($C2943,'Policy Characteristics'!$C:$C,0)))</f>
        <v>GRA remaining cash flow changes</v>
      </c>
      <c r="L2943" s="254">
        <f>IF(ISBLANK(INDEX('Policy Characteristics'!F:F,MATCH($C2943,'Policy Characteristics'!$C:$C,0))),"",INDEX('Policy Characteristics'!F:F,MATCH($C2943,'Policy Characteristics'!$C:$C,0)))</f>
        <v>0</v>
      </c>
      <c r="M2943" s="254">
        <f>IF(ISBLANK(INDEX('Policy Characteristics'!G:G,MATCH($C2943,'Policy Characteristics'!$C:$C,0))),"",INDEX('Policy Characteristics'!G:G,MATCH($C2943,'Policy Characteristics'!$C:$C,0)))</f>
        <v>10</v>
      </c>
      <c r="N2943" s="254">
        <f>IF(ISBLANK(INDEX('Policy Characteristics'!H:H,MATCH($C2943,'Policy Characteristics'!$C:$C,0))),"",INDEX('Policy Characteristics'!H:H,MATCH($C2943,'Policy Characteristics'!$C:$C,0)))</f>
        <v>1</v>
      </c>
      <c r="O2943" s="254" t="str">
        <f>IF(ISBLANK(INDEX('Policy Characteristics'!I:I,MATCH($C2943,'Policy Characteristics'!$C:$C,0))),"",INDEX('Policy Characteristics'!I:I,MATCH($C2943,'Policy Characteristics'!$C:$C,0)))</f>
        <v>weight</v>
      </c>
      <c r="P2943" s="254" t="str">
        <f>IF(ISBLANK(INDEX('Policy Characteristics'!J:J,MATCH($C2943,'Policy Characteristics'!$C:$C,0))),"",INDEX('Policy Characteristics'!J:J,MATCH($C2943,'Policy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43" s="254" t="str">
        <f>IF(ISBLANK(INDEX('Policy Characteristics'!K:K,MATCH($C2943,'Policy Characteristics'!$C:$C,0))),"",INDEX('Policy Characteristics'!K:K,MATCH($C2943,'Policy Characteristics'!$C:$C,0)))</f>
        <v>io-model.html</v>
      </c>
      <c r="R2943" s="254" t="str">
        <f>IF(ISBLANK(INDEX('Policy Characteristics'!L:L,MATCH($C2943,'Policy Characteristics'!$C:$C,0))),"",INDEX('Policy Characteristics'!L:L,MATCH($C2943,'Policy Characteristics'!$C:$C,0)))</f>
        <v/>
      </c>
    </row>
    <row r="2944" spans="1:18" x14ac:dyDescent="0.35">
      <c r="A2944" s="254" t="str">
        <f>IF(ISBLANK(INDEX('Policy Characteristics'!A:A,MATCH($C2944,'Policy Characteristics'!$C:$C,0))),"",INDEX('Policy Characteristics'!A:A,MATCH($C2944,'Policy Characteristics'!$C:$C,0)))</f>
        <v>Control Settings</v>
      </c>
      <c r="B2944" s="262" t="str">
        <f>IF(ISBLANK(INDEX('Policy Characteristics'!B:B,MATCH($C2944,'Policy Characteristics'!$C:$C,0))),"",INDEX('Policy Characteristics'!B:B,MATCH($C2944,'Policy Characteristics'!$C:$C,0)))</f>
        <v>COVID-19 Recession</v>
      </c>
      <c r="C2944" s="1" t="s">
        <v>3377</v>
      </c>
      <c r="H2944" s="43">
        <v>543</v>
      </c>
      <c r="I2944" s="322" t="s">
        <v>41</v>
      </c>
      <c r="J2944" s="255" t="str">
        <f>IF(ISBLANK(INDEX('Policy Characteristics'!D:D,MATCH($C2944,'Policy Characteristics'!$C:$C,0))),"",INDEX('Policy Characteristics'!D:D,MATCH($C2944,'Policy Characteristics'!$C:$C,0)))</f>
        <v/>
      </c>
      <c r="K2944" s="254" t="str">
        <f>IF(ISBLANK(INDEX('Policy Characteristics'!E:E,MATCH($C2944,'Policy Characteristics'!$C:$C,0))),"",INDEX('Policy Characteristics'!E:E,MATCH($C2944,'Policy Characteristics'!$C:$C,0)))</f>
        <v>settings exogenous GDP adjustment</v>
      </c>
      <c r="L2944" s="359">
        <f>IF(ISBLANK(INDEX('Policy Characteristics'!F:F,MATCH($C2944,'Policy Characteristics'!$C:$C,0))),"",INDEX('Policy Characteristics'!F:F,MATCH($C2944,'Policy Characteristics'!$C:$C,0)))</f>
        <v>0</v>
      </c>
      <c r="M2944" s="359">
        <f>IF(ISBLANK(INDEX('Policy Characteristics'!G:G,MATCH($C2944,'Policy Characteristics'!$C:$C,0))),"",INDEX('Policy Characteristics'!G:G,MATCH($C2944,'Policy Characteristics'!$C:$C,0)))</f>
        <v>1</v>
      </c>
      <c r="N2944" s="359">
        <f>IF(ISBLANK(INDEX('Policy Characteristics'!H:H,MATCH($C2944,'Policy Characteristics'!$C:$C,0))),"",INDEX('Policy Characteristics'!H:H,MATCH($C2944,'Policy Characteristics'!$C:$C,0)))</f>
        <v>1</v>
      </c>
      <c r="O2944" s="254" t="str">
        <f>IF(ISBLANK(INDEX('Policy Characteristics'!I:I,MATCH($C2944,'Policy Characteristics'!$C:$C,0))),"",INDEX('Policy Characteristics'!I:I,MATCH($C2944,'Policy Characteristics'!$C:$C,0)))</f>
        <v>on/off</v>
      </c>
      <c r="P2944" s="254" t="str">
        <f>IF(ISBLANK(INDEX('Policy Characteristics'!J:J,MATCH($C2944,'Policy Characteristics'!$C:$C,0))),"",INDEX('Policy Characteristics'!J:J,MATCH($C2944,'Policy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944" s="254" t="str">
        <f>IF(ISBLANK(INDEX('Policy Characteristics'!K:K,MATCH($C2944,'Policy Characteristics'!$C:$C,0))),"",INDEX('Policy Characteristics'!K:K,MATCH($C2944,'Policy Characteristics'!$C:$C,0)))</f>
        <v/>
      </c>
      <c r="R2944" s="254" t="str">
        <f>IF(ISBLANK(INDEX('Policy Characteristics'!L:L,MATCH($C2944,'Policy Characteristics'!$C:$C,0))),"",INDEX('Policy Characteristics'!L:L,MATCH($C2944,'Policy Characteristics'!$C:$C,0)))</f>
        <v/>
      </c>
    </row>
    <row r="2945" spans="1:18" x14ac:dyDescent="0.35">
      <c r="A2945" s="254" t="str">
        <f>IF(ISBLANK(INDEX('Policy Characteristics'!A:A,MATCH($C2945,'Policy Characteristics'!$C:$C,0))),"",INDEX('Policy Characteristics'!A:A,MATCH($C2945,'Policy Characteristics'!$C:$C,0)))</f>
        <v>Control Settings</v>
      </c>
      <c r="B2945" s="262" t="str">
        <f>IF(ISBLANK(INDEX('Policy Characteristics'!B:B,MATCH($C2945,'Policy Characteristics'!$C:$C,0))),"",INDEX('Policy Characteristics'!B:B,MATCH($C2945,'Policy Characteristics'!$C:$C,0)))</f>
        <v>Use 20-Year GWP Values</v>
      </c>
      <c r="C2945" t="s">
        <v>3241</v>
      </c>
      <c r="H2945" s="43">
        <v>1601</v>
      </c>
      <c r="I2945" s="322" t="s">
        <v>41</v>
      </c>
      <c r="J2945" s="255" t="str">
        <f>IF(ISBLANK(INDEX('Policy Characteristics'!D:D,MATCH($C2945,'Policy Characteristics'!$C:$C,0))),"",INDEX('Policy Characteristics'!D:D,MATCH($C2945,'Policy Characteristics'!$C:$C,0)))</f>
        <v/>
      </c>
      <c r="K2945" s="254" t="str">
        <f>IF(ISBLANK(INDEX('Policy Characteristics'!E:E,MATCH($C2945,'Policy Characteristics'!$C:$C,0))),"",INDEX('Policy Characteristics'!E:E,MATCH($C2945,'Policy Characteristics'!$C:$C,0)))</f>
        <v/>
      </c>
      <c r="L2945" s="359">
        <f>IF(ISBLANK(INDEX('Policy Characteristics'!F:F,MATCH($C2945,'Policy Characteristics'!$C:$C,0))),"",INDEX('Policy Characteristics'!F:F,MATCH($C2945,'Policy Characteristics'!$C:$C,0)))</f>
        <v>0</v>
      </c>
      <c r="M2945" s="359">
        <f>IF(ISBLANK(INDEX('Policy Characteristics'!G:G,MATCH($C2945,'Policy Characteristics'!$C:$C,0))),"",INDEX('Policy Characteristics'!G:G,MATCH($C2945,'Policy Characteristics'!$C:$C,0)))</f>
        <v>1</v>
      </c>
      <c r="N2945" s="359">
        <f>IF(ISBLANK(INDEX('Policy Characteristics'!H:H,MATCH($C2945,'Policy Characteristics'!$C:$C,0))),"",INDEX('Policy Characteristics'!H:H,MATCH($C2945,'Policy Characteristics'!$C:$C,0)))</f>
        <v>1</v>
      </c>
      <c r="O2945" s="254" t="str">
        <f>IF(ISBLANK(INDEX('Policy Characteristics'!I:I,MATCH($C2945,'Policy Characteristics'!$C:$C,0))),"",INDEX('Policy Characteristics'!I:I,MATCH($C2945,'Policy Characteristics'!$C:$C,0)))</f>
        <v>on/off</v>
      </c>
      <c r="P2945" s="254" t="str">
        <f>IF(ISBLANK(INDEX('Policy Characteristics'!J:J,MATCH($C2945,'Policy Characteristics'!$C:$C,0))),"",INDEX('Policy Characteristics'!J:J,MATCH($C2945,'Policy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945" s="254" t="str">
        <f>IF(ISBLANK(INDEX('Policy Characteristics'!K:K,MATCH($C2945,'Policy Characteristics'!$C:$C,0))),"",INDEX('Policy Characteristics'!K:K,MATCH($C2945,'Policy Characteristics'!$C:$C,0)))</f>
        <v/>
      </c>
      <c r="R2945" s="254" t="str">
        <f>IF(ISBLANK(INDEX('Policy Characteristics'!L:L,MATCH($C2945,'Policy Characteristics'!$C:$C,0))),"",INDEX('Policy Characteristics'!L:L,MATCH($C2945,'Policy Characteristics'!$C:$C,0)))</f>
        <v/>
      </c>
    </row>
  </sheetData>
  <sortState xmlns:xlrd2="http://schemas.microsoft.com/office/spreadsheetml/2017/richdata2" ref="A203:I223">
    <sortCondition ref="B203:B223"/>
  </sortState>
  <conditionalFormatting sqref="H1:H1048576">
    <cfRule type="duplicateValues" dxfId="8" priority="2"/>
  </conditionalFormatting>
  <conditionalFormatting sqref="I1:I2879">
    <cfRule type="containsText" dxfId="7" priority="3" operator="containsText" text="No">
      <formula>NOT(ISERROR(SEARCH("No",I1)))</formula>
    </cfRule>
  </conditionalFormatting>
  <conditionalFormatting sqref="I2884 I2889 I2899 I2904 I2909 I2914 I2934 I2939">
    <cfRule type="containsText" dxfId="6" priority="139" operator="containsText" text="No">
      <formula>NOT(ISERROR(SEARCH("No",I2884)))</formula>
    </cfRule>
  </conditionalFormatting>
  <conditionalFormatting sqref="I2894">
    <cfRule type="containsText" dxfId="5" priority="8" operator="containsText" text="No">
      <formula>NOT(ISERROR(SEARCH("No",I2894)))</formula>
    </cfRule>
  </conditionalFormatting>
  <conditionalFormatting sqref="I2919">
    <cfRule type="containsText" dxfId="4" priority="7" operator="containsText" text="No">
      <formula>NOT(ISERROR(SEARCH("No",I2919)))</formula>
    </cfRule>
  </conditionalFormatting>
  <conditionalFormatting sqref="I2924 I2929">
    <cfRule type="containsText" dxfId="3" priority="1" operator="containsText" text="No">
      <formula>NOT(ISERROR(SEARCH("No",I2924)))</formula>
    </cfRule>
  </conditionalFormatting>
  <conditionalFormatting sqref="I2944:I2945 I2949:I1048576">
    <cfRule type="containsText" dxfId="2" priority="9" operator="containsText" text="No">
      <formula>NOT(ISERROR(SEARCH("No",I2944)))</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topLeftCell="A7" zoomScale="81" workbookViewId="0">
      <selection activeCell="A28" sqref="A28"/>
    </sheetView>
  </sheetViews>
  <sheetFormatPr defaultColWidth="9.1796875" defaultRowHeight="14.5" x14ac:dyDescent="0.35"/>
  <cols>
    <col min="1" max="2" width="76.81640625" customWidth="1"/>
  </cols>
  <sheetData>
    <row r="1" spans="1:2" x14ac:dyDescent="0.35">
      <c r="A1" s="415" t="s">
        <v>2784</v>
      </c>
      <c r="B1" s="415"/>
    </row>
    <row r="2" spans="1:2" x14ac:dyDescent="0.35">
      <c r="A2" s="195" t="s">
        <v>2785</v>
      </c>
      <c r="B2" s="195" t="s">
        <v>2786</v>
      </c>
    </row>
    <row r="3" spans="1:2" x14ac:dyDescent="0.35">
      <c r="A3" s="196" t="s">
        <v>337</v>
      </c>
      <c r="B3" t="str">
        <f>A3</f>
        <v>million metric tons / year</v>
      </c>
    </row>
    <row r="4" spans="1:2" x14ac:dyDescent="0.35">
      <c r="A4" s="196" t="s">
        <v>3430</v>
      </c>
      <c r="B4" t="str">
        <f>A4</f>
        <v>million metric tons</v>
      </c>
    </row>
    <row r="5" spans="1:2" x14ac:dyDescent="0.35">
      <c r="A5" s="196" t="s">
        <v>3849</v>
      </c>
      <c r="B5" t="str">
        <f>A5</f>
        <v>g CO2e / 2024 dollar</v>
      </c>
    </row>
    <row r="6" spans="1:2" x14ac:dyDescent="0.35">
      <c r="A6" s="197" t="s">
        <v>2298</v>
      </c>
      <c r="B6" t="str">
        <f t="shared" ref="B6:B51" si="0">A6</f>
        <v>thousand metric tons / year</v>
      </c>
    </row>
    <row r="7" spans="1:2" x14ac:dyDescent="0.35">
      <c r="A7" s="197" t="s">
        <v>3850</v>
      </c>
      <c r="B7" t="str">
        <f>A7</f>
        <v>g CO2 / 2024 dollar</v>
      </c>
    </row>
    <row r="8" spans="1:2" ht="29" x14ac:dyDescent="0.35">
      <c r="A8" s="197" t="s">
        <v>3851</v>
      </c>
      <c r="B8" t="str">
        <f t="shared" si="0"/>
        <v>2024 dollars / metric ton CO2e abated, Annual average abatement (million metric tons CO2e)</v>
      </c>
    </row>
    <row r="9" spans="1:2" x14ac:dyDescent="0.35">
      <c r="A9" s="197" t="s">
        <v>3852</v>
      </c>
      <c r="B9" t="str">
        <f t="shared" si="0"/>
        <v>billion 2024 dollars / year</v>
      </c>
    </row>
    <row r="10" spans="1:2" x14ac:dyDescent="0.35">
      <c r="A10" s="197" t="s">
        <v>3853</v>
      </c>
      <c r="B10" t="str">
        <f t="shared" si="0"/>
        <v>billion 2024 dollars</v>
      </c>
    </row>
    <row r="11" spans="1:2" x14ac:dyDescent="0.35">
      <c r="A11" s="197" t="s">
        <v>2826</v>
      </c>
      <c r="B11" t="str">
        <f t="shared" si="0"/>
        <v>jobs</v>
      </c>
    </row>
    <row r="12" spans="1:2" x14ac:dyDescent="0.35">
      <c r="A12" s="197" t="s">
        <v>3980</v>
      </c>
      <c r="B12" t="str">
        <f t="shared" si="0"/>
        <v>deaths / year</v>
      </c>
    </row>
    <row r="13" spans="1:2" x14ac:dyDescent="0.35">
      <c r="A13" s="197" t="s">
        <v>3983</v>
      </c>
      <c r="B13" t="str">
        <f t="shared" si="0"/>
        <v>days / year</v>
      </c>
    </row>
    <row r="14" spans="1:2" x14ac:dyDescent="0.35">
      <c r="A14" s="197" t="s">
        <v>3981</v>
      </c>
      <c r="B14" t="str">
        <f t="shared" si="0"/>
        <v>admissions / year</v>
      </c>
    </row>
    <row r="15" spans="1:2" x14ac:dyDescent="0.35">
      <c r="A15" s="197" t="s">
        <v>3982</v>
      </c>
      <c r="B15" t="str">
        <f t="shared" si="0"/>
        <v>visits / year</v>
      </c>
    </row>
    <row r="16" spans="1:2" x14ac:dyDescent="0.35">
      <c r="A16" s="197" t="s">
        <v>3978</v>
      </c>
      <c r="B16" t="str">
        <f t="shared" si="0"/>
        <v>cases / year</v>
      </c>
    </row>
    <row r="17" spans="1:2" x14ac:dyDescent="0.35">
      <c r="A17" s="197" t="s">
        <v>3979</v>
      </c>
      <c r="B17" t="str">
        <f t="shared" si="0"/>
        <v>events / year</v>
      </c>
    </row>
    <row r="18" spans="1:2" x14ac:dyDescent="0.35">
      <c r="A18" s="197" t="s">
        <v>2845</v>
      </c>
      <c r="B18" t="str">
        <f t="shared" si="0"/>
        <v>% change</v>
      </c>
    </row>
    <row r="19" spans="1:2" x14ac:dyDescent="0.35">
      <c r="A19" s="197" t="s">
        <v>3854</v>
      </c>
      <c r="B19" t="str">
        <f t="shared" si="0"/>
        <v>2024 dollars / employee-year</v>
      </c>
    </row>
    <row r="20" spans="1:2" x14ac:dyDescent="0.35">
      <c r="A20" s="197" t="s">
        <v>338</v>
      </c>
      <c r="B20" t="str">
        <f t="shared" si="0"/>
        <v>lives / year</v>
      </c>
    </row>
    <row r="21" spans="1:2" x14ac:dyDescent="0.35">
      <c r="A21" s="197" t="s">
        <v>339</v>
      </c>
      <c r="B21" t="str">
        <f t="shared" si="0"/>
        <v>terawatt-hours (TWh) / year</v>
      </c>
    </row>
    <row r="22" spans="1:2" x14ac:dyDescent="0.35">
      <c r="A22" s="197" t="s">
        <v>3503</v>
      </c>
      <c r="B22" t="str">
        <f t="shared" si="0"/>
        <v>terawatt-hours (TWh)</v>
      </c>
    </row>
    <row r="23" spans="1:2" x14ac:dyDescent="0.35">
      <c r="A23" s="197" t="s">
        <v>3284</v>
      </c>
      <c r="B23" t="str">
        <f t="shared" si="0"/>
        <v>%</v>
      </c>
    </row>
    <row r="24" spans="1:2" x14ac:dyDescent="0.35">
      <c r="A24" s="197" t="s">
        <v>3285</v>
      </c>
      <c r="B24" t="str">
        <f t="shared" si="0"/>
        <v>metric tons CO2e / megawatt-hour (MWh)</v>
      </c>
    </row>
    <row r="25" spans="1:2" x14ac:dyDescent="0.35">
      <c r="A25" s="197" t="s">
        <v>3855</v>
      </c>
      <c r="B25" t="str">
        <f t="shared" si="0"/>
        <v>kilowatt-hour / 2024 dollar</v>
      </c>
    </row>
    <row r="26" spans="1:2" x14ac:dyDescent="0.35">
      <c r="A26" s="197" t="s">
        <v>340</v>
      </c>
      <c r="B26" t="str">
        <f t="shared" si="0"/>
        <v>gigawatts (GW) / year</v>
      </c>
    </row>
    <row r="27" spans="1:2" x14ac:dyDescent="0.35">
      <c r="A27" s="197" t="s">
        <v>3856</v>
      </c>
      <c r="B27" t="str">
        <f t="shared" si="0"/>
        <v>2024 dollars / megawatt-hour (MWh)</v>
      </c>
    </row>
    <row r="28" spans="1:2" x14ac:dyDescent="0.35">
      <c r="A28" s="197" t="s">
        <v>2435</v>
      </c>
      <c r="B28" t="str">
        <f t="shared" si="0"/>
        <v>cubic km / yr</v>
      </c>
    </row>
    <row r="29" spans="1:2" x14ac:dyDescent="0.35">
      <c r="A29" s="197" t="s">
        <v>2357</v>
      </c>
      <c r="B29" t="str">
        <f t="shared" si="0"/>
        <v>trillion passenger-miles / year</v>
      </c>
    </row>
    <row r="30" spans="1:2" x14ac:dyDescent="0.35">
      <c r="A30" s="197" t="s">
        <v>2358</v>
      </c>
      <c r="B30" t="str">
        <f t="shared" si="0"/>
        <v>trillion freight ton-miles / year</v>
      </c>
    </row>
    <row r="31" spans="1:2" x14ac:dyDescent="0.35">
      <c r="A31" s="197" t="s">
        <v>460</v>
      </c>
      <c r="B31" t="str">
        <f t="shared" si="0"/>
        <v>million vehicles / year</v>
      </c>
    </row>
    <row r="32" spans="1:2" x14ac:dyDescent="0.35">
      <c r="A32" s="197" t="s">
        <v>2335</v>
      </c>
      <c r="B32" t="str">
        <f t="shared" si="0"/>
        <v>thousand vehicles / year</v>
      </c>
    </row>
    <row r="33" spans="1:2" x14ac:dyDescent="0.35">
      <c r="A33" s="197" t="s">
        <v>2334</v>
      </c>
      <c r="B33" t="str">
        <f t="shared" si="0"/>
        <v>million vehicles</v>
      </c>
    </row>
    <row r="34" spans="1:2" x14ac:dyDescent="0.35">
      <c r="A34" s="197" t="s">
        <v>2367</v>
      </c>
      <c r="B34" t="str">
        <f t="shared" si="0"/>
        <v>thousand vehicles</v>
      </c>
    </row>
    <row r="35" spans="1:2" x14ac:dyDescent="0.35">
      <c r="A35" s="197" t="s">
        <v>442</v>
      </c>
      <c r="B35" t="str">
        <f t="shared" si="0"/>
        <v>quads / year</v>
      </c>
    </row>
    <row r="36" spans="1:2" x14ac:dyDescent="0.35">
      <c r="A36" s="197" t="s">
        <v>3857</v>
      </c>
      <c r="B36" t="str">
        <f>A36</f>
        <v>thousand BTU / 2024 dollar</v>
      </c>
    </row>
    <row r="37" spans="1:2" x14ac:dyDescent="0.35">
      <c r="A37" s="197" t="s">
        <v>2340</v>
      </c>
      <c r="B37" t="str">
        <f t="shared" si="0"/>
        <v>millions of short tons / year</v>
      </c>
    </row>
    <row r="38" spans="1:2" x14ac:dyDescent="0.35">
      <c r="A38" s="197" t="s">
        <v>2341</v>
      </c>
      <c r="B38" t="str">
        <f t="shared" si="0"/>
        <v>trillion cubic feet / year</v>
      </c>
    </row>
    <row r="39" spans="1:2" x14ac:dyDescent="0.35">
      <c r="A39" s="197" t="s">
        <v>3255</v>
      </c>
      <c r="B39" t="str">
        <f t="shared" si="0"/>
        <v>million barrels of oil / year</v>
      </c>
    </row>
    <row r="40" spans="1:2" x14ac:dyDescent="0.35">
      <c r="A40" s="197" t="s">
        <v>2604</v>
      </c>
      <c r="B40" t="str">
        <f t="shared" si="0"/>
        <v>million gallons / year</v>
      </c>
    </row>
    <row r="41" spans="1:2" x14ac:dyDescent="0.35">
      <c r="A41" s="197" t="s">
        <v>2402</v>
      </c>
      <c r="B41" t="str">
        <f t="shared" si="0"/>
        <v>trillion BTU / year</v>
      </c>
    </row>
    <row r="42" spans="1:2" x14ac:dyDescent="0.35">
      <c r="A42" s="197" t="s">
        <v>3858</v>
      </c>
      <c r="B42" t="str">
        <f t="shared" si="0"/>
        <v>2024 dollars / short ton</v>
      </c>
    </row>
    <row r="43" spans="1:2" x14ac:dyDescent="0.35">
      <c r="A43" s="197" t="s">
        <v>3859</v>
      </c>
      <c r="B43" t="str">
        <f t="shared" si="0"/>
        <v>2024 dollars / thousand cubic feet</v>
      </c>
    </row>
    <row r="44" spans="1:2" x14ac:dyDescent="0.35">
      <c r="A44" s="197" t="s">
        <v>3860</v>
      </c>
      <c r="B44" t="str">
        <f t="shared" si="0"/>
        <v>2024 dollars / gallon</v>
      </c>
    </row>
    <row r="45" spans="1:2" x14ac:dyDescent="0.35">
      <c r="A45" s="197" t="s">
        <v>3861</v>
      </c>
      <c r="B45" t="str">
        <f t="shared" si="0"/>
        <v>2024 dollars / barrel of oil</v>
      </c>
    </row>
    <row r="46" spans="1:2" x14ac:dyDescent="0.35">
      <c r="A46" s="197" t="s">
        <v>3862</v>
      </c>
      <c r="B46" t="str">
        <f t="shared" si="0"/>
        <v>2024 dollars / kg</v>
      </c>
    </row>
    <row r="47" spans="1:2" x14ac:dyDescent="0.35">
      <c r="A47" s="197" t="s">
        <v>3863</v>
      </c>
      <c r="B47" t="str">
        <f t="shared" si="0"/>
        <v>2024 dollars / kilowatt-hour (kWh)</v>
      </c>
    </row>
    <row r="48" spans="1:2" x14ac:dyDescent="0.35">
      <c r="A48" s="197" t="s">
        <v>3856</v>
      </c>
      <c r="B48" t="str">
        <f t="shared" ref="B48" si="1">A48</f>
        <v>2024 dollars / megawatt-hour (MWh)</v>
      </c>
    </row>
    <row r="49" spans="1:2" x14ac:dyDescent="0.35">
      <c r="A49" s="197" t="s">
        <v>3244</v>
      </c>
      <c r="B49" t="str">
        <f t="shared" si="0"/>
        <v>cost of eqpt. to capture 1 metric ton CO2e/yr (2020 dollars)</v>
      </c>
    </row>
    <row r="50" spans="1:2" x14ac:dyDescent="0.35">
      <c r="A50" s="197" t="s">
        <v>3864</v>
      </c>
      <c r="B50" t="str">
        <f t="shared" si="0"/>
        <v>million 2024 dollars / megawatt (MW)</v>
      </c>
    </row>
    <row r="51" spans="1:2" x14ac:dyDescent="0.35">
      <c r="A51" s="197" t="s">
        <v>3865</v>
      </c>
      <c r="B51" t="str">
        <f t="shared" si="0"/>
        <v>cost of eqpt. to produce 1 kg H2/yr (2024 dollars)</v>
      </c>
    </row>
    <row r="53" spans="1:2" x14ac:dyDescent="0.35">
      <c r="A53" s="415" t="s">
        <v>2788</v>
      </c>
      <c r="B53" s="415"/>
    </row>
    <row r="54" spans="1:2" x14ac:dyDescent="0.35">
      <c r="A54" s="195" t="s">
        <v>2785</v>
      </c>
      <c r="B54" s="195" t="s">
        <v>2786</v>
      </c>
    </row>
    <row r="55" spans="1:2" x14ac:dyDescent="0.35">
      <c r="A55" s="159" t="s">
        <v>132</v>
      </c>
      <c r="B55" t="str">
        <f t="shared" ref="B55:B56" si="2">A55</f>
        <v>$/metric ton CO2e</v>
      </c>
    </row>
    <row r="56" spans="1:2" x14ac:dyDescent="0.35">
      <c r="A56" s="159" t="s">
        <v>134</v>
      </c>
      <c r="B56" t="str">
        <f t="shared" si="2"/>
        <v>$/MWh</v>
      </c>
    </row>
    <row r="67" spans="1:1" x14ac:dyDescent="0.35">
      <c r="A67" s="1"/>
    </row>
  </sheetData>
  <mergeCells count="2">
    <mergeCell ref="A1:B1"/>
    <mergeCell ref="A53:B53"/>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6"/>
  <sheetViews>
    <sheetView tabSelected="1" topLeftCell="A94" zoomScale="62" zoomScaleNormal="55" workbookViewId="0">
      <selection activeCell="B105" sqref="B105"/>
    </sheetView>
  </sheetViews>
  <sheetFormatPr defaultColWidth="9.1796875" defaultRowHeight="14.5" x14ac:dyDescent="0.35"/>
  <cols>
    <col min="1" max="1" width="37.453125" style="1" customWidth="1"/>
    <col min="2" max="2" width="27.453125" style="1" customWidth="1"/>
    <col min="3" max="3" width="9" style="1" customWidth="1"/>
    <col min="4" max="4" width="18.453125" style="1" customWidth="1"/>
    <col min="5" max="5" width="18.1796875" style="1" customWidth="1"/>
    <col min="6" max="6" width="34.1796875" style="1" customWidth="1"/>
    <col min="7" max="7" width="95" style="1" customWidth="1"/>
    <col min="8" max="8" width="37.453125" style="1" customWidth="1"/>
    <col min="9" max="10" width="34.453125" style="1" customWidth="1"/>
    <col min="11" max="16384" width="9.1796875" style="1"/>
  </cols>
  <sheetData>
    <row r="1" spans="1:10" s="3" customFormat="1" ht="29" x14ac:dyDescent="0.35">
      <c r="A1" s="164" t="s">
        <v>2289</v>
      </c>
      <c r="B1" s="165" t="s">
        <v>2290</v>
      </c>
      <c r="C1" s="198" t="s">
        <v>2787</v>
      </c>
      <c r="D1" s="165" t="s">
        <v>56</v>
      </c>
      <c r="E1" s="165" t="s">
        <v>58</v>
      </c>
      <c r="F1" s="165" t="s">
        <v>424</v>
      </c>
      <c r="G1" s="165" t="s">
        <v>57</v>
      </c>
      <c r="H1" s="165" t="s">
        <v>2299</v>
      </c>
      <c r="I1" s="166" t="s">
        <v>288</v>
      </c>
      <c r="J1" s="44" t="s">
        <v>3513</v>
      </c>
    </row>
    <row r="2" spans="1:10" x14ac:dyDescent="0.35">
      <c r="A2" s="2" t="s">
        <v>2304</v>
      </c>
      <c r="B2" s="1" t="s">
        <v>2305</v>
      </c>
      <c r="C2" s="43">
        <v>1</v>
      </c>
      <c r="D2" s="1" t="s">
        <v>59</v>
      </c>
      <c r="E2" s="1" t="s">
        <v>60</v>
      </c>
      <c r="F2" s="1" t="str">
        <f>UnitControlCenter!$B$3</f>
        <v>million metric tons / year</v>
      </c>
      <c r="G2" s="1" t="s">
        <v>168</v>
      </c>
      <c r="J2" s="1" t="s">
        <v>3519</v>
      </c>
    </row>
    <row r="3" spans="1:10" x14ac:dyDescent="0.35">
      <c r="A3" s="2" t="s">
        <v>2304</v>
      </c>
      <c r="B3" s="1" t="s">
        <v>2306</v>
      </c>
      <c r="C3" s="47">
        <v>1</v>
      </c>
      <c r="D3" s="2" t="s">
        <v>59</v>
      </c>
      <c r="E3" s="2" t="s">
        <v>60</v>
      </c>
      <c r="F3" s="1" t="str">
        <f>UnitControlCenter!$B$3</f>
        <v>million metric tons / year</v>
      </c>
      <c r="G3" s="1" t="s">
        <v>2288</v>
      </c>
    </row>
    <row r="4" spans="1:10" ht="29" x14ac:dyDescent="0.35">
      <c r="A4" s="2" t="s">
        <v>2304</v>
      </c>
      <c r="B4" s="1" t="s">
        <v>3428</v>
      </c>
      <c r="C4" s="43">
        <v>1</v>
      </c>
      <c r="D4" s="1" t="s">
        <v>59</v>
      </c>
      <c r="E4" s="1" t="s">
        <v>60</v>
      </c>
      <c r="F4" s="1" t="str">
        <f>UnitControlCenter!B4</f>
        <v>million metric tons</v>
      </c>
      <c r="G4" s="1" t="s">
        <v>3431</v>
      </c>
      <c r="J4" s="1" t="s">
        <v>3520</v>
      </c>
    </row>
    <row r="5" spans="1:10" ht="29" x14ac:dyDescent="0.35">
      <c r="A5" s="2" t="s">
        <v>2304</v>
      </c>
      <c r="B5" s="1" t="s">
        <v>3429</v>
      </c>
      <c r="C5" s="47">
        <v>1</v>
      </c>
      <c r="D5" s="2" t="s">
        <v>59</v>
      </c>
      <c r="E5" s="2" t="s">
        <v>60</v>
      </c>
      <c r="F5" s="1" t="str">
        <f>UnitControlCenter!B4</f>
        <v>million metric tons</v>
      </c>
      <c r="G5" s="1" t="s">
        <v>3432</v>
      </c>
    </row>
    <row r="6" spans="1:10" ht="72.5" x14ac:dyDescent="0.35">
      <c r="A6" s="2" t="s">
        <v>2304</v>
      </c>
      <c r="B6" s="2" t="s">
        <v>2307</v>
      </c>
      <c r="C6" s="43">
        <v>1</v>
      </c>
      <c r="D6" s="1" t="s">
        <v>61</v>
      </c>
      <c r="E6" s="1" t="s">
        <v>62</v>
      </c>
      <c r="F6" s="1" t="str">
        <f>UnitControlCenter!$B$3</f>
        <v>million metric tons / year</v>
      </c>
      <c r="G6" s="1" t="s">
        <v>2765</v>
      </c>
      <c r="H6" s="1" t="s">
        <v>2766</v>
      </c>
      <c r="I6" s="1" t="s">
        <v>2767</v>
      </c>
    </row>
    <row r="7" spans="1:10" ht="29" x14ac:dyDescent="0.35">
      <c r="A7" s="2" t="s">
        <v>2304</v>
      </c>
      <c r="B7" s="2" t="s">
        <v>2308</v>
      </c>
      <c r="C7" s="43">
        <v>1</v>
      </c>
      <c r="D7" s="1" t="s">
        <v>61</v>
      </c>
      <c r="E7" s="1" t="s">
        <v>62</v>
      </c>
      <c r="F7" s="1" t="str">
        <f>UnitControlCenter!$B$3</f>
        <v>million metric tons / year</v>
      </c>
      <c r="G7" s="1" t="s">
        <v>2768</v>
      </c>
      <c r="H7" s="1" t="s">
        <v>2769</v>
      </c>
      <c r="I7" s="1" t="s">
        <v>2770</v>
      </c>
    </row>
    <row r="8" spans="1:10" ht="29" x14ac:dyDescent="0.35">
      <c r="A8" s="2" t="s">
        <v>2304</v>
      </c>
      <c r="B8" s="2" t="s">
        <v>2309</v>
      </c>
      <c r="C8" s="43">
        <v>1</v>
      </c>
      <c r="D8" s="1" t="s">
        <v>61</v>
      </c>
      <c r="E8" s="1" t="s">
        <v>62</v>
      </c>
      <c r="F8" s="1" t="str">
        <f>UnitControlCenter!$B$3</f>
        <v>million metric tons / year</v>
      </c>
      <c r="G8" s="1" t="s">
        <v>2572</v>
      </c>
      <c r="H8" s="1" t="s">
        <v>2573</v>
      </c>
      <c r="I8" s="1" t="s">
        <v>2574</v>
      </c>
    </row>
    <row r="9" spans="1:10" x14ac:dyDescent="0.35">
      <c r="A9" s="2" t="s">
        <v>2304</v>
      </c>
      <c r="B9" s="2" t="s">
        <v>2836</v>
      </c>
      <c r="C9" s="43">
        <v>0</v>
      </c>
      <c r="D9" s="1" t="s">
        <v>59</v>
      </c>
      <c r="E9" s="1" t="s">
        <v>60</v>
      </c>
      <c r="F9" s="1" t="str">
        <f>UnitControlCenter!$B$5</f>
        <v>g CO2e / 2024 dollar</v>
      </c>
      <c r="G9" s="1" t="s">
        <v>2790</v>
      </c>
    </row>
    <row r="10" spans="1:10" x14ac:dyDescent="0.35">
      <c r="A10" s="2" t="s">
        <v>2304</v>
      </c>
      <c r="B10" s="2" t="s">
        <v>126</v>
      </c>
      <c r="C10" s="43">
        <v>1</v>
      </c>
      <c r="D10" s="1" t="s">
        <v>59</v>
      </c>
      <c r="E10" s="1" t="s">
        <v>60</v>
      </c>
      <c r="F10" s="1" t="str">
        <f>UnitControlCenter!$B$3</f>
        <v>million metric tons / year</v>
      </c>
      <c r="G10" s="1" t="s">
        <v>2407</v>
      </c>
    </row>
    <row r="11" spans="1:10" x14ac:dyDescent="0.35">
      <c r="A11" s="2" t="s">
        <v>2304</v>
      </c>
      <c r="B11" s="2" t="s">
        <v>2405</v>
      </c>
      <c r="C11" s="43">
        <v>1</v>
      </c>
      <c r="D11" s="1" t="s">
        <v>59</v>
      </c>
      <c r="E11" s="1" t="s">
        <v>60</v>
      </c>
      <c r="F11" s="1" t="str">
        <f>UnitControlCenter!$B$3</f>
        <v>million metric tons / year</v>
      </c>
      <c r="G11" s="1" t="s">
        <v>2408</v>
      </c>
    </row>
    <row r="12" spans="1:10" x14ac:dyDescent="0.35">
      <c r="A12" s="2" t="s">
        <v>2304</v>
      </c>
      <c r="B12" s="2" t="s">
        <v>2458</v>
      </c>
      <c r="C12" s="43">
        <v>1</v>
      </c>
      <c r="D12" s="1" t="s">
        <v>59</v>
      </c>
      <c r="E12" s="1" t="s">
        <v>60</v>
      </c>
      <c r="F12" s="1" t="str">
        <f>UnitControlCenter!$B$3</f>
        <v>million metric tons / year</v>
      </c>
      <c r="G12" s="1" t="s">
        <v>2466</v>
      </c>
    </row>
    <row r="13" spans="1:10" x14ac:dyDescent="0.35">
      <c r="A13" s="2" t="s">
        <v>2304</v>
      </c>
      <c r="B13" s="2" t="s">
        <v>89</v>
      </c>
      <c r="C13" s="43">
        <v>1</v>
      </c>
      <c r="D13" s="1" t="s">
        <v>59</v>
      </c>
      <c r="E13" s="1" t="s">
        <v>60</v>
      </c>
      <c r="F13" s="1" t="str">
        <f>UnitControlCenter!$B$3</f>
        <v>million metric tons / year</v>
      </c>
      <c r="G13" s="1" t="s">
        <v>2409</v>
      </c>
    </row>
    <row r="14" spans="1:10" x14ac:dyDescent="0.35">
      <c r="A14" s="2" t="s">
        <v>2304</v>
      </c>
      <c r="B14" s="2" t="s">
        <v>9</v>
      </c>
      <c r="C14" s="43">
        <v>1</v>
      </c>
      <c r="D14" s="1" t="s">
        <v>59</v>
      </c>
      <c r="E14" s="1" t="s">
        <v>60</v>
      </c>
      <c r="F14" s="1" t="str">
        <f>UnitControlCenter!$B$3</f>
        <v>million metric tons / year</v>
      </c>
      <c r="G14" s="1" t="s">
        <v>2426</v>
      </c>
    </row>
    <row r="15" spans="1:10" x14ac:dyDescent="0.35">
      <c r="A15" s="2" t="s">
        <v>2304</v>
      </c>
      <c r="B15" s="2" t="s">
        <v>2406</v>
      </c>
      <c r="C15" s="43">
        <v>1</v>
      </c>
      <c r="D15" s="1" t="s">
        <v>59</v>
      </c>
      <c r="E15" s="1" t="s">
        <v>60</v>
      </c>
      <c r="F15" s="1" t="str">
        <f>UnitControlCenter!$B$3</f>
        <v>million metric tons / year</v>
      </c>
      <c r="G15" s="1" t="s">
        <v>2410</v>
      </c>
    </row>
    <row r="16" spans="1:10" x14ac:dyDescent="0.35">
      <c r="A16" s="2" t="s">
        <v>2304</v>
      </c>
      <c r="B16" s="2" t="s">
        <v>4</v>
      </c>
      <c r="C16" s="43">
        <v>1</v>
      </c>
      <c r="D16" s="1" t="s">
        <v>59</v>
      </c>
      <c r="E16" s="1" t="s">
        <v>60</v>
      </c>
      <c r="F16" s="1" t="str">
        <f>UnitControlCenter!$B$3</f>
        <v>million metric tons / year</v>
      </c>
      <c r="G16" s="1" t="s">
        <v>2411</v>
      </c>
    </row>
    <row r="17" spans="1:10" x14ac:dyDescent="0.35">
      <c r="A17" s="2" t="s">
        <v>2304</v>
      </c>
      <c r="B17" s="2" t="s">
        <v>2415</v>
      </c>
      <c r="C17" s="43">
        <v>1</v>
      </c>
      <c r="D17" s="1" t="s">
        <v>59</v>
      </c>
      <c r="E17" s="1" t="s">
        <v>60</v>
      </c>
      <c r="F17" s="1" t="str">
        <f>UnitControlCenter!$B$3</f>
        <v>million metric tons / year</v>
      </c>
      <c r="G17" s="1" t="s">
        <v>2412</v>
      </c>
    </row>
    <row r="18" spans="1:10" ht="363" thickBot="1" x14ac:dyDescent="0.4">
      <c r="A18" s="192" t="s">
        <v>2304</v>
      </c>
      <c r="B18" s="192" t="s">
        <v>3626</v>
      </c>
      <c r="C18" s="199">
        <v>1</v>
      </c>
      <c r="D18" s="193" t="s">
        <v>61</v>
      </c>
      <c r="E18" s="193" t="s">
        <v>62</v>
      </c>
      <c r="F18" s="193" t="s">
        <v>337</v>
      </c>
      <c r="G18" s="193" t="s">
        <v>3627</v>
      </c>
      <c r="H18" s="193" t="s">
        <v>3662</v>
      </c>
      <c r="I18" s="193" t="s">
        <v>3628</v>
      </c>
      <c r="J18" s="193"/>
    </row>
    <row r="19" spans="1:10" ht="101.5" x14ac:dyDescent="0.35">
      <c r="A19" s="2" t="s">
        <v>2310</v>
      </c>
      <c r="B19" s="2" t="s">
        <v>2204</v>
      </c>
      <c r="C19" s="43">
        <v>1</v>
      </c>
      <c r="D19" s="1" t="s">
        <v>61</v>
      </c>
      <c r="E19" s="1" t="s">
        <v>62</v>
      </c>
      <c r="F19" s="1" t="str">
        <f>UnitControlCenter!$B$3</f>
        <v>million metric tons / year</v>
      </c>
      <c r="G19" s="1" t="s">
        <v>3260</v>
      </c>
      <c r="H19" s="1" t="s">
        <v>2766</v>
      </c>
      <c r="I19" s="1" t="s">
        <v>2767</v>
      </c>
    </row>
    <row r="20" spans="1:10" ht="101.5" x14ac:dyDescent="0.35">
      <c r="A20" s="2" t="s">
        <v>2310</v>
      </c>
      <c r="B20" s="2" t="s">
        <v>2220</v>
      </c>
      <c r="C20" s="43">
        <v>1</v>
      </c>
      <c r="D20" s="1" t="s">
        <v>61</v>
      </c>
      <c r="E20" s="1" t="s">
        <v>62</v>
      </c>
      <c r="F20" s="1" t="str">
        <f>UnitControlCenter!$B$3</f>
        <v>million metric tons / year</v>
      </c>
      <c r="G20" s="1" t="s">
        <v>3272</v>
      </c>
      <c r="H20" s="1" t="s">
        <v>2766</v>
      </c>
      <c r="I20" s="1" t="s">
        <v>3261</v>
      </c>
    </row>
    <row r="21" spans="1:10" ht="101.5" x14ac:dyDescent="0.35">
      <c r="A21" s="2" t="s">
        <v>2310</v>
      </c>
      <c r="B21" s="2" t="s">
        <v>2222</v>
      </c>
      <c r="C21" s="43">
        <v>1</v>
      </c>
      <c r="D21" s="1" t="s">
        <v>61</v>
      </c>
      <c r="E21" s="1" t="s">
        <v>62</v>
      </c>
      <c r="F21" s="1" t="str">
        <f>UnitControlCenter!$B$3</f>
        <v>million metric tons / year</v>
      </c>
      <c r="G21" s="1" t="s">
        <v>3273</v>
      </c>
      <c r="H21" s="1" t="s">
        <v>2766</v>
      </c>
      <c r="I21" s="1" t="s">
        <v>3262</v>
      </c>
    </row>
    <row r="22" spans="1:10" ht="101.5" x14ac:dyDescent="0.35">
      <c r="A22" s="2" t="s">
        <v>2310</v>
      </c>
      <c r="B22" s="2" t="s">
        <v>2297</v>
      </c>
      <c r="C22" s="43">
        <v>1</v>
      </c>
      <c r="D22" s="1" t="s">
        <v>61</v>
      </c>
      <c r="E22" s="1" t="s">
        <v>62</v>
      </c>
      <c r="F22" s="1" t="str">
        <f>UnitControlCenter!$B$3</f>
        <v>million metric tons / year</v>
      </c>
      <c r="G22" s="1" t="s">
        <v>3274</v>
      </c>
      <c r="H22" s="1" t="s">
        <v>2766</v>
      </c>
      <c r="I22" s="1" t="s">
        <v>3263</v>
      </c>
    </row>
    <row r="23" spans="1:10" ht="101.5" x14ac:dyDescent="0.35">
      <c r="A23" s="2" t="s">
        <v>2310</v>
      </c>
      <c r="B23" s="2" t="s">
        <v>2296</v>
      </c>
      <c r="C23" s="43">
        <v>1</v>
      </c>
      <c r="D23" s="1" t="s">
        <v>61</v>
      </c>
      <c r="E23" s="1" t="s">
        <v>62</v>
      </c>
      <c r="F23" s="1" t="str">
        <f>UnitControlCenter!$B$6</f>
        <v>thousand metric tons / year</v>
      </c>
      <c r="G23" s="1" t="s">
        <v>3275</v>
      </c>
      <c r="H23" s="1" t="s">
        <v>2766</v>
      </c>
      <c r="I23" s="1" t="s">
        <v>3264</v>
      </c>
    </row>
    <row r="24" spans="1:10" ht="101.5" x14ac:dyDescent="0.35">
      <c r="A24" s="2" t="s">
        <v>2310</v>
      </c>
      <c r="B24" s="2" t="s">
        <v>2211</v>
      </c>
      <c r="C24" s="43">
        <v>1</v>
      </c>
      <c r="D24" s="1" t="s">
        <v>61</v>
      </c>
      <c r="E24" s="1" t="s">
        <v>62</v>
      </c>
      <c r="F24" s="1" t="str">
        <f>UnitControlCenter!$B$6</f>
        <v>thousand metric tons / year</v>
      </c>
      <c r="G24" s="1" t="s">
        <v>3276</v>
      </c>
      <c r="H24" s="1" t="s">
        <v>2766</v>
      </c>
      <c r="I24" s="1" t="s">
        <v>3265</v>
      </c>
    </row>
    <row r="25" spans="1:10" ht="87" x14ac:dyDescent="0.35">
      <c r="A25" s="2" t="s">
        <v>2310</v>
      </c>
      <c r="B25" s="2" t="s">
        <v>2216</v>
      </c>
      <c r="C25" s="43">
        <v>1</v>
      </c>
      <c r="D25" s="1" t="s">
        <v>61</v>
      </c>
      <c r="E25" s="1" t="s">
        <v>62</v>
      </c>
      <c r="F25" s="1" t="str">
        <f>UnitControlCenter!$B$6</f>
        <v>thousand metric tons / year</v>
      </c>
      <c r="G25" s="1" t="s">
        <v>3277</v>
      </c>
      <c r="H25" s="1" t="s">
        <v>2766</v>
      </c>
      <c r="I25" s="1" t="s">
        <v>3266</v>
      </c>
    </row>
    <row r="26" spans="1:10" ht="101.5" x14ac:dyDescent="0.35">
      <c r="A26" s="2" t="s">
        <v>2310</v>
      </c>
      <c r="B26" s="2" t="s">
        <v>2218</v>
      </c>
      <c r="C26" s="43">
        <v>1</v>
      </c>
      <c r="D26" s="1" t="s">
        <v>61</v>
      </c>
      <c r="E26" s="1" t="s">
        <v>62</v>
      </c>
      <c r="F26" s="1" t="str">
        <f>UnitControlCenter!$B$6</f>
        <v>thousand metric tons / year</v>
      </c>
      <c r="G26" s="1" t="s">
        <v>3278</v>
      </c>
      <c r="H26" s="1" t="s">
        <v>2766</v>
      </c>
      <c r="I26" s="1" t="s">
        <v>3267</v>
      </c>
    </row>
    <row r="27" spans="1:10" ht="101.5" x14ac:dyDescent="0.35">
      <c r="A27" s="2" t="s">
        <v>2310</v>
      </c>
      <c r="B27" s="2" t="s">
        <v>2209</v>
      </c>
      <c r="C27" s="43">
        <v>1</v>
      </c>
      <c r="D27" s="1" t="s">
        <v>61</v>
      </c>
      <c r="E27" s="1" t="s">
        <v>62</v>
      </c>
      <c r="F27" s="1" t="str">
        <f>UnitControlCenter!$B$3</f>
        <v>million metric tons / year</v>
      </c>
      <c r="G27" s="1" t="s">
        <v>3279</v>
      </c>
      <c r="H27" s="1" t="s">
        <v>2766</v>
      </c>
      <c r="I27" s="1" t="s">
        <v>3268</v>
      </c>
    </row>
    <row r="28" spans="1:10" ht="101.5" x14ac:dyDescent="0.35">
      <c r="A28" s="2" t="s">
        <v>2310</v>
      </c>
      <c r="B28" s="2" t="s">
        <v>2206</v>
      </c>
      <c r="C28" s="43">
        <v>1</v>
      </c>
      <c r="D28" s="1" t="s">
        <v>61</v>
      </c>
      <c r="E28" s="1" t="s">
        <v>62</v>
      </c>
      <c r="F28" s="1" t="str">
        <f>UnitControlCenter!$B$6</f>
        <v>thousand metric tons / year</v>
      </c>
      <c r="G28" s="1" t="s">
        <v>3280</v>
      </c>
      <c r="H28" s="1" t="s">
        <v>2766</v>
      </c>
      <c r="I28" s="1" t="s">
        <v>3269</v>
      </c>
    </row>
    <row r="29" spans="1:10" ht="101.5" x14ac:dyDescent="0.35">
      <c r="A29" s="2" t="s">
        <v>2310</v>
      </c>
      <c r="B29" s="2" t="s">
        <v>2214</v>
      </c>
      <c r="C29" s="43">
        <v>1</v>
      </c>
      <c r="D29" s="1" t="s">
        <v>61</v>
      </c>
      <c r="E29" s="1" t="s">
        <v>62</v>
      </c>
      <c r="F29" s="1" t="str">
        <f>UnitControlCenter!$B$3</f>
        <v>million metric tons / year</v>
      </c>
      <c r="G29" s="1" t="s">
        <v>3281</v>
      </c>
      <c r="H29" s="1" t="s">
        <v>2766</v>
      </c>
      <c r="I29" s="1" t="s">
        <v>3270</v>
      </c>
    </row>
    <row r="30" spans="1:10" ht="102" thickBot="1" x14ac:dyDescent="0.4">
      <c r="A30" s="192" t="s">
        <v>2310</v>
      </c>
      <c r="B30" s="192" t="s">
        <v>469</v>
      </c>
      <c r="C30" s="199">
        <v>1</v>
      </c>
      <c r="D30" s="1" t="s">
        <v>61</v>
      </c>
      <c r="E30" s="1" t="s">
        <v>62</v>
      </c>
      <c r="F30" s="193" t="str">
        <f>UnitControlCenter!$B$3</f>
        <v>million metric tons / year</v>
      </c>
      <c r="G30" s="1" t="s">
        <v>3282</v>
      </c>
      <c r="H30" s="1" t="s">
        <v>2766</v>
      </c>
      <c r="I30" s="1" t="s">
        <v>3271</v>
      </c>
    </row>
    <row r="31" spans="1:10" ht="72.5" x14ac:dyDescent="0.35">
      <c r="A31" s="2" t="s">
        <v>2311</v>
      </c>
      <c r="B31" s="2" t="s">
        <v>2307</v>
      </c>
      <c r="C31" s="43">
        <v>1</v>
      </c>
      <c r="D31" s="1" t="s">
        <v>61</v>
      </c>
      <c r="E31" s="1" t="s">
        <v>62</v>
      </c>
      <c r="F31" s="1" t="str">
        <f>UnitControlCenter!$B$3</f>
        <v>million metric tons / year</v>
      </c>
      <c r="G31" s="1" t="s">
        <v>2848</v>
      </c>
      <c r="H31" s="1" t="s">
        <v>2849</v>
      </c>
      <c r="I31" s="1" t="s">
        <v>2850</v>
      </c>
    </row>
    <row r="32" spans="1:10" ht="87" x14ac:dyDescent="0.35">
      <c r="A32" s="2" t="s">
        <v>2311</v>
      </c>
      <c r="B32" s="2" t="s">
        <v>2467</v>
      </c>
      <c r="C32" s="43">
        <v>1</v>
      </c>
      <c r="D32" s="1" t="s">
        <v>61</v>
      </c>
      <c r="E32" s="1" t="s">
        <v>62</v>
      </c>
      <c r="F32" s="1" t="str">
        <f>UnitControlCenter!$B$3</f>
        <v>million metric tons / year</v>
      </c>
      <c r="G32" s="1" t="s">
        <v>2851</v>
      </c>
      <c r="H32" s="1" t="s">
        <v>2852</v>
      </c>
      <c r="I32" s="1" t="s">
        <v>2853</v>
      </c>
    </row>
    <row r="33" spans="1:10" ht="58" x14ac:dyDescent="0.35">
      <c r="A33" s="2" t="s">
        <v>2311</v>
      </c>
      <c r="B33" s="2" t="s">
        <v>2312</v>
      </c>
      <c r="C33" s="43">
        <v>1</v>
      </c>
      <c r="D33" s="1" t="s">
        <v>61</v>
      </c>
      <c r="E33" s="1" t="s">
        <v>62</v>
      </c>
      <c r="F33" s="1" t="str">
        <f>UnitControlCenter!$B$3</f>
        <v>million metric tons / year</v>
      </c>
      <c r="G33" s="1" t="s">
        <v>2854</v>
      </c>
      <c r="H33" s="1" t="s">
        <v>2855</v>
      </c>
      <c r="I33" s="1" t="s">
        <v>2856</v>
      </c>
    </row>
    <row r="34" spans="1:10" ht="15" thickBot="1" x14ac:dyDescent="0.4">
      <c r="A34" s="192" t="s">
        <v>2311</v>
      </c>
      <c r="B34" s="192" t="s">
        <v>2836</v>
      </c>
      <c r="C34" s="199">
        <v>0</v>
      </c>
      <c r="D34" s="193" t="s">
        <v>59</v>
      </c>
      <c r="E34" s="193" t="s">
        <v>60</v>
      </c>
      <c r="F34" s="193" t="str">
        <f>UnitControlCenter!$B$7</f>
        <v>g CO2 / 2024 dollar</v>
      </c>
      <c r="G34" s="193" t="s">
        <v>2789</v>
      </c>
      <c r="H34" s="193"/>
      <c r="I34" s="193"/>
      <c r="J34" s="193"/>
    </row>
    <row r="35" spans="1:10" ht="87" x14ac:dyDescent="0.35">
      <c r="A35" s="2" t="s">
        <v>2698</v>
      </c>
      <c r="B35" s="2" t="s">
        <v>2537</v>
      </c>
      <c r="C35" s="43">
        <v>1</v>
      </c>
      <c r="D35" s="1" t="s">
        <v>59</v>
      </c>
      <c r="E35" s="1" t="s">
        <v>2937</v>
      </c>
      <c r="F35" s="1" t="str">
        <f>UnitControlCenter!$B$3</f>
        <v>million metric tons / year</v>
      </c>
      <c r="G35" s="1" t="s">
        <v>2977</v>
      </c>
    </row>
    <row r="36" spans="1:10" x14ac:dyDescent="0.35">
      <c r="A36" s="2" t="s">
        <v>2698</v>
      </c>
      <c r="B36" s="2" t="s">
        <v>126</v>
      </c>
      <c r="C36" s="43">
        <v>1</v>
      </c>
      <c r="D36" s="1" t="s">
        <v>59</v>
      </c>
      <c r="E36" s="1" t="s">
        <v>2937</v>
      </c>
      <c r="F36" s="1" t="str">
        <f>UnitControlCenter!$B$3</f>
        <v>million metric tons / year</v>
      </c>
      <c r="G36" s="1" t="s">
        <v>2407</v>
      </c>
    </row>
    <row r="37" spans="1:10" x14ac:dyDescent="0.35">
      <c r="A37" s="2" t="s">
        <v>2698</v>
      </c>
      <c r="B37" s="2" t="s">
        <v>2405</v>
      </c>
      <c r="C37" s="43">
        <v>1</v>
      </c>
      <c r="D37" s="1" t="s">
        <v>59</v>
      </c>
      <c r="E37" s="1" t="s">
        <v>2937</v>
      </c>
      <c r="F37" s="1" t="str">
        <f>UnitControlCenter!$B$3</f>
        <v>million metric tons / year</v>
      </c>
      <c r="G37" s="1" t="s">
        <v>2408</v>
      </c>
    </row>
    <row r="38" spans="1:10" x14ac:dyDescent="0.35">
      <c r="A38" s="2" t="s">
        <v>2698</v>
      </c>
      <c r="B38" s="2" t="s">
        <v>2458</v>
      </c>
      <c r="C38" s="43">
        <v>1</v>
      </c>
      <c r="D38" s="1" t="s">
        <v>59</v>
      </c>
      <c r="E38" s="1" t="s">
        <v>2937</v>
      </c>
      <c r="F38" s="1" t="str">
        <f>UnitControlCenter!$B$3</f>
        <v>million metric tons / year</v>
      </c>
      <c r="G38" s="1" t="s">
        <v>2466</v>
      </c>
    </row>
    <row r="39" spans="1:10" x14ac:dyDescent="0.35">
      <c r="A39" s="2" t="s">
        <v>2698</v>
      </c>
      <c r="B39" s="2" t="s">
        <v>89</v>
      </c>
      <c r="C39" s="43">
        <v>1</v>
      </c>
      <c r="D39" s="1" t="s">
        <v>59</v>
      </c>
      <c r="E39" s="1" t="s">
        <v>2937</v>
      </c>
      <c r="F39" s="1" t="str">
        <f>UnitControlCenter!$B$3</f>
        <v>million metric tons / year</v>
      </c>
      <c r="G39" s="1" t="s">
        <v>2409</v>
      </c>
    </row>
    <row r="40" spans="1:10" ht="29" x14ac:dyDescent="0.35">
      <c r="A40" s="2" t="s">
        <v>2698</v>
      </c>
      <c r="B40" s="2" t="s">
        <v>9</v>
      </c>
      <c r="C40" s="43">
        <v>1</v>
      </c>
      <c r="D40" s="1" t="s">
        <v>59</v>
      </c>
      <c r="E40" s="1" t="s">
        <v>2937</v>
      </c>
      <c r="F40" s="1" t="str">
        <f>UnitControlCenter!$B$3</f>
        <v>million metric tons / year</v>
      </c>
      <c r="G40" s="1" t="s">
        <v>2978</v>
      </c>
    </row>
    <row r="41" spans="1:10" ht="15" thickBot="1" x14ac:dyDescent="0.4">
      <c r="A41" s="192" t="s">
        <v>2698</v>
      </c>
      <c r="B41" s="192" t="s">
        <v>4</v>
      </c>
      <c r="C41" s="199">
        <v>1</v>
      </c>
      <c r="D41" s="193" t="s">
        <v>59</v>
      </c>
      <c r="E41" s="193" t="s">
        <v>2937</v>
      </c>
      <c r="F41" s="193" t="str">
        <f>UnitControlCenter!$B$3</f>
        <v>million metric tons / year</v>
      </c>
      <c r="G41" s="193" t="s">
        <v>2411</v>
      </c>
      <c r="H41" s="193"/>
      <c r="I41" s="193"/>
      <c r="J41" s="193"/>
    </row>
    <row r="42" spans="1:10" ht="43.5" x14ac:dyDescent="0.35">
      <c r="A42" s="2" t="s">
        <v>341</v>
      </c>
      <c r="B42" s="2" t="s">
        <v>2904</v>
      </c>
      <c r="C42" s="43">
        <v>1</v>
      </c>
      <c r="D42" s="1" t="s">
        <v>61</v>
      </c>
      <c r="E42" s="1" t="s">
        <v>423</v>
      </c>
      <c r="F42" s="1" t="str">
        <f>UnitControlCenter!$B$8</f>
        <v>2024 dollars / metric ton CO2e abated, Annual average abatement (million metric tons CO2e)</v>
      </c>
      <c r="G42" s="1" t="s">
        <v>2979</v>
      </c>
    </row>
    <row r="43" spans="1:10" ht="44" thickBot="1" x14ac:dyDescent="0.4">
      <c r="A43" s="192" t="s">
        <v>341</v>
      </c>
      <c r="B43" s="192" t="s">
        <v>2905</v>
      </c>
      <c r="C43" s="199">
        <v>1</v>
      </c>
      <c r="D43" s="193" t="s">
        <v>61</v>
      </c>
      <c r="E43" s="193" t="s">
        <v>423</v>
      </c>
      <c r="F43" s="193" t="str">
        <f>UnitControlCenter!$B$8</f>
        <v>2024 dollars / metric ton CO2e abated, Annual average abatement (million metric tons CO2e)</v>
      </c>
      <c r="G43" s="193" t="s">
        <v>2979</v>
      </c>
      <c r="H43" s="193"/>
      <c r="I43" s="193"/>
      <c r="J43" s="193"/>
    </row>
    <row r="44" spans="1:10" ht="43.5" x14ac:dyDescent="0.35">
      <c r="A44" s="2" t="s">
        <v>2313</v>
      </c>
      <c r="B44" s="2" t="s">
        <v>2908</v>
      </c>
      <c r="C44" s="43">
        <v>1</v>
      </c>
      <c r="D44" s="1" t="s">
        <v>61</v>
      </c>
      <c r="E44" s="1" t="s">
        <v>60</v>
      </c>
      <c r="F44" s="1" t="str">
        <f>UnitControlCenter!$B$9</f>
        <v>billion 2024 dollars / year</v>
      </c>
      <c r="G44" s="1" t="s">
        <v>2906</v>
      </c>
      <c r="H44" s="1" t="s">
        <v>2391</v>
      </c>
      <c r="I44" s="1" t="s">
        <v>2375</v>
      </c>
    </row>
    <row r="45" spans="1:10" x14ac:dyDescent="0.35">
      <c r="A45" s="2" t="s">
        <v>2313</v>
      </c>
      <c r="B45" s="191" t="s">
        <v>2717</v>
      </c>
      <c r="C45" s="43">
        <v>1</v>
      </c>
      <c r="D45" s="1" t="s">
        <v>59</v>
      </c>
      <c r="E45" s="1" t="s">
        <v>60</v>
      </c>
      <c r="F45" s="1" t="str">
        <f>UnitControlCenter!$B$9</f>
        <v>billion 2024 dollars / year</v>
      </c>
      <c r="G45" s="1" t="s">
        <v>2711</v>
      </c>
    </row>
    <row r="46" spans="1:10" ht="58" x14ac:dyDescent="0.35">
      <c r="A46" s="2" t="s">
        <v>2313</v>
      </c>
      <c r="B46" s="2" t="s">
        <v>2895</v>
      </c>
      <c r="C46" s="43">
        <v>1</v>
      </c>
      <c r="D46" s="1" t="s">
        <v>61</v>
      </c>
      <c r="E46" s="1" t="s">
        <v>62</v>
      </c>
      <c r="F46" s="1" t="str">
        <f>UnitControlCenter!$B$9</f>
        <v>billion 2024 dollars / year</v>
      </c>
      <c r="G46" s="1" t="s">
        <v>2896</v>
      </c>
      <c r="H46" s="1" t="s">
        <v>2897</v>
      </c>
      <c r="I46" s="1" t="s">
        <v>2898</v>
      </c>
    </row>
    <row r="47" spans="1:10" ht="29" x14ac:dyDescent="0.35">
      <c r="A47" s="2" t="s">
        <v>2313</v>
      </c>
      <c r="B47" s="191" t="s">
        <v>2899</v>
      </c>
      <c r="C47" s="43">
        <v>1</v>
      </c>
      <c r="D47" s="1" t="s">
        <v>59</v>
      </c>
      <c r="E47" s="1" t="s">
        <v>60</v>
      </c>
      <c r="F47" s="1" t="str">
        <f>UnitControlCenter!$B$10</f>
        <v>billion 2024 dollars</v>
      </c>
      <c r="G47" s="1" t="s">
        <v>2900</v>
      </c>
    </row>
    <row r="48" spans="1:10" ht="29" x14ac:dyDescent="0.35">
      <c r="A48" s="2" t="s">
        <v>2313</v>
      </c>
      <c r="B48" s="191" t="s">
        <v>2901</v>
      </c>
      <c r="C48" s="43">
        <v>1</v>
      </c>
      <c r="D48" s="1" t="s">
        <v>59</v>
      </c>
      <c r="E48" s="1" t="s">
        <v>60</v>
      </c>
      <c r="F48" s="1" t="str">
        <f>UnitControlCenter!$B$9</f>
        <v>billion 2024 dollars / year</v>
      </c>
      <c r="G48" s="1" t="s">
        <v>2902</v>
      </c>
    </row>
    <row r="49" spans="1:10" ht="174" x14ac:dyDescent="0.35">
      <c r="A49" s="2" t="s">
        <v>2313</v>
      </c>
      <c r="B49" s="191" t="s">
        <v>2975</v>
      </c>
      <c r="C49" s="43">
        <v>1</v>
      </c>
      <c r="D49" s="1" t="s">
        <v>61</v>
      </c>
      <c r="E49" s="1" t="s">
        <v>60</v>
      </c>
      <c r="F49" s="1" t="str">
        <f>UnitControlCenter!$B$9</f>
        <v>billion 2024 dollars / year</v>
      </c>
      <c r="G49" s="1" t="s">
        <v>3959</v>
      </c>
      <c r="H49" s="1" t="s">
        <v>3960</v>
      </c>
      <c r="I49" s="1" t="s">
        <v>3961</v>
      </c>
    </row>
    <row r="50" spans="1:10" ht="29" x14ac:dyDescent="0.35">
      <c r="A50" s="2" t="s">
        <v>2313</v>
      </c>
      <c r="B50" s="191" t="s">
        <v>3935</v>
      </c>
      <c r="C50" s="43">
        <v>1</v>
      </c>
      <c r="D50" s="1" t="s">
        <v>59</v>
      </c>
      <c r="E50" s="1" t="s">
        <v>60</v>
      </c>
      <c r="F50" s="1" t="s">
        <v>3937</v>
      </c>
      <c r="G50" s="1" t="s">
        <v>3938</v>
      </c>
    </row>
    <row r="51" spans="1:10" ht="44" thickBot="1" x14ac:dyDescent="0.4">
      <c r="A51" s="192" t="s">
        <v>2313</v>
      </c>
      <c r="B51" s="194" t="s">
        <v>3936</v>
      </c>
      <c r="C51" s="199">
        <v>1</v>
      </c>
      <c r="D51" s="193" t="s">
        <v>61</v>
      </c>
      <c r="E51" s="193" t="s">
        <v>62</v>
      </c>
      <c r="F51" s="193" t="s">
        <v>3937</v>
      </c>
      <c r="G51" s="193" t="s">
        <v>3940</v>
      </c>
      <c r="H51" s="193" t="s">
        <v>3939</v>
      </c>
      <c r="I51" s="193" t="s">
        <v>3941</v>
      </c>
      <c r="J51" s="193"/>
    </row>
    <row r="52" spans="1:10" ht="29" x14ac:dyDescent="0.35">
      <c r="A52" s="2" t="s">
        <v>2823</v>
      </c>
      <c r="B52" s="191" t="s">
        <v>2840</v>
      </c>
      <c r="C52" s="43">
        <v>1</v>
      </c>
      <c r="D52" s="1" t="s">
        <v>61</v>
      </c>
      <c r="E52" s="1" t="s">
        <v>60</v>
      </c>
      <c r="F52" s="1" t="str">
        <f>UnitControlCenter!$B$11</f>
        <v>jobs</v>
      </c>
      <c r="G52" s="1" t="s">
        <v>2831</v>
      </c>
      <c r="H52" s="1" t="s">
        <v>2830</v>
      </c>
      <c r="I52" s="1" t="s">
        <v>2376</v>
      </c>
    </row>
    <row r="53" spans="1:10" ht="29" x14ac:dyDescent="0.35">
      <c r="A53" s="2" t="s">
        <v>2823</v>
      </c>
      <c r="B53" s="191" t="s">
        <v>3224</v>
      </c>
      <c r="C53" s="43">
        <v>0</v>
      </c>
      <c r="D53" s="1" t="s">
        <v>61</v>
      </c>
      <c r="E53" s="1" t="s">
        <v>62</v>
      </c>
      <c r="F53" s="1" t="str">
        <f>UnitControlCenter!$B$11</f>
        <v>jobs</v>
      </c>
      <c r="G53" s="1" t="s">
        <v>3113</v>
      </c>
      <c r="H53" s="1" t="s">
        <v>3114</v>
      </c>
      <c r="I53" s="1" t="s">
        <v>3115</v>
      </c>
    </row>
    <row r="54" spans="1:10" ht="29" x14ac:dyDescent="0.35">
      <c r="A54" s="2" t="s">
        <v>2823</v>
      </c>
      <c r="B54" s="191" t="s">
        <v>3225</v>
      </c>
      <c r="C54" s="43">
        <v>0</v>
      </c>
      <c r="D54" s="1" t="s">
        <v>61</v>
      </c>
      <c r="E54" s="1" t="s">
        <v>60</v>
      </c>
      <c r="F54" s="1" t="str">
        <f>UnitControlCenter!$B$18</f>
        <v>% change</v>
      </c>
      <c r="G54" s="1" t="s">
        <v>3132</v>
      </c>
      <c r="H54" s="1" t="s">
        <v>3114</v>
      </c>
      <c r="I54" s="1" t="s">
        <v>3115</v>
      </c>
    </row>
    <row r="55" spans="1:10" ht="43.5" x14ac:dyDescent="0.35">
      <c r="A55" s="2" t="s">
        <v>2823</v>
      </c>
      <c r="B55" s="191" t="s">
        <v>3097</v>
      </c>
      <c r="C55" s="43">
        <v>0</v>
      </c>
      <c r="D55" s="1" t="s">
        <v>61</v>
      </c>
      <c r="E55" s="1" t="s">
        <v>62</v>
      </c>
      <c r="F55" s="1" t="str">
        <f>UnitControlCenter!$B$11</f>
        <v>jobs</v>
      </c>
      <c r="G55" s="1" t="s">
        <v>3136</v>
      </c>
      <c r="H55" s="1" t="s">
        <v>3116</v>
      </c>
      <c r="I55" s="20" t="s">
        <v>3117</v>
      </c>
      <c r="J55" s="20"/>
    </row>
    <row r="56" spans="1:10" ht="43.5" x14ac:dyDescent="0.35">
      <c r="A56" s="2" t="s">
        <v>2823</v>
      </c>
      <c r="B56" s="191" t="s">
        <v>3129</v>
      </c>
      <c r="C56" s="43">
        <v>0</v>
      </c>
      <c r="D56" s="1" t="s">
        <v>61</v>
      </c>
      <c r="E56" s="1" t="s">
        <v>60</v>
      </c>
      <c r="F56" s="1" t="str">
        <f>UnitControlCenter!$B$18</f>
        <v>% change</v>
      </c>
      <c r="G56" s="1" t="s">
        <v>3135</v>
      </c>
      <c r="H56" s="1" t="s">
        <v>3116</v>
      </c>
      <c r="I56" s="20" t="s">
        <v>3117</v>
      </c>
      <c r="J56" s="20"/>
    </row>
    <row r="57" spans="1:10" ht="29" x14ac:dyDescent="0.35">
      <c r="A57" s="2" t="s">
        <v>2823</v>
      </c>
      <c r="B57" s="191" t="s">
        <v>3102</v>
      </c>
      <c r="C57" s="43">
        <v>0</v>
      </c>
      <c r="D57" s="1" t="s">
        <v>61</v>
      </c>
      <c r="E57" s="1" t="s">
        <v>62</v>
      </c>
      <c r="F57" s="1" t="str">
        <f>UnitControlCenter!$B$11</f>
        <v>jobs</v>
      </c>
      <c r="G57" s="1" t="s">
        <v>3118</v>
      </c>
      <c r="H57" s="1" t="s">
        <v>3119</v>
      </c>
      <c r="I57" s="1" t="s">
        <v>3120</v>
      </c>
    </row>
    <row r="58" spans="1:10" ht="29" x14ac:dyDescent="0.35">
      <c r="A58" s="2" t="s">
        <v>2823</v>
      </c>
      <c r="B58" s="191" t="s">
        <v>3130</v>
      </c>
      <c r="C58" s="43">
        <v>0</v>
      </c>
      <c r="D58" s="1" t="s">
        <v>61</v>
      </c>
      <c r="E58" s="1" t="s">
        <v>60</v>
      </c>
      <c r="F58" s="1" t="str">
        <f>UnitControlCenter!$B$18</f>
        <v>% change</v>
      </c>
      <c r="G58" s="1" t="s">
        <v>3133</v>
      </c>
      <c r="H58" s="1" t="s">
        <v>3119</v>
      </c>
      <c r="I58" s="1" t="s">
        <v>3120</v>
      </c>
    </row>
    <row r="59" spans="1:10" ht="72.5" x14ac:dyDescent="0.35">
      <c r="A59" s="2" t="s">
        <v>2823</v>
      </c>
      <c r="B59" s="191" t="s">
        <v>3105</v>
      </c>
      <c r="C59" s="43">
        <v>0</v>
      </c>
      <c r="D59" s="1" t="s">
        <v>61</v>
      </c>
      <c r="E59" s="1" t="s">
        <v>62</v>
      </c>
      <c r="F59" s="1" t="str">
        <f>UnitControlCenter!$B$11</f>
        <v>jobs</v>
      </c>
      <c r="G59" s="1" t="s">
        <v>3121</v>
      </c>
      <c r="H59" s="1" t="s">
        <v>3122</v>
      </c>
      <c r="I59" s="1" t="s">
        <v>3123</v>
      </c>
    </row>
    <row r="60" spans="1:10" ht="72.5" x14ac:dyDescent="0.35">
      <c r="A60" s="2" t="s">
        <v>2823</v>
      </c>
      <c r="B60" s="191" t="s">
        <v>3131</v>
      </c>
      <c r="C60" s="43">
        <v>0</v>
      </c>
      <c r="D60" s="1" t="s">
        <v>61</v>
      </c>
      <c r="E60" s="1" t="s">
        <v>60</v>
      </c>
      <c r="F60" s="1" t="str">
        <f>UnitControlCenter!$B$18</f>
        <v>% change</v>
      </c>
      <c r="G60" s="1" t="s">
        <v>3134</v>
      </c>
      <c r="H60" s="1" t="s">
        <v>3122</v>
      </c>
      <c r="I60" s="1" t="s">
        <v>3123</v>
      </c>
    </row>
    <row r="61" spans="1:10" ht="29" x14ac:dyDescent="0.35">
      <c r="A61" s="2" t="s">
        <v>2823</v>
      </c>
      <c r="B61" s="191" t="s">
        <v>3183</v>
      </c>
      <c r="C61" s="43">
        <v>1</v>
      </c>
      <c r="D61" s="1" t="s">
        <v>61</v>
      </c>
      <c r="E61" s="1" t="s">
        <v>62</v>
      </c>
      <c r="F61" s="1" t="str">
        <f>UnitControlCenter!$B$11</f>
        <v>jobs</v>
      </c>
      <c r="G61" s="1" t="s">
        <v>3184</v>
      </c>
      <c r="H61" s="1" t="s">
        <v>3185</v>
      </c>
      <c r="I61" s="1" t="s">
        <v>3186</v>
      </c>
    </row>
    <row r="62" spans="1:10" ht="29" x14ac:dyDescent="0.35">
      <c r="A62" s="2" t="s">
        <v>2823</v>
      </c>
      <c r="B62" s="191" t="s">
        <v>3187</v>
      </c>
      <c r="C62" s="43">
        <v>1</v>
      </c>
      <c r="D62" s="1" t="s">
        <v>61</v>
      </c>
      <c r="E62" s="1" t="s">
        <v>60</v>
      </c>
      <c r="F62" s="1" t="str">
        <f>UnitControlCenter!$B$18</f>
        <v>% change</v>
      </c>
      <c r="G62" s="1" t="s">
        <v>3188</v>
      </c>
      <c r="H62" s="1" t="s">
        <v>3185</v>
      </c>
      <c r="I62" s="1" t="s">
        <v>3186</v>
      </c>
    </row>
    <row r="63" spans="1:10" ht="29" x14ac:dyDescent="0.35">
      <c r="A63" s="2" t="s">
        <v>2823</v>
      </c>
      <c r="B63" s="191" t="s">
        <v>2880</v>
      </c>
      <c r="C63" s="43">
        <v>1</v>
      </c>
      <c r="D63" s="1" t="s">
        <v>61</v>
      </c>
      <c r="E63" s="1" t="s">
        <v>60</v>
      </c>
      <c r="F63" s="1" t="str">
        <f>UnitControlCenter!$B$11</f>
        <v>jobs</v>
      </c>
      <c r="G63" s="1" t="s">
        <v>2884</v>
      </c>
      <c r="H63" s="1" t="s">
        <v>2883</v>
      </c>
      <c r="I63" s="1" t="s">
        <v>2894</v>
      </c>
    </row>
    <row r="64" spans="1:10" ht="43.5" x14ac:dyDescent="0.35">
      <c r="A64" s="2" t="s">
        <v>2823</v>
      </c>
      <c r="B64" s="191" t="s">
        <v>2935</v>
      </c>
      <c r="C64" s="43">
        <v>1</v>
      </c>
      <c r="D64" s="1" t="s">
        <v>61</v>
      </c>
      <c r="E64" s="1" t="s">
        <v>60</v>
      </c>
      <c r="F64" s="1" t="str">
        <f>UnitControlCenter!$B$11</f>
        <v>jobs</v>
      </c>
      <c r="G64" s="1" t="s">
        <v>2934</v>
      </c>
      <c r="H64" s="1" t="s">
        <v>2830</v>
      </c>
      <c r="I64" s="1" t="s">
        <v>2376</v>
      </c>
    </row>
    <row r="65" spans="1:10" ht="43.5" x14ac:dyDescent="0.35">
      <c r="A65" s="2" t="s">
        <v>2823</v>
      </c>
      <c r="B65" s="191" t="s">
        <v>2825</v>
      </c>
      <c r="C65" s="43">
        <v>1</v>
      </c>
      <c r="D65" s="1" t="s">
        <v>61</v>
      </c>
      <c r="E65" s="1" t="s">
        <v>60</v>
      </c>
      <c r="F65" s="1" t="str">
        <f>UnitControlCenter!$B$9</f>
        <v>billion 2024 dollars / year</v>
      </c>
      <c r="G65" s="1" t="s">
        <v>2832</v>
      </c>
      <c r="H65" s="1" t="s">
        <v>2834</v>
      </c>
      <c r="I65" s="1" t="s">
        <v>2376</v>
      </c>
    </row>
    <row r="66" spans="1:10" ht="43.5" x14ac:dyDescent="0.35">
      <c r="A66" s="2" t="s">
        <v>2823</v>
      </c>
      <c r="B66" s="191" t="s">
        <v>2844</v>
      </c>
      <c r="C66" s="43">
        <v>1</v>
      </c>
      <c r="D66" s="1" t="s">
        <v>61</v>
      </c>
      <c r="E66" s="1" t="s">
        <v>60</v>
      </c>
      <c r="F66" s="1" t="str">
        <f>UnitControlCenter!$B$18</f>
        <v>% change</v>
      </c>
      <c r="G66" s="1" t="s">
        <v>2846</v>
      </c>
      <c r="H66" s="1" t="s">
        <v>2834</v>
      </c>
      <c r="I66" s="1" t="s">
        <v>2376</v>
      </c>
    </row>
    <row r="67" spans="1:10" ht="29" x14ac:dyDescent="0.35">
      <c r="A67" s="2" t="s">
        <v>2823</v>
      </c>
      <c r="B67" s="191" t="s">
        <v>2881</v>
      </c>
      <c r="C67" s="43">
        <v>1</v>
      </c>
      <c r="D67" s="1" t="s">
        <v>61</v>
      </c>
      <c r="E67" s="1" t="s">
        <v>60</v>
      </c>
      <c r="F67" s="1" t="str">
        <f>UnitControlCenter!$B$9</f>
        <v>billion 2024 dollars / year</v>
      </c>
      <c r="G67" s="1" t="s">
        <v>2885</v>
      </c>
      <c r="H67" s="1" t="s">
        <v>2883</v>
      </c>
      <c r="I67" s="1" t="s">
        <v>2894</v>
      </c>
    </row>
    <row r="68" spans="1:10" ht="43.5" x14ac:dyDescent="0.35">
      <c r="A68" s="2" t="s">
        <v>2823</v>
      </c>
      <c r="B68" s="191" t="s">
        <v>2839</v>
      </c>
      <c r="C68" s="43">
        <v>1</v>
      </c>
      <c r="D68" s="1" t="s">
        <v>61</v>
      </c>
      <c r="E68" s="1" t="s">
        <v>60</v>
      </c>
      <c r="F68" s="1" t="str">
        <f>UnitControlCenter!$B$9</f>
        <v>billion 2024 dollars / year</v>
      </c>
      <c r="G68" s="1" t="s">
        <v>2835</v>
      </c>
      <c r="H68" s="1" t="s">
        <v>2833</v>
      </c>
      <c r="I68" s="1" t="s">
        <v>2376</v>
      </c>
    </row>
    <row r="69" spans="1:10" ht="29" x14ac:dyDescent="0.35">
      <c r="A69" s="2" t="s">
        <v>2823</v>
      </c>
      <c r="B69" s="191" t="s">
        <v>2837</v>
      </c>
      <c r="C69" s="43">
        <v>1</v>
      </c>
      <c r="D69" s="1" t="s">
        <v>59</v>
      </c>
      <c r="E69" s="1" t="s">
        <v>60</v>
      </c>
      <c r="F69" s="1" t="str">
        <f>UnitControlCenter!$B$19</f>
        <v>2024 dollars / employee-year</v>
      </c>
      <c r="G69" s="1" t="s">
        <v>2838</v>
      </c>
    </row>
    <row r="70" spans="1:10" ht="29.5" thickBot="1" x14ac:dyDescent="0.4">
      <c r="A70" s="192" t="s">
        <v>2823</v>
      </c>
      <c r="B70" s="194" t="s">
        <v>2882</v>
      </c>
      <c r="C70" s="199">
        <v>1</v>
      </c>
      <c r="D70" s="193" t="s">
        <v>61</v>
      </c>
      <c r="E70" s="193" t="s">
        <v>60</v>
      </c>
      <c r="F70" s="193" t="str">
        <f>UnitControlCenter!$B$9</f>
        <v>billion 2024 dollars / year</v>
      </c>
      <c r="G70" s="193" t="s">
        <v>2886</v>
      </c>
      <c r="H70" s="193" t="s">
        <v>2883</v>
      </c>
      <c r="I70" s="193" t="s">
        <v>2894</v>
      </c>
      <c r="J70" s="193"/>
    </row>
    <row r="71" spans="1:10" ht="87" x14ac:dyDescent="0.35">
      <c r="A71" s="2" t="s">
        <v>2824</v>
      </c>
      <c r="B71" s="2" t="s">
        <v>2630</v>
      </c>
      <c r="C71" s="43">
        <v>0</v>
      </c>
      <c r="D71" s="1" t="s">
        <v>61</v>
      </c>
      <c r="E71" s="1" t="s">
        <v>60</v>
      </c>
      <c r="F71" s="1" t="str">
        <f>UnitControlCenter!$B$9</f>
        <v>billion 2024 dollars / year</v>
      </c>
      <c r="G71" s="1" t="s">
        <v>2631</v>
      </c>
      <c r="H71" s="1" t="s">
        <v>2632</v>
      </c>
      <c r="I71" s="1" t="s">
        <v>2611</v>
      </c>
    </row>
    <row r="72" spans="1:10" ht="43.5" x14ac:dyDescent="0.35">
      <c r="A72" s="2" t="s">
        <v>2824</v>
      </c>
      <c r="B72" s="2" t="s">
        <v>2634</v>
      </c>
      <c r="C72" s="43">
        <v>0</v>
      </c>
      <c r="D72" s="1" t="s">
        <v>61</v>
      </c>
      <c r="E72" s="1" t="s">
        <v>60</v>
      </c>
      <c r="F72" s="1" t="str">
        <f>UnitControlCenter!$B$9</f>
        <v>billion 2024 dollars / year</v>
      </c>
      <c r="G72" s="1" t="s">
        <v>2644</v>
      </c>
      <c r="H72" s="1" t="s">
        <v>2645</v>
      </c>
      <c r="I72" s="1" t="s">
        <v>2646</v>
      </c>
    </row>
    <row r="73" spans="1:10" ht="58" x14ac:dyDescent="0.35">
      <c r="A73" s="2" t="s">
        <v>2824</v>
      </c>
      <c r="B73" s="2" t="s">
        <v>2635</v>
      </c>
      <c r="C73" s="43">
        <v>0</v>
      </c>
      <c r="D73" s="1" t="s">
        <v>61</v>
      </c>
      <c r="E73" s="1" t="s">
        <v>60</v>
      </c>
      <c r="F73" s="1" t="str">
        <f>UnitControlCenter!$B$9</f>
        <v>billion 2024 dollars / year</v>
      </c>
      <c r="G73" s="1" t="s">
        <v>2655</v>
      </c>
      <c r="H73" s="1" t="s">
        <v>2653</v>
      </c>
      <c r="I73" s="1" t="s">
        <v>2654</v>
      </c>
    </row>
    <row r="74" spans="1:10" ht="43.5" x14ac:dyDescent="0.35">
      <c r="A74" s="2" t="s">
        <v>2824</v>
      </c>
      <c r="B74" s="2" t="s">
        <v>2636</v>
      </c>
      <c r="C74" s="43">
        <v>0</v>
      </c>
      <c r="D74" s="1" t="s">
        <v>61</v>
      </c>
      <c r="E74" s="1" t="s">
        <v>60</v>
      </c>
      <c r="F74" s="1" t="str">
        <f>UnitControlCenter!$B$9</f>
        <v>billion 2024 dollars / year</v>
      </c>
      <c r="G74" s="1" t="s">
        <v>2649</v>
      </c>
      <c r="H74" s="1" t="s">
        <v>2645</v>
      </c>
      <c r="I74" s="1" t="s">
        <v>2647</v>
      </c>
    </row>
    <row r="75" spans="1:10" ht="43.5" x14ac:dyDescent="0.35">
      <c r="A75" s="2" t="s">
        <v>2824</v>
      </c>
      <c r="B75" s="2" t="s">
        <v>2637</v>
      </c>
      <c r="C75" s="43">
        <v>0</v>
      </c>
      <c r="D75" s="1" t="s">
        <v>61</v>
      </c>
      <c r="E75" s="1" t="s">
        <v>60</v>
      </c>
      <c r="F75" s="1" t="str">
        <f>UnitControlCenter!$B$9</f>
        <v>billion 2024 dollars / year</v>
      </c>
      <c r="G75" s="1" t="s">
        <v>2650</v>
      </c>
      <c r="H75" s="1" t="s">
        <v>2645</v>
      </c>
      <c r="I75" s="1" t="s">
        <v>2648</v>
      </c>
    </row>
    <row r="76" spans="1:10" ht="58" x14ac:dyDescent="0.35">
      <c r="A76" s="2" t="s">
        <v>2824</v>
      </c>
      <c r="B76" s="2" t="s">
        <v>2638</v>
      </c>
      <c r="C76" s="43">
        <v>0</v>
      </c>
      <c r="D76" s="1" t="s">
        <v>61</v>
      </c>
      <c r="E76" s="1" t="s">
        <v>60</v>
      </c>
      <c r="F76" s="1" t="str">
        <f>UnitControlCenter!$B$9</f>
        <v>billion 2024 dollars / year</v>
      </c>
      <c r="G76" s="1" t="s">
        <v>2656</v>
      </c>
      <c r="H76" s="1" t="s">
        <v>2653</v>
      </c>
      <c r="I76" s="1" t="s">
        <v>2654</v>
      </c>
    </row>
    <row r="77" spans="1:10" ht="58" x14ac:dyDescent="0.35">
      <c r="A77" s="2" t="s">
        <v>2824</v>
      </c>
      <c r="B77" s="2" t="s">
        <v>2639</v>
      </c>
      <c r="C77" s="43">
        <v>0</v>
      </c>
      <c r="D77" s="1" t="s">
        <v>61</v>
      </c>
      <c r="E77" s="1" t="s">
        <v>60</v>
      </c>
      <c r="F77" s="1" t="str">
        <f>UnitControlCenter!$B$9</f>
        <v>billion 2024 dollars / year</v>
      </c>
      <c r="G77" s="1" t="s">
        <v>2657</v>
      </c>
      <c r="H77" s="1" t="s">
        <v>2653</v>
      </c>
      <c r="I77" s="1" t="s">
        <v>2654</v>
      </c>
    </row>
    <row r="78" spans="1:10" ht="72.5" x14ac:dyDescent="0.35">
      <c r="A78" s="2" t="s">
        <v>2824</v>
      </c>
      <c r="B78" s="2" t="s">
        <v>2640</v>
      </c>
      <c r="C78" s="43">
        <v>0</v>
      </c>
      <c r="D78" s="1" t="s">
        <v>61</v>
      </c>
      <c r="E78" s="1" t="s">
        <v>60</v>
      </c>
      <c r="F78" s="1" t="str">
        <f>UnitControlCenter!$B$9</f>
        <v>billion 2024 dollars / year</v>
      </c>
      <c r="G78" s="1" t="s">
        <v>2658</v>
      </c>
      <c r="H78" s="1" t="s">
        <v>2653</v>
      </c>
      <c r="I78" s="1" t="s">
        <v>2654</v>
      </c>
    </row>
    <row r="79" spans="1:10" ht="58" x14ac:dyDescent="0.35">
      <c r="A79" s="2" t="s">
        <v>2824</v>
      </c>
      <c r="B79" s="2" t="s">
        <v>2663</v>
      </c>
      <c r="C79" s="43">
        <v>0</v>
      </c>
      <c r="D79" s="1" t="s">
        <v>61</v>
      </c>
      <c r="E79" s="1" t="s">
        <v>60</v>
      </c>
      <c r="F79" s="1" t="str">
        <f>UnitControlCenter!$B$9</f>
        <v>billion 2024 dollars / year</v>
      </c>
      <c r="G79" s="1" t="s">
        <v>2661</v>
      </c>
      <c r="H79" s="1" t="s">
        <v>2653</v>
      </c>
      <c r="I79" s="1" t="s">
        <v>2659</v>
      </c>
    </row>
    <row r="80" spans="1:10" ht="58.5" thickBot="1" x14ac:dyDescent="0.4">
      <c r="A80" s="192" t="s">
        <v>2824</v>
      </c>
      <c r="B80" s="192" t="s">
        <v>2664</v>
      </c>
      <c r="C80" s="199">
        <v>0</v>
      </c>
      <c r="D80" s="193" t="s">
        <v>61</v>
      </c>
      <c r="E80" s="193" t="s">
        <v>60</v>
      </c>
      <c r="F80" s="193" t="str">
        <f>UnitControlCenter!$B$9</f>
        <v>billion 2024 dollars / year</v>
      </c>
      <c r="G80" s="193" t="s">
        <v>2662</v>
      </c>
      <c r="H80" s="193" t="s">
        <v>2653</v>
      </c>
      <c r="I80" s="193" t="s">
        <v>2660</v>
      </c>
      <c r="J80" s="193"/>
    </row>
    <row r="81" spans="1:10" ht="29" x14ac:dyDescent="0.35">
      <c r="A81" s="2" t="s">
        <v>2314</v>
      </c>
      <c r="B81" s="2" t="s">
        <v>2936</v>
      </c>
      <c r="C81" s="43">
        <v>1</v>
      </c>
      <c r="D81" s="1" t="s">
        <v>59</v>
      </c>
      <c r="E81" s="1" t="s">
        <v>2938</v>
      </c>
      <c r="F81" s="1" t="str">
        <f>UnitControlCenter!$B$12</f>
        <v>deaths / year</v>
      </c>
      <c r="G81" s="1" t="s">
        <v>3992</v>
      </c>
    </row>
    <row r="82" spans="1:10" x14ac:dyDescent="0.35">
      <c r="A82" s="2" t="s">
        <v>2314</v>
      </c>
      <c r="B82" s="2" t="s">
        <v>3142</v>
      </c>
      <c r="C82" s="43">
        <v>1</v>
      </c>
      <c r="D82" s="1" t="s">
        <v>59</v>
      </c>
      <c r="E82" s="1" t="s">
        <v>60</v>
      </c>
      <c r="F82" s="1" t="str">
        <f>UnitControlCenter!$B$18</f>
        <v>% change</v>
      </c>
      <c r="G82" s="1" t="s">
        <v>3143</v>
      </c>
    </row>
    <row r="83" spans="1:10" ht="29" x14ac:dyDescent="0.35">
      <c r="A83" s="2" t="s">
        <v>2314</v>
      </c>
      <c r="B83" s="2" t="s">
        <v>3222</v>
      </c>
      <c r="C83" s="43">
        <v>1</v>
      </c>
      <c r="D83" s="1" t="s">
        <v>61</v>
      </c>
      <c r="E83" s="1" t="s">
        <v>62</v>
      </c>
      <c r="F83" s="1" t="str">
        <f>UnitControlCenter!$B$12</f>
        <v>deaths / year</v>
      </c>
      <c r="G83" s="1" t="s">
        <v>3126</v>
      </c>
      <c r="H83" s="1" t="s">
        <v>3114</v>
      </c>
      <c r="I83" s="1" t="s">
        <v>3115</v>
      </c>
    </row>
    <row r="84" spans="1:10" ht="29" x14ac:dyDescent="0.35">
      <c r="A84" s="2" t="s">
        <v>2314</v>
      </c>
      <c r="B84" s="2" t="s">
        <v>3223</v>
      </c>
      <c r="C84" s="43">
        <v>1</v>
      </c>
      <c r="D84" s="1" t="s">
        <v>61</v>
      </c>
      <c r="E84" s="1" t="s">
        <v>60</v>
      </c>
      <c r="F84" s="1" t="str">
        <f>UnitControlCenter!$B$18</f>
        <v>% change</v>
      </c>
      <c r="G84" s="1" t="s">
        <v>3137</v>
      </c>
      <c r="H84" s="1" t="s">
        <v>3114</v>
      </c>
      <c r="I84" s="1" t="s">
        <v>3115</v>
      </c>
    </row>
    <row r="85" spans="1:10" ht="43.5" x14ac:dyDescent="0.35">
      <c r="A85" s="2" t="s">
        <v>2314</v>
      </c>
      <c r="B85" s="2" t="s">
        <v>3124</v>
      </c>
      <c r="C85" s="43">
        <v>1</v>
      </c>
      <c r="D85" s="1" t="s">
        <v>61</v>
      </c>
      <c r="E85" s="1" t="s">
        <v>62</v>
      </c>
      <c r="F85" s="1" t="str">
        <f>UnitControlCenter!$B$12</f>
        <v>deaths / year</v>
      </c>
      <c r="G85" s="1" t="s">
        <v>3127</v>
      </c>
      <c r="H85" s="1" t="s">
        <v>3116</v>
      </c>
      <c r="I85" s="20" t="s">
        <v>3117</v>
      </c>
      <c r="J85" s="20"/>
    </row>
    <row r="86" spans="1:10" ht="43.5" x14ac:dyDescent="0.35">
      <c r="A86" s="2" t="s">
        <v>2314</v>
      </c>
      <c r="B86" s="2" t="s">
        <v>3140</v>
      </c>
      <c r="C86" s="43">
        <v>1</v>
      </c>
      <c r="D86" s="1" t="s">
        <v>61</v>
      </c>
      <c r="E86" s="1" t="s">
        <v>60</v>
      </c>
      <c r="F86" s="1" t="str">
        <f>UnitControlCenter!$B$18</f>
        <v>% change</v>
      </c>
      <c r="G86" s="1" t="s">
        <v>3138</v>
      </c>
      <c r="H86" s="1" t="s">
        <v>3116</v>
      </c>
      <c r="I86" s="20" t="s">
        <v>3117</v>
      </c>
      <c r="J86" s="20"/>
    </row>
    <row r="87" spans="1:10" ht="29" x14ac:dyDescent="0.35">
      <c r="A87" s="2" t="s">
        <v>2314</v>
      </c>
      <c r="B87" s="2" t="s">
        <v>3125</v>
      </c>
      <c r="C87" s="43">
        <v>1</v>
      </c>
      <c r="D87" s="1" t="s">
        <v>61</v>
      </c>
      <c r="E87" s="1" t="s">
        <v>62</v>
      </c>
      <c r="F87" s="1" t="str">
        <f>UnitControlCenter!$B$12</f>
        <v>deaths / year</v>
      </c>
      <c r="G87" s="1" t="s">
        <v>3128</v>
      </c>
      <c r="H87" s="1" t="s">
        <v>3119</v>
      </c>
      <c r="I87" s="1" t="s">
        <v>3120</v>
      </c>
    </row>
    <row r="88" spans="1:10" ht="29" x14ac:dyDescent="0.35">
      <c r="A88" s="2" t="s">
        <v>2314</v>
      </c>
      <c r="B88" s="2" t="s">
        <v>3141</v>
      </c>
      <c r="C88" s="43">
        <v>1</v>
      </c>
      <c r="D88" s="1" t="s">
        <v>61</v>
      </c>
      <c r="E88" s="1" t="s">
        <v>60</v>
      </c>
      <c r="F88" s="1" t="str">
        <f>UnitControlCenter!$B$18</f>
        <v>% change</v>
      </c>
      <c r="G88" s="1" t="s">
        <v>3139</v>
      </c>
      <c r="H88" s="1" t="s">
        <v>3119</v>
      </c>
      <c r="I88" s="1" t="s">
        <v>3120</v>
      </c>
    </row>
    <row r="89" spans="1:10" ht="29" x14ac:dyDescent="0.35">
      <c r="A89" s="2" t="s">
        <v>2314</v>
      </c>
      <c r="B89" s="2" t="s">
        <v>3976</v>
      </c>
      <c r="C89" s="43">
        <v>0</v>
      </c>
      <c r="D89" s="1" t="s">
        <v>59</v>
      </c>
      <c r="E89" s="1" t="s">
        <v>60</v>
      </c>
      <c r="F89" s="1" t="str">
        <f>UnitControlCenter!$B$12</f>
        <v>deaths / year</v>
      </c>
      <c r="G89" s="1" t="s">
        <v>2866</v>
      </c>
    </row>
    <row r="90" spans="1:10" ht="29" x14ac:dyDescent="0.35">
      <c r="A90" s="2" t="s">
        <v>2314</v>
      </c>
      <c r="B90" s="2" t="s">
        <v>3975</v>
      </c>
      <c r="C90" s="43">
        <v>1</v>
      </c>
      <c r="D90" s="1" t="s">
        <v>59</v>
      </c>
      <c r="E90" s="1" t="s">
        <v>60</v>
      </c>
      <c r="F90" s="1" t="str">
        <f>UnitControlCenter!$B$12</f>
        <v>deaths / year</v>
      </c>
      <c r="G90" s="1" t="s">
        <v>3977</v>
      </c>
    </row>
    <row r="91" spans="1:10" ht="29" x14ac:dyDescent="0.35">
      <c r="A91" s="2" t="s">
        <v>2314</v>
      </c>
      <c r="B91" s="2" t="s">
        <v>2315</v>
      </c>
      <c r="C91" s="43">
        <v>1</v>
      </c>
      <c r="D91" s="1" t="s">
        <v>59</v>
      </c>
      <c r="E91" s="1" t="s">
        <v>60</v>
      </c>
      <c r="F91" s="1" t="str">
        <f>UnitControlCenter!$B$9</f>
        <v>billion 2024 dollars / year</v>
      </c>
      <c r="G91" s="1" t="s">
        <v>63</v>
      </c>
    </row>
    <row r="92" spans="1:10" x14ac:dyDescent="0.35">
      <c r="A92" s="2" t="s">
        <v>2314</v>
      </c>
      <c r="B92" s="2" t="s">
        <v>2861</v>
      </c>
      <c r="C92" s="43">
        <v>1</v>
      </c>
      <c r="D92" s="1" t="s">
        <v>59</v>
      </c>
      <c r="E92" s="1" t="s">
        <v>60</v>
      </c>
      <c r="F92" s="1" t="str">
        <f>UnitControlCenter!$B$13</f>
        <v>days / year</v>
      </c>
      <c r="G92" s="1" t="s">
        <v>2867</v>
      </c>
    </row>
    <row r="93" spans="1:10" x14ac:dyDescent="0.35">
      <c r="A93" s="2" t="s">
        <v>2314</v>
      </c>
      <c r="B93" s="2" t="s">
        <v>2872</v>
      </c>
      <c r="C93" s="43">
        <v>1</v>
      </c>
      <c r="D93" s="1" t="s">
        <v>59</v>
      </c>
      <c r="E93" s="1" t="s">
        <v>60</v>
      </c>
      <c r="F93" s="1" t="str">
        <f>UnitControlCenter!$B$17</f>
        <v>events / year</v>
      </c>
      <c r="G93" s="1" t="s">
        <v>2873</v>
      </c>
    </row>
    <row r="94" spans="1:10" x14ac:dyDescent="0.35">
      <c r="A94" s="2" t="s">
        <v>2314</v>
      </c>
      <c r="B94" s="2" t="s">
        <v>3993</v>
      </c>
      <c r="C94" s="43">
        <v>1</v>
      </c>
      <c r="D94" s="1" t="s">
        <v>59</v>
      </c>
      <c r="E94" s="1" t="s">
        <v>60</v>
      </c>
      <c r="F94" s="1" t="str">
        <f>UnitControlCenter!$B$16</f>
        <v>cases / year</v>
      </c>
      <c r="G94" s="1" t="s">
        <v>3994</v>
      </c>
    </row>
    <row r="95" spans="1:10" x14ac:dyDescent="0.35">
      <c r="A95" s="2" t="s">
        <v>2314</v>
      </c>
      <c r="B95" s="2" t="s">
        <v>2862</v>
      </c>
      <c r="C95" s="43">
        <v>1</v>
      </c>
      <c r="D95" s="1" t="s">
        <v>59</v>
      </c>
      <c r="E95" s="1" t="s">
        <v>60</v>
      </c>
      <c r="F95" s="1" t="str">
        <f>UnitControlCenter!$B$17</f>
        <v>events / year</v>
      </c>
      <c r="G95" s="1" t="s">
        <v>2868</v>
      </c>
    </row>
    <row r="96" spans="1:10" x14ac:dyDescent="0.35">
      <c r="A96" s="2" t="s">
        <v>2314</v>
      </c>
      <c r="B96" s="2" t="s">
        <v>2863</v>
      </c>
      <c r="C96" s="43">
        <v>1</v>
      </c>
      <c r="D96" s="1" t="s">
        <v>59</v>
      </c>
      <c r="E96" s="1" t="s">
        <v>60</v>
      </c>
      <c r="F96" s="1" t="str">
        <f>UnitControlCenter!B14</f>
        <v>admissions / year</v>
      </c>
      <c r="G96" s="1" t="s">
        <v>2869</v>
      </c>
    </row>
    <row r="97" spans="1:10" x14ac:dyDescent="0.35">
      <c r="A97" s="2" t="s">
        <v>2314</v>
      </c>
      <c r="B97" s="2" t="s">
        <v>2864</v>
      </c>
      <c r="C97" s="43">
        <v>1</v>
      </c>
      <c r="D97" s="1" t="s">
        <v>59</v>
      </c>
      <c r="E97" s="1" t="s">
        <v>60</v>
      </c>
      <c r="F97" s="1" t="str">
        <f>UnitControlCenter!B15</f>
        <v>visits / year</v>
      </c>
      <c r="G97" s="1" t="s">
        <v>2870</v>
      </c>
    </row>
    <row r="98" spans="1:10" ht="29" x14ac:dyDescent="0.35">
      <c r="A98" s="2" t="s">
        <v>2314</v>
      </c>
      <c r="B98" s="2" t="s">
        <v>2865</v>
      </c>
      <c r="C98" s="43">
        <v>1</v>
      </c>
      <c r="D98" s="1" t="s">
        <v>59</v>
      </c>
      <c r="E98" s="1" t="s">
        <v>60</v>
      </c>
      <c r="F98" s="1" t="str">
        <f>UnitControlCenter!B13</f>
        <v>days / year</v>
      </c>
      <c r="G98" s="1" t="s">
        <v>2871</v>
      </c>
    </row>
    <row r="99" spans="1:10" ht="29" x14ac:dyDescent="0.35">
      <c r="A99" s="2" t="s">
        <v>2314</v>
      </c>
      <c r="B99" s="2" t="s">
        <v>3984</v>
      </c>
      <c r="C99" s="43">
        <v>1</v>
      </c>
      <c r="D99" s="1" t="s">
        <v>59</v>
      </c>
      <c r="E99" s="1" t="s">
        <v>60</v>
      </c>
      <c r="F99" s="1" t="str">
        <f>UnitControlCenter!$B$16</f>
        <v>cases / year</v>
      </c>
      <c r="G99" s="1" t="s">
        <v>3985</v>
      </c>
    </row>
    <row r="100" spans="1:10" x14ac:dyDescent="0.35">
      <c r="A100" s="2" t="s">
        <v>2314</v>
      </c>
      <c r="B100" s="2" t="s">
        <v>3986</v>
      </c>
      <c r="C100" s="43">
        <v>1</v>
      </c>
      <c r="D100" s="1" t="s">
        <v>59</v>
      </c>
      <c r="E100" s="1" t="s">
        <v>60</v>
      </c>
      <c r="F100" s="1" t="str">
        <f>UnitControlCenter!$B$16</f>
        <v>cases / year</v>
      </c>
      <c r="G100" s="1" t="s">
        <v>3987</v>
      </c>
    </row>
    <row r="101" spans="1:10" x14ac:dyDescent="0.35">
      <c r="A101" s="2" t="s">
        <v>2314</v>
      </c>
      <c r="B101" s="2" t="s">
        <v>3988</v>
      </c>
      <c r="C101" s="43">
        <v>1</v>
      </c>
      <c r="D101" s="1" t="s">
        <v>59</v>
      </c>
      <c r="E101" s="1" t="s">
        <v>60</v>
      </c>
      <c r="F101" s="1" t="str">
        <f>UnitControlCenter!$B$16</f>
        <v>cases / year</v>
      </c>
      <c r="G101" s="1" t="s">
        <v>3989</v>
      </c>
    </row>
    <row r="102" spans="1:10" ht="29" x14ac:dyDescent="0.35">
      <c r="A102" s="2" t="s">
        <v>2314</v>
      </c>
      <c r="B102" s="2" t="s">
        <v>3990</v>
      </c>
      <c r="C102" s="43">
        <v>1</v>
      </c>
      <c r="D102" s="1" t="s">
        <v>59</v>
      </c>
      <c r="E102" s="1" t="s">
        <v>60</v>
      </c>
      <c r="F102" s="1" t="str">
        <f>UnitControlCenter!$B$16</f>
        <v>cases / year</v>
      </c>
      <c r="G102" s="1" t="s">
        <v>3991</v>
      </c>
    </row>
    <row r="103" spans="1:10" ht="29" x14ac:dyDescent="0.35">
      <c r="A103" s="1" t="s">
        <v>2314</v>
      </c>
      <c r="B103" s="1" t="s">
        <v>2865</v>
      </c>
      <c r="C103" s="43">
        <v>1</v>
      </c>
      <c r="D103" s="1" t="s">
        <v>59</v>
      </c>
      <c r="E103" s="1" t="s">
        <v>60</v>
      </c>
      <c r="F103" s="1" t="str">
        <f>UnitControlCenter!B13</f>
        <v>days / year</v>
      </c>
      <c r="G103" s="1" t="s">
        <v>2871</v>
      </c>
    </row>
    <row r="104" spans="1:10" ht="15" thickBot="1" x14ac:dyDescent="0.4">
      <c r="A104" s="192" t="s">
        <v>2314</v>
      </c>
      <c r="B104" s="192" t="s">
        <v>3995</v>
      </c>
      <c r="C104" s="199">
        <v>1</v>
      </c>
      <c r="D104" s="193" t="s">
        <v>59</v>
      </c>
      <c r="E104" s="193" t="s">
        <v>60</v>
      </c>
      <c r="F104" s="193" t="str">
        <f>UnitControlCenter!B13</f>
        <v>days / year</v>
      </c>
      <c r="G104" s="193" t="s">
        <v>3996</v>
      </c>
      <c r="H104" s="193"/>
      <c r="I104" s="193"/>
      <c r="J104" s="193"/>
    </row>
    <row r="105" spans="1:10" ht="217.5" x14ac:dyDescent="0.35">
      <c r="A105" s="2" t="s">
        <v>2439</v>
      </c>
      <c r="B105" s="2" t="s">
        <v>2316</v>
      </c>
      <c r="C105" s="43">
        <v>1</v>
      </c>
      <c r="D105" s="1" t="s">
        <v>61</v>
      </c>
      <c r="E105" s="1" t="s">
        <v>62</v>
      </c>
      <c r="F105" s="1" t="str">
        <f>UnitControlCenter!$B$21</f>
        <v>terawatt-hours (TWh) / year</v>
      </c>
      <c r="G105" s="1" t="s">
        <v>3721</v>
      </c>
      <c r="H105" s="1" t="s">
        <v>3722</v>
      </c>
      <c r="I105" s="1" t="s">
        <v>3723</v>
      </c>
    </row>
    <row r="106" spans="1:10" ht="261" x14ac:dyDescent="0.35">
      <c r="A106" s="2" t="s">
        <v>2439</v>
      </c>
      <c r="B106" s="2" t="s">
        <v>2317</v>
      </c>
      <c r="C106" s="43">
        <v>1</v>
      </c>
      <c r="D106" s="1" t="s">
        <v>61</v>
      </c>
      <c r="E106" s="1" t="s">
        <v>60</v>
      </c>
      <c r="F106" s="1" t="str">
        <f>UnitControlCenter!$B$21</f>
        <v>terawatt-hours (TWh) / year</v>
      </c>
      <c r="G106" s="1" t="s">
        <v>3743</v>
      </c>
      <c r="H106" s="1" t="s">
        <v>3722</v>
      </c>
      <c r="I106" s="1" t="s">
        <v>3723</v>
      </c>
    </row>
    <row r="107" spans="1:10" ht="217.5" x14ac:dyDescent="0.35">
      <c r="A107" s="2" t="s">
        <v>2439</v>
      </c>
      <c r="B107" s="2" t="s">
        <v>2318</v>
      </c>
      <c r="C107" s="43">
        <v>1</v>
      </c>
      <c r="D107" s="1" t="s">
        <v>61</v>
      </c>
      <c r="E107" s="1" t="s">
        <v>62</v>
      </c>
      <c r="F107" s="1" t="str">
        <f>UnitControlCenter!$B$26</f>
        <v>gigawatts (GW) / year</v>
      </c>
      <c r="G107" s="1" t="s">
        <v>3720</v>
      </c>
      <c r="H107" s="1" t="s">
        <v>3718</v>
      </c>
      <c r="I107" s="1" t="s">
        <v>3719</v>
      </c>
    </row>
    <row r="108" spans="1:10" ht="261" x14ac:dyDescent="0.35">
      <c r="A108" s="2" t="s">
        <v>2439</v>
      </c>
      <c r="B108" s="2" t="s">
        <v>2319</v>
      </c>
      <c r="C108" s="43">
        <v>1</v>
      </c>
      <c r="D108" s="1" t="s">
        <v>61</v>
      </c>
      <c r="E108" s="1" t="s">
        <v>60</v>
      </c>
      <c r="F108" s="1" t="str">
        <f>UnitControlCenter!$B$26</f>
        <v>gigawatts (GW) / year</v>
      </c>
      <c r="G108" s="1" t="s">
        <v>3744</v>
      </c>
      <c r="H108" s="1" t="s">
        <v>3718</v>
      </c>
      <c r="I108" s="1" t="s">
        <v>3719</v>
      </c>
    </row>
    <row r="109" spans="1:10" ht="72.5" x14ac:dyDescent="0.35">
      <c r="A109" s="2" t="s">
        <v>2439</v>
      </c>
      <c r="B109" s="2" t="s">
        <v>2440</v>
      </c>
      <c r="C109" s="43">
        <v>1</v>
      </c>
      <c r="D109" s="1" t="s">
        <v>61</v>
      </c>
      <c r="E109" s="1" t="s">
        <v>62</v>
      </c>
      <c r="F109" s="1" t="str">
        <f>UnitControlCenter!$B$21</f>
        <v>terawatt-hours (TWh) / year</v>
      </c>
      <c r="G109" s="1" t="s">
        <v>3715</v>
      </c>
      <c r="H109" s="1" t="s">
        <v>3716</v>
      </c>
      <c r="I109" s="1" t="s">
        <v>3717</v>
      </c>
    </row>
    <row r="110" spans="1:10" ht="29" x14ac:dyDescent="0.35">
      <c r="A110" s="2" t="s">
        <v>2439</v>
      </c>
      <c r="B110" s="2" t="s">
        <v>3690</v>
      </c>
      <c r="C110" s="43">
        <v>1</v>
      </c>
      <c r="D110" s="1" t="s">
        <v>59</v>
      </c>
      <c r="E110" s="1" t="s">
        <v>60</v>
      </c>
      <c r="F110" s="1" t="str">
        <f>UnitControlCenter!B23</f>
        <v>%</v>
      </c>
      <c r="G110" s="1" t="s">
        <v>3286</v>
      </c>
    </row>
    <row r="111" spans="1:10" ht="29" x14ac:dyDescent="0.35">
      <c r="A111" s="2" t="s">
        <v>2439</v>
      </c>
      <c r="B111" s="2" t="s">
        <v>3288</v>
      </c>
      <c r="C111" s="43">
        <v>1</v>
      </c>
      <c r="D111" s="1" t="s">
        <v>59</v>
      </c>
      <c r="E111" s="1" t="s">
        <v>60</v>
      </c>
      <c r="F111" s="1" t="str">
        <f>UnitControlCenter!B24</f>
        <v>metric tons CO2e / megawatt-hour (MWh)</v>
      </c>
      <c r="G111" s="1" t="s">
        <v>3287</v>
      </c>
    </row>
    <row r="112" spans="1:10" ht="29.5" thickBot="1" x14ac:dyDescent="0.4">
      <c r="A112" s="192" t="s">
        <v>2439</v>
      </c>
      <c r="B112" s="192" t="s">
        <v>3295</v>
      </c>
      <c r="C112" s="199">
        <v>1</v>
      </c>
      <c r="D112" s="193" t="s">
        <v>59</v>
      </c>
      <c r="E112" s="193" t="s">
        <v>60</v>
      </c>
      <c r="F112" s="193" t="str">
        <f>UnitControlCenter!B25</f>
        <v>kilowatt-hour / 2024 dollar</v>
      </c>
      <c r="G112" s="193" t="s">
        <v>3296</v>
      </c>
      <c r="H112" s="193"/>
      <c r="I112" s="193"/>
      <c r="J112" s="193"/>
    </row>
    <row r="113" spans="1:10" ht="188.5" x14ac:dyDescent="0.35">
      <c r="A113" s="2" t="s">
        <v>3073</v>
      </c>
      <c r="B113" s="2" t="s">
        <v>2320</v>
      </c>
      <c r="C113" s="43">
        <v>1</v>
      </c>
      <c r="D113" s="1" t="s">
        <v>61</v>
      </c>
      <c r="E113" s="1" t="s">
        <v>2332</v>
      </c>
      <c r="F113" s="1" t="str">
        <f>UnitControlCenter!$B$27</f>
        <v>2024 dollars / megawatt-hour (MWh)</v>
      </c>
      <c r="G113" s="1" t="s">
        <v>3533</v>
      </c>
      <c r="H113" s="1" t="s">
        <v>3600</v>
      </c>
      <c r="I113" s="43" t="s">
        <v>3602</v>
      </c>
    </row>
    <row r="114" spans="1:10" ht="29" x14ac:dyDescent="0.35">
      <c r="A114" s="2" t="s">
        <v>3073</v>
      </c>
      <c r="B114" s="2" t="s">
        <v>3724</v>
      </c>
      <c r="C114" s="43">
        <v>1</v>
      </c>
      <c r="D114" s="1" t="s">
        <v>59</v>
      </c>
      <c r="E114" s="1" t="s">
        <v>60</v>
      </c>
      <c r="F114" s="1" t="str">
        <f>UnitControlCenter!B27</f>
        <v>2024 dollars / megawatt-hour (MWh)</v>
      </c>
      <c r="G114" s="1" t="s">
        <v>3725</v>
      </c>
    </row>
    <row r="115" spans="1:10" ht="29" x14ac:dyDescent="0.35">
      <c r="A115" s="2" t="s">
        <v>3073</v>
      </c>
      <c r="B115" s="2" t="s">
        <v>2321</v>
      </c>
      <c r="C115" s="43">
        <v>1</v>
      </c>
      <c r="D115" s="1" t="s">
        <v>61</v>
      </c>
      <c r="E115" s="1" t="s">
        <v>62</v>
      </c>
      <c r="F115" s="1" t="str">
        <f>UnitControlCenter!$B$21</f>
        <v>terawatt-hours (TWh) / year</v>
      </c>
      <c r="G115" s="1" t="s">
        <v>2735</v>
      </c>
      <c r="H115" s="1" t="s">
        <v>2736</v>
      </c>
      <c r="I115" s="1" t="s">
        <v>2737</v>
      </c>
    </row>
    <row r="116" spans="1:10" ht="101.5" x14ac:dyDescent="0.35">
      <c r="A116" s="2" t="s">
        <v>3073</v>
      </c>
      <c r="B116" s="2" t="s">
        <v>3074</v>
      </c>
      <c r="C116" s="43">
        <v>1</v>
      </c>
      <c r="D116" s="1" t="s">
        <v>61</v>
      </c>
      <c r="E116" s="1" t="s">
        <v>62</v>
      </c>
      <c r="F116" s="1" t="str">
        <f>UnitControlCenter!$B$3</f>
        <v>million metric tons / year</v>
      </c>
      <c r="G116" s="1" t="s">
        <v>3535</v>
      </c>
      <c r="H116" s="1" t="s">
        <v>3601</v>
      </c>
      <c r="I116" s="43" t="s">
        <v>3603</v>
      </c>
    </row>
    <row r="117" spans="1:10" ht="188.5" x14ac:dyDescent="0.35">
      <c r="A117" s="2" t="s">
        <v>3073</v>
      </c>
      <c r="B117" s="2" t="s">
        <v>2433</v>
      </c>
      <c r="C117" s="43">
        <v>1</v>
      </c>
      <c r="D117" s="1" t="s">
        <v>61</v>
      </c>
      <c r="E117" s="1" t="s">
        <v>62</v>
      </c>
      <c r="F117" s="1" t="str">
        <f>UnitControlCenter!$B$28</f>
        <v>cubic km / yr</v>
      </c>
      <c r="G117" s="1" t="s">
        <v>3534</v>
      </c>
      <c r="H117" s="1" t="s">
        <v>3600</v>
      </c>
      <c r="I117" s="43" t="s">
        <v>3602</v>
      </c>
    </row>
    <row r="118" spans="1:10" s="193" customFormat="1" ht="189" thickBot="1" x14ac:dyDescent="0.4">
      <c r="A118" s="192" t="s">
        <v>3073</v>
      </c>
      <c r="B118" s="192" t="s">
        <v>2434</v>
      </c>
      <c r="C118" s="199">
        <v>1</v>
      </c>
      <c r="D118" s="193" t="s">
        <v>61</v>
      </c>
      <c r="E118" s="193" t="s">
        <v>62</v>
      </c>
      <c r="F118" s="193" t="str">
        <f>UnitControlCenter!$B$28</f>
        <v>cubic km / yr</v>
      </c>
      <c r="G118" s="193" t="s">
        <v>3536</v>
      </c>
      <c r="H118" s="1" t="s">
        <v>3600</v>
      </c>
      <c r="I118" s="43" t="s">
        <v>3602</v>
      </c>
    </row>
    <row r="119" spans="1:10" ht="409.5" x14ac:dyDescent="0.35">
      <c r="A119" s="2" t="s">
        <v>3494</v>
      </c>
      <c r="B119" s="2" t="s">
        <v>3495</v>
      </c>
      <c r="C119" s="43">
        <v>1</v>
      </c>
      <c r="D119" s="1" t="s">
        <v>61</v>
      </c>
      <c r="E119" s="1" t="s">
        <v>3501</v>
      </c>
      <c r="F119" s="1" t="str">
        <f>UnitControlCenter!$B$22</f>
        <v>terawatt-hours (TWh)</v>
      </c>
      <c r="G119" s="1" t="s">
        <v>3562</v>
      </c>
      <c r="H119" s="1" t="s">
        <v>3663</v>
      </c>
      <c r="I119" s="1" t="s">
        <v>3559</v>
      </c>
    </row>
    <row r="120" spans="1:10" ht="406" x14ac:dyDescent="0.35">
      <c r="A120" s="2" t="s">
        <v>3494</v>
      </c>
      <c r="B120" s="2" t="s">
        <v>3496</v>
      </c>
      <c r="C120" s="43">
        <v>1</v>
      </c>
      <c r="D120" s="1" t="s">
        <v>61</v>
      </c>
      <c r="E120" s="1" t="s">
        <v>3501</v>
      </c>
      <c r="F120" s="1" t="str">
        <f>UnitControlCenter!$B$22</f>
        <v>terawatt-hours (TWh)</v>
      </c>
      <c r="G120" s="1" t="s">
        <v>3563</v>
      </c>
      <c r="H120" s="373" t="str">
        <f>H$119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73" t="str">
        <f>I$119</f>
        <v>abd8a4, af64ff, b49f00, ff9999, e5ffcc, 620e7a, 65fffb, 00b050, ff6400, ffff00, f1bb18, c2dffd, 087bf1, 004185, ccff33, 04ffaf, bfb088, ff00ff, 000000, ad6600, 740000, f593e0, 9b1cb0, c01b00, ff0000, 6e8000, 004d10, 009999, 969696, b49f00, af64ff</v>
      </c>
    </row>
    <row r="121" spans="1:10" ht="409.5" x14ac:dyDescent="0.35">
      <c r="A121" s="2" t="s">
        <v>3494</v>
      </c>
      <c r="B121" s="2" t="s">
        <v>3497</v>
      </c>
      <c r="C121" s="43">
        <v>1</v>
      </c>
      <c r="D121" s="1" t="s">
        <v>61</v>
      </c>
      <c r="E121" s="1" t="s">
        <v>3501</v>
      </c>
      <c r="F121" s="1" t="str">
        <f>UnitControlCenter!$B$22</f>
        <v>terawatt-hours (TWh)</v>
      </c>
      <c r="G121" s="1" t="s">
        <v>3564</v>
      </c>
      <c r="H121" s="373" t="str">
        <f t="shared" ref="H121:I124" si="0">H$119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73"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35">
      <c r="A122" s="2" t="s">
        <v>3494</v>
      </c>
      <c r="B122" s="2" t="s">
        <v>3498</v>
      </c>
      <c r="C122" s="43">
        <v>1</v>
      </c>
      <c r="D122" s="1" t="s">
        <v>61</v>
      </c>
      <c r="E122" s="1" t="s">
        <v>3501</v>
      </c>
      <c r="F122" s="1" t="str">
        <f>UnitControlCenter!$B$22</f>
        <v>terawatt-hours (TWh)</v>
      </c>
      <c r="G122" s="1" t="s">
        <v>3565</v>
      </c>
      <c r="H122"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73"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35">
      <c r="A123" s="2" t="s">
        <v>3494</v>
      </c>
      <c r="B123" s="2" t="s">
        <v>3499</v>
      </c>
      <c r="C123" s="43">
        <v>1</v>
      </c>
      <c r="D123" s="1" t="s">
        <v>61</v>
      </c>
      <c r="E123" s="1" t="s">
        <v>3501</v>
      </c>
      <c r="F123" s="1" t="str">
        <f>UnitControlCenter!$B$22</f>
        <v>terawatt-hours (TWh)</v>
      </c>
      <c r="G123" s="1" t="s">
        <v>3560</v>
      </c>
      <c r="H12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73"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35">
      <c r="A124" s="2" t="s">
        <v>3494</v>
      </c>
      <c r="B124" s="2" t="s">
        <v>3500</v>
      </c>
      <c r="C124" s="43">
        <v>1</v>
      </c>
      <c r="D124" s="1" t="s">
        <v>61</v>
      </c>
      <c r="E124" s="1" t="s">
        <v>3501</v>
      </c>
      <c r="F124" s="1" t="str">
        <f>UnitControlCenter!$B$22</f>
        <v>terawatt-hours (TWh)</v>
      </c>
      <c r="G124" s="1" t="s">
        <v>3561</v>
      </c>
      <c r="H12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73" t="str">
        <f t="shared" si="0"/>
        <v>abd8a4, af64ff, b49f00, ff9999, e5ffcc, 620e7a, 65fffb, 00b050, ff6400, ffff00, f1bb18, c2dffd, 087bf1, 004185, ccff33, 04ffaf, bfb088, ff00ff, 000000, ad6600, 740000, f593e0, 9b1cb0, c01b00, ff0000, 6e8000, 004d10, 009999, 969696, b49f00, af64ff</v>
      </c>
    </row>
    <row r="125" spans="1:10" ht="409.5" x14ac:dyDescent="0.35">
      <c r="A125" s="2" t="s">
        <v>3494</v>
      </c>
      <c r="B125" s="2" t="s">
        <v>3504</v>
      </c>
      <c r="C125" s="43">
        <v>1</v>
      </c>
      <c r="D125" s="1" t="s">
        <v>61</v>
      </c>
      <c r="E125" s="1" t="s">
        <v>3502</v>
      </c>
      <c r="F125" s="1" t="str">
        <f>UnitControlCenter!$B$22</f>
        <v>terawatt-hours (TWh)</v>
      </c>
      <c r="G125" s="363" t="str">
        <f>G119</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5" s="363" t="str">
        <f t="shared" ref="H125:I125" si="1">H119</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63" t="str">
        <f t="shared" si="1"/>
        <v>abd8a4, af64ff, b49f00, ff9999, e5ffcc, 620e7a, 65fffb, 00b050, ff6400, ffff00, f1bb18, c2dffd, 087bf1, 004185, ccff33, 04ffaf, bfb088, ff00ff, 000000, ad6600, 740000, f593e0, 9b1cb0, c01b00, ff0000, 6e8000, 004d10, 009999, 969696, b49f00, af64ff</v>
      </c>
      <c r="J125" s="363"/>
    </row>
    <row r="126" spans="1:10" ht="406" x14ac:dyDescent="0.35">
      <c r="A126" s="2" t="s">
        <v>3494</v>
      </c>
      <c r="B126" s="2" t="s">
        <v>3505</v>
      </c>
      <c r="C126" s="43">
        <v>1</v>
      </c>
      <c r="D126" s="1" t="s">
        <v>61</v>
      </c>
      <c r="E126" s="1" t="s">
        <v>3502</v>
      </c>
      <c r="F126" s="1" t="str">
        <f>UnitControlCenter!$B$22</f>
        <v>terawatt-hours (TWh)</v>
      </c>
      <c r="G126" s="363" t="str">
        <f t="shared" ref="G126:I126" si="2">G120</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6"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63" t="str">
        <f t="shared" si="2"/>
        <v>abd8a4, af64ff, b49f00, ff9999, e5ffcc, 620e7a, 65fffb, 00b050, ff6400, ffff00, f1bb18, c2dffd, 087bf1, 004185, ccff33, 04ffaf, bfb088, ff00ff, 000000, ad6600, 740000, f593e0, 9b1cb0, c01b00, ff0000, 6e8000, 004d10, 009999, 969696, b49f00, af64ff</v>
      </c>
      <c r="J126" s="363"/>
    </row>
    <row r="127" spans="1:10" ht="409.5" x14ac:dyDescent="0.35">
      <c r="A127" s="2" t="s">
        <v>3494</v>
      </c>
      <c r="B127" s="2" t="s">
        <v>3506</v>
      </c>
      <c r="C127" s="43">
        <v>1</v>
      </c>
      <c r="D127" s="1" t="s">
        <v>61</v>
      </c>
      <c r="E127" s="1" t="s">
        <v>3502</v>
      </c>
      <c r="F127" s="1" t="str">
        <f>UnitControlCenter!$B$22</f>
        <v>terawatt-hours (TWh)</v>
      </c>
      <c r="G127" s="363" t="str">
        <f t="shared" ref="G127:I127" si="3">G121</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7"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63" t="str">
        <f t="shared" si="3"/>
        <v>abd8a4, af64ff, b49f00, ff9999, e5ffcc, 620e7a, 65fffb, 00b050, ff6400, ffff00, f1bb18, c2dffd, 087bf1, 004185, ccff33, 04ffaf, bfb088, ff00ff, 000000, ad6600, 740000, f593e0, 9b1cb0, c01b00, ff0000, 6e8000, 004d10, 009999, 969696, b49f00, af64ff</v>
      </c>
      <c r="J127" s="363"/>
    </row>
    <row r="128" spans="1:10" ht="409.5" x14ac:dyDescent="0.35">
      <c r="A128" s="2" t="s">
        <v>3494</v>
      </c>
      <c r="B128" s="2" t="s">
        <v>3507</v>
      </c>
      <c r="C128" s="43">
        <v>1</v>
      </c>
      <c r="D128" s="1" t="s">
        <v>61</v>
      </c>
      <c r="E128" s="1" t="s">
        <v>3502</v>
      </c>
      <c r="F128" s="1" t="str">
        <f>UnitControlCenter!$B$22</f>
        <v>terawatt-hours (TWh)</v>
      </c>
      <c r="G128" s="363" t="str">
        <f t="shared" ref="G128:I128" si="4">G122</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8"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63" t="str">
        <f t="shared" si="4"/>
        <v>abd8a4, af64ff, b49f00, ff9999, e5ffcc, 620e7a, 65fffb, 00b050, ff6400, ffff00, f1bb18, c2dffd, 087bf1, 004185, ccff33, 04ffaf, bfb088, ff00ff, 000000, ad6600, 740000, f593e0, 9b1cb0, c01b00, ff0000, 6e8000, 004d10, 009999, 969696, b49f00, af64ff</v>
      </c>
      <c r="J128" s="363"/>
    </row>
    <row r="129" spans="1:10" ht="409.5" x14ac:dyDescent="0.35">
      <c r="A129" s="2" t="s">
        <v>3494</v>
      </c>
      <c r="B129" s="2" t="s">
        <v>3508</v>
      </c>
      <c r="C129" s="43">
        <v>1</v>
      </c>
      <c r="D129" s="1" t="s">
        <v>61</v>
      </c>
      <c r="E129" s="1" t="s">
        <v>3502</v>
      </c>
      <c r="F129" s="1" t="str">
        <f>UnitControlCenter!$B$22</f>
        <v>terawatt-hours (TWh)</v>
      </c>
      <c r="G129" s="363" t="str">
        <f t="shared" ref="G129:I129" si="5">G123</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9"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63" t="str">
        <f t="shared" si="5"/>
        <v>abd8a4, af64ff, b49f00, ff9999, e5ffcc, 620e7a, 65fffb, 00b050, ff6400, ffff00, f1bb18, c2dffd, 087bf1, 004185, ccff33, 04ffaf, bfb088, ff00ff, 000000, ad6600, 740000, f593e0, 9b1cb0, c01b00, ff0000, 6e8000, 004d10, 009999, 969696, b49f00, af64ff</v>
      </c>
      <c r="J129" s="363"/>
    </row>
    <row r="130" spans="1:10" s="193" customFormat="1" ht="409.6" thickBot="1" x14ac:dyDescent="0.4">
      <c r="A130" s="192" t="s">
        <v>3494</v>
      </c>
      <c r="B130" s="192" t="s">
        <v>3509</v>
      </c>
      <c r="C130" s="199">
        <v>1</v>
      </c>
      <c r="D130" s="193" t="s">
        <v>61</v>
      </c>
      <c r="E130" s="193" t="s">
        <v>3502</v>
      </c>
      <c r="F130" s="193" t="str">
        <f>UnitControlCenter!$B$22</f>
        <v>terawatt-hours (TWh)</v>
      </c>
      <c r="G130" s="364" t="str">
        <f t="shared" ref="G130:I130" si="6">G124</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0"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64" t="str">
        <f t="shared" si="6"/>
        <v>abd8a4, af64ff, b49f00, ff9999, e5ffcc, 620e7a, 65fffb, 00b050, ff6400, ffff00, f1bb18, c2dffd, 087bf1, 004185, ccff33, 04ffaf, bfb088, ff00ff, 000000, ad6600, 740000, f593e0, 9b1cb0, c01b00, ff0000, 6e8000, 004d10, 009999, 969696, b49f00, af64ff</v>
      </c>
      <c r="J130" s="364"/>
    </row>
    <row r="131" spans="1:10" ht="72.5" x14ac:dyDescent="0.35">
      <c r="A131" s="2" t="s">
        <v>2712</v>
      </c>
      <c r="B131" s="2" t="s">
        <v>2713</v>
      </c>
      <c r="C131" s="43">
        <v>1</v>
      </c>
      <c r="D131" s="1" t="s">
        <v>61</v>
      </c>
      <c r="E131" s="1" t="s">
        <v>62</v>
      </c>
      <c r="F131" s="1" t="str">
        <f>UnitControlCenter!$B$31</f>
        <v>million vehicles / year</v>
      </c>
      <c r="G131" s="1" t="s">
        <v>2577</v>
      </c>
      <c r="H131" s="1" t="s">
        <v>2578</v>
      </c>
      <c r="I131" s="1" t="s">
        <v>2579</v>
      </c>
    </row>
    <row r="132" spans="1:10" ht="72.5" x14ac:dyDescent="0.35">
      <c r="A132" s="2" t="s">
        <v>2712</v>
      </c>
      <c r="B132" s="2" t="s">
        <v>2714</v>
      </c>
      <c r="C132" s="43">
        <v>1</v>
      </c>
      <c r="D132" s="1" t="s">
        <v>61</v>
      </c>
      <c r="E132" s="1" t="s">
        <v>62</v>
      </c>
      <c r="F132" s="1" t="str">
        <f>UnitControlCenter!$B$32</f>
        <v>thousand vehicles / year</v>
      </c>
      <c r="G132" s="1" t="s">
        <v>2580</v>
      </c>
      <c r="H132" s="1" t="s">
        <v>2581</v>
      </c>
      <c r="I132" s="1" t="s">
        <v>2582</v>
      </c>
    </row>
    <row r="133" spans="1:10" ht="72.5" x14ac:dyDescent="0.35">
      <c r="A133" s="2" t="s">
        <v>2712</v>
      </c>
      <c r="B133" s="2" t="s">
        <v>3075</v>
      </c>
      <c r="C133" s="43">
        <v>1</v>
      </c>
      <c r="D133" s="1" t="s">
        <v>61</v>
      </c>
      <c r="E133" s="1" t="s">
        <v>62</v>
      </c>
      <c r="F133" s="1" t="str">
        <f>UnitControlCenter!$B$32</f>
        <v>thousand vehicles / year</v>
      </c>
      <c r="G133" s="1" t="s">
        <v>2583</v>
      </c>
      <c r="H133" s="1" t="s">
        <v>2578</v>
      </c>
      <c r="I133" s="1" t="s">
        <v>2579</v>
      </c>
    </row>
    <row r="134" spans="1:10" ht="72.5" x14ac:dyDescent="0.35">
      <c r="A134" s="2" t="s">
        <v>2712</v>
      </c>
      <c r="B134" s="2" t="s">
        <v>3078</v>
      </c>
      <c r="C134" s="43">
        <v>1</v>
      </c>
      <c r="D134" s="1" t="s">
        <v>61</v>
      </c>
      <c r="E134" s="1" t="s">
        <v>62</v>
      </c>
      <c r="F134" s="1" t="str">
        <f>UnitControlCenter!$B$32</f>
        <v>thousand vehicles / year</v>
      </c>
      <c r="G134" s="1" t="s">
        <v>2584</v>
      </c>
      <c r="H134" s="1" t="s">
        <v>2581</v>
      </c>
      <c r="I134" s="1" t="s">
        <v>2582</v>
      </c>
    </row>
    <row r="135" spans="1:10" ht="29" x14ac:dyDescent="0.35">
      <c r="A135" s="2" t="s">
        <v>2712</v>
      </c>
      <c r="B135" s="2" t="s">
        <v>3318</v>
      </c>
      <c r="C135" s="43">
        <v>1</v>
      </c>
      <c r="D135" s="1" t="s">
        <v>61</v>
      </c>
      <c r="E135" s="1" t="s">
        <v>62</v>
      </c>
      <c r="F135" s="1" t="str">
        <f>UnitControlCenter!$B$32</f>
        <v>thousand vehicles / year</v>
      </c>
      <c r="G135" s="1" t="s">
        <v>2468</v>
      </c>
      <c r="H135" s="1" t="s">
        <v>2469</v>
      </c>
      <c r="I135" s="1" t="s">
        <v>2568</v>
      </c>
    </row>
    <row r="136" spans="1:10" ht="29" x14ac:dyDescent="0.35">
      <c r="A136" s="2" t="s">
        <v>2712</v>
      </c>
      <c r="B136" s="2" t="s">
        <v>3319</v>
      </c>
      <c r="C136" s="43">
        <v>0</v>
      </c>
      <c r="D136" s="1" t="s">
        <v>61</v>
      </c>
      <c r="E136" s="1" t="s">
        <v>62</v>
      </c>
      <c r="F136" s="1" t="str">
        <f>UnitControlCenter!$B$32</f>
        <v>thousand vehicles / year</v>
      </c>
      <c r="G136" s="1" t="s">
        <v>3320</v>
      </c>
      <c r="H136" s="1" t="s">
        <v>2469</v>
      </c>
      <c r="I136" s="1" t="s">
        <v>2568</v>
      </c>
    </row>
    <row r="137" spans="1:10" ht="72.5" x14ac:dyDescent="0.35">
      <c r="A137" s="2" t="s">
        <v>2712</v>
      </c>
      <c r="B137" s="2" t="s">
        <v>2715</v>
      </c>
      <c r="C137" s="43">
        <v>1</v>
      </c>
      <c r="D137" s="1" t="s">
        <v>61</v>
      </c>
      <c r="E137" s="1" t="s">
        <v>62</v>
      </c>
      <c r="F137" s="1" t="str">
        <f>UnitControlCenter!$B$33</f>
        <v>million vehicles</v>
      </c>
      <c r="G137" s="1" t="s">
        <v>2585</v>
      </c>
      <c r="H137" s="1" t="s">
        <v>2578</v>
      </c>
      <c r="I137" s="1" t="s">
        <v>2579</v>
      </c>
    </row>
    <row r="138" spans="1:10" ht="72.5" x14ac:dyDescent="0.35">
      <c r="A138" s="2" t="s">
        <v>2712</v>
      </c>
      <c r="B138" s="2" t="s">
        <v>2716</v>
      </c>
      <c r="C138" s="43">
        <v>1</v>
      </c>
      <c r="D138" s="1" t="s">
        <v>61</v>
      </c>
      <c r="E138" s="1" t="s">
        <v>62</v>
      </c>
      <c r="F138" s="1" t="str">
        <f>UnitControlCenter!$B$34</f>
        <v>thousand vehicles</v>
      </c>
      <c r="G138" s="1" t="s">
        <v>2795</v>
      </c>
      <c r="H138" s="1" t="s">
        <v>2581</v>
      </c>
      <c r="I138" s="1" t="s">
        <v>2582</v>
      </c>
    </row>
    <row r="139" spans="1:10" ht="58" x14ac:dyDescent="0.35">
      <c r="A139" s="2" t="s">
        <v>2712</v>
      </c>
      <c r="B139" s="2" t="s">
        <v>3076</v>
      </c>
      <c r="C139" s="43">
        <v>1</v>
      </c>
      <c r="D139" s="1" t="s">
        <v>61</v>
      </c>
      <c r="E139" s="1" t="s">
        <v>62</v>
      </c>
      <c r="F139" s="1" t="str">
        <f>UnitControlCenter!$B$33</f>
        <v>million vehicles</v>
      </c>
      <c r="G139" s="1" t="s">
        <v>2586</v>
      </c>
      <c r="H139" s="1" t="s">
        <v>2578</v>
      </c>
      <c r="I139" s="1" t="s">
        <v>2579</v>
      </c>
    </row>
    <row r="140" spans="1:10" ht="58" x14ac:dyDescent="0.35">
      <c r="A140" s="2" t="s">
        <v>2712</v>
      </c>
      <c r="B140" s="2" t="s">
        <v>3079</v>
      </c>
      <c r="C140" s="43">
        <v>1</v>
      </c>
      <c r="D140" s="1" t="s">
        <v>61</v>
      </c>
      <c r="E140" s="1" t="s">
        <v>62</v>
      </c>
      <c r="F140" s="1" t="str">
        <f>UnitControlCenter!$B$33</f>
        <v>million vehicles</v>
      </c>
      <c r="G140" s="1" t="s">
        <v>2587</v>
      </c>
      <c r="H140" s="1" t="s">
        <v>2581</v>
      </c>
      <c r="I140" s="1" t="s">
        <v>2582</v>
      </c>
    </row>
    <row r="141" spans="1:10" ht="29" x14ac:dyDescent="0.35">
      <c r="A141" s="2" t="s">
        <v>2712</v>
      </c>
      <c r="B141" s="2" t="s">
        <v>3321</v>
      </c>
      <c r="C141" s="43">
        <v>1</v>
      </c>
      <c r="D141" s="1" t="s">
        <v>61</v>
      </c>
      <c r="E141" s="1" t="s">
        <v>62</v>
      </c>
      <c r="F141" s="1" t="str">
        <f>UnitControlCenter!$B$33</f>
        <v>million vehicles</v>
      </c>
      <c r="G141" s="1" t="s">
        <v>2569</v>
      </c>
      <c r="H141" s="1" t="s">
        <v>2469</v>
      </c>
      <c r="I141" s="1" t="s">
        <v>2568</v>
      </c>
    </row>
    <row r="142" spans="1:10" s="193" customFormat="1" ht="29.5" thickBot="1" x14ac:dyDescent="0.4">
      <c r="A142" s="192" t="s">
        <v>2712</v>
      </c>
      <c r="B142" s="192" t="s">
        <v>3322</v>
      </c>
      <c r="C142" s="199">
        <v>0</v>
      </c>
      <c r="D142" s="193" t="s">
        <v>61</v>
      </c>
      <c r="E142" s="193" t="s">
        <v>62</v>
      </c>
      <c r="F142" s="193" t="str">
        <f>UnitControlCenter!$B$33</f>
        <v>million vehicles</v>
      </c>
      <c r="G142" s="193" t="s">
        <v>3323</v>
      </c>
      <c r="H142" s="193" t="s">
        <v>2469</v>
      </c>
      <c r="I142" s="193" t="s">
        <v>2568</v>
      </c>
    </row>
    <row r="143" spans="1:10" ht="130.5" x14ac:dyDescent="0.35">
      <c r="A143" s="2" t="s">
        <v>2820</v>
      </c>
      <c r="B143" s="2" t="s">
        <v>2323</v>
      </c>
      <c r="C143" s="43">
        <v>1</v>
      </c>
      <c r="D143" s="1" t="s">
        <v>61</v>
      </c>
      <c r="E143" s="1" t="s">
        <v>62</v>
      </c>
      <c r="F143" s="1" t="str">
        <f>UnitControlCenter!$B$3</f>
        <v>million metric tons / year</v>
      </c>
      <c r="G143" s="1" t="s">
        <v>3227</v>
      </c>
      <c r="H143" s="1" t="s">
        <v>3226</v>
      </c>
      <c r="I143" s="1" t="s">
        <v>2570</v>
      </c>
    </row>
    <row r="144" spans="1:10" ht="87" x14ac:dyDescent="0.35">
      <c r="A144" s="2" t="s">
        <v>2820</v>
      </c>
      <c r="B144" s="2" t="s">
        <v>2324</v>
      </c>
      <c r="C144" s="43">
        <v>1</v>
      </c>
      <c r="D144" s="1" t="s">
        <v>61</v>
      </c>
      <c r="E144" s="1" t="s">
        <v>62</v>
      </c>
      <c r="F144" s="1" t="str">
        <f>UnitControlCenter!$B$35</f>
        <v>quads / year</v>
      </c>
      <c r="G144" s="1" t="s">
        <v>2734</v>
      </c>
      <c r="H144" s="1" t="s">
        <v>2588</v>
      </c>
      <c r="I144" s="1" t="s">
        <v>2589</v>
      </c>
    </row>
    <row r="145" spans="1:10" ht="116" x14ac:dyDescent="0.35">
      <c r="A145" s="2" t="s">
        <v>2820</v>
      </c>
      <c r="B145" s="2" t="s">
        <v>2374</v>
      </c>
      <c r="C145" s="43">
        <v>1</v>
      </c>
      <c r="D145" s="1" t="s">
        <v>61</v>
      </c>
      <c r="E145" s="1" t="s">
        <v>62</v>
      </c>
      <c r="F145" s="1" t="str">
        <f>UnitControlCenter!$B$35</f>
        <v>quads / year</v>
      </c>
      <c r="G145" s="1" t="s">
        <v>3228</v>
      </c>
      <c r="H145" s="1" t="s">
        <v>3226</v>
      </c>
      <c r="I145" s="1" t="s">
        <v>2570</v>
      </c>
    </row>
    <row r="146" spans="1:10" ht="29" x14ac:dyDescent="0.35">
      <c r="A146" s="2" t="s">
        <v>2820</v>
      </c>
      <c r="B146" s="2" t="s">
        <v>3234</v>
      </c>
      <c r="C146" s="43">
        <v>1</v>
      </c>
      <c r="D146" s="1" t="s">
        <v>59</v>
      </c>
      <c r="E146" s="1" t="s">
        <v>60</v>
      </c>
      <c r="F146" s="1" t="str">
        <f>UnitControlCenter!$B$35</f>
        <v>quads / year</v>
      </c>
      <c r="G146" s="1" t="s">
        <v>3235</v>
      </c>
    </row>
    <row r="147" spans="1:10" ht="43.5" x14ac:dyDescent="0.35">
      <c r="A147" s="2" t="s">
        <v>2820</v>
      </c>
      <c r="B147" s="2" t="s">
        <v>2821</v>
      </c>
      <c r="C147" s="43">
        <v>1</v>
      </c>
      <c r="D147" s="1" t="s">
        <v>61</v>
      </c>
      <c r="E147" s="1" t="s">
        <v>62</v>
      </c>
      <c r="F147" s="1" t="str">
        <f>UnitControlCenter!$B$29</f>
        <v>trillion passenger-miles / year</v>
      </c>
      <c r="G147" s="1" t="s">
        <v>2333</v>
      </c>
      <c r="H147" s="1" t="s">
        <v>2529</v>
      </c>
      <c r="I147" s="1" t="s">
        <v>2530</v>
      </c>
    </row>
    <row r="148" spans="1:10" ht="44" thickBot="1" x14ac:dyDescent="0.4">
      <c r="A148" s="192" t="s">
        <v>2820</v>
      </c>
      <c r="B148" s="192" t="s">
        <v>2822</v>
      </c>
      <c r="C148" s="199">
        <v>1</v>
      </c>
      <c r="D148" s="193" t="s">
        <v>61</v>
      </c>
      <c r="E148" s="193" t="s">
        <v>62</v>
      </c>
      <c r="F148" s="193" t="str">
        <f>UnitControlCenter!$B$30</f>
        <v>trillion freight ton-miles / year</v>
      </c>
      <c r="G148" s="193" t="s">
        <v>2566</v>
      </c>
      <c r="H148" s="193" t="s">
        <v>3083</v>
      </c>
      <c r="I148" s="193" t="s">
        <v>2567</v>
      </c>
      <c r="J148" s="193"/>
    </row>
    <row r="149" spans="1:10" ht="275.5" x14ac:dyDescent="0.35">
      <c r="A149" s="2" t="s">
        <v>2325</v>
      </c>
      <c r="B149" s="2" t="s">
        <v>2704</v>
      </c>
      <c r="C149" s="43">
        <v>1</v>
      </c>
      <c r="D149" s="1" t="s">
        <v>61</v>
      </c>
      <c r="E149" s="1" t="s">
        <v>62</v>
      </c>
      <c r="F149" s="1" t="str">
        <f>UnitControlCenter!$B$35</f>
        <v>quads / year</v>
      </c>
      <c r="G149" s="1" t="s">
        <v>3019</v>
      </c>
      <c r="H149" s="1" t="s">
        <v>3017</v>
      </c>
      <c r="I149" s="208" t="s">
        <v>3018</v>
      </c>
      <c r="J149" s="208"/>
    </row>
    <row r="150" spans="1:10" ht="101.5" x14ac:dyDescent="0.35">
      <c r="A150" s="2" t="s">
        <v>2325</v>
      </c>
      <c r="B150" s="2" t="s">
        <v>2705</v>
      </c>
      <c r="C150" s="43">
        <v>1</v>
      </c>
      <c r="D150" s="1" t="s">
        <v>61</v>
      </c>
      <c r="E150" s="1" t="s">
        <v>62</v>
      </c>
      <c r="F150" s="1" t="str">
        <f>UnitControlCenter!$B$35</f>
        <v>quads / year</v>
      </c>
      <c r="G150" s="1" t="s">
        <v>2706</v>
      </c>
      <c r="H150" s="1" t="s">
        <v>2700</v>
      </c>
      <c r="I150" s="1" t="s">
        <v>2701</v>
      </c>
    </row>
    <row r="151" spans="1:10" x14ac:dyDescent="0.35">
      <c r="A151" s="2" t="s">
        <v>2325</v>
      </c>
      <c r="B151" s="2" t="s">
        <v>3236</v>
      </c>
      <c r="C151" s="43">
        <v>1</v>
      </c>
      <c r="D151" s="1" t="s">
        <v>59</v>
      </c>
      <c r="E151" s="1" t="s">
        <v>60</v>
      </c>
      <c r="F151" s="1" t="str">
        <f>UnitControlCenter!$B$35</f>
        <v>quads / year</v>
      </c>
      <c r="G151" s="1" t="s">
        <v>3237</v>
      </c>
    </row>
    <row r="152" spans="1:10" ht="217.5" x14ac:dyDescent="0.35">
      <c r="A152" s="2" t="s">
        <v>2325</v>
      </c>
      <c r="B152" s="2" t="s">
        <v>2702</v>
      </c>
      <c r="C152" s="43">
        <v>1</v>
      </c>
      <c r="D152" s="1" t="s">
        <v>61</v>
      </c>
      <c r="E152" s="1" t="s">
        <v>62</v>
      </c>
      <c r="F152" s="1" t="str">
        <f>UnitControlCenter!$B$35</f>
        <v>quads / year</v>
      </c>
      <c r="G152" s="1" t="s">
        <v>3016</v>
      </c>
      <c r="H152" s="1" t="s">
        <v>3017</v>
      </c>
      <c r="I152" s="208" t="s">
        <v>3018</v>
      </c>
      <c r="J152" s="208"/>
    </row>
    <row r="153" spans="1:10" ht="72.5" x14ac:dyDescent="0.35">
      <c r="A153" s="2" t="s">
        <v>2325</v>
      </c>
      <c r="B153" s="2" t="s">
        <v>2703</v>
      </c>
      <c r="C153" s="43">
        <v>1</v>
      </c>
      <c r="D153" s="1" t="s">
        <v>61</v>
      </c>
      <c r="E153" s="1" t="s">
        <v>62</v>
      </c>
      <c r="F153" s="1" t="str">
        <f>UnitControlCenter!$B$35</f>
        <v>quads / year</v>
      </c>
      <c r="G153" s="1" t="s">
        <v>2699</v>
      </c>
      <c r="H153" s="1" t="s">
        <v>2700</v>
      </c>
      <c r="I153" s="1" t="s">
        <v>2701</v>
      </c>
    </row>
    <row r="154" spans="1:10" x14ac:dyDescent="0.35">
      <c r="A154" s="2" t="s">
        <v>2325</v>
      </c>
      <c r="B154" s="2" t="s">
        <v>3238</v>
      </c>
      <c r="C154" s="43">
        <v>1</v>
      </c>
      <c r="D154" s="1" t="s">
        <v>59</v>
      </c>
      <c r="E154" s="1" t="s">
        <v>60</v>
      </c>
      <c r="F154" s="1" t="str">
        <f>UnitControlCenter!$B$35</f>
        <v>quads / year</v>
      </c>
      <c r="G154" s="1" t="s">
        <v>3239</v>
      </c>
    </row>
    <row r="155" spans="1:10" ht="130.5" x14ac:dyDescent="0.35">
      <c r="A155" s="2" t="s">
        <v>2325</v>
      </c>
      <c r="B155" s="2" t="s">
        <v>3482</v>
      </c>
      <c r="C155" s="43">
        <v>1</v>
      </c>
      <c r="D155" s="1" t="s">
        <v>61</v>
      </c>
      <c r="E155" s="1" t="s">
        <v>62</v>
      </c>
      <c r="F155" s="1" t="str">
        <f>UnitControlCenter!$B$35</f>
        <v>quads / year</v>
      </c>
      <c r="G155" s="1" t="s">
        <v>3617</v>
      </c>
      <c r="H155" s="1" t="s">
        <v>3486</v>
      </c>
      <c r="I155" s="1" t="s">
        <v>3487</v>
      </c>
    </row>
    <row r="156" spans="1:10" s="193" customFormat="1" ht="87.5" thickBot="1" x14ac:dyDescent="0.4">
      <c r="A156" s="192" t="s">
        <v>2325</v>
      </c>
      <c r="B156" s="192" t="s">
        <v>3483</v>
      </c>
      <c r="C156" s="199">
        <v>1</v>
      </c>
      <c r="D156" s="193" t="s">
        <v>61</v>
      </c>
      <c r="E156" s="193" t="s">
        <v>62</v>
      </c>
      <c r="F156" s="193" t="str">
        <f>UnitControlCenter!$B$21</f>
        <v>terawatt-hours (TWh) / year</v>
      </c>
      <c r="G156" s="193" t="s">
        <v>3618</v>
      </c>
      <c r="H156" s="193" t="s">
        <v>3484</v>
      </c>
      <c r="I156" s="193" t="s">
        <v>3485</v>
      </c>
    </row>
    <row r="157" spans="1:10" ht="261" x14ac:dyDescent="0.35">
      <c r="A157" s="2" t="s">
        <v>2780</v>
      </c>
      <c r="B157" s="2" t="s">
        <v>2370</v>
      </c>
      <c r="C157" s="43">
        <v>1</v>
      </c>
      <c r="D157" s="1" t="s">
        <v>61</v>
      </c>
      <c r="E157" s="1" t="s">
        <v>62</v>
      </c>
      <c r="F157" s="1" t="str">
        <f>UnitControlCenter!$B$3</f>
        <v>million metric tons / year</v>
      </c>
      <c r="G157" s="1" t="s">
        <v>3020</v>
      </c>
      <c r="H157" s="1" t="s">
        <v>3017</v>
      </c>
      <c r="I157" s="208" t="s">
        <v>3018</v>
      </c>
      <c r="J157" s="208"/>
    </row>
    <row r="158" spans="1:10" ht="43.5" x14ac:dyDescent="0.35">
      <c r="A158" s="2" t="s">
        <v>2780</v>
      </c>
      <c r="B158" s="2" t="s">
        <v>2371</v>
      </c>
      <c r="C158" s="43">
        <v>1</v>
      </c>
      <c r="D158" s="1" t="s">
        <v>61</v>
      </c>
      <c r="E158" s="1" t="s">
        <v>62</v>
      </c>
      <c r="F158" s="1" t="str">
        <f>UnitControlCenter!$B$3</f>
        <v>million metric tons / year</v>
      </c>
      <c r="G158" s="1" t="s">
        <v>2575</v>
      </c>
      <c r="H158" s="1" t="s">
        <v>2573</v>
      </c>
      <c r="I158" s="1" t="s">
        <v>2574</v>
      </c>
    </row>
    <row r="159" spans="1:10" ht="246.5" x14ac:dyDescent="0.35">
      <c r="A159" s="2" t="s">
        <v>2780</v>
      </c>
      <c r="B159" s="2" t="s">
        <v>2372</v>
      </c>
      <c r="C159" s="43">
        <v>1</v>
      </c>
      <c r="D159" s="1" t="s">
        <v>61</v>
      </c>
      <c r="E159" s="1" t="s">
        <v>62</v>
      </c>
      <c r="F159" s="1" t="str">
        <f>UnitControlCenter!$B$3</f>
        <v>million metric tons / year</v>
      </c>
      <c r="G159" s="1" t="s">
        <v>3072</v>
      </c>
      <c r="H159" s="1" t="s">
        <v>3017</v>
      </c>
      <c r="I159" s="208" t="s">
        <v>3018</v>
      </c>
      <c r="J159" s="208"/>
    </row>
    <row r="160" spans="1:10" ht="29" x14ac:dyDescent="0.35">
      <c r="A160" s="2" t="s">
        <v>2780</v>
      </c>
      <c r="B160" s="2" t="s">
        <v>2373</v>
      </c>
      <c r="C160" s="43">
        <v>1</v>
      </c>
      <c r="D160" s="1" t="s">
        <v>61</v>
      </c>
      <c r="E160" s="1" t="s">
        <v>62</v>
      </c>
      <c r="F160" s="1" t="str">
        <f>UnitControlCenter!$B$3</f>
        <v>million metric tons / year</v>
      </c>
      <c r="G160" s="1" t="s">
        <v>2576</v>
      </c>
      <c r="H160" s="1" t="s">
        <v>2573</v>
      </c>
      <c r="I160" s="1" t="s">
        <v>2574</v>
      </c>
    </row>
    <row r="161" spans="1:10" ht="304.5" x14ac:dyDescent="0.35">
      <c r="A161" s="2" t="s">
        <v>2780</v>
      </c>
      <c r="B161" s="2" t="s">
        <v>2778</v>
      </c>
      <c r="C161" s="43">
        <v>1</v>
      </c>
      <c r="D161" s="1" t="s">
        <v>61</v>
      </c>
      <c r="E161" s="1" t="s">
        <v>62</v>
      </c>
      <c r="F161" s="1" t="str">
        <f>UnitControlCenter!$B$3</f>
        <v>million metric tons / year</v>
      </c>
      <c r="G161" s="1" t="s">
        <v>3021</v>
      </c>
      <c r="H161" s="1" t="s">
        <v>3017</v>
      </c>
      <c r="I161" s="208" t="s">
        <v>3018</v>
      </c>
      <c r="J161" s="208"/>
    </row>
    <row r="162" spans="1:10" ht="43.5" x14ac:dyDescent="0.35">
      <c r="A162" s="2" t="s">
        <v>2780</v>
      </c>
      <c r="B162" s="2" t="s">
        <v>2779</v>
      </c>
      <c r="C162" s="43">
        <v>1</v>
      </c>
      <c r="D162" s="1" t="s">
        <v>61</v>
      </c>
      <c r="E162" s="1" t="s">
        <v>62</v>
      </c>
      <c r="F162" s="1" t="str">
        <f>UnitControlCenter!$B$3</f>
        <v>million metric tons / year</v>
      </c>
      <c r="G162" s="1" t="s">
        <v>2817</v>
      </c>
      <c r="H162" s="1" t="s">
        <v>2781</v>
      </c>
      <c r="I162" s="1" t="s">
        <v>2782</v>
      </c>
    </row>
    <row r="163" spans="1:10" ht="29" x14ac:dyDescent="0.35">
      <c r="A163" s="2" t="s">
        <v>2780</v>
      </c>
      <c r="B163" s="2" t="s">
        <v>3297</v>
      </c>
      <c r="C163" s="43">
        <v>1</v>
      </c>
      <c r="D163" s="1" t="s">
        <v>61</v>
      </c>
      <c r="E163" s="1" t="s">
        <v>62</v>
      </c>
      <c r="F163" s="1" t="str">
        <f>UnitControlCenter!$B$3</f>
        <v>million metric tons / year</v>
      </c>
      <c r="G163" s="1" t="s">
        <v>3391</v>
      </c>
      <c r="H163" s="1" t="s">
        <v>3291</v>
      </c>
      <c r="I163" s="1" t="s">
        <v>3294</v>
      </c>
    </row>
    <row r="164" spans="1:10" ht="232" x14ac:dyDescent="0.35">
      <c r="A164" s="2" t="s">
        <v>2780</v>
      </c>
      <c r="B164" s="2" t="s">
        <v>3289</v>
      </c>
      <c r="C164" s="43">
        <v>1</v>
      </c>
      <c r="D164" s="1" t="s">
        <v>61</v>
      </c>
      <c r="E164" s="1" t="s">
        <v>62</v>
      </c>
      <c r="F164" s="1" t="str">
        <f>UnitControlCenter!$B$3</f>
        <v>million metric tons / year</v>
      </c>
      <c r="G164" s="1" t="s">
        <v>3292</v>
      </c>
      <c r="H164" s="1" t="s">
        <v>3017</v>
      </c>
      <c r="I164" s="208" t="s">
        <v>3018</v>
      </c>
      <c r="J164" s="208"/>
    </row>
    <row r="165" spans="1:10" ht="305" thickBot="1" x14ac:dyDescent="0.4">
      <c r="A165" s="192" t="s">
        <v>2780</v>
      </c>
      <c r="B165" s="192" t="s">
        <v>3290</v>
      </c>
      <c r="C165" s="199">
        <v>1</v>
      </c>
      <c r="D165" s="192" t="s">
        <v>61</v>
      </c>
      <c r="E165" s="192" t="s">
        <v>62</v>
      </c>
      <c r="F165" s="192" t="str">
        <f>UnitControlCenter!$B$3</f>
        <v>million metric tons / year</v>
      </c>
      <c r="G165" s="192" t="s">
        <v>3293</v>
      </c>
      <c r="H165" s="192" t="s">
        <v>3017</v>
      </c>
      <c r="I165" s="192" t="s">
        <v>3018</v>
      </c>
      <c r="J165" s="192"/>
    </row>
    <row r="166" spans="1:10" ht="43.5" x14ac:dyDescent="0.35">
      <c r="A166" s="2" t="s">
        <v>3419</v>
      </c>
      <c r="B166" s="2" t="s">
        <v>3420</v>
      </c>
      <c r="C166" s="43">
        <v>1</v>
      </c>
      <c r="D166" s="1" t="s">
        <v>61</v>
      </c>
      <c r="E166" s="1" t="s">
        <v>62</v>
      </c>
      <c r="F166" s="1" t="str">
        <f>UnitControlCenter!$B$35</f>
        <v>quads / year</v>
      </c>
      <c r="G166" s="1" t="s">
        <v>2336</v>
      </c>
      <c r="H166" s="1" t="s">
        <v>2337</v>
      </c>
      <c r="I166" s="1" t="s">
        <v>2559</v>
      </c>
    </row>
    <row r="167" spans="1:10" s="2" customFormat="1" ht="29" x14ac:dyDescent="0.35">
      <c r="A167" s="2" t="s">
        <v>3419</v>
      </c>
      <c r="B167" s="2" t="s">
        <v>3421</v>
      </c>
      <c r="C167" s="43">
        <v>1</v>
      </c>
      <c r="D167" s="2" t="s">
        <v>61</v>
      </c>
      <c r="E167" s="2" t="s">
        <v>62</v>
      </c>
      <c r="F167" s="2" t="str">
        <f>UnitControlCenter!$B$35</f>
        <v>quads / year</v>
      </c>
      <c r="G167" s="2" t="s">
        <v>2354</v>
      </c>
      <c r="H167" s="2" t="s">
        <v>2338</v>
      </c>
      <c r="I167" s="2" t="s">
        <v>2339</v>
      </c>
    </row>
    <row r="168" spans="1:10" ht="72.5" x14ac:dyDescent="0.35">
      <c r="A168" s="2" t="s">
        <v>3419</v>
      </c>
      <c r="B168" s="2" t="s">
        <v>3422</v>
      </c>
      <c r="C168" s="43">
        <v>1</v>
      </c>
      <c r="D168" s="1" t="s">
        <v>61</v>
      </c>
      <c r="E168" s="1" t="s">
        <v>62</v>
      </c>
      <c r="F168" s="1" t="str">
        <f>UnitControlCenter!$B$35</f>
        <v>quads / year</v>
      </c>
      <c r="G168" s="1" t="s">
        <v>2598</v>
      </c>
      <c r="H168" s="1" t="s">
        <v>2600</v>
      </c>
      <c r="I168" s="1" t="s">
        <v>2599</v>
      </c>
    </row>
    <row r="169" spans="1:10" s="2" customFormat="1" x14ac:dyDescent="0.35">
      <c r="A169" s="2" t="s">
        <v>3419</v>
      </c>
      <c r="B169" s="2" t="s">
        <v>3423</v>
      </c>
      <c r="C169" s="43">
        <v>1</v>
      </c>
      <c r="D169" s="2" t="s">
        <v>59</v>
      </c>
      <c r="E169" s="2" t="s">
        <v>60</v>
      </c>
      <c r="F169" s="2" t="str">
        <f>UnitControlCenter!$B$35</f>
        <v>quads / year</v>
      </c>
      <c r="G169" s="2" t="s">
        <v>3240</v>
      </c>
    </row>
    <row r="170" spans="1:10" ht="174" x14ac:dyDescent="0.35">
      <c r="A170" s="2" t="s">
        <v>3419</v>
      </c>
      <c r="B170" s="2" t="s">
        <v>3424</v>
      </c>
      <c r="C170" s="43">
        <v>1</v>
      </c>
      <c r="D170" s="1" t="s">
        <v>61</v>
      </c>
      <c r="E170" s="1" t="s">
        <v>62</v>
      </c>
      <c r="F170" s="2" t="str">
        <f>UnitControlCenter!B3</f>
        <v>million metric tons / year</v>
      </c>
      <c r="G170" s="1" t="s">
        <v>3566</v>
      </c>
      <c r="H170" s="1" t="s">
        <v>3426</v>
      </c>
      <c r="I170" s="2" t="s">
        <v>3427</v>
      </c>
      <c r="J170" s="2"/>
    </row>
    <row r="171" spans="1:10" s="193" customFormat="1" ht="232.5" thickBot="1" x14ac:dyDescent="0.4">
      <c r="A171" s="192" t="s">
        <v>3419</v>
      </c>
      <c r="B171" s="192" t="s">
        <v>3425</v>
      </c>
      <c r="C171" s="199">
        <v>1</v>
      </c>
      <c r="D171" s="193" t="s">
        <v>61</v>
      </c>
      <c r="E171" s="193" t="s">
        <v>62</v>
      </c>
      <c r="F171" s="192" t="str">
        <f>UnitControlCenter!B3</f>
        <v>million metric tons / year</v>
      </c>
      <c r="G171" s="193" t="s">
        <v>3567</v>
      </c>
      <c r="H171" s="193" t="s">
        <v>3426</v>
      </c>
      <c r="I171" s="192" t="s">
        <v>3427</v>
      </c>
      <c r="J171" s="192"/>
    </row>
    <row r="172" spans="1:10" ht="87" x14ac:dyDescent="0.35">
      <c r="A172" s="2" t="s">
        <v>2453</v>
      </c>
      <c r="B172" s="2" t="s">
        <v>3629</v>
      </c>
      <c r="C172" s="43">
        <v>1</v>
      </c>
      <c r="D172" s="1" t="s">
        <v>61</v>
      </c>
      <c r="E172" s="1" t="s">
        <v>62</v>
      </c>
      <c r="F172" s="2" t="s">
        <v>337</v>
      </c>
      <c r="G172" s="1" t="s">
        <v>3726</v>
      </c>
      <c r="H172" s="1" t="s">
        <v>3727</v>
      </c>
      <c r="I172" s="2" t="s">
        <v>3740</v>
      </c>
      <c r="J172" s="2"/>
    </row>
    <row r="173" spans="1:10" ht="101.5" customHeight="1" x14ac:dyDescent="0.35">
      <c r="A173" s="2" t="s">
        <v>2453</v>
      </c>
      <c r="B173" s="2" t="s">
        <v>3892</v>
      </c>
      <c r="C173" s="43">
        <v>1</v>
      </c>
      <c r="D173" s="1" t="s">
        <v>61</v>
      </c>
      <c r="E173" s="1" t="s">
        <v>62</v>
      </c>
      <c r="F173" s="1" t="s">
        <v>337</v>
      </c>
      <c r="G173" s="1" t="s">
        <v>3895</v>
      </c>
      <c r="H173" s="1" t="s">
        <v>3893</v>
      </c>
      <c r="I173" s="1" t="s">
        <v>3894</v>
      </c>
    </row>
    <row r="174" spans="1:10" ht="87" x14ac:dyDescent="0.35">
      <c r="A174" s="2" t="s">
        <v>2453</v>
      </c>
      <c r="B174" s="2" t="s">
        <v>3965</v>
      </c>
      <c r="C174" s="43">
        <v>1</v>
      </c>
      <c r="D174" s="1" t="s">
        <v>61</v>
      </c>
      <c r="E174" s="1" t="s">
        <v>62</v>
      </c>
      <c r="F174" s="1" t="str">
        <f>UnitControlCenter!$B$28</f>
        <v>cubic km / yr</v>
      </c>
      <c r="G174" s="1" t="s">
        <v>3966</v>
      </c>
      <c r="H174" s="1" t="s">
        <v>3727</v>
      </c>
      <c r="I174" s="2" t="s">
        <v>3740</v>
      </c>
      <c r="J174" s="2"/>
    </row>
    <row r="175" spans="1:10" ht="116.5" thickBot="1" x14ac:dyDescent="0.4">
      <c r="A175" s="192" t="s">
        <v>2453</v>
      </c>
      <c r="B175" s="192" t="s">
        <v>3896</v>
      </c>
      <c r="C175" s="199">
        <v>1</v>
      </c>
      <c r="D175" s="193" t="s">
        <v>61</v>
      </c>
      <c r="E175" s="193" t="s">
        <v>62</v>
      </c>
      <c r="F175" s="192" t="s">
        <v>442</v>
      </c>
      <c r="G175" s="193" t="s">
        <v>3897</v>
      </c>
      <c r="H175" s="193" t="s">
        <v>3898</v>
      </c>
      <c r="I175" s="192" t="s">
        <v>3899</v>
      </c>
      <c r="J175" s="192"/>
    </row>
    <row r="176" spans="1:10" ht="87" x14ac:dyDescent="0.35">
      <c r="A176" s="2" t="s">
        <v>2392</v>
      </c>
      <c r="B176" s="2" t="s">
        <v>2393</v>
      </c>
      <c r="C176" s="43">
        <v>1</v>
      </c>
      <c r="D176" s="1" t="s">
        <v>61</v>
      </c>
      <c r="E176" s="1" t="s">
        <v>62</v>
      </c>
      <c r="F176" s="1" t="str">
        <f>UnitControlCenter!$B$35</f>
        <v>quads / year</v>
      </c>
      <c r="G176" s="1" t="s">
        <v>3594</v>
      </c>
      <c r="H176" s="1" t="s">
        <v>3593</v>
      </c>
      <c r="I176" s="1" t="s">
        <v>3592</v>
      </c>
    </row>
    <row r="177" spans="1:10" ht="72.5" x14ac:dyDescent="0.35">
      <c r="A177" s="2" t="s">
        <v>2392</v>
      </c>
      <c r="B177" s="2" t="s">
        <v>2394</v>
      </c>
      <c r="C177" s="43">
        <v>1</v>
      </c>
      <c r="D177" s="1" t="s">
        <v>61</v>
      </c>
      <c r="E177" s="1" t="s">
        <v>62</v>
      </c>
      <c r="F177" s="1" t="str">
        <f>UnitControlCenter!$B$35</f>
        <v>quads / year</v>
      </c>
      <c r="G177" s="1" t="s">
        <v>3595</v>
      </c>
      <c r="H177" s="1" t="s">
        <v>3232</v>
      </c>
      <c r="I177" s="1" t="s">
        <v>3233</v>
      </c>
    </row>
    <row r="178" spans="1:10" ht="72.5" x14ac:dyDescent="0.35">
      <c r="A178" s="2" t="s">
        <v>2392</v>
      </c>
      <c r="B178" s="2" t="s">
        <v>3590</v>
      </c>
      <c r="C178" s="43">
        <v>1</v>
      </c>
      <c r="D178" s="1" t="s">
        <v>61</v>
      </c>
      <c r="E178" s="1" t="s">
        <v>62</v>
      </c>
      <c r="F178" s="1" t="str">
        <f>UnitControlCenter!$B$35</f>
        <v>quads / year</v>
      </c>
      <c r="G178" s="1" t="s">
        <v>3604</v>
      </c>
      <c r="H178" s="1" t="s">
        <v>3596</v>
      </c>
      <c r="I178" s="43" t="s">
        <v>3597</v>
      </c>
    </row>
    <row r="179" spans="1:10" ht="58" x14ac:dyDescent="0.35">
      <c r="A179" s="2" t="s">
        <v>2392</v>
      </c>
      <c r="B179" s="2" t="s">
        <v>3591</v>
      </c>
      <c r="C179" s="43">
        <v>1</v>
      </c>
      <c r="D179" s="1" t="s">
        <v>61</v>
      </c>
      <c r="E179" s="1" t="s">
        <v>62</v>
      </c>
      <c r="F179" s="1" t="str">
        <f>UnitControlCenter!$B$35</f>
        <v>quads / year</v>
      </c>
      <c r="G179" s="1" t="s">
        <v>3837</v>
      </c>
      <c r="H179" s="1" t="s">
        <v>3838</v>
      </c>
      <c r="I179" s="1" t="s">
        <v>3839</v>
      </c>
    </row>
    <row r="180" spans="1:10" x14ac:dyDescent="0.35">
      <c r="A180" s="2" t="s">
        <v>2392</v>
      </c>
      <c r="B180" s="2" t="s">
        <v>2836</v>
      </c>
      <c r="C180" s="43">
        <v>0</v>
      </c>
      <c r="D180" s="1" t="s">
        <v>59</v>
      </c>
      <c r="E180" s="1" t="s">
        <v>60</v>
      </c>
      <c r="F180" s="1" t="str">
        <f>UnitControlCenter!$B$36</f>
        <v>thousand BTU / 2024 dollar</v>
      </c>
      <c r="G180" s="1" t="s">
        <v>2791</v>
      </c>
    </row>
    <row r="181" spans="1:10" x14ac:dyDescent="0.35">
      <c r="A181" s="2" t="s">
        <v>2392</v>
      </c>
      <c r="B181" s="2" t="s">
        <v>2395</v>
      </c>
      <c r="C181" s="43">
        <v>1</v>
      </c>
      <c r="D181" s="1" t="s">
        <v>59</v>
      </c>
      <c r="E181" s="1" t="s">
        <v>60</v>
      </c>
      <c r="F181" s="1" t="str">
        <f>UnitControlCenter!$B$21</f>
        <v>terawatt-hours (TWh) / year</v>
      </c>
      <c r="G181" s="1" t="s">
        <v>2295</v>
      </c>
    </row>
    <row r="182" spans="1:10" x14ac:dyDescent="0.35">
      <c r="A182" s="2" t="s">
        <v>2392</v>
      </c>
      <c r="B182" s="2" t="s">
        <v>2396</v>
      </c>
      <c r="C182" s="43">
        <v>1</v>
      </c>
      <c r="D182" s="1" t="s">
        <v>59</v>
      </c>
      <c r="E182" s="1" t="s">
        <v>60</v>
      </c>
      <c r="F182" s="1" t="str">
        <f>UnitControlCenter!$B$37</f>
        <v>millions of short tons / year</v>
      </c>
      <c r="G182" s="1" t="s">
        <v>2294</v>
      </c>
    </row>
    <row r="183" spans="1:10" x14ac:dyDescent="0.35">
      <c r="A183" s="2" t="s">
        <v>2392</v>
      </c>
      <c r="B183" s="2" t="s">
        <v>2397</v>
      </c>
      <c r="C183" s="43">
        <v>1</v>
      </c>
      <c r="D183" s="1" t="s">
        <v>59</v>
      </c>
      <c r="E183" s="1" t="s">
        <v>60</v>
      </c>
      <c r="F183" s="1" t="str">
        <f>UnitControlCenter!$B$37</f>
        <v>millions of short tons / year</v>
      </c>
      <c r="G183" s="1" t="s">
        <v>2293</v>
      </c>
    </row>
    <row r="184" spans="1:10" x14ac:dyDescent="0.35">
      <c r="A184" s="2" t="s">
        <v>2392</v>
      </c>
      <c r="B184" s="2" t="s">
        <v>2398</v>
      </c>
      <c r="C184" s="43">
        <v>1</v>
      </c>
      <c r="D184" s="1" t="s">
        <v>59</v>
      </c>
      <c r="E184" s="1" t="s">
        <v>60</v>
      </c>
      <c r="F184" s="1" t="str">
        <f>UnitControlCenter!$B$38</f>
        <v>trillion cubic feet / year</v>
      </c>
      <c r="G184" s="1" t="s">
        <v>2292</v>
      </c>
    </row>
    <row r="185" spans="1:10" x14ac:dyDescent="0.35">
      <c r="A185" s="2" t="s">
        <v>2392</v>
      </c>
      <c r="B185" s="2" t="s">
        <v>2399</v>
      </c>
      <c r="C185" s="43">
        <v>1</v>
      </c>
      <c r="D185" s="1" t="s">
        <v>59</v>
      </c>
      <c r="E185" s="1" t="s">
        <v>60</v>
      </c>
      <c r="F185" s="1" t="str">
        <f>UnitControlCenter!$B$39</f>
        <v>million barrels of oil / year</v>
      </c>
      <c r="G185" s="1" t="s">
        <v>2291</v>
      </c>
    </row>
    <row r="186" spans="1:10" x14ac:dyDescent="0.35">
      <c r="A186" s="2" t="s">
        <v>2392</v>
      </c>
      <c r="B186" s="2" t="s">
        <v>2400</v>
      </c>
      <c r="C186" s="43">
        <v>1</v>
      </c>
      <c r="D186" s="1" t="s">
        <v>59</v>
      </c>
      <c r="E186" s="1" t="s">
        <v>60</v>
      </c>
      <c r="F186" s="1" t="str">
        <f>UnitControlCenter!$B$39</f>
        <v>million barrels of oil / year</v>
      </c>
      <c r="G186" s="1" t="s">
        <v>2342</v>
      </c>
    </row>
    <row r="187" spans="1:10" x14ac:dyDescent="0.35">
      <c r="A187" s="2" t="s">
        <v>2392</v>
      </c>
      <c r="B187" s="2" t="s">
        <v>2401</v>
      </c>
      <c r="C187" s="43">
        <v>1</v>
      </c>
      <c r="D187" s="1" t="s">
        <v>59</v>
      </c>
      <c r="E187" s="1" t="s">
        <v>60</v>
      </c>
      <c r="F187" s="1" t="str">
        <f>UnitControlCenter!$B$37</f>
        <v>millions of short tons / year</v>
      </c>
      <c r="G187" s="1" t="s">
        <v>2343</v>
      </c>
    </row>
    <row r="188" spans="1:10" ht="29" x14ac:dyDescent="0.35">
      <c r="A188" s="2" t="s">
        <v>2392</v>
      </c>
      <c r="B188" s="2" t="s">
        <v>2601</v>
      </c>
      <c r="C188" s="43">
        <v>1</v>
      </c>
      <c r="D188" s="1" t="s">
        <v>59</v>
      </c>
      <c r="E188" s="1" t="s">
        <v>60</v>
      </c>
      <c r="F188" s="1" t="str">
        <f>UnitControlCenter!$B$40</f>
        <v>million gallons / year</v>
      </c>
      <c r="G188" s="1" t="s">
        <v>2605</v>
      </c>
    </row>
    <row r="189" spans="1:10" ht="29" x14ac:dyDescent="0.35">
      <c r="A189" s="2" t="s">
        <v>2392</v>
      </c>
      <c r="B189" s="2" t="s">
        <v>2602</v>
      </c>
      <c r="C189" s="43">
        <v>1</v>
      </c>
      <c r="D189" s="1" t="s">
        <v>59</v>
      </c>
      <c r="E189" s="1" t="s">
        <v>60</v>
      </c>
      <c r="F189" s="1" t="str">
        <f>UnitControlCenter!$B$37</f>
        <v>millions of short tons / year</v>
      </c>
      <c r="G189" s="1" t="s">
        <v>2606</v>
      </c>
    </row>
    <row r="190" spans="1:10" ht="15" thickBot="1" x14ac:dyDescent="0.4">
      <c r="A190" s="192" t="s">
        <v>2392</v>
      </c>
      <c r="B190" s="192" t="s">
        <v>2603</v>
      </c>
      <c r="C190" s="199">
        <v>1</v>
      </c>
      <c r="D190" s="193" t="s">
        <v>59</v>
      </c>
      <c r="E190" s="193" t="s">
        <v>60</v>
      </c>
      <c r="F190" s="193" t="str">
        <f>UnitControlCenter!$B$6</f>
        <v>thousand metric tons / year</v>
      </c>
      <c r="G190" s="193" t="s">
        <v>2607</v>
      </c>
      <c r="H190" s="193"/>
      <c r="I190" s="193"/>
      <c r="J190" s="193"/>
    </row>
    <row r="191" spans="1:10" ht="58" x14ac:dyDescent="0.35">
      <c r="A191" s="2" t="s">
        <v>3300</v>
      </c>
      <c r="B191" s="2" t="s">
        <v>3327</v>
      </c>
      <c r="C191" s="43">
        <v>1</v>
      </c>
      <c r="D191" s="1" t="s">
        <v>61</v>
      </c>
      <c r="E191" s="1" t="s">
        <v>62</v>
      </c>
      <c r="F191" s="1" t="str">
        <f>UnitControlCenter!$B$41</f>
        <v>trillion BTU / year</v>
      </c>
      <c r="G191" s="1" t="s">
        <v>2612</v>
      </c>
      <c r="H191" s="1" t="s">
        <v>2613</v>
      </c>
      <c r="I191" s="1" t="s">
        <v>2614</v>
      </c>
    </row>
    <row r="192" spans="1:10" ht="58" x14ac:dyDescent="0.35">
      <c r="A192" s="2" t="s">
        <v>3300</v>
      </c>
      <c r="B192" s="2" t="s">
        <v>3328</v>
      </c>
      <c r="C192" s="43">
        <v>1</v>
      </c>
      <c r="D192" s="1" t="s">
        <v>61</v>
      </c>
      <c r="E192" s="1" t="s">
        <v>62</v>
      </c>
      <c r="F192" s="1" t="str">
        <f>UnitControlCenter!$B$41</f>
        <v>trillion BTU / year</v>
      </c>
      <c r="G192" s="1" t="s">
        <v>2615</v>
      </c>
      <c r="H192" s="1" t="s">
        <v>2613</v>
      </c>
      <c r="I192" s="1" t="s">
        <v>2614</v>
      </c>
    </row>
    <row r="193" spans="1:10" ht="58" x14ac:dyDescent="0.35">
      <c r="A193" s="2" t="s">
        <v>3300</v>
      </c>
      <c r="B193" s="2" t="s">
        <v>3329</v>
      </c>
      <c r="C193" s="43">
        <v>1</v>
      </c>
      <c r="D193" s="1" t="s">
        <v>61</v>
      </c>
      <c r="E193" s="1" t="s">
        <v>62</v>
      </c>
      <c r="F193" s="1" t="str">
        <f>UnitControlCenter!$B$9</f>
        <v>billion 2024 dollars / year</v>
      </c>
      <c r="G193" s="1" t="s">
        <v>2616</v>
      </c>
      <c r="H193" s="1" t="s">
        <v>2613</v>
      </c>
      <c r="I193" s="1" t="s">
        <v>2614</v>
      </c>
    </row>
    <row r="194" spans="1:10" ht="72.5" x14ac:dyDescent="0.35">
      <c r="A194" s="2" t="s">
        <v>3300</v>
      </c>
      <c r="B194" s="2" t="s">
        <v>3330</v>
      </c>
      <c r="C194" s="43">
        <v>1</v>
      </c>
      <c r="D194" s="1" t="s">
        <v>61</v>
      </c>
      <c r="E194" s="1" t="s">
        <v>62</v>
      </c>
      <c r="F194" s="1" t="str">
        <f>UnitControlCenter!$B$9</f>
        <v>billion 2024 dollars / year</v>
      </c>
      <c r="G194" s="1" t="s">
        <v>2617</v>
      </c>
      <c r="H194" s="1" t="s">
        <v>2613</v>
      </c>
      <c r="I194" s="1" t="s">
        <v>2614</v>
      </c>
    </row>
    <row r="195" spans="1:10" ht="43.5" x14ac:dyDescent="0.35">
      <c r="A195" s="2" t="s">
        <v>3300</v>
      </c>
      <c r="B195" s="2" t="s">
        <v>3331</v>
      </c>
      <c r="C195" s="43">
        <v>1</v>
      </c>
      <c r="D195" s="1" t="s">
        <v>61</v>
      </c>
      <c r="E195" s="1" t="s">
        <v>62</v>
      </c>
      <c r="F195" s="1" t="str">
        <f>UnitControlCenter!B3</f>
        <v>million metric tons / year</v>
      </c>
      <c r="G195" s="1" t="s">
        <v>2859</v>
      </c>
      <c r="H195" s="1" t="s">
        <v>2857</v>
      </c>
      <c r="I195" s="1" t="s">
        <v>2858</v>
      </c>
    </row>
    <row r="196" spans="1:10" ht="58" x14ac:dyDescent="0.35">
      <c r="A196" s="2" t="s">
        <v>3300</v>
      </c>
      <c r="B196" s="2" t="s">
        <v>3332</v>
      </c>
      <c r="C196" s="43">
        <v>1</v>
      </c>
      <c r="D196" s="1" t="s">
        <v>61</v>
      </c>
      <c r="E196" s="1" t="s">
        <v>62</v>
      </c>
      <c r="F196" s="1" t="str">
        <f>UnitControlCenter!B3</f>
        <v>million metric tons / year</v>
      </c>
      <c r="G196" s="1" t="s">
        <v>2860</v>
      </c>
      <c r="H196" s="1" t="s">
        <v>2857</v>
      </c>
      <c r="I196" s="1" t="s">
        <v>2858</v>
      </c>
    </row>
    <row r="197" spans="1:10" ht="58" x14ac:dyDescent="0.35">
      <c r="A197" s="2" t="s">
        <v>3300</v>
      </c>
      <c r="B197" s="2" t="s">
        <v>3333</v>
      </c>
      <c r="C197" s="43">
        <v>1</v>
      </c>
      <c r="D197" s="1" t="s">
        <v>61</v>
      </c>
      <c r="E197" s="1" t="s">
        <v>62</v>
      </c>
      <c r="F197" s="1" t="str">
        <f>UnitControlCenter!$B$41</f>
        <v>trillion BTU / year</v>
      </c>
      <c r="G197" s="1" t="s">
        <v>2694</v>
      </c>
      <c r="H197" s="1" t="s">
        <v>2689</v>
      </c>
      <c r="I197" s="1" t="s">
        <v>2690</v>
      </c>
    </row>
    <row r="198" spans="1:10" ht="72.5" x14ac:dyDescent="0.35">
      <c r="A198" s="2" t="s">
        <v>3300</v>
      </c>
      <c r="B198" s="2" t="s">
        <v>3334</v>
      </c>
      <c r="C198" s="43">
        <v>1</v>
      </c>
      <c r="D198" s="1" t="s">
        <v>61</v>
      </c>
      <c r="E198" s="1" t="s">
        <v>62</v>
      </c>
      <c r="F198" s="1" t="str">
        <f>UnitControlCenter!$B$41</f>
        <v>trillion BTU / year</v>
      </c>
      <c r="G198" s="1" t="s">
        <v>2695</v>
      </c>
      <c r="H198" s="1" t="s">
        <v>2689</v>
      </c>
      <c r="I198" s="1" t="s">
        <v>2691</v>
      </c>
    </row>
    <row r="199" spans="1:10" ht="72.5" x14ac:dyDescent="0.35">
      <c r="A199" s="2" t="s">
        <v>3300</v>
      </c>
      <c r="B199" s="2" t="s">
        <v>3335</v>
      </c>
      <c r="C199" s="43">
        <v>1</v>
      </c>
      <c r="D199" s="1" t="s">
        <v>61</v>
      </c>
      <c r="E199" s="1" t="s">
        <v>62</v>
      </c>
      <c r="F199" s="1" t="str">
        <f>UnitControlCenter!$B$9</f>
        <v>billion 2024 dollars / year</v>
      </c>
      <c r="G199" s="1" t="s">
        <v>2696</v>
      </c>
      <c r="H199" s="1" t="s">
        <v>2689</v>
      </c>
      <c r="I199" s="1" t="s">
        <v>2692</v>
      </c>
    </row>
    <row r="200" spans="1:10" ht="87" x14ac:dyDescent="0.35">
      <c r="A200" s="2" t="s">
        <v>3300</v>
      </c>
      <c r="B200" s="2" t="s">
        <v>3336</v>
      </c>
      <c r="C200" s="43">
        <v>1</v>
      </c>
      <c r="D200" s="1" t="s">
        <v>61</v>
      </c>
      <c r="E200" s="1" t="s">
        <v>62</v>
      </c>
      <c r="F200" s="1" t="str">
        <f>UnitControlCenter!$B$9</f>
        <v>billion 2024 dollars / year</v>
      </c>
      <c r="G200" s="1" t="s">
        <v>2697</v>
      </c>
      <c r="H200" s="1" t="s">
        <v>2689</v>
      </c>
      <c r="I200" s="1" t="s">
        <v>2693</v>
      </c>
    </row>
    <row r="201" spans="1:10" ht="101.5" x14ac:dyDescent="0.35">
      <c r="A201" s="2" t="s">
        <v>3300</v>
      </c>
      <c r="B201" s="2" t="s">
        <v>3337</v>
      </c>
      <c r="C201" s="43">
        <v>1</v>
      </c>
      <c r="D201" s="1" t="s">
        <v>61</v>
      </c>
      <c r="E201" s="1" t="s">
        <v>62</v>
      </c>
      <c r="F201" s="1" t="str">
        <f>UnitControlCenter!$B$35</f>
        <v>quads / year</v>
      </c>
      <c r="G201" s="1" t="s">
        <v>2722</v>
      </c>
      <c r="H201" s="1" t="s">
        <v>2724</v>
      </c>
      <c r="I201" s="1" t="s">
        <v>2725</v>
      </c>
    </row>
    <row r="202" spans="1:10" ht="116" x14ac:dyDescent="0.35">
      <c r="A202" s="2" t="s">
        <v>3300</v>
      </c>
      <c r="B202" s="2" t="s">
        <v>3338</v>
      </c>
      <c r="C202" s="43">
        <v>1</v>
      </c>
      <c r="D202" s="1" t="s">
        <v>61</v>
      </c>
      <c r="E202" s="1" t="s">
        <v>62</v>
      </c>
      <c r="F202" s="1" t="str">
        <f>UnitControlCenter!$B$35</f>
        <v>quads / year</v>
      </c>
      <c r="G202" s="1" t="s">
        <v>2723</v>
      </c>
      <c r="H202" s="1" t="s">
        <v>2724</v>
      </c>
      <c r="I202" s="1" t="s">
        <v>2725</v>
      </c>
    </row>
    <row r="203" spans="1:10" ht="203" x14ac:dyDescent="0.35">
      <c r="A203" s="2" t="s">
        <v>3300</v>
      </c>
      <c r="B203" s="2" t="s">
        <v>3346</v>
      </c>
      <c r="C203" s="43">
        <v>1</v>
      </c>
      <c r="D203" s="1" t="s">
        <v>61</v>
      </c>
      <c r="E203" s="1" t="s">
        <v>62</v>
      </c>
      <c r="F203" s="1" t="str">
        <f>UnitControlCenter!$B$10</f>
        <v>billion 2024 dollars</v>
      </c>
      <c r="G203" s="1" t="s">
        <v>3303</v>
      </c>
      <c r="H203" s="1" t="s">
        <v>3302</v>
      </c>
      <c r="I203" s="208" t="s">
        <v>3301</v>
      </c>
      <c r="J203" s="208"/>
    </row>
    <row r="204" spans="1:10" ht="232" x14ac:dyDescent="0.35">
      <c r="A204" s="2" t="s">
        <v>3300</v>
      </c>
      <c r="B204" s="2" t="s">
        <v>3339</v>
      </c>
      <c r="C204" s="43">
        <v>1</v>
      </c>
      <c r="D204" s="1" t="s">
        <v>61</v>
      </c>
      <c r="E204" s="1" t="s">
        <v>62</v>
      </c>
      <c r="F204" s="1" t="str">
        <f>UnitControlCenter!$B$10</f>
        <v>billion 2024 dollars</v>
      </c>
      <c r="G204" s="1" t="s">
        <v>3311</v>
      </c>
      <c r="H204" s="1" t="s">
        <v>3302</v>
      </c>
      <c r="I204" s="208" t="s">
        <v>3304</v>
      </c>
      <c r="J204" s="208"/>
    </row>
    <row r="205" spans="1:10" ht="203" x14ac:dyDescent="0.35">
      <c r="A205" s="2" t="s">
        <v>3300</v>
      </c>
      <c r="B205" s="2" t="s">
        <v>3340</v>
      </c>
      <c r="C205" s="43">
        <v>1</v>
      </c>
      <c r="D205" s="1" t="s">
        <v>61</v>
      </c>
      <c r="E205" s="1" t="s">
        <v>62</v>
      </c>
      <c r="F205" s="1" t="str">
        <f>UnitControlCenter!$B$10</f>
        <v>billion 2024 dollars</v>
      </c>
      <c r="G205" s="1" t="s">
        <v>3312</v>
      </c>
      <c r="H205" s="1" t="s">
        <v>3302</v>
      </c>
      <c r="I205" s="208" t="s">
        <v>3305</v>
      </c>
      <c r="J205" s="208"/>
    </row>
    <row r="206" spans="1:10" ht="232" x14ac:dyDescent="0.35">
      <c r="A206" s="2" t="s">
        <v>3300</v>
      </c>
      <c r="B206" s="2" t="s">
        <v>3341</v>
      </c>
      <c r="C206" s="43">
        <v>1</v>
      </c>
      <c r="D206" s="1" t="s">
        <v>61</v>
      </c>
      <c r="E206" s="1" t="s">
        <v>62</v>
      </c>
      <c r="F206" s="1" t="str">
        <f>UnitControlCenter!$B$10</f>
        <v>billion 2024 dollars</v>
      </c>
      <c r="G206" s="1" t="s">
        <v>3313</v>
      </c>
      <c r="H206" s="1" t="s">
        <v>3302</v>
      </c>
      <c r="I206" s="208" t="s">
        <v>3306</v>
      </c>
      <c r="J206" s="208"/>
    </row>
    <row r="207" spans="1:10" ht="188.5" x14ac:dyDescent="0.35">
      <c r="A207" s="2" t="s">
        <v>3300</v>
      </c>
      <c r="B207" s="2" t="s">
        <v>3342</v>
      </c>
      <c r="C207" s="43">
        <v>1</v>
      </c>
      <c r="D207" s="1" t="s">
        <v>61</v>
      </c>
      <c r="E207" s="1" t="s">
        <v>62</v>
      </c>
      <c r="F207" s="1" t="str">
        <f>UnitControlCenter!$B$10</f>
        <v>billion 2024 dollars</v>
      </c>
      <c r="G207" s="1" t="s">
        <v>3316</v>
      </c>
      <c r="H207" s="1" t="s">
        <v>3302</v>
      </c>
      <c r="I207" s="208" t="s">
        <v>3307</v>
      </c>
      <c r="J207" s="208"/>
    </row>
    <row r="208" spans="1:10" ht="217.5" x14ac:dyDescent="0.35">
      <c r="A208" s="2" t="s">
        <v>3300</v>
      </c>
      <c r="B208" s="2" t="s">
        <v>3343</v>
      </c>
      <c r="C208" s="43">
        <v>1</v>
      </c>
      <c r="D208" s="1" t="s">
        <v>61</v>
      </c>
      <c r="E208" s="1" t="s">
        <v>62</v>
      </c>
      <c r="F208" s="1" t="str">
        <f>UnitControlCenter!$B$10</f>
        <v>billion 2024 dollars</v>
      </c>
      <c r="G208" s="1" t="s">
        <v>3317</v>
      </c>
      <c r="H208" s="1" t="s">
        <v>3302</v>
      </c>
      <c r="I208" s="208" t="s">
        <v>3308</v>
      </c>
      <c r="J208" s="208"/>
    </row>
    <row r="209" spans="1:10" ht="246.5" x14ac:dyDescent="0.35">
      <c r="A209" s="2" t="s">
        <v>3300</v>
      </c>
      <c r="B209" s="2" t="s">
        <v>3344</v>
      </c>
      <c r="C209" s="43">
        <v>1</v>
      </c>
      <c r="D209" s="1" t="s">
        <v>61</v>
      </c>
      <c r="E209" s="1" t="s">
        <v>62</v>
      </c>
      <c r="F209" s="1" t="str">
        <f>UnitControlCenter!$B$10</f>
        <v>billion 2024 dollars</v>
      </c>
      <c r="G209" s="1" t="s">
        <v>3314</v>
      </c>
      <c r="H209" s="1" t="s">
        <v>3302</v>
      </c>
      <c r="I209" s="208" t="s">
        <v>3309</v>
      </c>
      <c r="J209" s="208"/>
    </row>
    <row r="210" spans="1:10" ht="276" thickBot="1" x14ac:dyDescent="0.4">
      <c r="A210" s="192" t="s">
        <v>3300</v>
      </c>
      <c r="B210" s="192" t="s">
        <v>3345</v>
      </c>
      <c r="C210" s="199">
        <v>1</v>
      </c>
      <c r="D210" s="193" t="s">
        <v>61</v>
      </c>
      <c r="E210" s="193" t="s">
        <v>62</v>
      </c>
      <c r="F210" s="193" t="str">
        <f>UnitControlCenter!$B$10</f>
        <v>billion 2024 dollars</v>
      </c>
      <c r="G210" s="193" t="s">
        <v>3315</v>
      </c>
      <c r="H210" s="193" t="s">
        <v>3302</v>
      </c>
      <c r="I210" s="315" t="s">
        <v>3310</v>
      </c>
      <c r="J210" s="315"/>
    </row>
    <row r="211" spans="1:10" ht="72.5" x14ac:dyDescent="0.35">
      <c r="A211" s="2" t="s">
        <v>2326</v>
      </c>
      <c r="B211" s="2" t="s">
        <v>89</v>
      </c>
      <c r="C211" s="43">
        <v>1</v>
      </c>
      <c r="D211" s="1" t="s">
        <v>61</v>
      </c>
      <c r="E211" s="1" t="s">
        <v>2332</v>
      </c>
      <c r="F211" s="1" t="str">
        <f>UnitControlCenter!$B$27</f>
        <v>2024 dollars / megawatt-hour (MWh)</v>
      </c>
      <c r="G211" s="1" t="s">
        <v>3257</v>
      </c>
      <c r="H211" s="1" t="s">
        <v>3256</v>
      </c>
      <c r="I211" s="1" t="s">
        <v>3598</v>
      </c>
    </row>
    <row r="212" spans="1:10" ht="43.5" x14ac:dyDescent="0.35">
      <c r="A212" s="2" t="s">
        <v>2326</v>
      </c>
      <c r="B212" s="2" t="s">
        <v>431</v>
      </c>
      <c r="C212" s="43">
        <v>1</v>
      </c>
      <c r="D212" s="1" t="s">
        <v>61</v>
      </c>
      <c r="E212" s="1" t="s">
        <v>2332</v>
      </c>
      <c r="F212" s="1" t="str">
        <f>UnitControlCenter!$B$42</f>
        <v>2024 dollars / short ton</v>
      </c>
      <c r="G212" s="1" t="s">
        <v>2625</v>
      </c>
      <c r="H212" s="1" t="s">
        <v>2626</v>
      </c>
      <c r="I212" s="1" t="s">
        <v>2627</v>
      </c>
    </row>
    <row r="213" spans="1:10" x14ac:dyDescent="0.35">
      <c r="A213" s="2" t="s">
        <v>2326</v>
      </c>
      <c r="B213" s="2" t="s">
        <v>428</v>
      </c>
      <c r="C213" s="43">
        <v>1</v>
      </c>
      <c r="D213" s="1" t="s">
        <v>61</v>
      </c>
      <c r="E213" s="1" t="s">
        <v>2332</v>
      </c>
      <c r="F213" s="1" t="str">
        <f>UnitControlCenter!$B$42</f>
        <v>2024 dollars / short ton</v>
      </c>
      <c r="G213" s="1" t="s">
        <v>2345</v>
      </c>
      <c r="H213" s="1" t="s">
        <v>326</v>
      </c>
      <c r="I213" s="1" t="s">
        <v>2512</v>
      </c>
    </row>
    <row r="214" spans="1:10" ht="87" x14ac:dyDescent="0.35">
      <c r="A214" s="2" t="s">
        <v>2326</v>
      </c>
      <c r="B214" s="2" t="s">
        <v>83</v>
      </c>
      <c r="C214" s="43">
        <v>1</v>
      </c>
      <c r="D214" s="1" t="s">
        <v>61</v>
      </c>
      <c r="E214" s="1" t="s">
        <v>2332</v>
      </c>
      <c r="F214" s="1" t="str">
        <f>UnitControlCenter!$B$43</f>
        <v>2024 dollars / thousand cubic feet</v>
      </c>
      <c r="G214" s="1" t="s">
        <v>3259</v>
      </c>
      <c r="H214" s="1" t="s">
        <v>3258</v>
      </c>
      <c r="I214" s="1" t="s">
        <v>3599</v>
      </c>
    </row>
    <row r="215" spans="1:10" x14ac:dyDescent="0.35">
      <c r="A215" s="2" t="s">
        <v>2326</v>
      </c>
      <c r="B215" s="2" t="s">
        <v>91</v>
      </c>
      <c r="C215" s="43">
        <v>1</v>
      </c>
      <c r="D215" s="1" t="s">
        <v>61</v>
      </c>
      <c r="E215" s="1" t="s">
        <v>2332</v>
      </c>
      <c r="F215" s="1" t="str">
        <f>UnitControlCenter!$B$44</f>
        <v>2024 dollars / gallon</v>
      </c>
      <c r="G215" s="1" t="s">
        <v>2347</v>
      </c>
      <c r="H215" s="1" t="s">
        <v>321</v>
      </c>
      <c r="I215" s="43">
        <v>969696</v>
      </c>
      <c r="J215" s="43"/>
    </row>
    <row r="216" spans="1:10" ht="72.5" x14ac:dyDescent="0.35">
      <c r="A216" s="2" t="s">
        <v>2326</v>
      </c>
      <c r="B216" s="2" t="s">
        <v>92</v>
      </c>
      <c r="C216" s="43">
        <v>1</v>
      </c>
      <c r="D216" s="1" t="s">
        <v>61</v>
      </c>
      <c r="E216" s="1" t="s">
        <v>2332</v>
      </c>
      <c r="F216" s="1" t="str">
        <f>UnitControlCenter!$B$44</f>
        <v>2024 dollars / gallon</v>
      </c>
      <c r="G216" s="1" t="s">
        <v>2620</v>
      </c>
      <c r="H216" s="1" t="s">
        <v>2618</v>
      </c>
      <c r="I216" s="1" t="s">
        <v>2619</v>
      </c>
    </row>
    <row r="217" spans="1:10" ht="58" x14ac:dyDescent="0.35">
      <c r="A217" s="2" t="s">
        <v>2326</v>
      </c>
      <c r="B217" s="2" t="s">
        <v>88</v>
      </c>
      <c r="C217" s="43">
        <v>1</v>
      </c>
      <c r="D217" s="1" t="s">
        <v>61</v>
      </c>
      <c r="E217" s="1" t="s">
        <v>2332</v>
      </c>
      <c r="F217" s="1" t="str">
        <f>UnitControlCenter!$B$42</f>
        <v>2024 dollars / short ton</v>
      </c>
      <c r="G217" s="1" t="s">
        <v>2621</v>
      </c>
      <c r="H217" s="1" t="s">
        <v>2622</v>
      </c>
      <c r="I217" s="1" t="s">
        <v>2623</v>
      </c>
    </row>
    <row r="218" spans="1:10" ht="58" x14ac:dyDescent="0.35">
      <c r="A218" s="2" t="s">
        <v>2326</v>
      </c>
      <c r="B218" s="2" t="s">
        <v>2562</v>
      </c>
      <c r="C218" s="43">
        <v>1</v>
      </c>
      <c r="D218" s="1" t="s">
        <v>61</v>
      </c>
      <c r="E218" s="1" t="s">
        <v>2332</v>
      </c>
      <c r="F218" s="1" t="str">
        <f>UnitControlCenter!$B$45</f>
        <v>2024 dollars / barrel of oil</v>
      </c>
      <c r="G218" s="1" t="s">
        <v>2686</v>
      </c>
      <c r="H218" s="1" t="s">
        <v>2687</v>
      </c>
      <c r="I218" s="1" t="s">
        <v>2688</v>
      </c>
    </row>
    <row r="219" spans="1:10" ht="58" x14ac:dyDescent="0.35">
      <c r="A219" s="2" t="s">
        <v>2326</v>
      </c>
      <c r="B219" s="2" t="s">
        <v>2624</v>
      </c>
      <c r="C219" s="43">
        <v>1</v>
      </c>
      <c r="D219" s="1" t="s">
        <v>61</v>
      </c>
      <c r="E219" s="1" t="s">
        <v>2332</v>
      </c>
      <c r="F219" s="1" t="str">
        <f>UnitControlCenter!$B$44</f>
        <v>2024 dollars / gallon</v>
      </c>
      <c r="G219" s="1" t="s">
        <v>2628</v>
      </c>
      <c r="H219" s="1" t="s">
        <v>2344</v>
      </c>
      <c r="I219" s="1" t="s">
        <v>2558</v>
      </c>
    </row>
    <row r="220" spans="1:10" ht="29.5" thickBot="1" x14ac:dyDescent="0.4">
      <c r="A220" s="192" t="s">
        <v>2326</v>
      </c>
      <c r="B220" s="192" t="s">
        <v>2448</v>
      </c>
      <c r="C220" s="199">
        <v>1</v>
      </c>
      <c r="D220" s="193" t="s">
        <v>61</v>
      </c>
      <c r="E220" s="193" t="s">
        <v>2332</v>
      </c>
      <c r="F220" s="193" t="str">
        <f>UnitControlCenter!$B$46</f>
        <v>2024 dollars / kg</v>
      </c>
      <c r="G220" s="193" t="s">
        <v>2730</v>
      </c>
      <c r="H220" s="193" t="s">
        <v>2731</v>
      </c>
      <c r="I220" s="193" t="s">
        <v>2732</v>
      </c>
      <c r="J220" s="193"/>
    </row>
    <row r="221" spans="1:10" x14ac:dyDescent="0.35">
      <c r="A221" s="2" t="s">
        <v>2327</v>
      </c>
      <c r="B221" s="2" t="s">
        <v>3433</v>
      </c>
      <c r="C221" s="43">
        <v>1</v>
      </c>
      <c r="D221" s="1" t="s">
        <v>59</v>
      </c>
      <c r="E221" s="1" t="s">
        <v>60</v>
      </c>
      <c r="F221" s="1" t="str">
        <f>UnitControlCenter!$B$47</f>
        <v>2024 dollars / kilowatt-hour (kWh)</v>
      </c>
      <c r="G221" s="1" t="s">
        <v>2348</v>
      </c>
    </row>
    <row r="222" spans="1:10" ht="29" x14ac:dyDescent="0.35">
      <c r="A222" s="2" t="s">
        <v>2327</v>
      </c>
      <c r="B222" s="2" t="s">
        <v>2328</v>
      </c>
      <c r="C222" s="43">
        <v>0</v>
      </c>
      <c r="D222" s="1" t="s">
        <v>61</v>
      </c>
      <c r="E222" s="1" t="s">
        <v>60</v>
      </c>
      <c r="F222" s="1" t="str">
        <f>UnitControlCenter!$B$49</f>
        <v>cost of eqpt. to capture 1 metric ton CO2e/yr (2020 dollars)</v>
      </c>
      <c r="G222" s="1" t="s">
        <v>2352</v>
      </c>
      <c r="H222" s="1" t="s">
        <v>2353</v>
      </c>
      <c r="I222" s="1" t="s">
        <v>2519</v>
      </c>
    </row>
    <row r="223" spans="1:10" x14ac:dyDescent="0.35">
      <c r="A223" s="2" t="s">
        <v>2327</v>
      </c>
      <c r="B223" s="2" t="s">
        <v>2329</v>
      </c>
      <c r="C223" s="43">
        <v>1</v>
      </c>
      <c r="D223" s="1" t="s">
        <v>59</v>
      </c>
      <c r="E223" s="1" t="s">
        <v>60</v>
      </c>
      <c r="F223" s="1" t="str">
        <f>UnitControlCenter!$B$50</f>
        <v>million 2024 dollars / megawatt (MW)</v>
      </c>
      <c r="G223" s="1" t="s">
        <v>2349</v>
      </c>
    </row>
    <row r="224" spans="1:10" x14ac:dyDescent="0.35">
      <c r="A224" s="2" t="s">
        <v>2327</v>
      </c>
      <c r="B224" s="2" t="s">
        <v>2330</v>
      </c>
      <c r="C224" s="43">
        <v>1</v>
      </c>
      <c r="D224" s="1" t="s">
        <v>59</v>
      </c>
      <c r="E224" s="1" t="s">
        <v>60</v>
      </c>
      <c r="F224" s="1" t="str">
        <f>UnitControlCenter!$B$50</f>
        <v>million 2024 dollars / megawatt (MW)</v>
      </c>
      <c r="G224" s="1" t="s">
        <v>2350</v>
      </c>
    </row>
    <row r="225" spans="1:10" x14ac:dyDescent="0.35">
      <c r="A225" s="2" t="s">
        <v>2327</v>
      </c>
      <c r="B225" s="2" t="s">
        <v>2331</v>
      </c>
      <c r="C225" s="43">
        <v>1</v>
      </c>
      <c r="D225" s="1" t="s">
        <v>59</v>
      </c>
      <c r="E225" s="1" t="s">
        <v>60</v>
      </c>
      <c r="F225" s="1" t="str">
        <f>UnitControlCenter!$B$50</f>
        <v>million 2024 dollars / megawatt (MW)</v>
      </c>
      <c r="G225" s="1" t="s">
        <v>2351</v>
      </c>
    </row>
    <row r="226" spans="1:10" ht="29.5" thickBot="1" x14ac:dyDescent="0.4">
      <c r="A226" s="192" t="s">
        <v>2327</v>
      </c>
      <c r="B226" s="192" t="s">
        <v>2459</v>
      </c>
      <c r="C226" s="199">
        <v>1</v>
      </c>
      <c r="D226" s="193" t="s">
        <v>59</v>
      </c>
      <c r="E226" s="193" t="s">
        <v>60</v>
      </c>
      <c r="F226" s="193" t="str">
        <f>UnitControlCenter!$B$51</f>
        <v>cost of eqpt. to produce 1 kg H2/yr (2024 dollars)</v>
      </c>
      <c r="G226" s="193" t="s">
        <v>2460</v>
      </c>
      <c r="H226" s="193"/>
      <c r="I226" s="193"/>
      <c r="J226" s="193"/>
    </row>
  </sheetData>
  <phoneticPr fontId="114" type="noConversion"/>
  <conditionalFormatting sqref="C2:C226">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13 F188 F27 F138 F52 F66 F69 F47 F54:F6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2"/>
  <sheetViews>
    <sheetView topLeftCell="A253" workbookViewId="0">
      <selection activeCell="C271" sqref="C271"/>
    </sheetView>
  </sheetViews>
  <sheetFormatPr defaultColWidth="8.81640625" defaultRowHeight="14.5" x14ac:dyDescent="0.35"/>
  <cols>
    <col min="1" max="1" width="13.453125" customWidth="1"/>
    <col min="2" max="2" width="8.81640625" style="20"/>
    <col min="4" max="4" width="46" customWidth="1"/>
  </cols>
  <sheetData>
    <row r="1" spans="1:5" x14ac:dyDescent="0.35">
      <c r="A1" s="42" t="s">
        <v>2507</v>
      </c>
      <c r="B1" s="169"/>
      <c r="C1" s="159"/>
      <c r="D1" s="159"/>
    </row>
    <row r="2" spans="1:5" x14ac:dyDescent="0.35">
      <c r="A2" s="9" t="s">
        <v>2471</v>
      </c>
      <c r="B2" s="170" t="s">
        <v>2472</v>
      </c>
      <c r="C2" s="9" t="s">
        <v>2473</v>
      </c>
      <c r="D2" s="9" t="s">
        <v>2474</v>
      </c>
    </row>
    <row r="3" spans="1:5" x14ac:dyDescent="0.35">
      <c r="A3" s="371" t="s">
        <v>3539</v>
      </c>
      <c r="B3" s="375" t="s">
        <v>3541</v>
      </c>
      <c r="C3" s="372"/>
      <c r="D3" s="374" t="s">
        <v>3540</v>
      </c>
    </row>
    <row r="4" spans="1:5" x14ac:dyDescent="0.35">
      <c r="A4" t="s">
        <v>2521</v>
      </c>
      <c r="B4" s="20" t="s">
        <v>2515</v>
      </c>
      <c r="C4" s="188"/>
      <c r="D4" s="376" t="s">
        <v>3543</v>
      </c>
      <c r="E4" t="s">
        <v>3546</v>
      </c>
    </row>
    <row r="5" spans="1:5" x14ac:dyDescent="0.35">
      <c r="A5" t="s">
        <v>3550</v>
      </c>
      <c r="B5" s="171" t="s">
        <v>3551</v>
      </c>
      <c r="C5" s="377"/>
      <c r="D5" s="376" t="s">
        <v>3545</v>
      </c>
      <c r="E5" t="s">
        <v>3549</v>
      </c>
    </row>
    <row r="6" spans="1:5" x14ac:dyDescent="0.35">
      <c r="A6" t="s">
        <v>3711</v>
      </c>
      <c r="B6" s="171" t="s">
        <v>3710</v>
      </c>
      <c r="C6" s="410"/>
      <c r="D6" s="407" t="s">
        <v>3704</v>
      </c>
    </row>
    <row r="7" spans="1:5" x14ac:dyDescent="0.35">
      <c r="A7" t="s">
        <v>3708</v>
      </c>
      <c r="B7" s="171" t="s">
        <v>3707</v>
      </c>
      <c r="C7" s="408"/>
      <c r="D7" s="407" t="s">
        <v>3705</v>
      </c>
    </row>
    <row r="8" spans="1:5" x14ac:dyDescent="0.35">
      <c r="A8" t="s">
        <v>3709</v>
      </c>
      <c r="B8" s="20">
        <v>6699</v>
      </c>
      <c r="C8" s="409"/>
      <c r="D8" s="407" t="s">
        <v>3706</v>
      </c>
    </row>
    <row r="9" spans="1:5" x14ac:dyDescent="0.35">
      <c r="A9" t="s">
        <v>3711</v>
      </c>
      <c r="B9" s="171" t="s">
        <v>3552</v>
      </c>
      <c r="C9" s="205"/>
      <c r="D9" t="s">
        <v>3556</v>
      </c>
    </row>
    <row r="10" spans="1:5" x14ac:dyDescent="0.35">
      <c r="A10" t="s">
        <v>3557</v>
      </c>
      <c r="B10" s="171" t="s">
        <v>3558</v>
      </c>
      <c r="C10" s="379"/>
      <c r="D10" s="378" t="s">
        <v>3528</v>
      </c>
    </row>
    <row r="11" spans="1:5" x14ac:dyDescent="0.35">
      <c r="A11" t="s">
        <v>2481</v>
      </c>
      <c r="B11" s="20" t="s">
        <v>2492</v>
      </c>
      <c r="C11" s="176"/>
      <c r="D11" t="s">
        <v>421</v>
      </c>
    </row>
    <row r="12" spans="1:5" x14ac:dyDescent="0.35">
      <c r="A12" t="s">
        <v>3512</v>
      </c>
      <c r="B12" s="20" t="s">
        <v>3511</v>
      </c>
      <c r="C12" s="362"/>
      <c r="D12" t="s">
        <v>3449</v>
      </c>
    </row>
    <row r="13" spans="1:5" x14ac:dyDescent="0.35">
      <c r="A13" t="s">
        <v>2489</v>
      </c>
      <c r="B13" s="171" t="s">
        <v>2490</v>
      </c>
      <c r="C13" s="175"/>
      <c r="D13" t="s">
        <v>88</v>
      </c>
    </row>
    <row r="14" spans="1:5" x14ac:dyDescent="0.35">
      <c r="A14" t="s">
        <v>2517</v>
      </c>
      <c r="B14" s="20" t="s">
        <v>2511</v>
      </c>
      <c r="C14" s="185"/>
      <c r="D14" t="s">
        <v>87</v>
      </c>
    </row>
    <row r="15" spans="1:5" x14ac:dyDescent="0.35">
      <c r="A15" t="s">
        <v>2496</v>
      </c>
      <c r="B15" s="20" t="s">
        <v>2512</v>
      </c>
      <c r="C15" s="180"/>
      <c r="D15" t="s">
        <v>2508</v>
      </c>
    </row>
    <row r="16" spans="1:5" x14ac:dyDescent="0.35">
      <c r="A16" t="s">
        <v>2518</v>
      </c>
      <c r="B16" s="20" t="s">
        <v>2346</v>
      </c>
      <c r="C16" s="184"/>
      <c r="D16" t="s">
        <v>2509</v>
      </c>
    </row>
    <row r="17" spans="1:4" x14ac:dyDescent="0.35">
      <c r="A17" t="s">
        <v>2516</v>
      </c>
      <c r="B17" s="20" t="s">
        <v>2513</v>
      </c>
      <c r="C17" s="187"/>
      <c r="D17" t="s">
        <v>436</v>
      </c>
    </row>
    <row r="18" spans="1:4" x14ac:dyDescent="0.35">
      <c r="A18" t="s">
        <v>2497</v>
      </c>
      <c r="B18" s="20" t="s">
        <v>2493</v>
      </c>
      <c r="C18" s="179"/>
      <c r="D18" t="s">
        <v>439</v>
      </c>
    </row>
    <row r="19" spans="1:4" x14ac:dyDescent="0.35">
      <c r="A19" t="s">
        <v>2470</v>
      </c>
      <c r="B19" s="172" t="s">
        <v>2477</v>
      </c>
      <c r="C19" s="168"/>
      <c r="D19" t="s">
        <v>85</v>
      </c>
    </row>
    <row r="20" spans="1:4" x14ac:dyDescent="0.35">
      <c r="A20" t="s">
        <v>3013</v>
      </c>
      <c r="B20" t="s">
        <v>3553</v>
      </c>
      <c r="C20" s="206"/>
      <c r="D20" t="s">
        <v>3451</v>
      </c>
    </row>
    <row r="21" spans="1:4" x14ac:dyDescent="0.35">
      <c r="A21" t="s">
        <v>2498</v>
      </c>
      <c r="B21" s="20" t="s">
        <v>2494</v>
      </c>
      <c r="C21" s="181"/>
      <c r="D21" t="s">
        <v>3452</v>
      </c>
    </row>
    <row r="22" spans="1:4" x14ac:dyDescent="0.35">
      <c r="A22" t="s">
        <v>2480</v>
      </c>
      <c r="B22" s="171" t="s">
        <v>2485</v>
      </c>
      <c r="C22" s="177"/>
      <c r="D22" t="s">
        <v>2510</v>
      </c>
    </row>
    <row r="23" spans="1:4" x14ac:dyDescent="0.35">
      <c r="A23" t="s">
        <v>2520</v>
      </c>
      <c r="B23" s="20" t="s">
        <v>2514</v>
      </c>
      <c r="C23" s="186"/>
      <c r="D23" t="s">
        <v>2447</v>
      </c>
    </row>
    <row r="24" spans="1:4" x14ac:dyDescent="0.35">
      <c r="A24" t="s">
        <v>2483</v>
      </c>
      <c r="B24" s="171" t="s">
        <v>2484</v>
      </c>
      <c r="C24" s="167"/>
      <c r="D24" t="s">
        <v>2595</v>
      </c>
    </row>
    <row r="25" spans="1:4" x14ac:dyDescent="0.35">
      <c r="A25" t="s">
        <v>2563</v>
      </c>
      <c r="B25" s="171" t="s">
        <v>2565</v>
      </c>
      <c r="C25" s="189"/>
      <c r="D25" t="s">
        <v>2562</v>
      </c>
    </row>
    <row r="26" spans="1:4" x14ac:dyDescent="0.35">
      <c r="A26" t="s">
        <v>2564</v>
      </c>
      <c r="B26" s="171">
        <v>740000</v>
      </c>
      <c r="C26" s="190"/>
      <c r="D26" t="s">
        <v>2445</v>
      </c>
    </row>
    <row r="27" spans="1:4" x14ac:dyDescent="0.35">
      <c r="A27" t="s">
        <v>2499</v>
      </c>
      <c r="B27" s="20" t="s">
        <v>2495</v>
      </c>
      <c r="C27" s="182"/>
      <c r="D27" t="s">
        <v>296</v>
      </c>
    </row>
    <row r="28" spans="1:4" x14ac:dyDescent="0.35">
      <c r="A28" t="s">
        <v>3510</v>
      </c>
      <c r="B28" s="20" t="s">
        <v>3554</v>
      </c>
      <c r="C28" s="361"/>
      <c r="D28" t="s">
        <v>3448</v>
      </c>
    </row>
    <row r="29" spans="1:4" x14ac:dyDescent="0.35">
      <c r="A29" t="s">
        <v>2482</v>
      </c>
      <c r="B29" s="171" t="s">
        <v>2487</v>
      </c>
      <c r="C29" s="174"/>
      <c r="D29" t="s">
        <v>3382</v>
      </c>
    </row>
    <row r="30" spans="1:4" x14ac:dyDescent="0.35">
      <c r="A30" t="s">
        <v>3383</v>
      </c>
      <c r="B30" s="171" t="s">
        <v>3384</v>
      </c>
      <c r="C30" s="360"/>
      <c r="D30" t="s">
        <v>3381</v>
      </c>
    </row>
    <row r="31" spans="1:4" x14ac:dyDescent="0.35">
      <c r="A31" t="s">
        <v>3014</v>
      </c>
      <c r="B31" s="17" t="s">
        <v>3555</v>
      </c>
      <c r="C31" s="207"/>
      <c r="D31" t="s">
        <v>3450</v>
      </c>
    </row>
    <row r="32" spans="1:4" x14ac:dyDescent="0.35">
      <c r="A32" t="s">
        <v>2506</v>
      </c>
      <c r="B32" s="20" t="s">
        <v>2505</v>
      </c>
      <c r="C32" s="183"/>
      <c r="D32" t="s">
        <v>428</v>
      </c>
    </row>
    <row r="33" spans="1:5" x14ac:dyDescent="0.35">
      <c r="A33" t="s">
        <v>3015</v>
      </c>
      <c r="B33" s="204" t="s">
        <v>3008</v>
      </c>
      <c r="C33" s="203"/>
      <c r="D33" t="s">
        <v>3447</v>
      </c>
    </row>
    <row r="34" spans="1:5" x14ac:dyDescent="0.35">
      <c r="A34" t="s">
        <v>2476</v>
      </c>
      <c r="B34" s="171" t="s">
        <v>2486</v>
      </c>
      <c r="C34" s="173"/>
      <c r="D34" t="s">
        <v>431</v>
      </c>
    </row>
    <row r="35" spans="1:5" x14ac:dyDescent="0.35">
      <c r="A35" t="s">
        <v>3550</v>
      </c>
      <c r="B35" s="171" t="s">
        <v>3551</v>
      </c>
      <c r="C35" s="377"/>
      <c r="D35" t="s">
        <v>3544</v>
      </c>
      <c r="E35" t="s">
        <v>3548</v>
      </c>
    </row>
    <row r="36" spans="1:5" x14ac:dyDescent="0.35">
      <c r="A36" t="s">
        <v>2521</v>
      </c>
      <c r="B36" s="20" t="s">
        <v>2515</v>
      </c>
      <c r="C36" s="188"/>
      <c r="D36" s="376" t="s">
        <v>3542</v>
      </c>
      <c r="E36" t="s">
        <v>3547</v>
      </c>
    </row>
    <row r="38" spans="1:5" x14ac:dyDescent="0.35">
      <c r="A38" s="42" t="s">
        <v>2491</v>
      </c>
      <c r="B38" s="169"/>
      <c r="C38" s="159"/>
      <c r="D38" s="159"/>
    </row>
    <row r="39" spans="1:5" s="9" customFormat="1" x14ac:dyDescent="0.35">
      <c r="A39" s="9" t="s">
        <v>2471</v>
      </c>
      <c r="B39" s="170" t="s">
        <v>2472</v>
      </c>
      <c r="C39" s="9" t="s">
        <v>2473</v>
      </c>
      <c r="D39" s="9" t="s">
        <v>2555</v>
      </c>
    </row>
    <row r="40" spans="1:5" x14ac:dyDescent="0.35">
      <c r="A40" t="s">
        <v>2497</v>
      </c>
      <c r="B40" s="20" t="s">
        <v>2493</v>
      </c>
      <c r="C40" s="179"/>
      <c r="D40" t="s">
        <v>2557</v>
      </c>
    </row>
    <row r="41" spans="1:5" x14ac:dyDescent="0.35">
      <c r="A41" t="s">
        <v>2470</v>
      </c>
      <c r="B41" s="172" t="s">
        <v>2477</v>
      </c>
      <c r="C41" s="168"/>
      <c r="D41" t="s">
        <v>2556</v>
      </c>
    </row>
    <row r="42" spans="1:5" x14ac:dyDescent="0.35">
      <c r="A42" t="s">
        <v>2482</v>
      </c>
      <c r="B42" s="20" t="s">
        <v>2487</v>
      </c>
      <c r="C42" s="174"/>
      <c r="D42" t="s">
        <v>4</v>
      </c>
    </row>
    <row r="43" spans="1:5" x14ac:dyDescent="0.35">
      <c r="A43" t="s">
        <v>2496</v>
      </c>
      <c r="B43" s="20" t="s">
        <v>2512</v>
      </c>
      <c r="C43" s="180"/>
      <c r="D43" t="s">
        <v>89</v>
      </c>
    </row>
    <row r="44" spans="1:5" x14ac:dyDescent="0.35">
      <c r="A44" t="s">
        <v>2476</v>
      </c>
      <c r="B44" s="20">
        <v>969696</v>
      </c>
      <c r="C44" s="173"/>
      <c r="D44" t="s">
        <v>9</v>
      </c>
    </row>
    <row r="45" spans="1:5" x14ac:dyDescent="0.35">
      <c r="A45" t="s">
        <v>2489</v>
      </c>
      <c r="B45" s="20" t="s">
        <v>2490</v>
      </c>
      <c r="C45" s="175"/>
      <c r="D45" t="s">
        <v>2406</v>
      </c>
    </row>
    <row r="46" spans="1:5" x14ac:dyDescent="0.35">
      <c r="A46" t="s">
        <v>2498</v>
      </c>
      <c r="B46" s="20" t="s">
        <v>2494</v>
      </c>
      <c r="C46" s="181"/>
      <c r="D46" t="s">
        <v>126</v>
      </c>
    </row>
    <row r="47" spans="1:5" x14ac:dyDescent="0.35">
      <c r="A47" t="s">
        <v>2499</v>
      </c>
      <c r="B47" s="20" t="s">
        <v>2495</v>
      </c>
      <c r="C47" s="182"/>
      <c r="D47" t="s">
        <v>2415</v>
      </c>
    </row>
    <row r="48" spans="1:5" x14ac:dyDescent="0.35">
      <c r="A48" t="s">
        <v>2481</v>
      </c>
      <c r="B48" s="20" t="s">
        <v>2492</v>
      </c>
      <c r="C48" s="178"/>
      <c r="D48" t="s">
        <v>3712</v>
      </c>
    </row>
    <row r="49" spans="1:4" x14ac:dyDescent="0.35">
      <c r="A49" t="s">
        <v>2517</v>
      </c>
      <c r="B49" s="20" t="s">
        <v>2511</v>
      </c>
      <c r="C49" s="185"/>
      <c r="D49" t="s">
        <v>3713</v>
      </c>
    </row>
    <row r="50" spans="1:4" x14ac:dyDescent="0.35">
      <c r="A50" t="s">
        <v>2496</v>
      </c>
      <c r="B50" s="20" t="s">
        <v>2512</v>
      </c>
      <c r="C50" s="180"/>
      <c r="D50" t="s">
        <v>3714</v>
      </c>
    </row>
    <row r="51" spans="1:4" x14ac:dyDescent="0.35">
      <c r="A51" t="s">
        <v>2563</v>
      </c>
      <c r="B51" s="171" t="s">
        <v>2565</v>
      </c>
      <c r="C51" s="189"/>
      <c r="D51" t="s">
        <v>2763</v>
      </c>
    </row>
    <row r="53" spans="1:4" x14ac:dyDescent="0.35">
      <c r="A53" s="42" t="s">
        <v>2500</v>
      </c>
      <c r="B53" s="169"/>
      <c r="C53" s="159"/>
      <c r="D53" s="159"/>
    </row>
    <row r="54" spans="1:4" x14ac:dyDescent="0.35">
      <c r="A54" s="9" t="s">
        <v>2471</v>
      </c>
      <c r="B54" s="170" t="s">
        <v>2472</v>
      </c>
      <c r="C54" s="9" t="s">
        <v>2473</v>
      </c>
      <c r="D54" s="9" t="s">
        <v>2474</v>
      </c>
    </row>
    <row r="55" spans="1:4" x14ac:dyDescent="0.35">
      <c r="A55" t="s">
        <v>2482</v>
      </c>
      <c r="B55" s="171" t="s">
        <v>2487</v>
      </c>
      <c r="C55" s="174"/>
      <c r="D55" t="s">
        <v>2501</v>
      </c>
    </row>
    <row r="56" spans="1:4" x14ac:dyDescent="0.35">
      <c r="A56" t="s">
        <v>2476</v>
      </c>
      <c r="B56" s="20">
        <v>969696</v>
      </c>
      <c r="C56" s="173"/>
      <c r="D56" t="s">
        <v>2502</v>
      </c>
    </row>
    <row r="57" spans="1:4" x14ac:dyDescent="0.35">
      <c r="A57" t="s">
        <v>2489</v>
      </c>
      <c r="B57" s="20" t="s">
        <v>2490</v>
      </c>
      <c r="C57" s="175"/>
      <c r="D57" t="s">
        <v>2503</v>
      </c>
    </row>
    <row r="58" spans="1:4" x14ac:dyDescent="0.35">
      <c r="A58" t="s">
        <v>2563</v>
      </c>
      <c r="B58" s="171" t="s">
        <v>2565</v>
      </c>
      <c r="C58" s="189"/>
      <c r="D58" t="s">
        <v>2764</v>
      </c>
    </row>
    <row r="60" spans="1:4" x14ac:dyDescent="0.35">
      <c r="A60" s="42" t="s">
        <v>2504</v>
      </c>
      <c r="B60" s="169"/>
      <c r="C60" s="159"/>
      <c r="D60" s="159"/>
    </row>
    <row r="61" spans="1:4" x14ac:dyDescent="0.35">
      <c r="A61" s="9" t="s">
        <v>2471</v>
      </c>
      <c r="B61" s="170" t="s">
        <v>2472</v>
      </c>
      <c r="C61" s="9" t="s">
        <v>2473</v>
      </c>
      <c r="D61" s="9" t="s">
        <v>2474</v>
      </c>
    </row>
    <row r="62" spans="1:4" x14ac:dyDescent="0.35">
      <c r="A62" t="s">
        <v>2489</v>
      </c>
      <c r="B62" s="20" t="s">
        <v>2490</v>
      </c>
      <c r="C62" s="175"/>
      <c r="D62" t="s">
        <v>2222</v>
      </c>
    </row>
    <row r="63" spans="1:4" x14ac:dyDescent="0.35">
      <c r="A63" t="s">
        <v>2483</v>
      </c>
      <c r="B63" s="171" t="s">
        <v>2484</v>
      </c>
      <c r="C63" s="167"/>
      <c r="D63" t="s">
        <v>831</v>
      </c>
    </row>
    <row r="64" spans="1:4" x14ac:dyDescent="0.35">
      <c r="A64" t="s">
        <v>2482</v>
      </c>
      <c r="B64" s="171" t="s">
        <v>2487</v>
      </c>
      <c r="C64" s="174"/>
      <c r="D64" t="s">
        <v>2220</v>
      </c>
    </row>
    <row r="65" spans="1:4" x14ac:dyDescent="0.35">
      <c r="A65" t="s">
        <v>2476</v>
      </c>
      <c r="B65" s="171" t="s">
        <v>2486</v>
      </c>
      <c r="C65" s="173"/>
      <c r="D65" t="s">
        <v>2204</v>
      </c>
    </row>
    <row r="66" spans="1:4" x14ac:dyDescent="0.35">
      <c r="B66" s="171"/>
    </row>
    <row r="67" spans="1:4" x14ac:dyDescent="0.35">
      <c r="A67" s="42" t="s">
        <v>2641</v>
      </c>
      <c r="B67" s="169"/>
      <c r="C67" s="159"/>
      <c r="D67" s="159"/>
    </row>
    <row r="68" spans="1:4" x14ac:dyDescent="0.35">
      <c r="A68" s="9" t="s">
        <v>2471</v>
      </c>
      <c r="B68" s="170" t="s">
        <v>2472</v>
      </c>
      <c r="C68" s="9" t="s">
        <v>2473</v>
      </c>
      <c r="D68" s="9" t="s">
        <v>2474</v>
      </c>
    </row>
    <row r="69" spans="1:4" x14ac:dyDescent="0.35">
      <c r="A69" t="s">
        <v>2482</v>
      </c>
      <c r="B69" s="171" t="s">
        <v>2487</v>
      </c>
      <c r="C69" s="174"/>
      <c r="D69" t="s">
        <v>2533</v>
      </c>
    </row>
    <row r="70" spans="1:4" x14ac:dyDescent="0.35">
      <c r="A70" t="s">
        <v>2497</v>
      </c>
      <c r="B70" s="20" t="s">
        <v>2493</v>
      </c>
      <c r="C70" s="179"/>
      <c r="D70" t="s">
        <v>2534</v>
      </c>
    </row>
    <row r="71" spans="1:4" x14ac:dyDescent="0.35">
      <c r="A71" t="s">
        <v>2496</v>
      </c>
      <c r="B71" s="20" t="s">
        <v>2512</v>
      </c>
      <c r="C71" s="180"/>
      <c r="D71" t="s">
        <v>2535</v>
      </c>
    </row>
    <row r="72" spans="1:4" x14ac:dyDescent="0.35">
      <c r="A72" t="s">
        <v>2489</v>
      </c>
      <c r="B72" s="171" t="s">
        <v>2490</v>
      </c>
      <c r="C72" s="175"/>
      <c r="D72" t="s">
        <v>2536</v>
      </c>
    </row>
    <row r="73" spans="1:4" x14ac:dyDescent="0.35">
      <c r="A73" t="s">
        <v>2483</v>
      </c>
      <c r="B73" s="171" t="s">
        <v>2484</v>
      </c>
      <c r="C73" s="167"/>
      <c r="D73" t="s">
        <v>2537</v>
      </c>
    </row>
    <row r="75" spans="1:4" x14ac:dyDescent="0.35">
      <c r="A75" s="42" t="s">
        <v>2903</v>
      </c>
      <c r="B75" s="169"/>
      <c r="C75" s="159"/>
      <c r="D75" s="159"/>
    </row>
    <row r="76" spans="1:4" x14ac:dyDescent="0.35">
      <c r="A76" s="9" t="s">
        <v>2471</v>
      </c>
      <c r="B76" s="170" t="s">
        <v>2472</v>
      </c>
      <c r="C76" s="9" t="s">
        <v>2473</v>
      </c>
      <c r="D76" s="9" t="s">
        <v>2474</v>
      </c>
    </row>
    <row r="77" spans="1:4" x14ac:dyDescent="0.35">
      <c r="A77" t="s">
        <v>2497</v>
      </c>
      <c r="B77" s="20" t="s">
        <v>2493</v>
      </c>
      <c r="C77" s="179"/>
      <c r="D77" t="s">
        <v>2893</v>
      </c>
    </row>
    <row r="78" spans="1:4" x14ac:dyDescent="0.35">
      <c r="A78" t="s">
        <v>2482</v>
      </c>
      <c r="B78" s="171" t="s">
        <v>2487</v>
      </c>
      <c r="C78" s="174"/>
      <c r="D78" t="s">
        <v>2892</v>
      </c>
    </row>
    <row r="79" spans="1:4" x14ac:dyDescent="0.35">
      <c r="A79" t="s">
        <v>2481</v>
      </c>
      <c r="B79" s="20" t="s">
        <v>2492</v>
      </c>
      <c r="C79" s="178"/>
      <c r="D79" t="s">
        <v>2889</v>
      </c>
    </row>
    <row r="80" spans="1:4" x14ac:dyDescent="0.35">
      <c r="A80" t="s">
        <v>2521</v>
      </c>
      <c r="B80" s="20" t="s">
        <v>2515</v>
      </c>
      <c r="C80" s="188"/>
      <c r="D80" t="s">
        <v>2890</v>
      </c>
    </row>
    <row r="81" spans="1:4" x14ac:dyDescent="0.35">
      <c r="A81" t="s">
        <v>2499</v>
      </c>
      <c r="B81" s="20" t="s">
        <v>2495</v>
      </c>
      <c r="C81" s="182"/>
      <c r="D81" t="s">
        <v>2891</v>
      </c>
    </row>
    <row r="83" spans="1:4" x14ac:dyDescent="0.35">
      <c r="A83" s="42" t="s">
        <v>2976</v>
      </c>
      <c r="B83" s="169"/>
      <c r="C83" s="159"/>
      <c r="D83" s="159"/>
    </row>
    <row r="84" spans="1:4" x14ac:dyDescent="0.35">
      <c r="A84" s="9" t="s">
        <v>2471</v>
      </c>
      <c r="B84" s="170" t="s">
        <v>2472</v>
      </c>
      <c r="C84" s="9" t="s">
        <v>2473</v>
      </c>
      <c r="D84" s="9" t="s">
        <v>2474</v>
      </c>
    </row>
    <row r="85" spans="1:4" x14ac:dyDescent="0.35">
      <c r="A85" t="s">
        <v>2563</v>
      </c>
      <c r="B85" s="171" t="s">
        <v>2565</v>
      </c>
      <c r="C85" s="189"/>
      <c r="D85" t="s">
        <v>2910</v>
      </c>
    </row>
    <row r="86" spans="1:4" x14ac:dyDescent="0.35">
      <c r="A86" t="s">
        <v>2497</v>
      </c>
      <c r="B86" s="20" t="s">
        <v>2493</v>
      </c>
      <c r="C86" s="179"/>
      <c r="D86" t="s">
        <v>2911</v>
      </c>
    </row>
    <row r="87" spans="1:4" x14ac:dyDescent="0.35">
      <c r="A87" t="s">
        <v>2499</v>
      </c>
      <c r="B87" s="20" t="s">
        <v>2495</v>
      </c>
      <c r="C87" s="182"/>
      <c r="D87" t="s">
        <v>443</v>
      </c>
    </row>
    <row r="88" spans="1:4" x14ac:dyDescent="0.35">
      <c r="A88" t="s">
        <v>2521</v>
      </c>
      <c r="B88" s="20" t="s">
        <v>2515</v>
      </c>
      <c r="C88" s="188"/>
      <c r="D88" t="s">
        <v>3844</v>
      </c>
    </row>
    <row r="89" spans="1:4" x14ac:dyDescent="0.35">
      <c r="A89" t="s">
        <v>2564</v>
      </c>
      <c r="B89" s="171">
        <v>740000</v>
      </c>
      <c r="C89" s="190"/>
      <c r="D89" t="s">
        <v>3569</v>
      </c>
    </row>
    <row r="90" spans="1:4" x14ac:dyDescent="0.35">
      <c r="A90" t="s">
        <v>2498</v>
      </c>
      <c r="B90" s="20" t="s">
        <v>2494</v>
      </c>
      <c r="C90" s="181"/>
      <c r="D90" t="s">
        <v>2912</v>
      </c>
    </row>
    <row r="91" spans="1:4" x14ac:dyDescent="0.35">
      <c r="A91" t="s">
        <v>2496</v>
      </c>
      <c r="B91" s="20" t="s">
        <v>2512</v>
      </c>
      <c r="C91" s="180"/>
      <c r="D91" t="s">
        <v>2913</v>
      </c>
    </row>
    <row r="92" spans="1:4" x14ac:dyDescent="0.35">
      <c r="A92" t="s">
        <v>2476</v>
      </c>
      <c r="B92" s="171" t="s">
        <v>2486</v>
      </c>
      <c r="C92" s="173"/>
      <c r="D92" t="s">
        <v>251</v>
      </c>
    </row>
    <row r="93" spans="1:4" x14ac:dyDescent="0.35">
      <c r="A93" t="s">
        <v>2482</v>
      </c>
      <c r="B93" s="171" t="s">
        <v>2487</v>
      </c>
      <c r="C93" s="174"/>
      <c r="D93" t="s">
        <v>2914</v>
      </c>
    </row>
    <row r="94" spans="1:4" x14ac:dyDescent="0.35">
      <c r="A94" t="s">
        <v>2517</v>
      </c>
      <c r="B94" s="20" t="s">
        <v>2511</v>
      </c>
      <c r="C94" s="185"/>
      <c r="D94" t="s">
        <v>3900</v>
      </c>
    </row>
    <row r="95" spans="1:4" x14ac:dyDescent="0.35">
      <c r="A95" t="s">
        <v>2470</v>
      </c>
      <c r="B95" s="172" t="s">
        <v>2477</v>
      </c>
      <c r="C95" s="168"/>
      <c r="D95" t="s">
        <v>3901</v>
      </c>
    </row>
    <row r="96" spans="1:4" x14ac:dyDescent="0.35">
      <c r="A96" t="s">
        <v>3963</v>
      </c>
      <c r="B96" s="172" t="s">
        <v>3962</v>
      </c>
      <c r="C96" s="414"/>
      <c r="D96" t="s">
        <v>3945</v>
      </c>
    </row>
    <row r="97" spans="1:4" x14ac:dyDescent="0.35">
      <c r="A97" t="s">
        <v>2489</v>
      </c>
      <c r="B97" s="171" t="s">
        <v>2490</v>
      </c>
      <c r="C97" s="175"/>
      <c r="D97" t="s">
        <v>2915</v>
      </c>
    </row>
    <row r="98" spans="1:4" x14ac:dyDescent="0.35">
      <c r="A98" t="s">
        <v>2481</v>
      </c>
      <c r="B98" s="20" t="s">
        <v>2492</v>
      </c>
      <c r="C98" s="178"/>
      <c r="D98" t="s">
        <v>2916</v>
      </c>
    </row>
    <row r="99" spans="1:4" x14ac:dyDescent="0.35">
      <c r="A99" t="s">
        <v>2483</v>
      </c>
      <c r="B99" s="171" t="s">
        <v>2484</v>
      </c>
      <c r="C99" s="167"/>
      <c r="D99" t="s">
        <v>2537</v>
      </c>
    </row>
    <row r="100" spans="1:4" x14ac:dyDescent="0.35">
      <c r="B100" s="171"/>
    </row>
    <row r="101" spans="1:4" x14ac:dyDescent="0.35">
      <c r="A101" s="42" t="s">
        <v>2875</v>
      </c>
      <c r="B101" s="169"/>
      <c r="C101" s="159"/>
      <c r="D101" s="159"/>
    </row>
    <row r="102" spans="1:4" x14ac:dyDescent="0.35">
      <c r="A102" s="9" t="s">
        <v>2471</v>
      </c>
      <c r="B102" s="170" t="s">
        <v>2472</v>
      </c>
      <c r="C102" s="9" t="s">
        <v>2473</v>
      </c>
      <c r="D102" s="9" t="s">
        <v>2474</v>
      </c>
    </row>
    <row r="103" spans="1:4" x14ac:dyDescent="0.35">
      <c r="A103" t="s">
        <v>2482</v>
      </c>
      <c r="B103" s="171" t="s">
        <v>2487</v>
      </c>
      <c r="C103" s="174"/>
      <c r="D103" t="s">
        <v>2827</v>
      </c>
    </row>
    <row r="104" spans="1:4" x14ac:dyDescent="0.35">
      <c r="A104" t="s">
        <v>2497</v>
      </c>
      <c r="B104" s="20" t="s">
        <v>2493</v>
      </c>
      <c r="C104" s="179"/>
      <c r="D104" t="s">
        <v>2828</v>
      </c>
    </row>
    <row r="105" spans="1:4" x14ac:dyDescent="0.35">
      <c r="A105" t="s">
        <v>2496</v>
      </c>
      <c r="B105" s="20" t="s">
        <v>2512</v>
      </c>
      <c r="C105" s="180"/>
      <c r="D105" t="s">
        <v>2829</v>
      </c>
    </row>
    <row r="106" spans="1:4" x14ac:dyDescent="0.35">
      <c r="A106" t="s">
        <v>2483</v>
      </c>
      <c r="B106" s="171" t="s">
        <v>2484</v>
      </c>
      <c r="C106" s="167"/>
      <c r="D106" t="s">
        <v>2537</v>
      </c>
    </row>
    <row r="108" spans="1:4" x14ac:dyDescent="0.35">
      <c r="A108" s="42" t="s">
        <v>3224</v>
      </c>
      <c r="B108" s="169"/>
      <c r="C108" s="159"/>
      <c r="D108" s="159"/>
    </row>
    <row r="109" spans="1:4" x14ac:dyDescent="0.35">
      <c r="A109" s="9" t="s">
        <v>2471</v>
      </c>
      <c r="B109" s="170" t="s">
        <v>2472</v>
      </c>
      <c r="C109" s="9" t="s">
        <v>2473</v>
      </c>
      <c r="D109" s="9" t="s">
        <v>2474</v>
      </c>
    </row>
    <row r="110" spans="1:4" x14ac:dyDescent="0.35">
      <c r="A110" t="s">
        <v>2517</v>
      </c>
      <c r="B110" s="20" t="s">
        <v>2511</v>
      </c>
      <c r="C110" s="185"/>
      <c r="D110" t="s">
        <v>3095</v>
      </c>
    </row>
    <row r="111" spans="1:4" x14ac:dyDescent="0.35">
      <c r="A111" t="s">
        <v>2489</v>
      </c>
      <c r="B111" s="171" t="s">
        <v>2490</v>
      </c>
      <c r="C111" s="175"/>
      <c r="D111" t="s">
        <v>3096</v>
      </c>
    </row>
    <row r="113" spans="1:4" x14ac:dyDescent="0.35">
      <c r="A113" s="42" t="s">
        <v>3097</v>
      </c>
      <c r="B113" s="169"/>
      <c r="C113" s="159"/>
      <c r="D113" s="159"/>
    </row>
    <row r="114" spans="1:4" x14ac:dyDescent="0.35">
      <c r="A114" s="9" t="s">
        <v>2471</v>
      </c>
      <c r="B114" s="170" t="s">
        <v>2472</v>
      </c>
      <c r="C114" s="9" t="s">
        <v>2473</v>
      </c>
      <c r="D114" s="9" t="s">
        <v>2474</v>
      </c>
    </row>
    <row r="115" spans="1:4" x14ac:dyDescent="0.35">
      <c r="A115" t="s">
        <v>2482</v>
      </c>
      <c r="B115" s="171" t="s">
        <v>2487</v>
      </c>
      <c r="C115" s="174"/>
      <c r="D115" t="s">
        <v>3098</v>
      </c>
    </row>
    <row r="116" spans="1:4" x14ac:dyDescent="0.35">
      <c r="A116" t="s">
        <v>2496</v>
      </c>
      <c r="B116" s="20" t="s">
        <v>2512</v>
      </c>
      <c r="C116" s="180"/>
      <c r="D116" t="s">
        <v>3099</v>
      </c>
    </row>
    <row r="117" spans="1:4" x14ac:dyDescent="0.35">
      <c r="A117" t="s">
        <v>2489</v>
      </c>
      <c r="B117" s="171" t="s">
        <v>2490</v>
      </c>
      <c r="C117" s="175"/>
      <c r="D117" t="s">
        <v>3100</v>
      </c>
    </row>
    <row r="118" spans="1:4" x14ac:dyDescent="0.35">
      <c r="A118" t="s">
        <v>2497</v>
      </c>
      <c r="B118" s="20" t="s">
        <v>2493</v>
      </c>
      <c r="C118" s="179"/>
      <c r="D118" t="s">
        <v>3101</v>
      </c>
    </row>
    <row r="120" spans="1:4" x14ac:dyDescent="0.35">
      <c r="A120" s="42" t="s">
        <v>3102</v>
      </c>
      <c r="B120" s="169"/>
      <c r="C120" s="159"/>
      <c r="D120" s="159"/>
    </row>
    <row r="121" spans="1:4" x14ac:dyDescent="0.35">
      <c r="A121" s="9" t="s">
        <v>2471</v>
      </c>
      <c r="B121" s="170" t="s">
        <v>2472</v>
      </c>
      <c r="C121" s="9" t="s">
        <v>2473</v>
      </c>
      <c r="D121" s="9" t="s">
        <v>2474</v>
      </c>
    </row>
    <row r="122" spans="1:4" x14ac:dyDescent="0.35">
      <c r="A122" t="s">
        <v>2521</v>
      </c>
      <c r="B122" s="20" t="s">
        <v>2515</v>
      </c>
      <c r="C122" s="188"/>
      <c r="D122" t="s">
        <v>3103</v>
      </c>
    </row>
    <row r="123" spans="1:4" x14ac:dyDescent="0.35">
      <c r="A123" t="s">
        <v>2498</v>
      </c>
      <c r="B123" s="20" t="s">
        <v>2494</v>
      </c>
      <c r="C123" s="181"/>
      <c r="D123" t="s">
        <v>3104</v>
      </c>
    </row>
    <row r="125" spans="1:4" x14ac:dyDescent="0.35">
      <c r="A125" s="42" t="s">
        <v>3105</v>
      </c>
      <c r="B125" s="169"/>
      <c r="C125" s="159"/>
      <c r="D125" s="159"/>
    </row>
    <row r="126" spans="1:4" x14ac:dyDescent="0.35">
      <c r="A126" s="9" t="s">
        <v>2471</v>
      </c>
      <c r="B126" s="170" t="s">
        <v>2472</v>
      </c>
      <c r="C126" s="9" t="s">
        <v>2473</v>
      </c>
      <c r="D126" s="9" t="s">
        <v>2474</v>
      </c>
    </row>
    <row r="127" spans="1:4" x14ac:dyDescent="0.35">
      <c r="A127" t="s">
        <v>2517</v>
      </c>
      <c r="B127" s="20" t="s">
        <v>2511</v>
      </c>
      <c r="C127" s="185"/>
      <c r="D127" t="s">
        <v>3106</v>
      </c>
    </row>
    <row r="128" spans="1:4" x14ac:dyDescent="0.35">
      <c r="A128" t="s">
        <v>2497</v>
      </c>
      <c r="B128" s="20" t="s">
        <v>2493</v>
      </c>
      <c r="C128" s="179"/>
      <c r="D128" t="s">
        <v>3107</v>
      </c>
    </row>
    <row r="129" spans="1:4" x14ac:dyDescent="0.35">
      <c r="A129" t="s">
        <v>2499</v>
      </c>
      <c r="B129" s="20" t="s">
        <v>2495</v>
      </c>
      <c r="C129" s="182"/>
      <c r="D129" t="s">
        <v>3108</v>
      </c>
    </row>
    <row r="130" spans="1:4" x14ac:dyDescent="0.35">
      <c r="A130" t="s">
        <v>2489</v>
      </c>
      <c r="B130" s="171" t="s">
        <v>2490</v>
      </c>
      <c r="C130" s="175"/>
      <c r="D130" t="s">
        <v>3109</v>
      </c>
    </row>
    <row r="131" spans="1:4" x14ac:dyDescent="0.35">
      <c r="A131" t="s">
        <v>2496</v>
      </c>
      <c r="B131" s="20" t="s">
        <v>2512</v>
      </c>
      <c r="C131" s="180"/>
      <c r="D131" t="s">
        <v>3110</v>
      </c>
    </row>
    <row r="132" spans="1:4" x14ac:dyDescent="0.35">
      <c r="A132" t="s">
        <v>2476</v>
      </c>
      <c r="B132" s="171" t="s">
        <v>2486</v>
      </c>
      <c r="C132" s="173"/>
      <c r="D132" t="s">
        <v>3111</v>
      </c>
    </row>
    <row r="133" spans="1:4" x14ac:dyDescent="0.35">
      <c r="A133" t="s">
        <v>2482</v>
      </c>
      <c r="B133" s="171" t="s">
        <v>2487</v>
      </c>
      <c r="C133" s="174"/>
      <c r="D133" t="s">
        <v>3112</v>
      </c>
    </row>
    <row r="135" spans="1:4" x14ac:dyDescent="0.35">
      <c r="A135" s="42" t="s">
        <v>2841</v>
      </c>
      <c r="B135" s="169"/>
      <c r="C135" s="159"/>
      <c r="D135" s="159"/>
    </row>
    <row r="136" spans="1:4" x14ac:dyDescent="0.35">
      <c r="A136" s="9" t="s">
        <v>2471</v>
      </c>
      <c r="B136" s="170" t="s">
        <v>2472</v>
      </c>
      <c r="C136" s="9" t="s">
        <v>2473</v>
      </c>
      <c r="D136" s="9" t="s">
        <v>2474</v>
      </c>
    </row>
    <row r="137" spans="1:4" x14ac:dyDescent="0.35">
      <c r="A137" t="s">
        <v>2497</v>
      </c>
      <c r="B137" s="20" t="s">
        <v>2493</v>
      </c>
      <c r="C137" s="179"/>
      <c r="D137" t="s">
        <v>2842</v>
      </c>
    </row>
    <row r="138" spans="1:4" x14ac:dyDescent="0.35">
      <c r="A138" t="s">
        <v>2489</v>
      </c>
      <c r="B138" s="171" t="s">
        <v>2490</v>
      </c>
      <c r="C138" s="175"/>
      <c r="D138" t="s">
        <v>2843</v>
      </c>
    </row>
    <row r="139" spans="1:4" x14ac:dyDescent="0.35">
      <c r="A139" t="s">
        <v>2483</v>
      </c>
      <c r="B139" s="171" t="s">
        <v>2484</v>
      </c>
      <c r="C139" s="167"/>
      <c r="D139" t="s">
        <v>2537</v>
      </c>
    </row>
    <row r="140" spans="1:4" x14ac:dyDescent="0.35">
      <c r="B140" s="171"/>
    </row>
    <row r="141" spans="1:4" x14ac:dyDescent="0.35">
      <c r="A141" s="42" t="s">
        <v>2876</v>
      </c>
      <c r="B141" s="169"/>
      <c r="C141" s="159"/>
      <c r="D141" s="159"/>
    </row>
    <row r="142" spans="1:4" x14ac:dyDescent="0.35">
      <c r="A142" s="9" t="s">
        <v>2471</v>
      </c>
      <c r="B142" s="170" t="s">
        <v>2472</v>
      </c>
      <c r="C142" s="9" t="s">
        <v>2473</v>
      </c>
      <c r="D142" s="9" t="s">
        <v>2474</v>
      </c>
    </row>
    <row r="143" spans="1:4" x14ac:dyDescent="0.35">
      <c r="A143" t="s">
        <v>2482</v>
      </c>
      <c r="B143" s="171" t="s">
        <v>2487</v>
      </c>
      <c r="C143" s="174"/>
      <c r="D143" t="s">
        <v>2877</v>
      </c>
    </row>
    <row r="144" spans="1:4" x14ac:dyDescent="0.35">
      <c r="A144" t="s">
        <v>2521</v>
      </c>
      <c r="B144" s="20" t="s">
        <v>2515</v>
      </c>
      <c r="C144" s="188"/>
      <c r="D144" t="s">
        <v>2878</v>
      </c>
    </row>
    <row r="145" spans="1:4" x14ac:dyDescent="0.35">
      <c r="A145" t="s">
        <v>2499</v>
      </c>
      <c r="B145" s="20" t="s">
        <v>2495</v>
      </c>
      <c r="C145" s="182"/>
      <c r="D145" t="s">
        <v>2879</v>
      </c>
    </row>
    <row r="146" spans="1:4" x14ac:dyDescent="0.35">
      <c r="A146" t="s">
        <v>2483</v>
      </c>
      <c r="B146" s="171" t="s">
        <v>2484</v>
      </c>
      <c r="C146" s="167"/>
      <c r="D146" t="s">
        <v>2537</v>
      </c>
    </row>
    <row r="148" spans="1:4" x14ac:dyDescent="0.35">
      <c r="A148" s="42" t="s">
        <v>2539</v>
      </c>
      <c r="B148" s="169"/>
      <c r="C148" s="159"/>
      <c r="D148" s="159"/>
    </row>
    <row r="149" spans="1:4" x14ac:dyDescent="0.35">
      <c r="A149" s="9" t="s">
        <v>2471</v>
      </c>
      <c r="B149" s="170" t="s">
        <v>2472</v>
      </c>
      <c r="C149" s="9" t="s">
        <v>2473</v>
      </c>
      <c r="D149" s="9" t="s">
        <v>2474</v>
      </c>
    </row>
    <row r="150" spans="1:4" x14ac:dyDescent="0.35">
      <c r="A150" t="s">
        <v>2483</v>
      </c>
      <c r="B150" s="171" t="s">
        <v>2484</v>
      </c>
      <c r="C150" s="167"/>
      <c r="D150" t="s">
        <v>2540</v>
      </c>
    </row>
    <row r="151" spans="1:4" x14ac:dyDescent="0.35">
      <c r="A151" t="s">
        <v>2497</v>
      </c>
      <c r="B151" s="20" t="s">
        <v>2493</v>
      </c>
      <c r="C151" s="179"/>
      <c r="D151" t="s">
        <v>2541</v>
      </c>
    </row>
    <row r="152" spans="1:4" x14ac:dyDescent="0.35">
      <c r="A152" t="s">
        <v>2499</v>
      </c>
      <c r="B152" s="20" t="s">
        <v>2495</v>
      </c>
      <c r="C152" s="182"/>
      <c r="D152" t="s">
        <v>2633</v>
      </c>
    </row>
    <row r="153" spans="1:4" x14ac:dyDescent="0.35">
      <c r="A153" t="s">
        <v>2498</v>
      </c>
      <c r="B153" s="20" t="s">
        <v>2494</v>
      </c>
      <c r="C153" s="181"/>
      <c r="D153" t="s">
        <v>2542</v>
      </c>
    </row>
    <row r="154" spans="1:4" x14ac:dyDescent="0.35">
      <c r="A154" t="s">
        <v>2496</v>
      </c>
      <c r="B154" s="20" t="s">
        <v>2512</v>
      </c>
      <c r="C154" s="180"/>
      <c r="D154" t="s">
        <v>2543</v>
      </c>
    </row>
    <row r="155" spans="1:4" x14ac:dyDescent="0.35">
      <c r="A155" t="s">
        <v>2476</v>
      </c>
      <c r="B155" s="171" t="s">
        <v>2486</v>
      </c>
      <c r="C155" s="173"/>
      <c r="D155" t="s">
        <v>2544</v>
      </c>
    </row>
    <row r="156" spans="1:4" x14ac:dyDescent="0.35">
      <c r="A156" t="s">
        <v>2482</v>
      </c>
      <c r="B156" s="171" t="s">
        <v>2487</v>
      </c>
      <c r="C156" s="174"/>
      <c r="D156" t="s">
        <v>2545</v>
      </c>
    </row>
    <row r="157" spans="1:4" x14ac:dyDescent="0.35">
      <c r="A157" t="s">
        <v>2489</v>
      </c>
      <c r="B157" s="171" t="s">
        <v>2490</v>
      </c>
      <c r="C157" s="175"/>
      <c r="D157" t="s">
        <v>2546</v>
      </c>
    </row>
    <row r="158" spans="1:4" x14ac:dyDescent="0.35">
      <c r="A158" t="s">
        <v>2481</v>
      </c>
      <c r="B158" s="20" t="s">
        <v>2492</v>
      </c>
      <c r="C158" s="178"/>
      <c r="D158" t="s">
        <v>2547</v>
      </c>
    </row>
    <row r="160" spans="1:4" x14ac:dyDescent="0.35">
      <c r="A160" s="42" t="s">
        <v>2538</v>
      </c>
      <c r="B160" s="169"/>
      <c r="C160" s="159"/>
      <c r="D160" s="159"/>
    </row>
    <row r="161" spans="1:4" x14ac:dyDescent="0.35">
      <c r="A161" s="9" t="s">
        <v>2471</v>
      </c>
      <c r="B161" s="170" t="s">
        <v>2472</v>
      </c>
      <c r="C161" s="9" t="s">
        <v>2473</v>
      </c>
      <c r="D161" s="9" t="s">
        <v>2474</v>
      </c>
    </row>
    <row r="162" spans="1:4" x14ac:dyDescent="0.35">
      <c r="A162" t="s">
        <v>2489</v>
      </c>
      <c r="B162" s="171" t="s">
        <v>2490</v>
      </c>
      <c r="C162" s="175"/>
      <c r="D162" t="s">
        <v>2651</v>
      </c>
    </row>
    <row r="163" spans="1:4" x14ac:dyDescent="0.35">
      <c r="A163" t="s">
        <v>2496</v>
      </c>
      <c r="B163" s="20" t="s">
        <v>2512</v>
      </c>
      <c r="C163" s="180"/>
      <c r="D163" t="s">
        <v>2652</v>
      </c>
    </row>
    <row r="164" spans="1:4" x14ac:dyDescent="0.35">
      <c r="A164" t="s">
        <v>2482</v>
      </c>
      <c r="B164" s="171" t="s">
        <v>2487</v>
      </c>
      <c r="C164" s="174"/>
      <c r="D164" t="s">
        <v>2642</v>
      </c>
    </row>
    <row r="165" spans="1:4" x14ac:dyDescent="0.35">
      <c r="A165" t="s">
        <v>2497</v>
      </c>
      <c r="B165" s="20" t="s">
        <v>2493</v>
      </c>
      <c r="C165" s="179"/>
      <c r="D165" t="s">
        <v>2643</v>
      </c>
    </row>
    <row r="166" spans="1:4" x14ac:dyDescent="0.35">
      <c r="A166" t="s">
        <v>2483</v>
      </c>
      <c r="B166" s="171" t="s">
        <v>2484</v>
      </c>
      <c r="C166" s="167"/>
      <c r="D166" t="s">
        <v>2537</v>
      </c>
    </row>
    <row r="168" spans="1:4" x14ac:dyDescent="0.35">
      <c r="A168" s="42" t="s">
        <v>2475</v>
      </c>
      <c r="B168" s="169"/>
      <c r="C168" s="159"/>
      <c r="D168" s="159"/>
    </row>
    <row r="169" spans="1:4" x14ac:dyDescent="0.35">
      <c r="A169" s="9" t="s">
        <v>2471</v>
      </c>
      <c r="B169" s="170" t="s">
        <v>2472</v>
      </c>
      <c r="C169" s="9" t="s">
        <v>2473</v>
      </c>
      <c r="D169" s="9" t="s">
        <v>2474</v>
      </c>
    </row>
    <row r="170" spans="1:4" x14ac:dyDescent="0.35">
      <c r="A170" t="s">
        <v>2496</v>
      </c>
      <c r="B170" s="20" t="s">
        <v>2512</v>
      </c>
      <c r="C170" s="180"/>
      <c r="D170" t="s">
        <v>2230</v>
      </c>
    </row>
    <row r="171" spans="1:4" x14ac:dyDescent="0.35">
      <c r="A171" t="s">
        <v>2476</v>
      </c>
      <c r="B171" s="171" t="s">
        <v>2486</v>
      </c>
      <c r="C171" s="173"/>
      <c r="D171" t="s">
        <v>2232</v>
      </c>
    </row>
    <row r="172" spans="1:4" x14ac:dyDescent="0.35">
      <c r="A172" t="s">
        <v>2482</v>
      </c>
      <c r="B172" s="171" t="s">
        <v>2487</v>
      </c>
      <c r="C172" s="174"/>
      <c r="D172" t="s">
        <v>2231</v>
      </c>
    </row>
    <row r="173" spans="1:4" x14ac:dyDescent="0.35">
      <c r="A173" t="s">
        <v>2481</v>
      </c>
      <c r="B173" s="20" t="s">
        <v>2492</v>
      </c>
      <c r="C173" s="176"/>
      <c r="D173" t="s">
        <v>2478</v>
      </c>
    </row>
    <row r="174" spans="1:4" x14ac:dyDescent="0.35">
      <c r="A174" t="s">
        <v>2497</v>
      </c>
      <c r="B174" s="20" t="s">
        <v>2493</v>
      </c>
      <c r="C174" s="179"/>
      <c r="D174" t="s">
        <v>2479</v>
      </c>
    </row>
    <row r="175" spans="1:4" x14ac:dyDescent="0.35">
      <c r="A175" t="s">
        <v>2483</v>
      </c>
      <c r="B175" s="171" t="s">
        <v>2484</v>
      </c>
      <c r="C175" s="167"/>
      <c r="D175" t="s">
        <v>2233</v>
      </c>
    </row>
    <row r="176" spans="1:4" x14ac:dyDescent="0.35">
      <c r="A176" t="s">
        <v>2489</v>
      </c>
      <c r="B176" s="171" t="s">
        <v>2490</v>
      </c>
      <c r="C176" s="175"/>
      <c r="D176" t="s">
        <v>2488</v>
      </c>
    </row>
    <row r="178" spans="1:4" x14ac:dyDescent="0.35">
      <c r="A178" s="42" t="s">
        <v>2522</v>
      </c>
      <c r="B178" s="169"/>
      <c r="C178" s="159"/>
      <c r="D178" s="159"/>
    </row>
    <row r="179" spans="1:4" x14ac:dyDescent="0.35">
      <c r="A179" s="9" t="s">
        <v>2471</v>
      </c>
      <c r="B179" s="170" t="s">
        <v>2472</v>
      </c>
      <c r="C179" s="9" t="s">
        <v>2473</v>
      </c>
      <c r="D179" s="9" t="s">
        <v>2474</v>
      </c>
    </row>
    <row r="180" spans="1:4" x14ac:dyDescent="0.35">
      <c r="A180" t="s">
        <v>2482</v>
      </c>
      <c r="B180" s="171" t="s">
        <v>2487</v>
      </c>
      <c r="C180" s="174"/>
      <c r="D180" t="s">
        <v>137</v>
      </c>
    </row>
    <row r="181" spans="1:4" x14ac:dyDescent="0.35">
      <c r="A181" t="s">
        <v>2470</v>
      </c>
      <c r="B181" s="172" t="s">
        <v>2477</v>
      </c>
      <c r="C181" s="168"/>
      <c r="D181" t="s">
        <v>2524</v>
      </c>
    </row>
    <row r="182" spans="1:4" x14ac:dyDescent="0.35">
      <c r="A182" t="s">
        <v>2521</v>
      </c>
      <c r="B182" s="20" t="s">
        <v>2515</v>
      </c>
      <c r="C182" s="188"/>
      <c r="D182" t="s">
        <v>2531</v>
      </c>
    </row>
    <row r="183" spans="1:4" x14ac:dyDescent="0.35">
      <c r="A183" t="s">
        <v>2489</v>
      </c>
      <c r="B183" s="171" t="s">
        <v>2490</v>
      </c>
      <c r="C183" s="175"/>
      <c r="D183" t="s">
        <v>2525</v>
      </c>
    </row>
    <row r="184" spans="1:4" x14ac:dyDescent="0.35">
      <c r="A184" t="s">
        <v>2498</v>
      </c>
      <c r="B184" s="20" t="s">
        <v>2494</v>
      </c>
      <c r="C184" s="181"/>
      <c r="D184" t="s">
        <v>2526</v>
      </c>
    </row>
    <row r="185" spans="1:4" x14ac:dyDescent="0.35">
      <c r="A185" t="s">
        <v>2497</v>
      </c>
      <c r="B185" s="20" t="s">
        <v>2493</v>
      </c>
      <c r="C185" s="179"/>
      <c r="D185" t="s">
        <v>2527</v>
      </c>
    </row>
    <row r="186" spans="1:4" x14ac:dyDescent="0.35">
      <c r="A186" t="s">
        <v>2516</v>
      </c>
      <c r="B186" s="20" t="s">
        <v>2513</v>
      </c>
      <c r="C186" s="187"/>
      <c r="D186" t="s">
        <v>2528</v>
      </c>
    </row>
    <row r="187" spans="1:4" x14ac:dyDescent="0.35">
      <c r="A187" t="s">
        <v>2483</v>
      </c>
      <c r="B187" s="171" t="s">
        <v>2484</v>
      </c>
      <c r="C187" s="167"/>
      <c r="D187" t="s">
        <v>2532</v>
      </c>
    </row>
    <row r="188" spans="1:4" x14ac:dyDescent="0.35">
      <c r="A188" t="s">
        <v>2496</v>
      </c>
      <c r="B188" s="20" t="s">
        <v>2512</v>
      </c>
      <c r="C188" s="180"/>
      <c r="D188" t="s">
        <v>2322</v>
      </c>
    </row>
    <row r="189" spans="1:4" x14ac:dyDescent="0.35">
      <c r="A189" t="s">
        <v>2499</v>
      </c>
      <c r="B189" s="20" t="s">
        <v>2495</v>
      </c>
      <c r="C189" s="182"/>
      <c r="D189" t="s">
        <v>3077</v>
      </c>
    </row>
    <row r="190" spans="1:4" x14ac:dyDescent="0.35">
      <c r="A190" t="s">
        <v>2476</v>
      </c>
      <c r="B190" s="171" t="s">
        <v>2486</v>
      </c>
      <c r="C190" s="173"/>
      <c r="D190" t="s">
        <v>2523</v>
      </c>
    </row>
    <row r="192" spans="1:4" x14ac:dyDescent="0.35">
      <c r="A192" s="42" t="s">
        <v>2548</v>
      </c>
      <c r="B192" s="169"/>
      <c r="C192" s="159"/>
      <c r="D192" s="159"/>
    </row>
    <row r="193" spans="1:4" x14ac:dyDescent="0.35">
      <c r="A193" s="9" t="s">
        <v>2471</v>
      </c>
      <c r="B193" s="170" t="s">
        <v>2472</v>
      </c>
      <c r="C193" s="9" t="s">
        <v>2473</v>
      </c>
      <c r="D193" s="9" t="s">
        <v>2474</v>
      </c>
    </row>
    <row r="194" spans="1:4" x14ac:dyDescent="0.35">
      <c r="A194" t="s">
        <v>2476</v>
      </c>
      <c r="B194" s="171" t="s">
        <v>2486</v>
      </c>
      <c r="C194" s="173"/>
      <c r="D194" t="s">
        <v>2729</v>
      </c>
    </row>
    <row r="195" spans="1:4" x14ac:dyDescent="0.35">
      <c r="A195" t="s">
        <v>2482</v>
      </c>
      <c r="B195" s="171" t="s">
        <v>2487</v>
      </c>
      <c r="C195" s="174"/>
      <c r="D195" t="s">
        <v>2988</v>
      </c>
    </row>
    <row r="196" spans="1:4" x14ac:dyDescent="0.35">
      <c r="A196" t="s">
        <v>2481</v>
      </c>
      <c r="B196" s="20" t="s">
        <v>2492</v>
      </c>
      <c r="C196" s="176"/>
      <c r="D196" t="s">
        <v>2989</v>
      </c>
    </row>
    <row r="197" spans="1:4" x14ac:dyDescent="0.35">
      <c r="A197" t="s">
        <v>2517</v>
      </c>
      <c r="B197" s="20" t="s">
        <v>2511</v>
      </c>
      <c r="C197" s="185"/>
      <c r="D197" t="s">
        <v>2990</v>
      </c>
    </row>
    <row r="198" spans="1:4" x14ac:dyDescent="0.35">
      <c r="A198" t="s">
        <v>2518</v>
      </c>
      <c r="B198" s="20" t="s">
        <v>2346</v>
      </c>
      <c r="C198" s="184"/>
      <c r="D198" t="s">
        <v>2991</v>
      </c>
    </row>
    <row r="199" spans="1:4" x14ac:dyDescent="0.35">
      <c r="A199" t="s">
        <v>2489</v>
      </c>
      <c r="B199" s="171" t="s">
        <v>2490</v>
      </c>
      <c r="C199" s="175"/>
      <c r="D199" t="s">
        <v>2992</v>
      </c>
    </row>
    <row r="200" spans="1:4" x14ac:dyDescent="0.35">
      <c r="A200" t="s">
        <v>2498</v>
      </c>
      <c r="B200" s="20" t="s">
        <v>2494</v>
      </c>
      <c r="C200" s="181"/>
      <c r="D200" t="s">
        <v>2993</v>
      </c>
    </row>
    <row r="201" spans="1:4" x14ac:dyDescent="0.35">
      <c r="A201" t="s">
        <v>2483</v>
      </c>
      <c r="B201" s="171" t="s">
        <v>2484</v>
      </c>
      <c r="C201" s="167"/>
      <c r="D201" t="s">
        <v>2994</v>
      </c>
    </row>
    <row r="202" spans="1:4" x14ac:dyDescent="0.35">
      <c r="A202" t="s">
        <v>2496</v>
      </c>
      <c r="B202" s="20" t="s">
        <v>2512</v>
      </c>
      <c r="C202" s="180"/>
      <c r="D202" t="s">
        <v>2549</v>
      </c>
    </row>
    <row r="203" spans="1:4" x14ac:dyDescent="0.35">
      <c r="A203" t="s">
        <v>2520</v>
      </c>
      <c r="B203" s="20" t="s">
        <v>2514</v>
      </c>
      <c r="C203" s="186"/>
      <c r="D203" t="s">
        <v>2995</v>
      </c>
    </row>
    <row r="204" spans="1:4" x14ac:dyDescent="0.35">
      <c r="A204" t="s">
        <v>2563</v>
      </c>
      <c r="B204" s="171" t="s">
        <v>2565</v>
      </c>
      <c r="C204" s="189"/>
      <c r="D204" t="s">
        <v>2996</v>
      </c>
    </row>
    <row r="205" spans="1:4" x14ac:dyDescent="0.35">
      <c r="A205" t="s">
        <v>2516</v>
      </c>
      <c r="B205" s="20" t="s">
        <v>2513</v>
      </c>
      <c r="C205" s="187"/>
      <c r="D205" t="s">
        <v>2997</v>
      </c>
    </row>
    <row r="206" spans="1:4" x14ac:dyDescent="0.35">
      <c r="A206" t="s">
        <v>2470</v>
      </c>
      <c r="B206" s="172" t="s">
        <v>2477</v>
      </c>
      <c r="C206" s="168"/>
      <c r="D206" t="s">
        <v>2550</v>
      </c>
    </row>
    <row r="207" spans="1:4" x14ac:dyDescent="0.35">
      <c r="A207" t="s">
        <v>2497</v>
      </c>
      <c r="B207" s="20" t="s">
        <v>2493</v>
      </c>
      <c r="C207" s="179"/>
      <c r="D207" t="s">
        <v>2998</v>
      </c>
    </row>
    <row r="208" spans="1:4" x14ac:dyDescent="0.35">
      <c r="A208" t="s">
        <v>2564</v>
      </c>
      <c r="B208" s="171">
        <v>740000</v>
      </c>
      <c r="C208" s="190"/>
      <c r="D208" t="s">
        <v>2999</v>
      </c>
    </row>
    <row r="209" spans="1:4" x14ac:dyDescent="0.35">
      <c r="A209" t="s">
        <v>2499</v>
      </c>
      <c r="B209" s="20" t="s">
        <v>2495</v>
      </c>
      <c r="C209" s="182"/>
      <c r="D209" t="s">
        <v>3000</v>
      </c>
    </row>
    <row r="210" spans="1:4" x14ac:dyDescent="0.35">
      <c r="A210" t="s">
        <v>2506</v>
      </c>
      <c r="B210" s="20" t="s">
        <v>2505</v>
      </c>
      <c r="C210" s="183"/>
      <c r="D210" t="s">
        <v>3001</v>
      </c>
    </row>
    <row r="211" spans="1:4" x14ac:dyDescent="0.35">
      <c r="A211" t="s">
        <v>2521</v>
      </c>
      <c r="B211" s="20" t="s">
        <v>2515</v>
      </c>
      <c r="C211" s="188"/>
      <c r="D211" t="s">
        <v>3002</v>
      </c>
    </row>
    <row r="212" spans="1:4" x14ac:dyDescent="0.35">
      <c r="A212" t="s">
        <v>2480</v>
      </c>
      <c r="B212" s="171" t="s">
        <v>2485</v>
      </c>
      <c r="C212" s="177"/>
      <c r="D212" t="s">
        <v>3003</v>
      </c>
    </row>
    <row r="213" spans="1:4" x14ac:dyDescent="0.35">
      <c r="A213" t="s">
        <v>3015</v>
      </c>
      <c r="B213" s="204" t="s">
        <v>3008</v>
      </c>
      <c r="C213" s="203"/>
      <c r="D213" t="s">
        <v>3004</v>
      </c>
    </row>
    <row r="214" spans="1:4" x14ac:dyDescent="0.35">
      <c r="A214" t="s">
        <v>3012</v>
      </c>
      <c r="B214" s="171" t="s">
        <v>3009</v>
      </c>
      <c r="C214" s="205"/>
      <c r="D214" t="s">
        <v>3005</v>
      </c>
    </row>
    <row r="215" spans="1:4" x14ac:dyDescent="0.35">
      <c r="A215" t="s">
        <v>3013</v>
      </c>
      <c r="B215" t="s">
        <v>3010</v>
      </c>
      <c r="C215" s="206"/>
      <c r="D215" t="s">
        <v>3006</v>
      </c>
    </row>
    <row r="216" spans="1:4" x14ac:dyDescent="0.35">
      <c r="A216" t="s">
        <v>3014</v>
      </c>
      <c r="B216" s="17" t="s">
        <v>3011</v>
      </c>
      <c r="C216" s="207"/>
      <c r="D216" t="s">
        <v>3007</v>
      </c>
    </row>
    <row r="218" spans="1:4" x14ac:dyDescent="0.35">
      <c r="A218" s="42" t="s">
        <v>2551</v>
      </c>
      <c r="B218" s="169"/>
      <c r="C218" s="159"/>
      <c r="D218" s="159"/>
    </row>
    <row r="219" spans="1:4" x14ac:dyDescent="0.35">
      <c r="A219" s="9" t="s">
        <v>2471</v>
      </c>
      <c r="B219" s="170" t="s">
        <v>2472</v>
      </c>
      <c r="C219" s="9" t="s">
        <v>2473</v>
      </c>
      <c r="D219" s="9" t="s">
        <v>2474</v>
      </c>
    </row>
    <row r="220" spans="1:4" x14ac:dyDescent="0.35">
      <c r="A220" t="s">
        <v>2483</v>
      </c>
      <c r="B220" s="171" t="s">
        <v>2484</v>
      </c>
      <c r="C220" s="167"/>
      <c r="D220" t="s">
        <v>120</v>
      </c>
    </row>
    <row r="221" spans="1:4" x14ac:dyDescent="0.35">
      <c r="A221" t="s">
        <v>2489</v>
      </c>
      <c r="B221" s="171" t="s">
        <v>2490</v>
      </c>
      <c r="C221" s="175"/>
      <c r="D221" t="s">
        <v>119</v>
      </c>
    </row>
    <row r="222" spans="1:4" x14ac:dyDescent="0.35">
      <c r="A222" t="s">
        <v>2496</v>
      </c>
      <c r="B222" s="20" t="s">
        <v>2512</v>
      </c>
      <c r="C222" s="180"/>
      <c r="D222" t="s">
        <v>118</v>
      </c>
    </row>
    <row r="223" spans="1:4" x14ac:dyDescent="0.35">
      <c r="A223" t="s">
        <v>2497</v>
      </c>
      <c r="B223" s="20" t="s">
        <v>2493</v>
      </c>
      <c r="C223" s="179"/>
      <c r="D223" t="s">
        <v>116</v>
      </c>
    </row>
    <row r="224" spans="1:4" x14ac:dyDescent="0.35">
      <c r="A224" t="s">
        <v>2482</v>
      </c>
      <c r="B224" s="171" t="s">
        <v>2487</v>
      </c>
      <c r="C224" s="174"/>
      <c r="D224" t="s">
        <v>115</v>
      </c>
    </row>
    <row r="226" spans="1:4" x14ac:dyDescent="0.35">
      <c r="A226" s="42" t="s">
        <v>2552</v>
      </c>
      <c r="B226" s="169"/>
      <c r="C226" s="159"/>
      <c r="D226" s="159"/>
    </row>
    <row r="227" spans="1:4" x14ac:dyDescent="0.35">
      <c r="A227" s="9" t="s">
        <v>2471</v>
      </c>
      <c r="B227" s="170" t="s">
        <v>2472</v>
      </c>
      <c r="C227" s="9" t="s">
        <v>2473</v>
      </c>
      <c r="D227" s="9" t="s">
        <v>2474</v>
      </c>
    </row>
    <row r="228" spans="1:4" x14ac:dyDescent="0.35">
      <c r="A228" t="s">
        <v>2470</v>
      </c>
      <c r="B228" s="172" t="s">
        <v>2477</v>
      </c>
      <c r="C228" s="168"/>
      <c r="D228" t="s">
        <v>158</v>
      </c>
    </row>
    <row r="229" spans="1:4" x14ac:dyDescent="0.35">
      <c r="A229" t="s">
        <v>2489</v>
      </c>
      <c r="B229" s="171" t="s">
        <v>2490</v>
      </c>
      <c r="C229" s="175"/>
      <c r="D229" t="s">
        <v>267</v>
      </c>
    </row>
    <row r="230" spans="1:4" x14ac:dyDescent="0.35">
      <c r="A230" t="s">
        <v>2476</v>
      </c>
      <c r="B230" s="171" t="s">
        <v>2486</v>
      </c>
      <c r="C230" s="173"/>
      <c r="D230" t="s">
        <v>268</v>
      </c>
    </row>
    <row r="232" spans="1:4" x14ac:dyDescent="0.35">
      <c r="A232" s="42" t="s">
        <v>2591</v>
      </c>
      <c r="B232" s="169"/>
      <c r="C232" s="159"/>
      <c r="D232" s="159"/>
    </row>
    <row r="233" spans="1:4" x14ac:dyDescent="0.35">
      <c r="A233" s="9" t="s">
        <v>2471</v>
      </c>
      <c r="B233" s="170" t="s">
        <v>2472</v>
      </c>
      <c r="C233" s="9" t="s">
        <v>2473</v>
      </c>
      <c r="D233" s="9" t="s">
        <v>2474</v>
      </c>
    </row>
    <row r="234" spans="1:4" x14ac:dyDescent="0.35">
      <c r="A234" t="s">
        <v>2481</v>
      </c>
      <c r="B234" s="20" t="s">
        <v>2492</v>
      </c>
      <c r="C234" s="176"/>
      <c r="D234" t="s">
        <v>2448</v>
      </c>
    </row>
    <row r="235" spans="1:4" x14ac:dyDescent="0.35">
      <c r="A235" t="s">
        <v>2496</v>
      </c>
      <c r="B235" s="20" t="s">
        <v>2512</v>
      </c>
      <c r="C235" s="180"/>
      <c r="D235" t="s">
        <v>89</v>
      </c>
    </row>
    <row r="236" spans="1:4" x14ac:dyDescent="0.35">
      <c r="A236" t="s">
        <v>2482</v>
      </c>
      <c r="B236" s="171" t="s">
        <v>2487</v>
      </c>
      <c r="C236" s="174"/>
      <c r="D236" t="s">
        <v>83</v>
      </c>
    </row>
    <row r="237" spans="1:4" x14ac:dyDescent="0.35">
      <c r="A237" t="s">
        <v>2516</v>
      </c>
      <c r="B237" s="20" t="s">
        <v>2513</v>
      </c>
      <c r="C237" s="187"/>
      <c r="D237" t="s">
        <v>2592</v>
      </c>
    </row>
    <row r="238" spans="1:4" x14ac:dyDescent="0.35">
      <c r="A238" t="s">
        <v>2497</v>
      </c>
      <c r="B238" s="20" t="s">
        <v>2493</v>
      </c>
      <c r="C238" s="179"/>
      <c r="D238" t="s">
        <v>2593</v>
      </c>
    </row>
    <row r="239" spans="1:4" x14ac:dyDescent="0.35">
      <c r="A239" t="s">
        <v>2489</v>
      </c>
      <c r="B239" s="171" t="s">
        <v>2490</v>
      </c>
      <c r="C239" s="175"/>
      <c r="D239" t="s">
        <v>94</v>
      </c>
    </row>
    <row r="240" spans="1:4" x14ac:dyDescent="0.35">
      <c r="A240" t="s">
        <v>2498</v>
      </c>
      <c r="B240" s="20" t="s">
        <v>2494</v>
      </c>
      <c r="C240" s="181"/>
      <c r="D240" t="s">
        <v>93</v>
      </c>
    </row>
    <row r="241" spans="1:4" x14ac:dyDescent="0.35">
      <c r="A241" t="s">
        <v>2483</v>
      </c>
      <c r="B241" s="171" t="s">
        <v>2484</v>
      </c>
      <c r="C241" s="167"/>
      <c r="D241" t="s">
        <v>92</v>
      </c>
    </row>
    <row r="242" spans="1:4" x14ac:dyDescent="0.35">
      <c r="A242" t="s">
        <v>2476</v>
      </c>
      <c r="B242" s="171" t="s">
        <v>2486</v>
      </c>
      <c r="C242" s="173"/>
      <c r="D242" t="s">
        <v>91</v>
      </c>
    </row>
    <row r="244" spans="1:4" x14ac:dyDescent="0.35">
      <c r="A244" s="42" t="s">
        <v>2596</v>
      </c>
      <c r="B244" s="169"/>
      <c r="C244" s="159"/>
      <c r="D244" s="159"/>
    </row>
    <row r="245" spans="1:4" x14ac:dyDescent="0.35">
      <c r="A245" s="9" t="s">
        <v>2471</v>
      </c>
      <c r="B245" s="170" t="s">
        <v>2472</v>
      </c>
      <c r="C245" s="9" t="s">
        <v>2473</v>
      </c>
      <c r="D245" s="9" t="s">
        <v>2474</v>
      </c>
    </row>
    <row r="246" spans="1:4" x14ac:dyDescent="0.35">
      <c r="A246" t="s">
        <v>2481</v>
      </c>
      <c r="B246" s="20" t="s">
        <v>2492</v>
      </c>
      <c r="C246" s="176"/>
      <c r="D246" t="s">
        <v>2448</v>
      </c>
    </row>
    <row r="247" spans="1:4" x14ac:dyDescent="0.35">
      <c r="A247" t="s">
        <v>2499</v>
      </c>
      <c r="B247" s="20" t="s">
        <v>2495</v>
      </c>
      <c r="C247" s="182"/>
      <c r="D247" t="s">
        <v>2554</v>
      </c>
    </row>
    <row r="248" spans="1:4" x14ac:dyDescent="0.35">
      <c r="A248" t="s">
        <v>2489</v>
      </c>
      <c r="B248" s="171" t="s">
        <v>2490</v>
      </c>
      <c r="C248" s="175"/>
      <c r="D248" t="s">
        <v>88</v>
      </c>
    </row>
    <row r="249" spans="1:4" x14ac:dyDescent="0.35">
      <c r="A249" t="s">
        <v>2496</v>
      </c>
      <c r="B249" s="20" t="s">
        <v>2512</v>
      </c>
      <c r="C249" s="180"/>
      <c r="D249" t="s">
        <v>89</v>
      </c>
    </row>
    <row r="250" spans="1:4" x14ac:dyDescent="0.35">
      <c r="A250" t="s">
        <v>2482</v>
      </c>
      <c r="B250" s="171" t="s">
        <v>2487</v>
      </c>
      <c r="C250" s="174"/>
      <c r="D250" t="s">
        <v>83</v>
      </c>
    </row>
    <row r="251" spans="1:4" x14ac:dyDescent="0.35">
      <c r="A251" t="s">
        <v>2497</v>
      </c>
      <c r="B251" s="20" t="s">
        <v>2493</v>
      </c>
      <c r="C251" s="179"/>
      <c r="D251" t="s">
        <v>2594</v>
      </c>
    </row>
    <row r="252" spans="1:4" x14ac:dyDescent="0.35">
      <c r="A252" t="s">
        <v>2476</v>
      </c>
      <c r="B252" s="171" t="s">
        <v>2486</v>
      </c>
      <c r="C252" s="173"/>
      <c r="D252" t="s">
        <v>431</v>
      </c>
    </row>
    <row r="253" spans="1:4" x14ac:dyDescent="0.35">
      <c r="A253" t="s">
        <v>2563</v>
      </c>
      <c r="B253" s="171" t="s">
        <v>2565</v>
      </c>
      <c r="C253" s="189"/>
      <c r="D253" t="s">
        <v>2562</v>
      </c>
    </row>
    <row r="254" spans="1:4" x14ac:dyDescent="0.35">
      <c r="A254" t="s">
        <v>2564</v>
      </c>
      <c r="B254" s="171">
        <v>740000</v>
      </c>
      <c r="C254" s="190"/>
      <c r="D254" t="s">
        <v>2445</v>
      </c>
    </row>
    <row r="255" spans="1:4" x14ac:dyDescent="0.35">
      <c r="A255" t="s">
        <v>2483</v>
      </c>
      <c r="B255" s="171" t="s">
        <v>2484</v>
      </c>
      <c r="C255" s="167"/>
      <c r="D255" t="s">
        <v>2595</v>
      </c>
    </row>
    <row r="257" spans="1:4" x14ac:dyDescent="0.35">
      <c r="A257" s="42" t="s">
        <v>3466</v>
      </c>
      <c r="B257" s="169"/>
      <c r="C257" s="159"/>
      <c r="D257" s="159"/>
    </row>
    <row r="258" spans="1:4" x14ac:dyDescent="0.35">
      <c r="A258" s="9" t="s">
        <v>2471</v>
      </c>
      <c r="B258" s="170" t="s">
        <v>2472</v>
      </c>
      <c r="C258" s="9" t="s">
        <v>2473</v>
      </c>
      <c r="D258" s="9" t="s">
        <v>2474</v>
      </c>
    </row>
    <row r="259" spans="1:4" x14ac:dyDescent="0.35">
      <c r="A259" t="s">
        <v>2518</v>
      </c>
      <c r="B259" s="20" t="s">
        <v>2346</v>
      </c>
      <c r="C259" s="184"/>
      <c r="D259" t="s">
        <v>3474</v>
      </c>
    </row>
    <row r="260" spans="1:4" x14ac:dyDescent="0.35">
      <c r="A260" t="s">
        <v>2496</v>
      </c>
      <c r="B260" s="20" t="s">
        <v>2512</v>
      </c>
      <c r="C260" s="180"/>
      <c r="D260" t="s">
        <v>3475</v>
      </c>
    </row>
    <row r="261" spans="1:4" x14ac:dyDescent="0.35">
      <c r="A261" t="s">
        <v>2517</v>
      </c>
      <c r="B261" s="20" t="s">
        <v>2511</v>
      </c>
      <c r="C261" s="185"/>
      <c r="D261" t="s">
        <v>3476</v>
      </c>
    </row>
    <row r="262" spans="1:4" x14ac:dyDescent="0.35">
      <c r="A262" t="s">
        <v>2482</v>
      </c>
      <c r="B262" s="171" t="s">
        <v>2487</v>
      </c>
      <c r="C262" s="174"/>
      <c r="D262" t="s">
        <v>3477</v>
      </c>
    </row>
    <row r="263" spans="1:4" x14ac:dyDescent="0.35">
      <c r="A263" t="s">
        <v>2497</v>
      </c>
      <c r="B263" s="20" t="s">
        <v>2493</v>
      </c>
      <c r="C263" s="179"/>
      <c r="D263" t="s">
        <v>3478</v>
      </c>
    </row>
    <row r="264" spans="1:4" x14ac:dyDescent="0.35">
      <c r="A264" t="s">
        <v>2476</v>
      </c>
      <c r="B264" s="171" t="s">
        <v>2486</v>
      </c>
      <c r="C264" s="173"/>
      <c r="D264" t="s">
        <v>3479</v>
      </c>
    </row>
    <row r="265" spans="1:4" x14ac:dyDescent="0.35">
      <c r="A265" t="s">
        <v>2521</v>
      </c>
      <c r="B265" s="20" t="s">
        <v>2515</v>
      </c>
      <c r="C265" s="188"/>
      <c r="D265" t="s">
        <v>3481</v>
      </c>
    </row>
    <row r="266" spans="1:4" x14ac:dyDescent="0.35">
      <c r="A266" t="s">
        <v>2516</v>
      </c>
      <c r="B266" s="20" t="s">
        <v>2513</v>
      </c>
      <c r="C266" s="187"/>
      <c r="D266" t="s">
        <v>3973</v>
      </c>
    </row>
    <row r="267" spans="1:4" x14ac:dyDescent="0.35">
      <c r="A267" t="s">
        <v>3013</v>
      </c>
      <c r="B267" t="s">
        <v>3010</v>
      </c>
      <c r="C267" s="206"/>
      <c r="D267" t="s">
        <v>3972</v>
      </c>
    </row>
    <row r="268" spans="1:4" x14ac:dyDescent="0.35">
      <c r="A268" t="s">
        <v>2499</v>
      </c>
      <c r="B268" s="20" t="s">
        <v>2495</v>
      </c>
      <c r="C268" s="182"/>
      <c r="D268" t="s">
        <v>3974</v>
      </c>
    </row>
    <row r="270" spans="1:4" x14ac:dyDescent="0.35">
      <c r="A270" s="42" t="s">
        <v>2597</v>
      </c>
      <c r="B270" s="169"/>
      <c r="C270" s="159"/>
      <c r="D270" s="159"/>
    </row>
    <row r="271" spans="1:4" x14ac:dyDescent="0.35">
      <c r="A271" s="9" t="s">
        <v>2471</v>
      </c>
      <c r="B271" s="170" t="s">
        <v>2472</v>
      </c>
      <c r="C271" s="9" t="s">
        <v>2473</v>
      </c>
      <c r="D271" s="9" t="s">
        <v>2474</v>
      </c>
    </row>
    <row r="272" spans="1:4" x14ac:dyDescent="0.35">
      <c r="A272" t="s">
        <v>2481</v>
      </c>
      <c r="B272" s="20" t="s">
        <v>2492</v>
      </c>
      <c r="C272" s="176"/>
      <c r="D272" t="s">
        <v>2448</v>
      </c>
    </row>
    <row r="273" spans="1:4" x14ac:dyDescent="0.35">
      <c r="A273" t="s">
        <v>2476</v>
      </c>
      <c r="B273" s="171" t="s">
        <v>2486</v>
      </c>
      <c r="C273" s="173"/>
      <c r="D273" t="s">
        <v>431</v>
      </c>
    </row>
    <row r="274" spans="1:4" x14ac:dyDescent="0.35">
      <c r="A274" t="s">
        <v>2499</v>
      </c>
      <c r="B274" s="20" t="s">
        <v>2495</v>
      </c>
      <c r="C274" s="182"/>
      <c r="D274" t="s">
        <v>2554</v>
      </c>
    </row>
    <row r="275" spans="1:4" x14ac:dyDescent="0.35">
      <c r="A275" t="s">
        <v>2489</v>
      </c>
      <c r="B275" s="171" t="s">
        <v>2490</v>
      </c>
      <c r="C275" s="175"/>
      <c r="D275" t="s">
        <v>88</v>
      </c>
    </row>
    <row r="276" spans="1:4" x14ac:dyDescent="0.35">
      <c r="A276" t="s">
        <v>2516</v>
      </c>
      <c r="B276" s="20" t="s">
        <v>2513</v>
      </c>
      <c r="C276" s="187"/>
      <c r="D276" t="s">
        <v>2590</v>
      </c>
    </row>
    <row r="277" spans="1:4" x14ac:dyDescent="0.35">
      <c r="A277" t="s">
        <v>2563</v>
      </c>
      <c r="B277" s="171" t="s">
        <v>2565</v>
      </c>
      <c r="C277" s="189"/>
      <c r="D277" t="s">
        <v>2562</v>
      </c>
    </row>
    <row r="278" spans="1:4" x14ac:dyDescent="0.35">
      <c r="A278" t="s">
        <v>2483</v>
      </c>
      <c r="B278" s="171" t="s">
        <v>2484</v>
      </c>
      <c r="C278" s="167"/>
      <c r="D278" t="s">
        <v>2595</v>
      </c>
    </row>
    <row r="279" spans="1:4" x14ac:dyDescent="0.35">
      <c r="A279" t="s">
        <v>2497</v>
      </c>
      <c r="B279" s="20" t="s">
        <v>2493</v>
      </c>
      <c r="C279" s="179"/>
      <c r="D279" t="s">
        <v>2594</v>
      </c>
    </row>
    <row r="280" spans="1:4" x14ac:dyDescent="0.35">
      <c r="A280" t="s">
        <v>2482</v>
      </c>
      <c r="B280" s="171" t="s">
        <v>2487</v>
      </c>
      <c r="C280" s="174"/>
      <c r="D280" t="s">
        <v>83</v>
      </c>
    </row>
    <row r="281" spans="1:4" x14ac:dyDescent="0.35">
      <c r="A281" t="s">
        <v>2496</v>
      </c>
      <c r="B281" s="20" t="s">
        <v>2512</v>
      </c>
      <c r="C281" s="180"/>
      <c r="D281" t="s">
        <v>89</v>
      </c>
    </row>
    <row r="283" spans="1:4" x14ac:dyDescent="0.35">
      <c r="A283" s="42" t="s">
        <v>2571</v>
      </c>
      <c r="B283" s="169"/>
      <c r="C283" s="159"/>
      <c r="D283" s="159"/>
    </row>
    <row r="284" spans="1:4" x14ac:dyDescent="0.35">
      <c r="A284" s="9" t="s">
        <v>2471</v>
      </c>
      <c r="B284" s="170" t="s">
        <v>2472</v>
      </c>
      <c r="C284" s="9" t="s">
        <v>2473</v>
      </c>
      <c r="D284" s="9" t="s">
        <v>2474</v>
      </c>
    </row>
    <row r="285" spans="1:4" x14ac:dyDescent="0.35">
      <c r="A285" t="s">
        <v>2481</v>
      </c>
      <c r="B285" s="20" t="s">
        <v>2492</v>
      </c>
      <c r="C285" s="176"/>
      <c r="D285" t="s">
        <v>421</v>
      </c>
    </row>
    <row r="286" spans="1:4" x14ac:dyDescent="0.35">
      <c r="A286" t="s">
        <v>2520</v>
      </c>
      <c r="B286" s="20" t="s">
        <v>2514</v>
      </c>
      <c r="C286" s="186"/>
      <c r="D286" t="s">
        <v>2447</v>
      </c>
    </row>
    <row r="287" spans="1:4" x14ac:dyDescent="0.35">
      <c r="A287" t="s">
        <v>2489</v>
      </c>
      <c r="B287" s="171" t="s">
        <v>2490</v>
      </c>
      <c r="C287" s="175"/>
      <c r="D287" t="s">
        <v>88</v>
      </c>
    </row>
    <row r="288" spans="1:4" x14ac:dyDescent="0.35">
      <c r="A288" t="s">
        <v>2496</v>
      </c>
      <c r="B288" s="20" t="s">
        <v>2512</v>
      </c>
      <c r="C288" s="180"/>
      <c r="D288" t="s">
        <v>2560</v>
      </c>
    </row>
    <row r="289" spans="1:4" x14ac:dyDescent="0.35">
      <c r="A289" t="s">
        <v>2516</v>
      </c>
      <c r="B289" s="20" t="s">
        <v>2513</v>
      </c>
      <c r="C289" s="187"/>
      <c r="D289" t="s">
        <v>2561</v>
      </c>
    </row>
    <row r="290" spans="1:4" x14ac:dyDescent="0.35">
      <c r="A290" t="s">
        <v>2470</v>
      </c>
      <c r="B290" s="172" t="s">
        <v>2477</v>
      </c>
      <c r="C290" s="168"/>
      <c r="D290" t="s">
        <v>85</v>
      </c>
    </row>
    <row r="291" spans="1:4" x14ac:dyDescent="0.35">
      <c r="A291" t="s">
        <v>2498</v>
      </c>
      <c r="B291" s="20" t="s">
        <v>2494</v>
      </c>
      <c r="C291" s="181"/>
      <c r="D291" t="s">
        <v>84</v>
      </c>
    </row>
    <row r="292" spans="1:4" x14ac:dyDescent="0.35">
      <c r="A292" t="s">
        <v>2482</v>
      </c>
      <c r="B292" s="171" t="s">
        <v>2487</v>
      </c>
      <c r="C292" s="174"/>
      <c r="D292" t="s">
        <v>83</v>
      </c>
    </row>
    <row r="293" spans="1:4" x14ac:dyDescent="0.35">
      <c r="A293" t="s">
        <v>2506</v>
      </c>
      <c r="B293" s="20" t="s">
        <v>2505</v>
      </c>
      <c r="C293" s="183"/>
      <c r="D293" t="s">
        <v>428</v>
      </c>
    </row>
    <row r="294" spans="1:4" x14ac:dyDescent="0.35">
      <c r="A294" t="s">
        <v>2476</v>
      </c>
      <c r="B294" s="171" t="s">
        <v>2486</v>
      </c>
      <c r="C294" s="173"/>
      <c r="D294" t="s">
        <v>431</v>
      </c>
    </row>
    <row r="295" spans="1:4" x14ac:dyDescent="0.35">
      <c r="A295" t="s">
        <v>2564</v>
      </c>
      <c r="B295" s="171">
        <v>740000</v>
      </c>
      <c r="C295" s="190"/>
      <c r="D295" t="s">
        <v>2445</v>
      </c>
    </row>
    <row r="296" spans="1:4" x14ac:dyDescent="0.35">
      <c r="B296" s="171"/>
    </row>
    <row r="297" spans="1:4" x14ac:dyDescent="0.35">
      <c r="A297" s="42" t="s">
        <v>2571</v>
      </c>
      <c r="B297" s="169"/>
      <c r="C297" s="159"/>
      <c r="D297" s="159"/>
    </row>
    <row r="298" spans="1:4" x14ac:dyDescent="0.35">
      <c r="A298" s="9" t="s">
        <v>2471</v>
      </c>
      <c r="B298" s="170" t="s">
        <v>2472</v>
      </c>
      <c r="C298" s="9" t="s">
        <v>2473</v>
      </c>
      <c r="D298" s="9" t="s">
        <v>2474</v>
      </c>
    </row>
    <row r="299" spans="1:4" x14ac:dyDescent="0.35">
      <c r="A299" t="s">
        <v>2481</v>
      </c>
      <c r="B299" s="20" t="s">
        <v>2492</v>
      </c>
      <c r="C299" s="176"/>
      <c r="D299" s="380" t="s">
        <v>2448</v>
      </c>
    </row>
    <row r="300" spans="1:4" x14ac:dyDescent="0.35">
      <c r="A300" t="s">
        <v>2521</v>
      </c>
      <c r="B300" s="20" t="s">
        <v>2515</v>
      </c>
      <c r="C300" s="188"/>
      <c r="D300" t="s">
        <v>2553</v>
      </c>
    </row>
    <row r="301" spans="1:4" x14ac:dyDescent="0.35">
      <c r="A301" t="s">
        <v>2489</v>
      </c>
      <c r="B301" s="171" t="s">
        <v>2490</v>
      </c>
      <c r="C301" s="175"/>
      <c r="D301" t="s">
        <v>88</v>
      </c>
    </row>
    <row r="302" spans="1:4" x14ac:dyDescent="0.35">
      <c r="A302" t="s">
        <v>2483</v>
      </c>
      <c r="B302" s="171" t="s">
        <v>2484</v>
      </c>
      <c r="C302" s="167"/>
      <c r="D302" t="s">
        <v>2608</v>
      </c>
    </row>
    <row r="303" spans="1:4" x14ac:dyDescent="0.35">
      <c r="A303" t="s">
        <v>2482</v>
      </c>
      <c r="B303" s="171" t="s">
        <v>2487</v>
      </c>
      <c r="C303" s="174"/>
      <c r="D303" t="s">
        <v>83</v>
      </c>
    </row>
    <row r="304" spans="1:4" x14ac:dyDescent="0.35">
      <c r="A304" t="s">
        <v>2506</v>
      </c>
      <c r="B304" s="20" t="s">
        <v>2505</v>
      </c>
      <c r="C304" s="183"/>
      <c r="D304" t="s">
        <v>428</v>
      </c>
    </row>
    <row r="305" spans="1:4" x14ac:dyDescent="0.35">
      <c r="A305" t="s">
        <v>2476</v>
      </c>
      <c r="B305" s="171" t="s">
        <v>2486</v>
      </c>
      <c r="C305" s="173"/>
      <c r="D305" t="s">
        <v>431</v>
      </c>
    </row>
    <row r="306" spans="1:4" x14ac:dyDescent="0.35">
      <c r="A306" t="s">
        <v>2564</v>
      </c>
      <c r="B306" s="171">
        <v>740000</v>
      </c>
      <c r="C306" s="190"/>
      <c r="D306" t="s">
        <v>2445</v>
      </c>
    </row>
    <row r="307" spans="1:4" x14ac:dyDescent="0.35">
      <c r="A307" t="s">
        <v>2499</v>
      </c>
      <c r="B307" s="20" t="s">
        <v>2495</v>
      </c>
      <c r="C307" s="182"/>
      <c r="D307" t="s">
        <v>2554</v>
      </c>
    </row>
    <row r="308" spans="1:4" x14ac:dyDescent="0.35">
      <c r="A308" t="s">
        <v>2496</v>
      </c>
      <c r="B308" s="20" t="s">
        <v>2512</v>
      </c>
      <c r="C308" s="180"/>
      <c r="D308" t="s">
        <v>89</v>
      </c>
    </row>
    <row r="309" spans="1:4" x14ac:dyDescent="0.35">
      <c r="B309"/>
    </row>
    <row r="310" spans="1:4" x14ac:dyDescent="0.35">
      <c r="A310" s="42" t="s">
        <v>2721</v>
      </c>
      <c r="B310" s="169"/>
      <c r="C310" s="159"/>
      <c r="D310" s="159"/>
    </row>
    <row r="311" spans="1:4" x14ac:dyDescent="0.35">
      <c r="A311" s="9" t="s">
        <v>2471</v>
      </c>
      <c r="B311" s="170" t="s">
        <v>2472</v>
      </c>
      <c r="C311" s="9" t="s">
        <v>2473</v>
      </c>
      <c r="D311" s="9" t="s">
        <v>2474</v>
      </c>
    </row>
    <row r="312" spans="1:4" x14ac:dyDescent="0.35">
      <c r="A312" t="s">
        <v>2481</v>
      </c>
      <c r="B312" s="20" t="s">
        <v>2492</v>
      </c>
      <c r="C312" s="176"/>
      <c r="D312" t="s">
        <v>2448</v>
      </c>
    </row>
    <row r="313" spans="1:4" x14ac:dyDescent="0.35">
      <c r="A313" t="s">
        <v>2496</v>
      </c>
      <c r="B313" s="20" t="s">
        <v>2512</v>
      </c>
      <c r="C313" s="180"/>
      <c r="D313" t="s">
        <v>89</v>
      </c>
    </row>
    <row r="314" spans="1:4" x14ac:dyDescent="0.35">
      <c r="A314" t="s">
        <v>2499</v>
      </c>
      <c r="B314" s="20" t="s">
        <v>2495</v>
      </c>
      <c r="C314" s="182"/>
      <c r="D314" t="s">
        <v>2554</v>
      </c>
    </row>
    <row r="315" spans="1:4" x14ac:dyDescent="0.35">
      <c r="A315" t="s">
        <v>2520</v>
      </c>
      <c r="B315" s="20" t="s">
        <v>2514</v>
      </c>
      <c r="C315" s="186"/>
      <c r="D315" t="s">
        <v>2447</v>
      </c>
    </row>
    <row r="316" spans="1:4" x14ac:dyDescent="0.35">
      <c r="A316" t="s">
        <v>2521</v>
      </c>
      <c r="B316" s="20" t="s">
        <v>2515</v>
      </c>
      <c r="C316" s="188"/>
      <c r="D316" t="s">
        <v>2553</v>
      </c>
    </row>
    <row r="317" spans="1:4" x14ac:dyDescent="0.35">
      <c r="A317" t="s">
        <v>2489</v>
      </c>
      <c r="B317" s="171" t="s">
        <v>2490</v>
      </c>
      <c r="C317" s="175"/>
      <c r="D317" t="s">
        <v>88</v>
      </c>
    </row>
    <row r="318" spans="1:4" x14ac:dyDescent="0.35">
      <c r="A318" t="s">
        <v>2498</v>
      </c>
      <c r="B318" s="20" t="s">
        <v>2494</v>
      </c>
      <c r="C318" s="181"/>
      <c r="D318" t="s">
        <v>2610</v>
      </c>
    </row>
    <row r="319" spans="1:4" x14ac:dyDescent="0.35">
      <c r="A319" t="s">
        <v>2476</v>
      </c>
      <c r="B319" s="171" t="s">
        <v>2486</v>
      </c>
      <c r="C319" s="173"/>
      <c r="D319" t="s">
        <v>2609</v>
      </c>
    </row>
    <row r="320" spans="1:4" x14ac:dyDescent="0.35">
      <c r="A320" t="s">
        <v>2482</v>
      </c>
      <c r="B320" s="171" t="s">
        <v>2487</v>
      </c>
      <c r="C320" s="174"/>
      <c r="D320" t="s">
        <v>83</v>
      </c>
    </row>
    <row r="321" spans="1:4" x14ac:dyDescent="0.35">
      <c r="A321" t="s">
        <v>2483</v>
      </c>
      <c r="B321" s="171" t="s">
        <v>2484</v>
      </c>
      <c r="C321" s="167"/>
      <c r="D321" t="s">
        <v>2608</v>
      </c>
    </row>
    <row r="322" spans="1:4" x14ac:dyDescent="0.35">
      <c r="A322" t="s">
        <v>2564</v>
      </c>
      <c r="B322" s="171">
        <v>740000</v>
      </c>
      <c r="C322" s="190"/>
      <c r="D322" t="s">
        <v>2445</v>
      </c>
    </row>
    <row r="324" spans="1:4" x14ac:dyDescent="0.35">
      <c r="A324" s="42" t="s">
        <v>3729</v>
      </c>
      <c r="B324" s="169"/>
      <c r="C324" s="159"/>
      <c r="D324" s="159"/>
    </row>
    <row r="325" spans="1:4" x14ac:dyDescent="0.35">
      <c r="A325" s="9" t="s">
        <v>2471</v>
      </c>
      <c r="B325" s="170" t="s">
        <v>2472</v>
      </c>
      <c r="C325" s="9" t="s">
        <v>2473</v>
      </c>
      <c r="D325" s="9" t="s">
        <v>2474</v>
      </c>
    </row>
    <row r="326" spans="1:4" x14ac:dyDescent="0.35">
      <c r="A326" t="s">
        <v>2496</v>
      </c>
      <c r="B326" s="20" t="s">
        <v>2512</v>
      </c>
      <c r="C326" s="180"/>
      <c r="D326" t="s">
        <v>3730</v>
      </c>
    </row>
    <row r="327" spans="1:4" x14ac:dyDescent="0.35">
      <c r="A327" t="s">
        <v>3738</v>
      </c>
      <c r="B327" s="20" t="s">
        <v>3737</v>
      </c>
      <c r="C327" s="159"/>
      <c r="D327" t="s">
        <v>3731</v>
      </c>
    </row>
    <row r="328" spans="1:4" x14ac:dyDescent="0.35">
      <c r="A328" t="s">
        <v>2483</v>
      </c>
      <c r="B328" s="171" t="s">
        <v>2484</v>
      </c>
      <c r="C328" s="167"/>
      <c r="D328" t="s">
        <v>3732</v>
      </c>
    </row>
    <row r="329" spans="1:4" x14ac:dyDescent="0.35">
      <c r="A329" t="s">
        <v>2563</v>
      </c>
      <c r="B329" s="171" t="s">
        <v>2565</v>
      </c>
      <c r="C329" s="189"/>
      <c r="D329" t="s">
        <v>3733</v>
      </c>
    </row>
    <row r="330" spans="1:4" x14ac:dyDescent="0.35">
      <c r="A330" t="s">
        <v>3739</v>
      </c>
      <c r="B330" s="171">
        <v>808080</v>
      </c>
      <c r="C330" s="411"/>
      <c r="D330" t="s">
        <v>3734</v>
      </c>
    </row>
    <row r="331" spans="1:4" x14ac:dyDescent="0.35">
      <c r="A331" t="s">
        <v>2489</v>
      </c>
      <c r="B331" s="171" t="s">
        <v>2490</v>
      </c>
      <c r="C331" s="175"/>
      <c r="D331" t="s">
        <v>3735</v>
      </c>
    </row>
    <row r="332" spans="1:4" x14ac:dyDescent="0.35">
      <c r="A332" t="s">
        <v>2497</v>
      </c>
      <c r="B332" s="20" t="s">
        <v>2493</v>
      </c>
      <c r="C332" s="179"/>
      <c r="D332" t="s">
        <v>3736</v>
      </c>
    </row>
  </sheetData>
  <pageMargins left="0.7" right="0.7" top="0.75" bottom="0.75" header="0.3" footer="0.3"/>
  <pageSetup orientation="portrait" r:id="rId1"/>
  <ignoredErrors>
    <ignoredError sqref="B171:B172 B175 B73 B150:B155 B36:B45 B65 B181:B191 B283:B285 B63 B218:B231 B287:B291 B52:B55 B106 B194 B201:B204 B206:B213 B292:B294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1640625" defaultRowHeight="14.5" x14ac:dyDescent="0.35"/>
  <cols>
    <col min="1" max="1" width="31.453125" customWidth="1"/>
    <col min="2" max="2" width="28.1796875" customWidth="1"/>
    <col min="3" max="3" width="85.453125" customWidth="1"/>
  </cols>
  <sheetData>
    <row r="1" spans="1:3" x14ac:dyDescent="0.35">
      <c r="A1" s="42" t="s">
        <v>68</v>
      </c>
      <c r="B1" s="42" t="s">
        <v>69</v>
      </c>
    </row>
    <row r="2" spans="1:3" ht="145" x14ac:dyDescent="0.35">
      <c r="A2" t="s">
        <v>3685</v>
      </c>
      <c r="B2" t="s">
        <v>3379</v>
      </c>
      <c r="C2" s="163" t="s">
        <v>3380</v>
      </c>
    </row>
    <row r="3" spans="1:3" x14ac:dyDescent="0.35">
      <c r="A3" t="s">
        <v>3619</v>
      </c>
      <c r="B3" t="s">
        <v>3620</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53125" defaultRowHeight="14.5" x14ac:dyDescent="0.35"/>
  <cols>
    <col min="1" max="1" width="11.1796875" customWidth="1"/>
    <col min="2" max="2" width="25.1796875" customWidth="1"/>
    <col min="3" max="3" width="10.1796875" style="370" customWidth="1"/>
    <col min="4" max="33" width="10.1796875" customWidth="1"/>
  </cols>
  <sheetData>
    <row r="1" spans="1:33" x14ac:dyDescent="0.35">
      <c r="A1" s="365" t="s">
        <v>3513</v>
      </c>
      <c r="B1" s="366" t="s">
        <v>3537</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5">
      <c r="A2" s="1" t="s">
        <v>3519</v>
      </c>
      <c r="B2" t="s">
        <v>3683</v>
      </c>
      <c r="C2" s="370" t="s">
        <v>3538</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53125" defaultRowHeight="14.5" x14ac:dyDescent="0.35"/>
  <cols>
    <col min="1" max="1" width="15.81640625" customWidth="1"/>
    <col min="2" max="2" width="39" customWidth="1"/>
    <col min="3" max="3" width="13.1796875" customWidth="1"/>
    <col min="4" max="4" width="17.1796875" customWidth="1"/>
    <col min="5" max="5" width="16.1796875" customWidth="1"/>
    <col min="6" max="6" width="39.1796875" customWidth="1"/>
  </cols>
  <sheetData>
    <row r="1" spans="1:6" x14ac:dyDescent="0.35">
      <c r="A1" s="365" t="s">
        <v>3513</v>
      </c>
      <c r="B1" s="366" t="s">
        <v>3514</v>
      </c>
      <c r="C1" s="366" t="s">
        <v>3515</v>
      </c>
      <c r="D1" s="366" t="s">
        <v>3516</v>
      </c>
      <c r="E1" s="366" t="s">
        <v>3517</v>
      </c>
      <c r="F1" s="367" t="s">
        <v>3518</v>
      </c>
    </row>
    <row r="2" spans="1:6" ht="29" x14ac:dyDescent="0.35">
      <c r="A2" s="1" t="s">
        <v>3519</v>
      </c>
      <c r="B2" s="1" t="s">
        <v>3093</v>
      </c>
      <c r="C2" s="1">
        <v>2030</v>
      </c>
      <c r="D2" s="5">
        <f>0.48*'EPA GHG Inventory'!Q16</f>
        <v>3161.7119999999995</v>
      </c>
      <c r="E2" s="5">
        <f>0.5*'EPA GHG Inventory'!Q16</f>
        <v>3293.45</v>
      </c>
      <c r="F2" t="s">
        <v>3094</v>
      </c>
    </row>
    <row r="3" spans="1:6" x14ac:dyDescent="0.3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4.5" x14ac:dyDescent="0.35"/>
  <sheetData>
    <row r="1" spans="1:35" x14ac:dyDescent="0.35">
      <c r="A1" t="s">
        <v>3653</v>
      </c>
    </row>
    <row r="2" spans="1:35" x14ac:dyDescent="0.35">
      <c r="A2" t="s">
        <v>3654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3664</v>
      </c>
    </row>
    <row r="3" spans="1:35" x14ac:dyDescent="0.3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5">
      <c r="A4" t="s">
        <v>3665</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5">
      <c r="A5" t="s">
        <v>3666</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5">
      <c r="A6" t="s">
        <v>3655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5">
      <c r="A7" t="s">
        <v>3656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5">
      <c r="A10" t="s">
        <v>3667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5">
      <c r="A11" t="s">
        <v>3668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5">
      <c r="A12" t="s">
        <v>3657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5">
      <c r="A13" t="s">
        <v>3658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5">
      <c r="A14" t="s">
        <v>3669</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5">
      <c r="A15" t="s">
        <v>3670</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5">
      <c r="A16" t="s">
        <v>3659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35">
      <c r="A17" t="s">
        <v>3671</v>
      </c>
    </row>
    <row r="18" spans="1:1" x14ac:dyDescent="0.35">
      <c r="A18" t="s">
        <v>3672</v>
      </c>
    </row>
    <row r="19" spans="1:1" x14ac:dyDescent="0.35">
      <c r="A19" t="s">
        <v>3673</v>
      </c>
    </row>
    <row r="20" spans="1:1" x14ac:dyDescent="0.35">
      <c r="A20" t="s">
        <v>3674</v>
      </c>
    </row>
    <row r="21" spans="1:1" x14ac:dyDescent="0.35">
      <c r="A21" t="s">
        <v>3660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1640625" defaultRowHeight="14.5" x14ac:dyDescent="0.35"/>
  <cols>
    <col min="1" max="1" width="49.453125" style="1" customWidth="1"/>
    <col min="2" max="2" width="12.81640625" style="1" bestFit="1" customWidth="1"/>
    <col min="3" max="3" width="12.81640625" style="1" customWidth="1"/>
    <col min="4" max="4" width="13.453125" style="1" customWidth="1"/>
    <col min="5" max="5" width="20.453125" style="1" customWidth="1"/>
    <col min="7" max="7" width="14" customWidth="1"/>
    <col min="10" max="10" width="9.453125" bestFit="1" customWidth="1"/>
    <col min="14" max="15" width="12.1796875" bestFit="1" customWidth="1"/>
    <col min="16" max="16" width="12.453125" bestFit="1" customWidth="1"/>
  </cols>
  <sheetData>
    <row r="1" spans="1:8" s="1" customFormat="1" x14ac:dyDescent="0.35">
      <c r="A1" s="3"/>
      <c r="B1" s="200"/>
      <c r="C1" s="200"/>
      <c r="D1" s="200"/>
      <c r="E1" s="3"/>
    </row>
    <row r="2" spans="1:8" ht="15.5" x14ac:dyDescent="0.35">
      <c r="A2" s="437" t="s">
        <v>461</v>
      </c>
      <c r="B2" s="437"/>
      <c r="C2" s="212"/>
      <c r="D2" s="212"/>
      <c r="E2" s="212"/>
      <c r="F2" s="212"/>
      <c r="G2" s="212"/>
      <c r="H2" s="49" t="s">
        <v>462</v>
      </c>
    </row>
    <row r="3" spans="1:8" ht="15.5" x14ac:dyDescent="0.35">
      <c r="A3" s="212" t="s">
        <v>707</v>
      </c>
      <c r="B3" s="212"/>
      <c r="C3" s="212"/>
      <c r="D3" s="212"/>
      <c r="E3" s="212"/>
      <c r="F3" s="212"/>
      <c r="G3" s="212"/>
      <c r="H3" s="49" t="s">
        <v>3357</v>
      </c>
    </row>
    <row r="4" spans="1:8" x14ac:dyDescent="0.35">
      <c r="A4" s="213"/>
      <c r="B4" s="213"/>
      <c r="C4" s="213"/>
      <c r="D4" s="213"/>
      <c r="E4" s="213"/>
      <c r="F4" s="213"/>
      <c r="G4" s="49"/>
      <c r="H4" s="49" t="s">
        <v>463</v>
      </c>
    </row>
    <row r="5" spans="1:8" x14ac:dyDescent="0.35">
      <c r="A5" s="213"/>
      <c r="B5" s="213"/>
      <c r="C5" s="213"/>
      <c r="D5" s="213"/>
      <c r="E5" s="213"/>
      <c r="F5" s="213"/>
      <c r="G5" s="213"/>
      <c r="H5" s="213"/>
    </row>
    <row r="6" spans="1:8" x14ac:dyDescent="0.35">
      <c r="A6" s="442" t="s">
        <v>464</v>
      </c>
      <c r="B6" s="267" t="s">
        <v>465</v>
      </c>
      <c r="C6" s="267" t="s">
        <v>466</v>
      </c>
      <c r="D6" s="267" t="s">
        <v>467</v>
      </c>
      <c r="E6" s="267" t="s">
        <v>468</v>
      </c>
      <c r="F6" s="267" t="s">
        <v>469</v>
      </c>
      <c r="G6" s="267" t="s">
        <v>470</v>
      </c>
      <c r="H6" s="267" t="s">
        <v>471</v>
      </c>
    </row>
    <row r="7" spans="1:8" ht="15" thickBot="1" x14ac:dyDescent="0.4">
      <c r="A7" s="443"/>
      <c r="B7" s="444" t="s">
        <v>472</v>
      </c>
      <c r="C7" s="445"/>
      <c r="D7" s="445"/>
      <c r="E7" s="445"/>
      <c r="F7" s="445"/>
      <c r="G7" s="445"/>
      <c r="H7" s="446"/>
    </row>
    <row r="8" spans="1:8" ht="15" thickTop="1" x14ac:dyDescent="0.3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3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3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3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3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35">
      <c r="A13" s="272" t="s">
        <v>479</v>
      </c>
      <c r="B13" s="269">
        <v>45783.983149465937</v>
      </c>
      <c r="C13" s="269">
        <v>1.37229551691322</v>
      </c>
      <c r="D13" s="269">
        <v>0.19110373131999001</v>
      </c>
      <c r="E13" s="273" t="s">
        <v>480</v>
      </c>
      <c r="F13" s="273" t="s">
        <v>480</v>
      </c>
      <c r="G13" s="273" t="s">
        <v>480</v>
      </c>
      <c r="H13" s="273" t="s">
        <v>480</v>
      </c>
    </row>
    <row r="14" spans="1:8" x14ac:dyDescent="0.3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35">
      <c r="A15" s="272" t="s">
        <v>482</v>
      </c>
      <c r="B15" s="269">
        <v>14978.572362155866</v>
      </c>
      <c r="C15" s="269">
        <v>0.23835740177008</v>
      </c>
      <c r="D15" s="269">
        <v>5.0815371746130003E-2</v>
      </c>
      <c r="E15" s="273" t="s">
        <v>480</v>
      </c>
      <c r="F15" s="273" t="s">
        <v>480</v>
      </c>
      <c r="G15" s="273" t="s">
        <v>480</v>
      </c>
      <c r="H15" s="273" t="s">
        <v>480</v>
      </c>
    </row>
    <row r="16" spans="1:8" x14ac:dyDescent="0.35">
      <c r="A16" s="272" t="s">
        <v>483</v>
      </c>
      <c r="B16" s="269">
        <v>5057.2748720254449</v>
      </c>
      <c r="C16" s="269">
        <v>0.25516926930848</v>
      </c>
      <c r="D16" s="269">
        <v>3.8004328346280002E-2</v>
      </c>
      <c r="E16" s="273" t="s">
        <v>480</v>
      </c>
      <c r="F16" s="273" t="s">
        <v>480</v>
      </c>
      <c r="G16" s="273" t="s">
        <v>480</v>
      </c>
      <c r="H16" s="273" t="s">
        <v>480</v>
      </c>
    </row>
    <row r="17" spans="1:8" x14ac:dyDescent="0.35">
      <c r="A17" s="272" t="s">
        <v>484</v>
      </c>
      <c r="B17" s="269">
        <v>67269.957813983725</v>
      </c>
      <c r="C17" s="269">
        <v>1.85662734289529</v>
      </c>
      <c r="D17" s="269">
        <v>0.29458061428601001</v>
      </c>
      <c r="E17" s="273" t="s">
        <v>480</v>
      </c>
      <c r="F17" s="273" t="s">
        <v>480</v>
      </c>
      <c r="G17" s="273" t="s">
        <v>480</v>
      </c>
      <c r="H17" s="273" t="s">
        <v>480</v>
      </c>
    </row>
    <row r="18" spans="1:8" x14ac:dyDescent="0.35">
      <c r="A18" s="272" t="s">
        <v>485</v>
      </c>
      <c r="B18" s="269">
        <v>45070.579654334128</v>
      </c>
      <c r="C18" s="269">
        <v>3.0283235843053902</v>
      </c>
      <c r="D18" s="269">
        <v>0.52839203850651995</v>
      </c>
      <c r="E18" s="273" t="s">
        <v>480</v>
      </c>
      <c r="F18" s="273" t="s">
        <v>480</v>
      </c>
      <c r="G18" s="273" t="s">
        <v>480</v>
      </c>
      <c r="H18" s="273" t="s">
        <v>480</v>
      </c>
    </row>
    <row r="19" spans="1:8" x14ac:dyDescent="0.35">
      <c r="A19" s="272" t="s">
        <v>486</v>
      </c>
      <c r="B19" s="269">
        <v>46357.764227420019</v>
      </c>
      <c r="C19" s="269">
        <v>3.41919088614388</v>
      </c>
      <c r="D19" s="269">
        <v>0.52415757023381004</v>
      </c>
      <c r="E19" s="273" t="s">
        <v>480</v>
      </c>
      <c r="F19" s="273" t="s">
        <v>480</v>
      </c>
      <c r="G19" s="273" t="s">
        <v>480</v>
      </c>
      <c r="H19" s="273" t="s">
        <v>480</v>
      </c>
    </row>
    <row r="20" spans="1:8" x14ac:dyDescent="0.35">
      <c r="A20" s="272" t="s">
        <v>487</v>
      </c>
      <c r="B20" s="269">
        <v>36302.033778109631</v>
      </c>
      <c r="C20" s="269">
        <v>2.4295382607283198</v>
      </c>
      <c r="D20" s="269">
        <v>0.36471649490099001</v>
      </c>
      <c r="E20" s="273" t="s">
        <v>480</v>
      </c>
      <c r="F20" s="273" t="s">
        <v>480</v>
      </c>
      <c r="G20" s="273" t="s">
        <v>480</v>
      </c>
      <c r="H20" s="273" t="s">
        <v>480</v>
      </c>
    </row>
    <row r="21" spans="1:8" x14ac:dyDescent="0.35">
      <c r="A21" s="275" t="s">
        <v>3348</v>
      </c>
      <c r="B21" s="269">
        <v>496191.34475228947</v>
      </c>
      <c r="C21" s="269">
        <v>55.440376544157949</v>
      </c>
      <c r="D21" s="269">
        <v>7.5655556189400004</v>
      </c>
      <c r="E21" s="273">
        <v>1515.3616266750041</v>
      </c>
      <c r="F21" s="273">
        <v>1044.8381666781022</v>
      </c>
      <c r="G21" s="273">
        <v>120.23413844415886</v>
      </c>
      <c r="H21" s="273">
        <v>1574.0871153371656</v>
      </c>
    </row>
    <row r="22" spans="1:8" x14ac:dyDescent="0.3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3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3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3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3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4">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3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3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35">
      <c r="A31" s="272" t="s">
        <v>497</v>
      </c>
      <c r="B31" s="269">
        <v>257.90976890459297</v>
      </c>
      <c r="C31" s="269">
        <v>1.300499353749E-2</v>
      </c>
      <c r="D31" s="269">
        <v>1.87845249299E-3</v>
      </c>
      <c r="E31" s="273" t="s">
        <v>480</v>
      </c>
      <c r="F31" s="273" t="s">
        <v>480</v>
      </c>
      <c r="G31" s="273" t="s">
        <v>480</v>
      </c>
      <c r="H31" s="273" t="s">
        <v>480</v>
      </c>
    </row>
    <row r="32" spans="1:8" x14ac:dyDescent="0.35">
      <c r="A32" s="274" t="s">
        <v>3349</v>
      </c>
      <c r="B32" s="269">
        <v>226133.22271687587</v>
      </c>
      <c r="C32" s="269">
        <v>4.1196270916394298</v>
      </c>
      <c r="D32" s="269">
        <v>2.5601844175807398</v>
      </c>
      <c r="E32" s="269">
        <v>128.24903986696705</v>
      </c>
      <c r="F32" s="269">
        <v>1403.092346692003</v>
      </c>
      <c r="G32" s="269">
        <v>241.28268231324299</v>
      </c>
      <c r="H32" s="269">
        <v>24.535279992929539</v>
      </c>
    </row>
    <row r="33" spans="1:8" x14ac:dyDescent="0.3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35">
      <c r="A34" s="272" t="s">
        <v>499</v>
      </c>
      <c r="B34" s="269">
        <v>28046.5637376296</v>
      </c>
      <c r="C34" s="269">
        <v>0.48826677857</v>
      </c>
      <c r="D34" s="269">
        <v>0.78160963399831995</v>
      </c>
      <c r="E34" s="273" t="s">
        <v>478</v>
      </c>
      <c r="F34" s="273" t="s">
        <v>478</v>
      </c>
      <c r="G34" s="273" t="s">
        <v>478</v>
      </c>
      <c r="H34" s="273" t="s">
        <v>478</v>
      </c>
    </row>
    <row r="35" spans="1:8" x14ac:dyDescent="0.3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5">
      <c r="A36" s="274" t="s">
        <v>502</v>
      </c>
      <c r="B36" s="269">
        <v>4169.7141237857086</v>
      </c>
      <c r="C36" s="269">
        <v>2828.7193306107342</v>
      </c>
      <c r="D36" s="269" t="s">
        <v>478</v>
      </c>
      <c r="E36" s="269" t="s">
        <v>478</v>
      </c>
      <c r="F36" s="269" t="s">
        <v>478</v>
      </c>
      <c r="G36" s="269" t="s">
        <v>478</v>
      </c>
      <c r="H36" s="269" t="s">
        <v>478</v>
      </c>
    </row>
    <row r="37" spans="1:8" x14ac:dyDescent="0.35">
      <c r="A37" s="272" t="s">
        <v>504</v>
      </c>
      <c r="B37" s="269">
        <v>4169.7141237857086</v>
      </c>
      <c r="C37" s="269">
        <v>2828.7193306107342</v>
      </c>
      <c r="D37" s="273" t="s">
        <v>478</v>
      </c>
      <c r="E37" s="273" t="s">
        <v>478</v>
      </c>
      <c r="F37" s="273" t="s">
        <v>478</v>
      </c>
      <c r="G37" s="273" t="s">
        <v>478</v>
      </c>
      <c r="H37" s="278" t="s">
        <v>182</v>
      </c>
    </row>
    <row r="38" spans="1:8" x14ac:dyDescent="0.35">
      <c r="A38" s="272" t="s">
        <v>506</v>
      </c>
      <c r="B38" s="269" t="s">
        <v>480</v>
      </c>
      <c r="C38" s="269" t="s">
        <v>480</v>
      </c>
      <c r="D38" s="273" t="s">
        <v>478</v>
      </c>
      <c r="E38" s="273" t="s">
        <v>478</v>
      </c>
      <c r="F38" s="273" t="s">
        <v>478</v>
      </c>
      <c r="G38" s="273" t="s">
        <v>478</v>
      </c>
      <c r="H38" s="273" t="s">
        <v>478</v>
      </c>
    </row>
    <row r="39" spans="1:8" x14ac:dyDescent="0.35">
      <c r="A39" s="272" t="s">
        <v>3350</v>
      </c>
      <c r="B39" s="269" t="s">
        <v>507</v>
      </c>
      <c r="C39" s="269" t="s">
        <v>507</v>
      </c>
      <c r="D39" s="273" t="s">
        <v>478</v>
      </c>
      <c r="E39" s="269" t="s">
        <v>478</v>
      </c>
      <c r="F39" s="269" t="s">
        <v>478</v>
      </c>
      <c r="G39" s="269" t="s">
        <v>478</v>
      </c>
      <c r="H39" s="269" t="s">
        <v>478</v>
      </c>
    </row>
    <row r="40" spans="1:8" x14ac:dyDescent="0.3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5">
      <c r="A41" s="272" t="s">
        <v>509</v>
      </c>
      <c r="B41" s="269">
        <v>11998.333379274758</v>
      </c>
      <c r="C41" s="269">
        <v>1877.1194091493796</v>
      </c>
      <c r="D41" s="269">
        <v>3.5424165198090003E-2</v>
      </c>
      <c r="E41" s="273" t="s">
        <v>480</v>
      </c>
      <c r="F41" s="273" t="s">
        <v>480</v>
      </c>
      <c r="G41" s="273" t="s">
        <v>480</v>
      </c>
      <c r="H41" s="273" t="s">
        <v>480</v>
      </c>
    </row>
    <row r="42" spans="1:8" x14ac:dyDescent="0.35">
      <c r="A42" s="272" t="s">
        <v>510</v>
      </c>
      <c r="B42" s="269">
        <v>24946.827302109439</v>
      </c>
      <c r="C42" s="269">
        <v>7151.4450138200864</v>
      </c>
      <c r="D42" s="278" t="s">
        <v>182</v>
      </c>
      <c r="E42" s="278" t="s">
        <v>182</v>
      </c>
      <c r="F42" s="278" t="s">
        <v>182</v>
      </c>
      <c r="G42" s="273" t="s">
        <v>480</v>
      </c>
      <c r="H42" s="273" t="s">
        <v>480</v>
      </c>
    </row>
    <row r="43" spans="1:8" x14ac:dyDescent="0.35">
      <c r="A43" s="272" t="s">
        <v>511</v>
      </c>
      <c r="B43" s="269" t="s">
        <v>480</v>
      </c>
      <c r="C43" s="269" t="s">
        <v>480</v>
      </c>
      <c r="D43" s="269">
        <v>5.644611909326E-2</v>
      </c>
      <c r="E43" s="273" t="s">
        <v>480</v>
      </c>
      <c r="F43" s="273" t="s">
        <v>480</v>
      </c>
      <c r="G43" s="273" t="s">
        <v>480</v>
      </c>
      <c r="H43" s="273" t="s">
        <v>480</v>
      </c>
    </row>
    <row r="44" spans="1:8" x14ac:dyDescent="0.35">
      <c r="A44" s="272" t="s">
        <v>3351</v>
      </c>
      <c r="B44" s="269" t="s">
        <v>507</v>
      </c>
      <c r="C44" s="269" t="s">
        <v>507</v>
      </c>
      <c r="D44" s="269" t="s">
        <v>507</v>
      </c>
      <c r="E44" s="269">
        <v>208.89432174184356</v>
      </c>
      <c r="F44" s="269">
        <v>105.47180460606191</v>
      </c>
      <c r="G44" s="269">
        <v>355.97410702367489</v>
      </c>
      <c r="H44" s="269">
        <v>65.111291475618813</v>
      </c>
    </row>
    <row r="45" spans="1:8" x14ac:dyDescent="0.35">
      <c r="A45" s="279" t="s">
        <v>3352</v>
      </c>
      <c r="B45" s="269" t="s">
        <v>512</v>
      </c>
      <c r="C45" s="278" t="s">
        <v>182</v>
      </c>
      <c r="D45" s="278" t="s">
        <v>182</v>
      </c>
      <c r="E45" s="278" t="s">
        <v>182</v>
      </c>
      <c r="F45" s="278" t="s">
        <v>182</v>
      </c>
      <c r="G45" s="278" t="s">
        <v>182</v>
      </c>
      <c r="H45" s="278" t="s">
        <v>182</v>
      </c>
    </row>
    <row r="46" spans="1:8" x14ac:dyDescent="0.35">
      <c r="A46" s="274" t="s">
        <v>3353</v>
      </c>
      <c r="B46" s="269" t="s">
        <v>480</v>
      </c>
      <c r="C46" s="278" t="s">
        <v>182</v>
      </c>
      <c r="D46" s="278" t="s">
        <v>182</v>
      </c>
      <c r="E46" s="278" t="s">
        <v>182</v>
      </c>
      <c r="F46" s="278" t="s">
        <v>182</v>
      </c>
      <c r="G46" s="278" t="s">
        <v>182</v>
      </c>
      <c r="H46" s="278" t="s">
        <v>182</v>
      </c>
    </row>
    <row r="47" spans="1:8" x14ac:dyDescent="0.35">
      <c r="A47" s="274" t="s">
        <v>513</v>
      </c>
      <c r="B47" s="269" t="s">
        <v>480</v>
      </c>
      <c r="C47" s="278" t="s">
        <v>182</v>
      </c>
      <c r="D47" s="278" t="s">
        <v>182</v>
      </c>
      <c r="E47" s="278" t="s">
        <v>182</v>
      </c>
      <c r="F47" s="278" t="s">
        <v>182</v>
      </c>
      <c r="G47" s="278" t="s">
        <v>182</v>
      </c>
      <c r="H47" s="278" t="s">
        <v>182</v>
      </c>
    </row>
    <row r="48" spans="1:8" x14ac:dyDescent="0.35">
      <c r="A48" s="271" t="s">
        <v>514</v>
      </c>
      <c r="B48" s="269" t="s">
        <v>512</v>
      </c>
      <c r="C48" s="278" t="s">
        <v>182</v>
      </c>
      <c r="D48" s="278" t="s">
        <v>182</v>
      </c>
      <c r="E48" s="278" t="s">
        <v>182</v>
      </c>
      <c r="F48" s="278" t="s">
        <v>182</v>
      </c>
      <c r="G48" s="278" t="s">
        <v>182</v>
      </c>
      <c r="H48" s="278" t="s">
        <v>182</v>
      </c>
    </row>
    <row r="49" spans="1:8" x14ac:dyDescent="0.35">
      <c r="A49" s="279" t="s">
        <v>3354</v>
      </c>
      <c r="B49" s="278" t="s">
        <v>182</v>
      </c>
      <c r="C49" s="278" t="s">
        <v>182</v>
      </c>
      <c r="D49" s="278" t="s">
        <v>182</v>
      </c>
      <c r="E49" s="278" t="s">
        <v>182</v>
      </c>
      <c r="F49" s="278" t="s">
        <v>182</v>
      </c>
      <c r="G49" s="278" t="s">
        <v>182</v>
      </c>
      <c r="H49" s="278" t="s">
        <v>182</v>
      </c>
    </row>
    <row r="50" spans="1:8" x14ac:dyDescent="0.3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35">
      <c r="A51" s="280" t="s">
        <v>516</v>
      </c>
      <c r="B51" s="269">
        <v>60220.980376771418</v>
      </c>
      <c r="C51" s="269" t="s">
        <v>540</v>
      </c>
      <c r="D51" s="269">
        <v>1.8999282815821601</v>
      </c>
      <c r="E51" s="273">
        <v>237.49103519777046</v>
      </c>
      <c r="F51" s="273">
        <v>98.796270642272503</v>
      </c>
      <c r="G51" s="273">
        <v>14.819440596340881</v>
      </c>
      <c r="H51" s="273" t="s">
        <v>505</v>
      </c>
    </row>
    <row r="52" spans="1:8" x14ac:dyDescent="0.3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35">
      <c r="A53" s="271" t="s">
        <v>518</v>
      </c>
      <c r="B53" s="269" t="s">
        <v>480</v>
      </c>
      <c r="C53" s="269" t="s">
        <v>480</v>
      </c>
      <c r="D53" s="269" t="s">
        <v>480</v>
      </c>
      <c r="E53" s="273" t="s">
        <v>480</v>
      </c>
      <c r="F53" s="273" t="s">
        <v>480</v>
      </c>
      <c r="G53" s="273" t="s">
        <v>480</v>
      </c>
      <c r="H53" s="273" t="s">
        <v>505</v>
      </c>
    </row>
    <row r="54" spans="1:8" x14ac:dyDescent="0.35">
      <c r="A54" s="281" t="s">
        <v>3355</v>
      </c>
      <c r="B54" s="269">
        <v>230699.51036740557</v>
      </c>
      <c r="C54" s="278" t="s">
        <v>182</v>
      </c>
      <c r="D54" s="278" t="s">
        <v>182</v>
      </c>
      <c r="E54" s="278" t="s">
        <v>182</v>
      </c>
      <c r="F54" s="278" t="s">
        <v>182</v>
      </c>
      <c r="G54" s="278" t="s">
        <v>182</v>
      </c>
      <c r="H54" s="278" t="s">
        <v>182</v>
      </c>
    </row>
    <row r="55" spans="1:8" x14ac:dyDescent="0.35">
      <c r="A55" s="214" t="s">
        <v>3356</v>
      </c>
      <c r="B55" s="269" t="s">
        <v>540</v>
      </c>
      <c r="C55" s="278" t="s">
        <v>182</v>
      </c>
      <c r="D55" s="278" t="s">
        <v>182</v>
      </c>
      <c r="E55" s="278" t="s">
        <v>182</v>
      </c>
      <c r="F55" s="278" t="s">
        <v>182</v>
      </c>
      <c r="G55" s="278" t="s">
        <v>182</v>
      </c>
      <c r="H55" s="278" t="s">
        <v>182</v>
      </c>
    </row>
    <row r="56" spans="1:8" x14ac:dyDescent="0.35">
      <c r="A56" s="282" t="s">
        <v>519</v>
      </c>
      <c r="B56" s="273" t="s">
        <v>478</v>
      </c>
      <c r="C56" s="278" t="s">
        <v>182</v>
      </c>
      <c r="D56" s="278" t="s">
        <v>182</v>
      </c>
      <c r="E56" s="278" t="s">
        <v>182</v>
      </c>
      <c r="F56" s="278" t="s">
        <v>182</v>
      </c>
      <c r="G56" s="278" t="s">
        <v>182</v>
      </c>
      <c r="H56" s="278" t="s">
        <v>182</v>
      </c>
    </row>
    <row r="57" spans="1:8" x14ac:dyDescent="0.35">
      <c r="A57" s="282" t="s">
        <v>520</v>
      </c>
      <c r="B57" s="273" t="s">
        <v>478</v>
      </c>
      <c r="C57" s="278" t="s">
        <v>182</v>
      </c>
      <c r="D57" s="278" t="s">
        <v>182</v>
      </c>
      <c r="E57" s="278" t="s">
        <v>182</v>
      </c>
      <c r="F57" s="278" t="s">
        <v>182</v>
      </c>
      <c r="G57" s="278" t="s">
        <v>182</v>
      </c>
      <c r="H57" s="278" t="s">
        <v>182</v>
      </c>
    </row>
    <row r="58" spans="1:8" x14ac:dyDescent="0.35">
      <c r="C58" s="5"/>
      <c r="D58" s="5"/>
    </row>
    <row r="59" spans="1:8" x14ac:dyDescent="0.35">
      <c r="A59" s="50" t="s">
        <v>3605</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5">
      <c r="A66" s="50" t="s">
        <v>3081</v>
      </c>
      <c r="B66" s="51">
        <f>G375</f>
        <v>13282.915919456782</v>
      </c>
      <c r="C66" s="51">
        <f t="shared" ref="C66:D66" si="7">H375</f>
        <v>5.1948184495699996E-3</v>
      </c>
      <c r="D66" s="51">
        <f t="shared" si="7"/>
        <v>1.29867598133739</v>
      </c>
      <c r="E66" s="51"/>
      <c r="F66" s="51"/>
      <c r="G66" s="51"/>
      <c r="H66" s="51"/>
    </row>
    <row r="67" spans="1:10" ht="58" x14ac:dyDescent="0.35">
      <c r="A67" s="1" t="s">
        <v>3082</v>
      </c>
      <c r="B67" s="5"/>
      <c r="C67" s="5"/>
      <c r="D67" s="5"/>
      <c r="E67" s="5"/>
      <c r="F67" s="5"/>
      <c r="G67" s="5"/>
      <c r="H67" s="5"/>
    </row>
    <row r="68" spans="1:10" ht="15" thickBot="1" x14ac:dyDescent="0.4">
      <c r="B68" s="81"/>
      <c r="C68" s="81"/>
      <c r="D68" s="81"/>
      <c r="E68" s="81"/>
      <c r="F68" s="81"/>
      <c r="G68" s="81"/>
      <c r="H68" s="81"/>
    </row>
    <row r="69" spans="1:10" ht="15.5" x14ac:dyDescent="0.35">
      <c r="A69" s="447" t="s">
        <v>522</v>
      </c>
      <c r="B69" s="448"/>
      <c r="C69" s="215"/>
      <c r="D69" s="215"/>
      <c r="E69" s="215"/>
      <c r="F69" s="215"/>
      <c r="G69" s="215"/>
      <c r="H69" s="215"/>
      <c r="I69" s="54"/>
      <c r="J69" s="49" t="s">
        <v>462</v>
      </c>
    </row>
    <row r="70" spans="1:10" ht="15.5" x14ac:dyDescent="0.35">
      <c r="A70" s="48" t="s">
        <v>523</v>
      </c>
      <c r="B70" s="52"/>
      <c r="C70" s="53"/>
      <c r="D70" s="53"/>
      <c r="E70" s="53"/>
      <c r="F70" s="53"/>
      <c r="G70" s="53"/>
      <c r="H70" s="53"/>
      <c r="I70" s="54"/>
      <c r="J70" s="49" t="s">
        <v>3357</v>
      </c>
    </row>
    <row r="71" spans="1:10" ht="15.5" x14ac:dyDescent="0.35">
      <c r="A71" s="48"/>
      <c r="B71" s="52"/>
      <c r="C71" s="53"/>
      <c r="D71" s="53"/>
      <c r="E71" s="53"/>
      <c r="F71" s="53"/>
      <c r="G71" s="53"/>
      <c r="H71" s="49"/>
      <c r="I71" s="54"/>
      <c r="J71" s="49" t="s">
        <v>463</v>
      </c>
    </row>
    <row r="72" spans="1:10" x14ac:dyDescent="0.35">
      <c r="A72" s="449" t="s">
        <v>464</v>
      </c>
      <c r="B72" s="452" t="s">
        <v>524</v>
      </c>
      <c r="C72" s="453"/>
      <c r="D72" s="452" t="s">
        <v>525</v>
      </c>
      <c r="E72" s="454"/>
      <c r="F72" s="455"/>
      <c r="G72" s="452" t="s">
        <v>526</v>
      </c>
      <c r="H72" s="456"/>
      <c r="I72" s="456"/>
      <c r="J72" s="453"/>
    </row>
    <row r="73" spans="1:10" x14ac:dyDescent="0.35">
      <c r="A73" s="450"/>
      <c r="B73" s="457" t="s">
        <v>527</v>
      </c>
      <c r="C73" s="458"/>
      <c r="D73" s="461" t="s">
        <v>528</v>
      </c>
      <c r="E73" s="457" t="s">
        <v>466</v>
      </c>
      <c r="F73" s="458" t="s">
        <v>467</v>
      </c>
      <c r="G73" s="461" t="s">
        <v>529</v>
      </c>
      <c r="H73" s="461" t="s">
        <v>466</v>
      </c>
      <c r="I73" s="461" t="s">
        <v>467</v>
      </c>
      <c r="J73" s="263" t="s">
        <v>465</v>
      </c>
    </row>
    <row r="74" spans="1:10" x14ac:dyDescent="0.35">
      <c r="A74" s="450"/>
      <c r="B74" s="459"/>
      <c r="C74" s="460"/>
      <c r="D74" s="462"/>
      <c r="E74" s="459"/>
      <c r="F74" s="460"/>
      <c r="G74" s="463"/>
      <c r="H74" s="462"/>
      <c r="I74" s="462"/>
      <c r="J74" s="263" t="s">
        <v>530</v>
      </c>
    </row>
    <row r="75" spans="1:10" ht="15" thickBot="1" x14ac:dyDescent="0.4">
      <c r="A75" s="451"/>
      <c r="B75" s="266" t="s">
        <v>531</v>
      </c>
      <c r="C75" s="55" t="s">
        <v>532</v>
      </c>
      <c r="D75" s="55" t="s">
        <v>533</v>
      </c>
      <c r="E75" s="440" t="s">
        <v>534</v>
      </c>
      <c r="F75" s="441"/>
      <c r="G75" s="440" t="s">
        <v>472</v>
      </c>
      <c r="H75" s="438"/>
      <c r="I75" s="438"/>
      <c r="J75" s="439"/>
    </row>
    <row r="76" spans="1:10" ht="15" thickTop="1" x14ac:dyDescent="0.3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3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3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3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35">
      <c r="A80" s="283" t="s">
        <v>3193</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35">
      <c r="A81" s="283" t="s">
        <v>3194</v>
      </c>
      <c r="B81" s="327" t="s">
        <v>507</v>
      </c>
      <c r="C81" s="327" t="s">
        <v>536</v>
      </c>
      <c r="D81" s="327" t="s">
        <v>507</v>
      </c>
      <c r="E81" s="327" t="s">
        <v>507</v>
      </c>
      <c r="F81" s="327" t="s">
        <v>507</v>
      </c>
      <c r="G81" s="327" t="s">
        <v>507</v>
      </c>
      <c r="H81" s="327" t="s">
        <v>507</v>
      </c>
      <c r="I81" s="327" t="s">
        <v>507</v>
      </c>
      <c r="J81" s="327" t="s">
        <v>507</v>
      </c>
    </row>
    <row r="82" spans="1:10" x14ac:dyDescent="0.35">
      <c r="A82" s="283" t="s">
        <v>3195</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3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3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3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3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35">
      <c r="A87" s="285" t="s">
        <v>3193</v>
      </c>
      <c r="B87" s="327">
        <v>52888.087323471489</v>
      </c>
      <c r="C87" s="327" t="s">
        <v>536</v>
      </c>
      <c r="D87" s="327">
        <v>8.7168534553273496</v>
      </c>
      <c r="E87" s="327" t="s">
        <v>3087</v>
      </c>
      <c r="F87" s="327" t="s">
        <v>3087</v>
      </c>
      <c r="G87" s="327">
        <v>461.01770673125719</v>
      </c>
      <c r="H87" s="327" t="s">
        <v>3087</v>
      </c>
      <c r="I87" s="327" t="s">
        <v>3087</v>
      </c>
      <c r="J87" s="327" t="s">
        <v>540</v>
      </c>
    </row>
    <row r="88" spans="1:10" x14ac:dyDescent="0.35">
      <c r="A88" s="285" t="s">
        <v>3194</v>
      </c>
      <c r="B88" s="327" t="s">
        <v>507</v>
      </c>
      <c r="C88" s="327" t="s">
        <v>536</v>
      </c>
      <c r="D88" s="327" t="s">
        <v>507</v>
      </c>
      <c r="E88" s="327" t="s">
        <v>507</v>
      </c>
      <c r="F88" s="327" t="s">
        <v>507</v>
      </c>
      <c r="G88" s="327" t="s">
        <v>507</v>
      </c>
      <c r="H88" s="327" t="s">
        <v>507</v>
      </c>
      <c r="I88" s="327" t="s">
        <v>507</v>
      </c>
      <c r="J88" s="327" t="s">
        <v>507</v>
      </c>
    </row>
    <row r="89" spans="1:10" x14ac:dyDescent="0.35">
      <c r="A89" s="285" t="s">
        <v>3195</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35">
      <c r="A90" s="286" t="s">
        <v>3196</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3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3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3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35">
      <c r="A94" s="285" t="s">
        <v>3193</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35">
      <c r="A95" s="285" t="s">
        <v>3194</v>
      </c>
      <c r="B95" s="327" t="s">
        <v>507</v>
      </c>
      <c r="C95" s="327" t="s">
        <v>536</v>
      </c>
      <c r="D95" s="327" t="s">
        <v>507</v>
      </c>
      <c r="E95" s="327" t="s">
        <v>507</v>
      </c>
      <c r="F95" s="327" t="s">
        <v>507</v>
      </c>
      <c r="G95" s="327" t="s">
        <v>507</v>
      </c>
      <c r="H95" s="327" t="s">
        <v>507</v>
      </c>
      <c r="I95" s="327" t="s">
        <v>507</v>
      </c>
      <c r="J95" s="327" t="s">
        <v>507</v>
      </c>
    </row>
    <row r="96" spans="1:10" x14ac:dyDescent="0.35">
      <c r="A96" s="285" t="s">
        <v>3195</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3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3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3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3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3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35">
      <c r="A102" s="288" t="s">
        <v>547</v>
      </c>
      <c r="B102" s="329" t="s">
        <v>507</v>
      </c>
      <c r="C102" s="327" t="s">
        <v>536</v>
      </c>
      <c r="D102" s="327" t="s">
        <v>507</v>
      </c>
      <c r="E102" s="327" t="s">
        <v>507</v>
      </c>
      <c r="F102" s="327" t="s">
        <v>507</v>
      </c>
      <c r="G102" s="329" t="s">
        <v>507</v>
      </c>
      <c r="H102" s="329" t="s">
        <v>507</v>
      </c>
      <c r="I102" s="329" t="s">
        <v>507</v>
      </c>
      <c r="J102" s="329" t="s">
        <v>507</v>
      </c>
    </row>
    <row r="103" spans="1:10" x14ac:dyDescent="0.3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35">
      <c r="A104" s="287" t="s">
        <v>548</v>
      </c>
      <c r="B104" s="327" t="s">
        <v>3088</v>
      </c>
      <c r="C104" s="327" t="s">
        <v>536</v>
      </c>
      <c r="D104" s="328" t="s">
        <v>182</v>
      </c>
      <c r="E104" s="328" t="s">
        <v>182</v>
      </c>
      <c r="F104" s="328" t="s">
        <v>182</v>
      </c>
      <c r="G104" s="327" t="s">
        <v>3088</v>
      </c>
      <c r="H104" s="327" t="s">
        <v>552</v>
      </c>
      <c r="I104" s="327" t="s">
        <v>552</v>
      </c>
      <c r="J104" s="327" t="s">
        <v>540</v>
      </c>
    </row>
    <row r="105" spans="1:10" x14ac:dyDescent="0.35">
      <c r="A105" s="288" t="s">
        <v>543</v>
      </c>
      <c r="B105" s="329" t="s">
        <v>480</v>
      </c>
      <c r="C105" s="327" t="s">
        <v>536</v>
      </c>
      <c r="D105" s="327" t="s">
        <v>512</v>
      </c>
      <c r="E105" s="327" t="s">
        <v>480</v>
      </c>
      <c r="F105" s="327" t="s">
        <v>480</v>
      </c>
      <c r="G105" s="329" t="s">
        <v>480</v>
      </c>
      <c r="H105" s="329" t="s">
        <v>480</v>
      </c>
      <c r="I105" s="329" t="s">
        <v>480</v>
      </c>
      <c r="J105" s="329" t="s">
        <v>478</v>
      </c>
    </row>
    <row r="106" spans="1:10" x14ac:dyDescent="0.35">
      <c r="A106" s="288" t="s">
        <v>544</v>
      </c>
      <c r="B106" s="329" t="s">
        <v>480</v>
      </c>
      <c r="C106" s="327" t="s">
        <v>536</v>
      </c>
      <c r="D106" s="327" t="s">
        <v>512</v>
      </c>
      <c r="E106" s="327" t="s">
        <v>480</v>
      </c>
      <c r="F106" s="327" t="s">
        <v>480</v>
      </c>
      <c r="G106" s="329" t="s">
        <v>480</v>
      </c>
      <c r="H106" s="329" t="s">
        <v>480</v>
      </c>
      <c r="I106" s="329" t="s">
        <v>480</v>
      </c>
      <c r="J106" s="329" t="s">
        <v>478</v>
      </c>
    </row>
    <row r="107" spans="1:10" x14ac:dyDescent="0.35">
      <c r="A107" s="288" t="s">
        <v>545</v>
      </c>
      <c r="B107" s="329" t="s">
        <v>480</v>
      </c>
      <c r="C107" s="327" t="s">
        <v>536</v>
      </c>
      <c r="D107" s="327" t="s">
        <v>512</v>
      </c>
      <c r="E107" s="327" t="s">
        <v>480</v>
      </c>
      <c r="F107" s="327" t="s">
        <v>480</v>
      </c>
      <c r="G107" s="329" t="s">
        <v>480</v>
      </c>
      <c r="H107" s="329" t="s">
        <v>480</v>
      </c>
      <c r="I107" s="329" t="s">
        <v>480</v>
      </c>
      <c r="J107" s="329" t="s">
        <v>478</v>
      </c>
    </row>
    <row r="108" spans="1:10" x14ac:dyDescent="0.35">
      <c r="A108" s="288" t="s">
        <v>546</v>
      </c>
      <c r="B108" s="329" t="s">
        <v>480</v>
      </c>
      <c r="C108" s="327" t="s">
        <v>536</v>
      </c>
      <c r="D108" s="327" t="s">
        <v>512</v>
      </c>
      <c r="E108" s="327" t="s">
        <v>480</v>
      </c>
      <c r="F108" s="327" t="s">
        <v>480</v>
      </c>
      <c r="G108" s="329" t="s">
        <v>480</v>
      </c>
      <c r="H108" s="329" t="s">
        <v>480</v>
      </c>
      <c r="I108" s="329" t="s">
        <v>480</v>
      </c>
      <c r="J108" s="329" t="s">
        <v>478</v>
      </c>
    </row>
    <row r="109" spans="1:10" x14ac:dyDescent="0.35">
      <c r="A109" s="288" t="s">
        <v>547</v>
      </c>
      <c r="B109" s="329" t="s">
        <v>507</v>
      </c>
      <c r="C109" s="327" t="s">
        <v>536</v>
      </c>
      <c r="D109" s="327" t="s">
        <v>507</v>
      </c>
      <c r="E109" s="327" t="s">
        <v>507</v>
      </c>
      <c r="F109" s="327" t="s">
        <v>507</v>
      </c>
      <c r="G109" s="329" t="s">
        <v>507</v>
      </c>
      <c r="H109" s="329" t="s">
        <v>507</v>
      </c>
      <c r="I109" s="329" t="s">
        <v>507</v>
      </c>
      <c r="J109" s="329" t="s">
        <v>507</v>
      </c>
    </row>
    <row r="110" spans="1:10" x14ac:dyDescent="0.35">
      <c r="A110" s="288" t="s">
        <v>88</v>
      </c>
      <c r="B110" s="329" t="s">
        <v>480</v>
      </c>
      <c r="C110" s="327" t="s">
        <v>536</v>
      </c>
      <c r="D110" s="327" t="s">
        <v>512</v>
      </c>
      <c r="E110" s="327" t="s">
        <v>480</v>
      </c>
      <c r="F110" s="327" t="s">
        <v>480</v>
      </c>
      <c r="G110" s="329" t="s">
        <v>480</v>
      </c>
      <c r="H110" s="329" t="s">
        <v>480</v>
      </c>
      <c r="I110" s="329" t="s">
        <v>480</v>
      </c>
      <c r="J110" s="329" t="s">
        <v>478</v>
      </c>
    </row>
    <row r="111" spans="1:10" x14ac:dyDescent="0.35">
      <c r="A111" s="287" t="s">
        <v>549</v>
      </c>
      <c r="B111" s="327" t="s">
        <v>3088</v>
      </c>
      <c r="C111" s="327" t="s">
        <v>536</v>
      </c>
      <c r="D111" s="328" t="s">
        <v>182</v>
      </c>
      <c r="E111" s="328" t="s">
        <v>182</v>
      </c>
      <c r="F111" s="328" t="s">
        <v>182</v>
      </c>
      <c r="G111" s="327" t="s">
        <v>552</v>
      </c>
      <c r="H111" s="327" t="s">
        <v>3088</v>
      </c>
      <c r="I111" s="327" t="s">
        <v>552</v>
      </c>
      <c r="J111" s="327" t="s">
        <v>540</v>
      </c>
    </row>
    <row r="112" spans="1:10" x14ac:dyDescent="0.35">
      <c r="A112" s="288" t="s">
        <v>543</v>
      </c>
      <c r="B112" s="329" t="s">
        <v>480</v>
      </c>
      <c r="C112" s="327" t="s">
        <v>536</v>
      </c>
      <c r="D112" s="327" t="s">
        <v>512</v>
      </c>
      <c r="E112" s="327" t="s">
        <v>480</v>
      </c>
      <c r="F112" s="327" t="s">
        <v>480</v>
      </c>
      <c r="G112" s="329" t="s">
        <v>480</v>
      </c>
      <c r="H112" s="329" t="s">
        <v>480</v>
      </c>
      <c r="I112" s="329" t="s">
        <v>480</v>
      </c>
      <c r="J112" s="329" t="s">
        <v>478</v>
      </c>
    </row>
    <row r="113" spans="1:10" x14ac:dyDescent="0.35">
      <c r="A113" s="288" t="s">
        <v>544</v>
      </c>
      <c r="B113" s="329" t="s">
        <v>480</v>
      </c>
      <c r="C113" s="327" t="s">
        <v>536</v>
      </c>
      <c r="D113" s="327" t="s">
        <v>512</v>
      </c>
      <c r="E113" s="327" t="s">
        <v>480</v>
      </c>
      <c r="F113" s="327" t="s">
        <v>480</v>
      </c>
      <c r="G113" s="329" t="s">
        <v>480</v>
      </c>
      <c r="H113" s="329" t="s">
        <v>480</v>
      </c>
      <c r="I113" s="329" t="s">
        <v>480</v>
      </c>
      <c r="J113" s="329" t="s">
        <v>478</v>
      </c>
    </row>
    <row r="114" spans="1:10" x14ac:dyDescent="0.35">
      <c r="A114" s="288" t="s">
        <v>545</v>
      </c>
      <c r="B114" s="329" t="s">
        <v>480</v>
      </c>
      <c r="C114" s="327" t="s">
        <v>536</v>
      </c>
      <c r="D114" s="327" t="s">
        <v>512</v>
      </c>
      <c r="E114" s="327" t="s">
        <v>480</v>
      </c>
      <c r="F114" s="327" t="s">
        <v>480</v>
      </c>
      <c r="G114" s="329" t="s">
        <v>480</v>
      </c>
      <c r="H114" s="329" t="s">
        <v>480</v>
      </c>
      <c r="I114" s="329" t="s">
        <v>480</v>
      </c>
      <c r="J114" s="329" t="s">
        <v>478</v>
      </c>
    </row>
    <row r="115" spans="1:10" x14ac:dyDescent="0.35">
      <c r="A115" s="288" t="s">
        <v>546</v>
      </c>
      <c r="B115" s="329" t="s">
        <v>480</v>
      </c>
      <c r="C115" s="327" t="s">
        <v>536</v>
      </c>
      <c r="D115" s="327" t="s">
        <v>512</v>
      </c>
      <c r="E115" s="327" t="s">
        <v>480</v>
      </c>
      <c r="F115" s="327" t="s">
        <v>480</v>
      </c>
      <c r="G115" s="329" t="s">
        <v>480</v>
      </c>
      <c r="H115" s="329" t="s">
        <v>480</v>
      </c>
      <c r="I115" s="329" t="s">
        <v>480</v>
      </c>
      <c r="J115" s="329" t="s">
        <v>478</v>
      </c>
    </row>
    <row r="116" spans="1:10" x14ac:dyDescent="0.35">
      <c r="A116" s="288" t="s">
        <v>547</v>
      </c>
      <c r="B116" s="329" t="s">
        <v>507</v>
      </c>
      <c r="C116" s="327" t="s">
        <v>536</v>
      </c>
      <c r="D116" s="327" t="s">
        <v>507</v>
      </c>
      <c r="E116" s="327" t="s">
        <v>507</v>
      </c>
      <c r="F116" s="327" t="s">
        <v>507</v>
      </c>
      <c r="G116" s="329" t="s">
        <v>507</v>
      </c>
      <c r="H116" s="329" t="s">
        <v>507</v>
      </c>
      <c r="I116" s="329" t="s">
        <v>507</v>
      </c>
      <c r="J116" s="329" t="s">
        <v>507</v>
      </c>
    </row>
    <row r="117" spans="1:10" x14ac:dyDescent="0.35">
      <c r="A117" s="288" t="s">
        <v>88</v>
      </c>
      <c r="B117" s="329" t="s">
        <v>480</v>
      </c>
      <c r="C117" s="327" t="s">
        <v>536</v>
      </c>
      <c r="D117" s="327" t="s">
        <v>512</v>
      </c>
      <c r="E117" s="327" t="s">
        <v>480</v>
      </c>
      <c r="F117" s="327" t="s">
        <v>480</v>
      </c>
      <c r="G117" s="329" t="s">
        <v>480</v>
      </c>
      <c r="H117" s="329" t="s">
        <v>480</v>
      </c>
      <c r="I117" s="329" t="s">
        <v>480</v>
      </c>
      <c r="J117" s="329" t="s">
        <v>478</v>
      </c>
    </row>
    <row r="118" spans="1:10" x14ac:dyDescent="0.3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3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3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3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35">
      <c r="A122" s="285" t="s">
        <v>3193</v>
      </c>
      <c r="B122" s="329" t="s">
        <v>507</v>
      </c>
      <c r="C122" s="327" t="s">
        <v>536</v>
      </c>
      <c r="D122" s="327" t="s">
        <v>507</v>
      </c>
      <c r="E122" s="327" t="s">
        <v>507</v>
      </c>
      <c r="F122" s="327" t="s">
        <v>507</v>
      </c>
      <c r="G122" s="329" t="s">
        <v>507</v>
      </c>
      <c r="H122" s="329" t="s">
        <v>507</v>
      </c>
      <c r="I122" s="329" t="s">
        <v>507</v>
      </c>
      <c r="J122" s="329" t="s">
        <v>507</v>
      </c>
    </row>
    <row r="123" spans="1:10" x14ac:dyDescent="0.35">
      <c r="A123" s="285" t="s">
        <v>3194</v>
      </c>
      <c r="B123" s="329" t="s">
        <v>507</v>
      </c>
      <c r="C123" s="327" t="s">
        <v>536</v>
      </c>
      <c r="D123" s="327" t="s">
        <v>507</v>
      </c>
      <c r="E123" s="327" t="s">
        <v>507</v>
      </c>
      <c r="F123" s="327" t="s">
        <v>507</v>
      </c>
      <c r="G123" s="329" t="s">
        <v>507</v>
      </c>
      <c r="H123" s="329" t="s">
        <v>507</v>
      </c>
      <c r="I123" s="329" t="s">
        <v>507</v>
      </c>
      <c r="J123" s="329" t="s">
        <v>507</v>
      </c>
    </row>
    <row r="124" spans="1:10" x14ac:dyDescent="0.35">
      <c r="A124" s="285" t="s">
        <v>3195</v>
      </c>
      <c r="B124" s="329" t="s">
        <v>480</v>
      </c>
      <c r="C124" s="327" t="s">
        <v>536</v>
      </c>
      <c r="D124" s="327" t="s">
        <v>512</v>
      </c>
      <c r="E124" s="327" t="s">
        <v>480</v>
      </c>
      <c r="F124" s="327" t="s">
        <v>480</v>
      </c>
      <c r="G124" s="329" t="s">
        <v>480</v>
      </c>
      <c r="H124" s="329" t="s">
        <v>480</v>
      </c>
      <c r="I124" s="329" t="s">
        <v>480</v>
      </c>
      <c r="J124" s="329" t="s">
        <v>478</v>
      </c>
    </row>
    <row r="125" spans="1:10" x14ac:dyDescent="0.35">
      <c r="A125" s="290" t="s">
        <v>3197</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3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3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3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35">
      <c r="A129" s="283" t="s">
        <v>3193</v>
      </c>
      <c r="B129" s="327" t="s">
        <v>507</v>
      </c>
      <c r="C129" s="327" t="s">
        <v>536</v>
      </c>
      <c r="D129" s="327" t="s">
        <v>507</v>
      </c>
      <c r="E129" s="327" t="s">
        <v>507</v>
      </c>
      <c r="F129" s="327" t="s">
        <v>507</v>
      </c>
      <c r="G129" s="327" t="s">
        <v>507</v>
      </c>
      <c r="H129" s="327" t="s">
        <v>507</v>
      </c>
      <c r="I129" s="327" t="s">
        <v>507</v>
      </c>
      <c r="J129" s="327" t="s">
        <v>507</v>
      </c>
    </row>
    <row r="130" spans="1:10" x14ac:dyDescent="0.35">
      <c r="A130" s="283" t="s">
        <v>3194</v>
      </c>
      <c r="B130" s="327" t="s">
        <v>507</v>
      </c>
      <c r="C130" s="327" t="s">
        <v>536</v>
      </c>
      <c r="D130" s="327" t="s">
        <v>507</v>
      </c>
      <c r="E130" s="327" t="s">
        <v>507</v>
      </c>
      <c r="F130" s="327" t="s">
        <v>507</v>
      </c>
      <c r="G130" s="327" t="s">
        <v>507</v>
      </c>
      <c r="H130" s="327" t="s">
        <v>507</v>
      </c>
      <c r="I130" s="327" t="s">
        <v>507</v>
      </c>
      <c r="J130" s="327" t="s">
        <v>507</v>
      </c>
    </row>
    <row r="131" spans="1:10" x14ac:dyDescent="0.35">
      <c r="A131" s="283" t="s">
        <v>3195</v>
      </c>
      <c r="B131" s="327" t="s">
        <v>480</v>
      </c>
      <c r="C131" s="327" t="s">
        <v>536</v>
      </c>
      <c r="D131" s="327" t="s">
        <v>512</v>
      </c>
      <c r="E131" s="327" t="s">
        <v>480</v>
      </c>
      <c r="F131" s="327" t="s">
        <v>480</v>
      </c>
      <c r="G131" s="327" t="s">
        <v>480</v>
      </c>
      <c r="H131" s="327" t="s">
        <v>480</v>
      </c>
      <c r="I131" s="327" t="s">
        <v>480</v>
      </c>
      <c r="J131" s="327" t="s">
        <v>478</v>
      </c>
    </row>
    <row r="132" spans="1:10" x14ac:dyDescent="0.3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3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3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3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35">
      <c r="A136" s="288" t="s">
        <v>546</v>
      </c>
      <c r="B136" s="329" t="s">
        <v>507</v>
      </c>
      <c r="C136" s="327" t="s">
        <v>536</v>
      </c>
      <c r="D136" s="327" t="s">
        <v>507</v>
      </c>
      <c r="E136" s="327" t="s">
        <v>507</v>
      </c>
      <c r="F136" s="327" t="s">
        <v>507</v>
      </c>
      <c r="G136" s="329" t="s">
        <v>507</v>
      </c>
      <c r="H136" s="329" t="s">
        <v>507</v>
      </c>
      <c r="I136" s="329" t="s">
        <v>507</v>
      </c>
      <c r="J136" s="329" t="s">
        <v>507</v>
      </c>
    </row>
    <row r="137" spans="1:10" x14ac:dyDescent="0.35">
      <c r="A137" s="288" t="s">
        <v>547</v>
      </c>
      <c r="B137" s="329" t="s">
        <v>507</v>
      </c>
      <c r="C137" s="327" t="s">
        <v>536</v>
      </c>
      <c r="D137" s="327" t="s">
        <v>507</v>
      </c>
      <c r="E137" s="327" t="s">
        <v>507</v>
      </c>
      <c r="F137" s="327" t="s">
        <v>507</v>
      </c>
      <c r="G137" s="329" t="s">
        <v>507</v>
      </c>
      <c r="H137" s="329" t="s">
        <v>507</v>
      </c>
      <c r="I137" s="329" t="s">
        <v>507</v>
      </c>
      <c r="J137" s="329" t="s">
        <v>507</v>
      </c>
    </row>
    <row r="138" spans="1:10" x14ac:dyDescent="0.35">
      <c r="A138" s="288" t="s">
        <v>88</v>
      </c>
      <c r="B138" s="329" t="s">
        <v>480</v>
      </c>
      <c r="C138" s="327" t="s">
        <v>536</v>
      </c>
      <c r="D138" s="327" t="s">
        <v>512</v>
      </c>
      <c r="E138" s="327" t="s">
        <v>480</v>
      </c>
      <c r="F138" s="327" t="s">
        <v>480</v>
      </c>
      <c r="G138" s="329" t="s">
        <v>480</v>
      </c>
      <c r="H138" s="329" t="s">
        <v>480</v>
      </c>
      <c r="I138" s="329" t="s">
        <v>480</v>
      </c>
      <c r="J138" s="329" t="s">
        <v>478</v>
      </c>
    </row>
    <row r="139" spans="1:10" x14ac:dyDescent="0.35">
      <c r="A139" s="287" t="s">
        <v>551</v>
      </c>
      <c r="B139" s="327" t="s">
        <v>552</v>
      </c>
      <c r="C139" s="327" t="s">
        <v>536</v>
      </c>
      <c r="D139" s="328" t="s">
        <v>182</v>
      </c>
      <c r="E139" s="328" t="s">
        <v>182</v>
      </c>
      <c r="F139" s="328" t="s">
        <v>182</v>
      </c>
      <c r="G139" s="327" t="s">
        <v>552</v>
      </c>
      <c r="H139" s="327" t="s">
        <v>552</v>
      </c>
      <c r="I139" s="327" t="s">
        <v>552</v>
      </c>
      <c r="J139" s="327" t="s">
        <v>540</v>
      </c>
    </row>
    <row r="140" spans="1:10" x14ac:dyDescent="0.35">
      <c r="A140" s="288" t="s">
        <v>543</v>
      </c>
      <c r="B140" s="329" t="s">
        <v>480</v>
      </c>
      <c r="C140" s="327" t="s">
        <v>536</v>
      </c>
      <c r="D140" s="327" t="s">
        <v>512</v>
      </c>
      <c r="E140" s="327" t="s">
        <v>480</v>
      </c>
      <c r="F140" s="327" t="s">
        <v>480</v>
      </c>
      <c r="G140" s="329" t="s">
        <v>480</v>
      </c>
      <c r="H140" s="329" t="s">
        <v>480</v>
      </c>
      <c r="I140" s="329" t="s">
        <v>480</v>
      </c>
      <c r="J140" s="329" t="s">
        <v>478</v>
      </c>
    </row>
    <row r="141" spans="1:10" x14ac:dyDescent="0.35">
      <c r="A141" s="288" t="s">
        <v>544</v>
      </c>
      <c r="B141" s="329" t="s">
        <v>480</v>
      </c>
      <c r="C141" s="327" t="s">
        <v>536</v>
      </c>
      <c r="D141" s="327" t="s">
        <v>512</v>
      </c>
      <c r="E141" s="327" t="s">
        <v>480</v>
      </c>
      <c r="F141" s="327" t="s">
        <v>480</v>
      </c>
      <c r="G141" s="329" t="s">
        <v>480</v>
      </c>
      <c r="H141" s="329" t="s">
        <v>480</v>
      </c>
      <c r="I141" s="329" t="s">
        <v>480</v>
      </c>
      <c r="J141" s="329" t="s">
        <v>478</v>
      </c>
    </row>
    <row r="142" spans="1:10" x14ac:dyDescent="0.35">
      <c r="A142" s="288" t="s">
        <v>545</v>
      </c>
      <c r="B142" s="329" t="s">
        <v>480</v>
      </c>
      <c r="C142" s="327" t="s">
        <v>536</v>
      </c>
      <c r="D142" s="327" t="s">
        <v>512</v>
      </c>
      <c r="E142" s="327" t="s">
        <v>480</v>
      </c>
      <c r="F142" s="327" t="s">
        <v>480</v>
      </c>
      <c r="G142" s="329" t="s">
        <v>480</v>
      </c>
      <c r="H142" s="329" t="s">
        <v>480</v>
      </c>
      <c r="I142" s="329" t="s">
        <v>480</v>
      </c>
      <c r="J142" s="329" t="s">
        <v>478</v>
      </c>
    </row>
    <row r="143" spans="1:10" x14ac:dyDescent="0.35">
      <c r="A143" s="288" t="s">
        <v>546</v>
      </c>
      <c r="B143" s="329" t="s">
        <v>507</v>
      </c>
      <c r="C143" s="327" t="s">
        <v>536</v>
      </c>
      <c r="D143" s="327" t="s">
        <v>507</v>
      </c>
      <c r="E143" s="327" t="s">
        <v>507</v>
      </c>
      <c r="F143" s="327" t="s">
        <v>507</v>
      </c>
      <c r="G143" s="329" t="s">
        <v>507</v>
      </c>
      <c r="H143" s="329" t="s">
        <v>507</v>
      </c>
      <c r="I143" s="329" t="s">
        <v>507</v>
      </c>
      <c r="J143" s="329" t="s">
        <v>507</v>
      </c>
    </row>
    <row r="144" spans="1:10" x14ac:dyDescent="0.35">
      <c r="A144" s="288" t="s">
        <v>547</v>
      </c>
      <c r="B144" s="329" t="s">
        <v>507</v>
      </c>
      <c r="C144" s="327" t="s">
        <v>536</v>
      </c>
      <c r="D144" s="327" t="s">
        <v>507</v>
      </c>
      <c r="E144" s="327" t="s">
        <v>507</v>
      </c>
      <c r="F144" s="327" t="s">
        <v>507</v>
      </c>
      <c r="G144" s="329" t="s">
        <v>507</v>
      </c>
      <c r="H144" s="329" t="s">
        <v>507</v>
      </c>
      <c r="I144" s="329" t="s">
        <v>507</v>
      </c>
      <c r="J144" s="329" t="s">
        <v>507</v>
      </c>
    </row>
    <row r="145" spans="1:10" x14ac:dyDescent="0.35">
      <c r="A145" s="288" t="s">
        <v>88</v>
      </c>
      <c r="B145" s="329" t="s">
        <v>480</v>
      </c>
      <c r="C145" s="327" t="s">
        <v>536</v>
      </c>
      <c r="D145" s="327" t="s">
        <v>512</v>
      </c>
      <c r="E145" s="327" t="s">
        <v>480</v>
      </c>
      <c r="F145" s="327" t="s">
        <v>480</v>
      </c>
      <c r="G145" s="329" t="s">
        <v>480</v>
      </c>
      <c r="H145" s="329" t="s">
        <v>480</v>
      </c>
      <c r="I145" s="329" t="s">
        <v>480</v>
      </c>
      <c r="J145" s="329" t="s">
        <v>478</v>
      </c>
    </row>
    <row r="146" spans="1:10" x14ac:dyDescent="0.35">
      <c r="A146" s="287" t="s">
        <v>553</v>
      </c>
      <c r="B146" s="327" t="s">
        <v>552</v>
      </c>
      <c r="C146" s="327" t="s">
        <v>536</v>
      </c>
      <c r="D146" s="328" t="s">
        <v>182</v>
      </c>
      <c r="E146" s="328" t="s">
        <v>182</v>
      </c>
      <c r="F146" s="328" t="s">
        <v>182</v>
      </c>
      <c r="G146" s="327" t="s">
        <v>552</v>
      </c>
      <c r="H146" s="327" t="s">
        <v>552</v>
      </c>
      <c r="I146" s="327" t="s">
        <v>552</v>
      </c>
      <c r="J146" s="327" t="s">
        <v>540</v>
      </c>
    </row>
    <row r="147" spans="1:10" x14ac:dyDescent="0.35">
      <c r="A147" s="288" t="s">
        <v>543</v>
      </c>
      <c r="B147" s="329" t="s">
        <v>480</v>
      </c>
      <c r="C147" s="327" t="s">
        <v>536</v>
      </c>
      <c r="D147" s="327" t="s">
        <v>512</v>
      </c>
      <c r="E147" s="327" t="s">
        <v>480</v>
      </c>
      <c r="F147" s="327" t="s">
        <v>480</v>
      </c>
      <c r="G147" s="329" t="s">
        <v>480</v>
      </c>
      <c r="H147" s="329" t="s">
        <v>480</v>
      </c>
      <c r="I147" s="329" t="s">
        <v>480</v>
      </c>
      <c r="J147" s="329" t="s">
        <v>478</v>
      </c>
    </row>
    <row r="148" spans="1:10" x14ac:dyDescent="0.35">
      <c r="A148" s="288" t="s">
        <v>544</v>
      </c>
      <c r="B148" s="329" t="s">
        <v>480</v>
      </c>
      <c r="C148" s="327" t="s">
        <v>536</v>
      </c>
      <c r="D148" s="327" t="s">
        <v>512</v>
      </c>
      <c r="E148" s="327" t="s">
        <v>480</v>
      </c>
      <c r="F148" s="327" t="s">
        <v>480</v>
      </c>
      <c r="G148" s="329" t="s">
        <v>480</v>
      </c>
      <c r="H148" s="329" t="s">
        <v>480</v>
      </c>
      <c r="I148" s="329" t="s">
        <v>480</v>
      </c>
      <c r="J148" s="329" t="s">
        <v>478</v>
      </c>
    </row>
    <row r="149" spans="1:10" x14ac:dyDescent="0.35">
      <c r="A149" s="288" t="s">
        <v>545</v>
      </c>
      <c r="B149" s="329" t="s">
        <v>480</v>
      </c>
      <c r="C149" s="327" t="s">
        <v>536</v>
      </c>
      <c r="D149" s="327" t="s">
        <v>512</v>
      </c>
      <c r="E149" s="327" t="s">
        <v>480</v>
      </c>
      <c r="F149" s="327" t="s">
        <v>480</v>
      </c>
      <c r="G149" s="329" t="s">
        <v>480</v>
      </c>
      <c r="H149" s="329" t="s">
        <v>480</v>
      </c>
      <c r="I149" s="329" t="s">
        <v>480</v>
      </c>
      <c r="J149" s="329" t="s">
        <v>478</v>
      </c>
    </row>
    <row r="150" spans="1:10" x14ac:dyDescent="0.35">
      <c r="A150" s="288" t="s">
        <v>546</v>
      </c>
      <c r="B150" s="329" t="s">
        <v>507</v>
      </c>
      <c r="C150" s="327" t="s">
        <v>536</v>
      </c>
      <c r="D150" s="327" t="s">
        <v>507</v>
      </c>
      <c r="E150" s="327" t="s">
        <v>507</v>
      </c>
      <c r="F150" s="327" t="s">
        <v>507</v>
      </c>
      <c r="G150" s="329" t="s">
        <v>507</v>
      </c>
      <c r="H150" s="329" t="s">
        <v>507</v>
      </c>
      <c r="I150" s="329" t="s">
        <v>507</v>
      </c>
      <c r="J150" s="329" t="s">
        <v>507</v>
      </c>
    </row>
    <row r="151" spans="1:10" x14ac:dyDescent="0.35">
      <c r="A151" s="288" t="s">
        <v>547</v>
      </c>
      <c r="B151" s="329" t="s">
        <v>507</v>
      </c>
      <c r="C151" s="327" t="s">
        <v>536</v>
      </c>
      <c r="D151" s="327" t="s">
        <v>507</v>
      </c>
      <c r="E151" s="327" t="s">
        <v>507</v>
      </c>
      <c r="F151" s="327" t="s">
        <v>507</v>
      </c>
      <c r="G151" s="329" t="s">
        <v>507</v>
      </c>
      <c r="H151" s="329" t="s">
        <v>507</v>
      </c>
      <c r="I151" s="329" t="s">
        <v>507</v>
      </c>
      <c r="J151" s="329" t="s">
        <v>507</v>
      </c>
    </row>
    <row r="152" spans="1:10" x14ac:dyDescent="0.35">
      <c r="A152" s="288" t="s">
        <v>88</v>
      </c>
      <c r="B152" s="329" t="s">
        <v>480</v>
      </c>
      <c r="C152" s="327" t="s">
        <v>536</v>
      </c>
      <c r="D152" s="327" t="s">
        <v>512</v>
      </c>
      <c r="E152" s="327" t="s">
        <v>480</v>
      </c>
      <c r="F152" s="327" t="s">
        <v>480</v>
      </c>
      <c r="G152" s="329" t="s">
        <v>480</v>
      </c>
      <c r="H152" s="329" t="s">
        <v>480</v>
      </c>
      <c r="I152" s="329" t="s">
        <v>480</v>
      </c>
      <c r="J152" s="329" t="s">
        <v>478</v>
      </c>
    </row>
    <row r="153" spans="1:10" x14ac:dyDescent="0.3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3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3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3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35">
      <c r="A157" s="291" t="s">
        <v>3198</v>
      </c>
      <c r="B157" s="327" t="s">
        <v>507</v>
      </c>
      <c r="C157" s="327" t="s">
        <v>536</v>
      </c>
      <c r="D157" s="327" t="s">
        <v>507</v>
      </c>
      <c r="E157" s="327" t="s">
        <v>507</v>
      </c>
      <c r="F157" s="327" t="s">
        <v>507</v>
      </c>
      <c r="G157" s="327" t="s">
        <v>507</v>
      </c>
      <c r="H157" s="327" t="s">
        <v>507</v>
      </c>
      <c r="I157" s="327" t="s">
        <v>507</v>
      </c>
      <c r="J157" s="327" t="s">
        <v>507</v>
      </c>
    </row>
    <row r="158" spans="1:10" x14ac:dyDescent="0.35">
      <c r="A158" s="291" t="s">
        <v>3199</v>
      </c>
      <c r="B158" s="327" t="s">
        <v>507</v>
      </c>
      <c r="C158" s="327" t="s">
        <v>536</v>
      </c>
      <c r="D158" s="327" t="s">
        <v>507</v>
      </c>
      <c r="E158" s="327" t="s">
        <v>507</v>
      </c>
      <c r="F158" s="327" t="s">
        <v>507</v>
      </c>
      <c r="G158" s="327" t="s">
        <v>507</v>
      </c>
      <c r="H158" s="327" t="s">
        <v>507</v>
      </c>
      <c r="I158" s="327" t="s">
        <v>507</v>
      </c>
      <c r="J158" s="327" t="s">
        <v>507</v>
      </c>
    </row>
    <row r="159" spans="1:10" x14ac:dyDescent="0.35">
      <c r="A159" s="291" t="s">
        <v>3200</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3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3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3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3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35">
      <c r="A164" s="291" t="s">
        <v>3198</v>
      </c>
      <c r="B164" s="329" t="s">
        <v>507</v>
      </c>
      <c r="C164" s="327" t="s">
        <v>536</v>
      </c>
      <c r="D164" s="327" t="s">
        <v>507</v>
      </c>
      <c r="E164" s="327" t="s">
        <v>507</v>
      </c>
      <c r="F164" s="327" t="s">
        <v>507</v>
      </c>
      <c r="G164" s="329" t="s">
        <v>507</v>
      </c>
      <c r="H164" s="329" t="s">
        <v>507</v>
      </c>
      <c r="I164" s="329" t="s">
        <v>507</v>
      </c>
      <c r="J164" s="329" t="s">
        <v>507</v>
      </c>
    </row>
    <row r="165" spans="1:10" x14ac:dyDescent="0.35">
      <c r="A165" s="291" t="s">
        <v>3199</v>
      </c>
      <c r="B165" s="329" t="s">
        <v>507</v>
      </c>
      <c r="C165" s="327" t="s">
        <v>536</v>
      </c>
      <c r="D165" s="327" t="s">
        <v>507</v>
      </c>
      <c r="E165" s="327" t="s">
        <v>507</v>
      </c>
      <c r="F165" s="327" t="s">
        <v>507</v>
      </c>
      <c r="G165" s="329" t="s">
        <v>507</v>
      </c>
      <c r="H165" s="329" t="s">
        <v>507</v>
      </c>
      <c r="I165" s="329" t="s">
        <v>507</v>
      </c>
      <c r="J165" s="329" t="s">
        <v>507</v>
      </c>
    </row>
    <row r="166" spans="1:10" x14ac:dyDescent="0.35">
      <c r="A166" s="291" t="s">
        <v>3200</v>
      </c>
      <c r="B166" s="329" t="s">
        <v>480</v>
      </c>
      <c r="C166" s="327" t="s">
        <v>536</v>
      </c>
      <c r="D166" s="327" t="s">
        <v>512</v>
      </c>
      <c r="E166" s="327" t="s">
        <v>480</v>
      </c>
      <c r="F166" s="327" t="s">
        <v>480</v>
      </c>
      <c r="G166" s="329" t="s">
        <v>480</v>
      </c>
      <c r="H166" s="329" t="s">
        <v>480</v>
      </c>
      <c r="I166" s="329" t="s">
        <v>480</v>
      </c>
      <c r="J166" s="329" t="s">
        <v>478</v>
      </c>
    </row>
    <row r="167" spans="1:10" x14ac:dyDescent="0.3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3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3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3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35">
      <c r="A171" s="291" t="s">
        <v>3198</v>
      </c>
      <c r="B171" s="329" t="s">
        <v>507</v>
      </c>
      <c r="C171" s="327" t="s">
        <v>536</v>
      </c>
      <c r="D171" s="327" t="s">
        <v>507</v>
      </c>
      <c r="E171" s="327" t="s">
        <v>507</v>
      </c>
      <c r="F171" s="327" t="s">
        <v>507</v>
      </c>
      <c r="G171" s="329" t="s">
        <v>507</v>
      </c>
      <c r="H171" s="329" t="s">
        <v>507</v>
      </c>
      <c r="I171" s="329" t="s">
        <v>507</v>
      </c>
      <c r="J171" s="329" t="s">
        <v>507</v>
      </c>
    </row>
    <row r="172" spans="1:10" x14ac:dyDescent="0.35">
      <c r="A172" s="291" t="s">
        <v>3199</v>
      </c>
      <c r="B172" s="329" t="s">
        <v>507</v>
      </c>
      <c r="C172" s="327" t="s">
        <v>536</v>
      </c>
      <c r="D172" s="327" t="s">
        <v>507</v>
      </c>
      <c r="E172" s="327" t="s">
        <v>507</v>
      </c>
      <c r="F172" s="327" t="s">
        <v>507</v>
      </c>
      <c r="G172" s="329" t="s">
        <v>507</v>
      </c>
      <c r="H172" s="329" t="s">
        <v>507</v>
      </c>
      <c r="I172" s="329" t="s">
        <v>507</v>
      </c>
      <c r="J172" s="329" t="s">
        <v>507</v>
      </c>
    </row>
    <row r="173" spans="1:10" x14ac:dyDescent="0.35">
      <c r="A173" s="291" t="s">
        <v>3200</v>
      </c>
      <c r="B173" s="329" t="s">
        <v>480</v>
      </c>
      <c r="C173" s="327" t="s">
        <v>536</v>
      </c>
      <c r="D173" s="327" t="s">
        <v>512</v>
      </c>
      <c r="E173" s="327" t="s">
        <v>480</v>
      </c>
      <c r="F173" s="327" t="s">
        <v>480</v>
      </c>
      <c r="G173" s="329" t="s">
        <v>480</v>
      </c>
      <c r="H173" s="329" t="s">
        <v>480</v>
      </c>
      <c r="I173" s="329" t="s">
        <v>480</v>
      </c>
      <c r="J173" s="329" t="s">
        <v>478</v>
      </c>
    </row>
    <row r="174" spans="1:10" x14ac:dyDescent="0.3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3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3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3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35">
      <c r="A178" s="291" t="s">
        <v>3198</v>
      </c>
      <c r="B178" s="329" t="s">
        <v>507</v>
      </c>
      <c r="C178" s="327" t="s">
        <v>536</v>
      </c>
      <c r="D178" s="327" t="s">
        <v>507</v>
      </c>
      <c r="E178" s="327" t="s">
        <v>507</v>
      </c>
      <c r="F178" s="327" t="s">
        <v>507</v>
      </c>
      <c r="G178" s="329" t="s">
        <v>507</v>
      </c>
      <c r="H178" s="329" t="s">
        <v>507</v>
      </c>
      <c r="I178" s="329" t="s">
        <v>507</v>
      </c>
      <c r="J178" s="329" t="s">
        <v>507</v>
      </c>
    </row>
    <row r="179" spans="1:10" x14ac:dyDescent="0.35">
      <c r="A179" s="291" t="s">
        <v>3199</v>
      </c>
      <c r="B179" s="329" t="s">
        <v>507</v>
      </c>
      <c r="C179" s="327" t="s">
        <v>536</v>
      </c>
      <c r="D179" s="327" t="s">
        <v>507</v>
      </c>
      <c r="E179" s="327" t="s">
        <v>507</v>
      </c>
      <c r="F179" s="327" t="s">
        <v>507</v>
      </c>
      <c r="G179" s="329" t="s">
        <v>507</v>
      </c>
      <c r="H179" s="329" t="s">
        <v>507</v>
      </c>
      <c r="I179" s="329" t="s">
        <v>507</v>
      </c>
      <c r="J179" s="329" t="s">
        <v>507</v>
      </c>
    </row>
    <row r="180" spans="1:10" x14ac:dyDescent="0.35">
      <c r="A180" s="291" t="s">
        <v>3200</v>
      </c>
      <c r="B180" s="329" t="s">
        <v>480</v>
      </c>
      <c r="C180" s="327" t="s">
        <v>536</v>
      </c>
      <c r="D180" s="327" t="s">
        <v>512</v>
      </c>
      <c r="E180" s="327" t="s">
        <v>480</v>
      </c>
      <c r="F180" s="327" t="s">
        <v>480</v>
      </c>
      <c r="G180" s="329" t="s">
        <v>480</v>
      </c>
      <c r="H180" s="329" t="s">
        <v>480</v>
      </c>
      <c r="I180" s="329" t="s">
        <v>480</v>
      </c>
      <c r="J180" s="329" t="s">
        <v>478</v>
      </c>
    </row>
    <row r="181" spans="1:10" x14ac:dyDescent="0.3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3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3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3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35">
      <c r="A185" s="291" t="s">
        <v>3198</v>
      </c>
      <c r="B185" s="329" t="s">
        <v>507</v>
      </c>
      <c r="C185" s="327" t="s">
        <v>536</v>
      </c>
      <c r="D185" s="327" t="s">
        <v>507</v>
      </c>
      <c r="E185" s="327" t="s">
        <v>507</v>
      </c>
      <c r="F185" s="327" t="s">
        <v>507</v>
      </c>
      <c r="G185" s="329" t="s">
        <v>507</v>
      </c>
      <c r="H185" s="329" t="s">
        <v>507</v>
      </c>
      <c r="I185" s="329" t="s">
        <v>507</v>
      </c>
      <c r="J185" s="329" t="s">
        <v>507</v>
      </c>
    </row>
    <row r="186" spans="1:10" x14ac:dyDescent="0.35">
      <c r="A186" s="291" t="s">
        <v>3199</v>
      </c>
      <c r="B186" s="329" t="s">
        <v>507</v>
      </c>
      <c r="C186" s="327" t="s">
        <v>536</v>
      </c>
      <c r="D186" s="327" t="s">
        <v>507</v>
      </c>
      <c r="E186" s="327" t="s">
        <v>507</v>
      </c>
      <c r="F186" s="327" t="s">
        <v>507</v>
      </c>
      <c r="G186" s="329" t="s">
        <v>507</v>
      </c>
      <c r="H186" s="329" t="s">
        <v>507</v>
      </c>
      <c r="I186" s="329" t="s">
        <v>507</v>
      </c>
      <c r="J186" s="329" t="s">
        <v>507</v>
      </c>
    </row>
    <row r="187" spans="1:10" x14ac:dyDescent="0.35">
      <c r="A187" s="291" t="s">
        <v>3200</v>
      </c>
      <c r="B187" s="329" t="s">
        <v>480</v>
      </c>
      <c r="C187" s="327" t="s">
        <v>536</v>
      </c>
      <c r="D187" s="327" t="s">
        <v>512</v>
      </c>
      <c r="E187" s="327" t="s">
        <v>480</v>
      </c>
      <c r="F187" s="327" t="s">
        <v>480</v>
      </c>
      <c r="G187" s="329" t="s">
        <v>480</v>
      </c>
      <c r="H187" s="329" t="s">
        <v>480</v>
      </c>
      <c r="I187" s="329" t="s">
        <v>480</v>
      </c>
      <c r="J187" s="329" t="s">
        <v>478</v>
      </c>
    </row>
    <row r="188" spans="1:10" x14ac:dyDescent="0.3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3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3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3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35">
      <c r="A192" s="291" t="s">
        <v>3198</v>
      </c>
      <c r="B192" s="329" t="s">
        <v>507</v>
      </c>
      <c r="C192" s="327" t="s">
        <v>536</v>
      </c>
      <c r="D192" s="327" t="s">
        <v>507</v>
      </c>
      <c r="E192" s="327" t="s">
        <v>507</v>
      </c>
      <c r="F192" s="327" t="s">
        <v>507</v>
      </c>
      <c r="G192" s="329" t="s">
        <v>507</v>
      </c>
      <c r="H192" s="329" t="s">
        <v>507</v>
      </c>
      <c r="I192" s="329" t="s">
        <v>507</v>
      </c>
      <c r="J192" s="329" t="s">
        <v>507</v>
      </c>
    </row>
    <row r="193" spans="1:10" x14ac:dyDescent="0.35">
      <c r="A193" s="291" t="s">
        <v>3199</v>
      </c>
      <c r="B193" s="329" t="s">
        <v>507</v>
      </c>
      <c r="C193" s="327" t="s">
        <v>536</v>
      </c>
      <c r="D193" s="327" t="s">
        <v>507</v>
      </c>
      <c r="E193" s="327" t="s">
        <v>507</v>
      </c>
      <c r="F193" s="327" t="s">
        <v>507</v>
      </c>
      <c r="G193" s="329" t="s">
        <v>507</v>
      </c>
      <c r="H193" s="329" t="s">
        <v>507</v>
      </c>
      <c r="I193" s="329" t="s">
        <v>507</v>
      </c>
      <c r="J193" s="329" t="s">
        <v>507</v>
      </c>
    </row>
    <row r="194" spans="1:10" x14ac:dyDescent="0.35">
      <c r="A194" s="291" t="s">
        <v>3200</v>
      </c>
      <c r="B194" s="329" t="s">
        <v>480</v>
      </c>
      <c r="C194" s="327" t="s">
        <v>536</v>
      </c>
      <c r="D194" s="327" t="s">
        <v>512</v>
      </c>
      <c r="E194" s="327" t="s">
        <v>480</v>
      </c>
      <c r="F194" s="327" t="s">
        <v>480</v>
      </c>
      <c r="G194" s="329" t="s">
        <v>480</v>
      </c>
      <c r="H194" s="329" t="s">
        <v>480</v>
      </c>
      <c r="I194" s="329" t="s">
        <v>480</v>
      </c>
      <c r="J194" s="329" t="s">
        <v>478</v>
      </c>
    </row>
    <row r="195" spans="1:10" x14ac:dyDescent="0.3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3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3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3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35">
      <c r="A199" s="291" t="s">
        <v>3198</v>
      </c>
      <c r="B199" s="329" t="s">
        <v>507</v>
      </c>
      <c r="C199" s="327" t="s">
        <v>536</v>
      </c>
      <c r="D199" s="327" t="s">
        <v>507</v>
      </c>
      <c r="E199" s="327" t="s">
        <v>507</v>
      </c>
      <c r="F199" s="327" t="s">
        <v>507</v>
      </c>
      <c r="G199" s="329" t="s">
        <v>507</v>
      </c>
      <c r="H199" s="329" t="s">
        <v>507</v>
      </c>
      <c r="I199" s="329" t="s">
        <v>507</v>
      </c>
      <c r="J199" s="329" t="s">
        <v>507</v>
      </c>
    </row>
    <row r="200" spans="1:10" x14ac:dyDescent="0.35">
      <c r="A200" s="293" t="s">
        <v>3199</v>
      </c>
      <c r="B200" s="329" t="s">
        <v>507</v>
      </c>
      <c r="C200" s="327" t="s">
        <v>536</v>
      </c>
      <c r="D200" s="327" t="s">
        <v>507</v>
      </c>
      <c r="E200" s="327" t="s">
        <v>507</v>
      </c>
      <c r="F200" s="327" t="s">
        <v>507</v>
      </c>
      <c r="G200" s="329" t="s">
        <v>507</v>
      </c>
      <c r="H200" s="329" t="s">
        <v>507</v>
      </c>
      <c r="I200" s="329" t="s">
        <v>507</v>
      </c>
      <c r="J200" s="329" t="s">
        <v>507</v>
      </c>
    </row>
    <row r="201" spans="1:10" x14ac:dyDescent="0.35">
      <c r="A201" s="291" t="s">
        <v>3200</v>
      </c>
      <c r="B201" s="329" t="s">
        <v>480</v>
      </c>
      <c r="C201" s="327" t="s">
        <v>536</v>
      </c>
      <c r="D201" s="327" t="s">
        <v>512</v>
      </c>
      <c r="E201" s="327" t="s">
        <v>480</v>
      </c>
      <c r="F201" s="327" t="s">
        <v>480</v>
      </c>
      <c r="G201" s="329" t="s">
        <v>480</v>
      </c>
      <c r="H201" s="329" t="s">
        <v>480</v>
      </c>
      <c r="I201" s="329" t="s">
        <v>480</v>
      </c>
      <c r="J201" s="329" t="s">
        <v>478</v>
      </c>
    </row>
    <row r="202" spans="1:10" x14ac:dyDescent="0.35">
      <c r="A202" s="292" t="s">
        <v>3201</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3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3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3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3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3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35">
      <c r="A208" s="294" t="s">
        <v>546</v>
      </c>
      <c r="B208" s="329" t="s">
        <v>507</v>
      </c>
      <c r="C208" s="327" t="s">
        <v>536</v>
      </c>
      <c r="D208" s="327" t="s">
        <v>507</v>
      </c>
      <c r="E208" s="327" t="s">
        <v>507</v>
      </c>
      <c r="F208" s="327" t="s">
        <v>507</v>
      </c>
      <c r="G208" s="329" t="s">
        <v>507</v>
      </c>
      <c r="H208" s="329" t="s">
        <v>507</v>
      </c>
      <c r="I208" s="329" t="s">
        <v>507</v>
      </c>
      <c r="J208" s="329" t="s">
        <v>507</v>
      </c>
    </row>
    <row r="209" spans="1:10" x14ac:dyDescent="0.35">
      <c r="A209" s="294" t="s">
        <v>547</v>
      </c>
      <c r="B209" s="329" t="s">
        <v>507</v>
      </c>
      <c r="C209" s="327" t="s">
        <v>536</v>
      </c>
      <c r="D209" s="327" t="s">
        <v>507</v>
      </c>
      <c r="E209" s="327" t="s">
        <v>507</v>
      </c>
      <c r="F209" s="327" t="s">
        <v>507</v>
      </c>
      <c r="G209" s="329" t="s">
        <v>507</v>
      </c>
      <c r="H209" s="329" t="s">
        <v>507</v>
      </c>
      <c r="I209" s="329" t="s">
        <v>507</v>
      </c>
      <c r="J209" s="329" t="s">
        <v>507</v>
      </c>
    </row>
    <row r="210" spans="1:10" x14ac:dyDescent="0.3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3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3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35">
      <c r="A213" s="283" t="s">
        <v>538</v>
      </c>
      <c r="B213" s="327" t="s">
        <v>507</v>
      </c>
      <c r="C213" s="327" t="s">
        <v>536</v>
      </c>
      <c r="D213" s="327" t="s">
        <v>507</v>
      </c>
      <c r="E213" s="327" t="s">
        <v>507</v>
      </c>
      <c r="F213" s="327" t="s">
        <v>507</v>
      </c>
      <c r="G213" s="327" t="s">
        <v>507</v>
      </c>
      <c r="H213" s="327" t="s">
        <v>507</v>
      </c>
      <c r="I213" s="327" t="s">
        <v>507</v>
      </c>
    </row>
    <row r="214" spans="1:10" x14ac:dyDescent="0.3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35">
      <c r="A215" s="283" t="s">
        <v>3193</v>
      </c>
      <c r="B215" s="327" t="s">
        <v>552</v>
      </c>
      <c r="C215" s="327" t="s">
        <v>536</v>
      </c>
      <c r="D215" s="327" t="s">
        <v>552</v>
      </c>
      <c r="E215" s="327" t="s">
        <v>3087</v>
      </c>
      <c r="F215" s="327" t="s">
        <v>3087</v>
      </c>
      <c r="G215" s="327" t="s">
        <v>552</v>
      </c>
      <c r="H215" s="327" t="s">
        <v>3087</v>
      </c>
      <c r="I215" s="327" t="s">
        <v>3087</v>
      </c>
    </row>
    <row r="216" spans="1:10" x14ac:dyDescent="0.35">
      <c r="A216" s="283" t="s">
        <v>3195</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35">
      <c r="A217" s="59" t="s">
        <v>3202</v>
      </c>
      <c r="B217" s="327">
        <v>2513561.9207105725</v>
      </c>
      <c r="C217" s="327" t="s">
        <v>536</v>
      </c>
      <c r="D217" s="328" t="s">
        <v>182</v>
      </c>
      <c r="E217" s="328" t="s">
        <v>182</v>
      </c>
      <c r="F217" s="328" t="s">
        <v>182</v>
      </c>
      <c r="G217" s="327">
        <v>170713.69036083069</v>
      </c>
      <c r="H217" s="327">
        <v>2.0771880881664</v>
      </c>
      <c r="I217" s="327">
        <v>5.2617344805668296</v>
      </c>
    </row>
    <row r="218" spans="1:10" x14ac:dyDescent="0.3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3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35">
      <c r="A220" s="283" t="s">
        <v>88</v>
      </c>
      <c r="B220" s="329" t="s">
        <v>507</v>
      </c>
      <c r="C220" s="327" t="s">
        <v>536</v>
      </c>
      <c r="D220" s="327" t="s">
        <v>507</v>
      </c>
      <c r="E220" s="327" t="s">
        <v>507</v>
      </c>
      <c r="F220" s="327" t="s">
        <v>507</v>
      </c>
      <c r="G220" s="329" t="s">
        <v>507</v>
      </c>
      <c r="H220" s="329" t="s">
        <v>507</v>
      </c>
      <c r="I220" s="329" t="s">
        <v>507</v>
      </c>
    </row>
    <row r="221" spans="1:10" x14ac:dyDescent="0.35">
      <c r="A221" s="296" t="s">
        <v>3203</v>
      </c>
      <c r="B221" s="327">
        <v>23026953.414224558</v>
      </c>
      <c r="C221" s="327" t="s">
        <v>536</v>
      </c>
      <c r="D221" s="328" t="s">
        <v>182</v>
      </c>
      <c r="E221" s="328" t="s">
        <v>182</v>
      </c>
      <c r="F221" s="328" t="s">
        <v>182</v>
      </c>
      <c r="G221" s="327">
        <v>1543321.2347240872</v>
      </c>
      <c r="H221" s="327">
        <v>95.722338182973743</v>
      </c>
      <c r="I221" s="327">
        <v>108.02744179292077</v>
      </c>
    </row>
    <row r="222" spans="1:10" x14ac:dyDescent="0.3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3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3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35">
      <c r="A225" s="283" t="s">
        <v>3204</v>
      </c>
      <c r="B225" s="327" t="s">
        <v>552</v>
      </c>
      <c r="C225" s="327" t="s">
        <v>536</v>
      </c>
      <c r="D225" s="328" t="s">
        <v>182</v>
      </c>
      <c r="E225" s="328" t="s">
        <v>182</v>
      </c>
      <c r="F225" s="328" t="s">
        <v>182</v>
      </c>
      <c r="G225" s="327" t="s">
        <v>552</v>
      </c>
      <c r="H225" s="327">
        <v>1.05278679567487</v>
      </c>
      <c r="I225" s="327">
        <v>1.4965547714000001E-4</v>
      </c>
    </row>
    <row r="226" spans="1:9" x14ac:dyDescent="0.3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35">
      <c r="A227" s="283" t="s">
        <v>3195</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35">
      <c r="A228" s="283" t="s">
        <v>3205</v>
      </c>
      <c r="B228" s="327" t="s">
        <v>552</v>
      </c>
      <c r="C228" s="327" t="s">
        <v>536</v>
      </c>
      <c r="D228" s="328" t="s">
        <v>182</v>
      </c>
      <c r="E228" s="328" t="s">
        <v>182</v>
      </c>
      <c r="F228" s="328" t="s">
        <v>182</v>
      </c>
      <c r="G228" s="327" t="s">
        <v>552</v>
      </c>
      <c r="H228" s="327" t="s">
        <v>3087</v>
      </c>
      <c r="I228" s="327" t="s">
        <v>3087</v>
      </c>
    </row>
    <row r="229" spans="1:9" x14ac:dyDescent="0.3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3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3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3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35">
      <c r="A233" s="283" t="s">
        <v>3204</v>
      </c>
      <c r="B233" s="327" t="s">
        <v>480</v>
      </c>
      <c r="C233" s="327" t="s">
        <v>536</v>
      </c>
      <c r="D233" s="328" t="s">
        <v>182</v>
      </c>
      <c r="E233" s="328" t="s">
        <v>182</v>
      </c>
      <c r="F233" s="328" t="s">
        <v>182</v>
      </c>
      <c r="G233" s="327" t="s">
        <v>480</v>
      </c>
      <c r="H233" s="327" t="s">
        <v>507</v>
      </c>
      <c r="I233" s="327" t="s">
        <v>507</v>
      </c>
    </row>
    <row r="234" spans="1:9" x14ac:dyDescent="0.35">
      <c r="A234" s="294" t="s">
        <v>564</v>
      </c>
      <c r="B234" s="329" t="s">
        <v>480</v>
      </c>
      <c r="C234" s="327" t="s">
        <v>536</v>
      </c>
      <c r="D234" s="327" t="s">
        <v>480</v>
      </c>
      <c r="E234" s="327" t="s">
        <v>507</v>
      </c>
      <c r="F234" s="327" t="s">
        <v>507</v>
      </c>
      <c r="G234" s="329" t="s">
        <v>480</v>
      </c>
      <c r="H234" s="329" t="s">
        <v>507</v>
      </c>
      <c r="I234" s="329" t="s">
        <v>507</v>
      </c>
    </row>
    <row r="235" spans="1:9" x14ac:dyDescent="0.3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35">
      <c r="A236" s="283" t="s">
        <v>3195</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35">
      <c r="A237" s="283" t="s">
        <v>3205</v>
      </c>
      <c r="B237" s="327" t="s">
        <v>480</v>
      </c>
      <c r="C237" s="327" t="s">
        <v>536</v>
      </c>
      <c r="D237" s="328" t="s">
        <v>182</v>
      </c>
      <c r="E237" s="328" t="s">
        <v>182</v>
      </c>
      <c r="F237" s="328" t="s">
        <v>182</v>
      </c>
      <c r="G237" s="327" t="s">
        <v>480</v>
      </c>
      <c r="H237" s="327" t="s">
        <v>480</v>
      </c>
      <c r="I237" s="327" t="s">
        <v>480</v>
      </c>
    </row>
    <row r="238" spans="1:9" x14ac:dyDescent="0.35">
      <c r="A238" s="294" t="s">
        <v>83</v>
      </c>
      <c r="B238" s="329" t="s">
        <v>480</v>
      </c>
      <c r="C238" s="327" t="s">
        <v>536</v>
      </c>
      <c r="D238" s="327" t="s">
        <v>480</v>
      </c>
      <c r="E238" s="327" t="s">
        <v>480</v>
      </c>
      <c r="F238" s="327" t="s">
        <v>480</v>
      </c>
      <c r="G238" s="329" t="s">
        <v>480</v>
      </c>
      <c r="H238" s="329" t="s">
        <v>480</v>
      </c>
      <c r="I238" s="329" t="s">
        <v>480</v>
      </c>
    </row>
    <row r="239" spans="1:9" x14ac:dyDescent="0.3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3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3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3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35">
      <c r="A243" s="283" t="s">
        <v>3204</v>
      </c>
      <c r="B243" s="327" t="s">
        <v>480</v>
      </c>
      <c r="C243" s="327" t="s">
        <v>536</v>
      </c>
      <c r="D243" s="328" t="s">
        <v>182</v>
      </c>
      <c r="E243" s="328" t="s">
        <v>182</v>
      </c>
      <c r="F243" s="328" t="s">
        <v>182</v>
      </c>
      <c r="G243" s="327" t="s">
        <v>480</v>
      </c>
      <c r="H243" s="327">
        <v>9.7455516189999999E-5</v>
      </c>
      <c r="I243" s="327">
        <v>1.256183293E-5</v>
      </c>
    </row>
    <row r="244" spans="1:9" x14ac:dyDescent="0.35">
      <c r="A244" s="294" t="s">
        <v>564</v>
      </c>
      <c r="B244" s="329" t="s">
        <v>480</v>
      </c>
      <c r="C244" s="327" t="s">
        <v>536</v>
      </c>
      <c r="D244" s="327" t="s">
        <v>480</v>
      </c>
      <c r="E244" s="327" t="s">
        <v>480</v>
      </c>
      <c r="F244" s="327" t="s">
        <v>480</v>
      </c>
      <c r="G244" s="329" t="s">
        <v>480</v>
      </c>
      <c r="H244" s="329">
        <v>9.7455516189999999E-5</v>
      </c>
      <c r="I244" s="329">
        <v>1.256183293E-5</v>
      </c>
    </row>
    <row r="245" spans="1:9" x14ac:dyDescent="0.3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35">
      <c r="A246" s="283" t="s">
        <v>3195</v>
      </c>
      <c r="B246" s="329" t="s">
        <v>480</v>
      </c>
      <c r="C246" s="327" t="s">
        <v>536</v>
      </c>
      <c r="D246" s="327" t="s">
        <v>480</v>
      </c>
      <c r="E246" s="327" t="s">
        <v>480</v>
      </c>
      <c r="F246" s="327" t="s">
        <v>480</v>
      </c>
      <c r="G246" s="329" t="s">
        <v>480</v>
      </c>
      <c r="H246" s="329">
        <v>1.9584458055900002E-3</v>
      </c>
      <c r="I246" s="329">
        <v>2.75126384502E-3</v>
      </c>
    </row>
    <row r="247" spans="1:9" x14ac:dyDescent="0.35">
      <c r="A247" s="283" t="s">
        <v>3205</v>
      </c>
      <c r="B247" s="327" t="s">
        <v>507</v>
      </c>
      <c r="C247" s="327" t="s">
        <v>536</v>
      </c>
      <c r="D247" s="328" t="s">
        <v>182</v>
      </c>
      <c r="E247" s="328" t="s">
        <v>182</v>
      </c>
      <c r="F247" s="328" t="s">
        <v>182</v>
      </c>
      <c r="G247" s="327" t="s">
        <v>507</v>
      </c>
      <c r="H247" s="327" t="s">
        <v>507</v>
      </c>
      <c r="I247" s="327" t="s">
        <v>507</v>
      </c>
    </row>
    <row r="248" spans="1:9" x14ac:dyDescent="0.3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3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3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3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35">
      <c r="A252" s="283" t="s">
        <v>3206</v>
      </c>
      <c r="B252" s="327" t="s">
        <v>480</v>
      </c>
      <c r="C252" s="327" t="s">
        <v>536</v>
      </c>
      <c r="D252" s="328" t="s">
        <v>182</v>
      </c>
      <c r="E252" s="328" t="s">
        <v>182</v>
      </c>
      <c r="F252" s="328" t="s">
        <v>182</v>
      </c>
      <c r="G252" s="327" t="s">
        <v>480</v>
      </c>
      <c r="H252" s="327">
        <v>1.0526893401586801</v>
      </c>
      <c r="I252" s="327">
        <v>1.3709364421000001E-4</v>
      </c>
    </row>
    <row r="253" spans="1:9" x14ac:dyDescent="0.35">
      <c r="A253" s="294" t="s">
        <v>564</v>
      </c>
      <c r="B253" s="329" t="s">
        <v>480</v>
      </c>
      <c r="C253" s="327" t="s">
        <v>536</v>
      </c>
      <c r="D253" s="327" t="s">
        <v>480</v>
      </c>
      <c r="E253" s="327" t="s">
        <v>480</v>
      </c>
      <c r="F253" s="327" t="s">
        <v>480</v>
      </c>
      <c r="G253" s="329" t="s">
        <v>480</v>
      </c>
      <c r="H253" s="329">
        <v>1.0526893401586801</v>
      </c>
      <c r="I253" s="329">
        <v>1.3709364421000001E-4</v>
      </c>
    </row>
    <row r="254" spans="1:9" x14ac:dyDescent="0.3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35">
      <c r="A255" s="283" t="s">
        <v>3195</v>
      </c>
      <c r="B255" s="329" t="s">
        <v>480</v>
      </c>
      <c r="C255" s="327" t="s">
        <v>536</v>
      </c>
      <c r="D255" s="327" t="s">
        <v>480</v>
      </c>
      <c r="E255" s="327" t="s">
        <v>480</v>
      </c>
      <c r="F255" s="327" t="s">
        <v>480</v>
      </c>
      <c r="G255" s="329" t="s">
        <v>480</v>
      </c>
      <c r="H255" s="329">
        <v>2.1488777387999999E-3</v>
      </c>
      <c r="I255" s="329">
        <v>1.21293212369E-3</v>
      </c>
    </row>
    <row r="256" spans="1:9" x14ac:dyDescent="0.35">
      <c r="A256" s="283" t="s">
        <v>3205</v>
      </c>
      <c r="B256" s="327" t="s">
        <v>507</v>
      </c>
      <c r="C256" s="327" t="s">
        <v>536</v>
      </c>
      <c r="D256" s="328" t="s">
        <v>182</v>
      </c>
      <c r="E256" s="328" t="s">
        <v>182</v>
      </c>
      <c r="F256" s="328" t="s">
        <v>182</v>
      </c>
      <c r="G256" s="327" t="s">
        <v>507</v>
      </c>
      <c r="H256" s="327" t="s">
        <v>507</v>
      </c>
      <c r="I256" s="327" t="s">
        <v>507</v>
      </c>
    </row>
    <row r="257" spans="1:9" x14ac:dyDescent="0.3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3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35">
      <c r="A259" s="283" t="s">
        <v>561</v>
      </c>
      <c r="B259" s="329" t="s">
        <v>507</v>
      </c>
      <c r="C259" s="327" t="s">
        <v>536</v>
      </c>
      <c r="D259" s="327" t="s">
        <v>507</v>
      </c>
      <c r="E259" s="327" t="s">
        <v>507</v>
      </c>
      <c r="F259" s="327" t="s">
        <v>507</v>
      </c>
      <c r="G259" s="329" t="s">
        <v>507</v>
      </c>
      <c r="H259" s="329" t="s">
        <v>507</v>
      </c>
      <c r="I259" s="329" t="s">
        <v>507</v>
      </c>
    </row>
    <row r="260" spans="1:9" x14ac:dyDescent="0.35">
      <c r="A260" s="283" t="s">
        <v>562</v>
      </c>
      <c r="B260" s="329" t="s">
        <v>507</v>
      </c>
      <c r="C260" s="327" t="s">
        <v>536</v>
      </c>
      <c r="D260" s="327" t="s">
        <v>507</v>
      </c>
      <c r="E260" s="327" t="s">
        <v>507</v>
      </c>
      <c r="F260" s="327" t="s">
        <v>507</v>
      </c>
      <c r="G260" s="329" t="s">
        <v>507</v>
      </c>
      <c r="H260" s="329" t="s">
        <v>507</v>
      </c>
      <c r="I260" s="329" t="s">
        <v>507</v>
      </c>
    </row>
    <row r="261" spans="1:9" x14ac:dyDescent="0.35">
      <c r="A261" s="283" t="s">
        <v>3204</v>
      </c>
      <c r="B261" s="327" t="s">
        <v>507</v>
      </c>
      <c r="C261" s="327" t="s">
        <v>536</v>
      </c>
      <c r="D261" s="328" t="s">
        <v>182</v>
      </c>
      <c r="E261" s="328" t="s">
        <v>182</v>
      </c>
      <c r="F261" s="328" t="s">
        <v>182</v>
      </c>
      <c r="G261" s="327" t="s">
        <v>507</v>
      </c>
      <c r="H261" s="327" t="s">
        <v>507</v>
      </c>
      <c r="I261" s="327" t="s">
        <v>507</v>
      </c>
    </row>
    <row r="262" spans="1:9" x14ac:dyDescent="0.35">
      <c r="A262" s="283" t="s">
        <v>539</v>
      </c>
      <c r="B262" s="329" t="s">
        <v>507</v>
      </c>
      <c r="C262" s="327" t="s">
        <v>536</v>
      </c>
      <c r="D262" s="327" t="s">
        <v>507</v>
      </c>
      <c r="E262" s="327" t="s">
        <v>507</v>
      </c>
      <c r="F262" s="327" t="s">
        <v>507</v>
      </c>
      <c r="G262" s="329" t="s">
        <v>507</v>
      </c>
      <c r="H262" s="329" t="s">
        <v>507</v>
      </c>
      <c r="I262" s="329" t="s">
        <v>507</v>
      </c>
    </row>
    <row r="263" spans="1:9" x14ac:dyDescent="0.35">
      <c r="A263" s="283" t="s">
        <v>3195</v>
      </c>
      <c r="B263" s="329" t="s">
        <v>480</v>
      </c>
      <c r="C263" s="327" t="s">
        <v>536</v>
      </c>
      <c r="D263" s="327" t="s">
        <v>480</v>
      </c>
      <c r="E263" s="327" t="s">
        <v>505</v>
      </c>
      <c r="F263" s="327" t="s">
        <v>505</v>
      </c>
      <c r="G263" s="329" t="s">
        <v>480</v>
      </c>
      <c r="H263" s="329" t="s">
        <v>505</v>
      </c>
      <c r="I263" s="329" t="s">
        <v>505</v>
      </c>
    </row>
    <row r="264" spans="1:9" x14ac:dyDescent="0.35">
      <c r="A264" s="283" t="s">
        <v>3205</v>
      </c>
      <c r="B264" s="327" t="s">
        <v>507</v>
      </c>
      <c r="C264" s="327" t="s">
        <v>536</v>
      </c>
      <c r="D264" s="328" t="s">
        <v>182</v>
      </c>
      <c r="E264" s="328" t="s">
        <v>182</v>
      </c>
      <c r="F264" s="328" t="s">
        <v>182</v>
      </c>
      <c r="G264" s="327" t="s">
        <v>507</v>
      </c>
      <c r="H264" s="327" t="s">
        <v>507</v>
      </c>
      <c r="I264" s="327" t="s">
        <v>507</v>
      </c>
    </row>
    <row r="265" spans="1:9" x14ac:dyDescent="0.35">
      <c r="A265" s="297" t="s">
        <v>568</v>
      </c>
      <c r="B265" s="327" t="s">
        <v>507</v>
      </c>
      <c r="C265" s="327" t="s">
        <v>536</v>
      </c>
      <c r="D265" s="328" t="s">
        <v>182</v>
      </c>
      <c r="E265" s="328" t="s">
        <v>182</v>
      </c>
      <c r="F265" s="328" t="s">
        <v>182</v>
      </c>
      <c r="G265" s="327" t="s">
        <v>507</v>
      </c>
      <c r="H265" s="327" t="s">
        <v>512</v>
      </c>
      <c r="I265" s="327" t="s">
        <v>512</v>
      </c>
    </row>
    <row r="266" spans="1:9" x14ac:dyDescent="0.35">
      <c r="A266" s="288" t="s">
        <v>569</v>
      </c>
      <c r="B266" s="327" t="s">
        <v>507</v>
      </c>
      <c r="C266" s="327" t="s">
        <v>536</v>
      </c>
      <c r="D266" s="328" t="s">
        <v>182</v>
      </c>
      <c r="E266" s="328" t="s">
        <v>182</v>
      </c>
      <c r="F266" s="328" t="s">
        <v>182</v>
      </c>
      <c r="G266" s="327" t="s">
        <v>507</v>
      </c>
      <c r="H266" s="327" t="s">
        <v>512</v>
      </c>
      <c r="I266" s="327" t="s">
        <v>512</v>
      </c>
    </row>
    <row r="267" spans="1:9" x14ac:dyDescent="0.35">
      <c r="A267" s="294" t="s">
        <v>560</v>
      </c>
      <c r="B267" s="329" t="s">
        <v>507</v>
      </c>
      <c r="C267" s="327" t="s">
        <v>536</v>
      </c>
      <c r="D267" s="327" t="s">
        <v>507</v>
      </c>
      <c r="E267" s="327" t="s">
        <v>480</v>
      </c>
      <c r="F267" s="327" t="s">
        <v>480</v>
      </c>
      <c r="G267" s="329" t="s">
        <v>507</v>
      </c>
      <c r="H267" s="329" t="s">
        <v>480</v>
      </c>
      <c r="I267" s="329" t="s">
        <v>480</v>
      </c>
    </row>
    <row r="268" spans="1:9" x14ac:dyDescent="0.35">
      <c r="A268" s="294" t="s">
        <v>570</v>
      </c>
      <c r="B268" s="329" t="s">
        <v>507</v>
      </c>
      <c r="C268" s="327" t="s">
        <v>536</v>
      </c>
      <c r="D268" s="327" t="s">
        <v>507</v>
      </c>
      <c r="E268" s="327" t="s">
        <v>480</v>
      </c>
      <c r="F268" s="327" t="s">
        <v>480</v>
      </c>
      <c r="G268" s="329" t="s">
        <v>507</v>
      </c>
      <c r="H268" s="329" t="s">
        <v>480</v>
      </c>
      <c r="I268" s="329" t="s">
        <v>480</v>
      </c>
    </row>
    <row r="269" spans="1:9" x14ac:dyDescent="0.35">
      <c r="A269" s="294" t="s">
        <v>571</v>
      </c>
      <c r="B269" s="329" t="s">
        <v>507</v>
      </c>
      <c r="C269" s="327" t="s">
        <v>536</v>
      </c>
      <c r="D269" s="327" t="s">
        <v>507</v>
      </c>
      <c r="E269" s="327" t="s">
        <v>480</v>
      </c>
      <c r="F269" s="327" t="s">
        <v>480</v>
      </c>
      <c r="G269" s="329" t="s">
        <v>507</v>
      </c>
      <c r="H269" s="329" t="s">
        <v>480</v>
      </c>
      <c r="I269" s="329" t="s">
        <v>480</v>
      </c>
    </row>
    <row r="270" spans="1:9" x14ac:dyDescent="0.35">
      <c r="A270" s="294" t="s">
        <v>572</v>
      </c>
      <c r="B270" s="327" t="s">
        <v>507</v>
      </c>
      <c r="C270" s="327" t="s">
        <v>536</v>
      </c>
      <c r="D270" s="328" t="s">
        <v>182</v>
      </c>
      <c r="E270" s="328" t="s">
        <v>182</v>
      </c>
      <c r="F270" s="328" t="s">
        <v>182</v>
      </c>
      <c r="G270" s="327" t="s">
        <v>507</v>
      </c>
      <c r="H270" s="327" t="s">
        <v>480</v>
      </c>
      <c r="I270" s="327" t="s">
        <v>480</v>
      </c>
    </row>
    <row r="271" spans="1:9" x14ac:dyDescent="0.35">
      <c r="A271" s="294" t="s">
        <v>545</v>
      </c>
      <c r="B271" s="329" t="s">
        <v>507</v>
      </c>
      <c r="C271" s="327" t="s">
        <v>536</v>
      </c>
      <c r="D271" s="327" t="s">
        <v>507</v>
      </c>
      <c r="E271" s="327" t="s">
        <v>480</v>
      </c>
      <c r="F271" s="327" t="s">
        <v>480</v>
      </c>
      <c r="G271" s="329" t="s">
        <v>507</v>
      </c>
      <c r="H271" s="329" t="s">
        <v>480</v>
      </c>
      <c r="I271" s="329" t="s">
        <v>480</v>
      </c>
    </row>
    <row r="272" spans="1:9" x14ac:dyDescent="0.35">
      <c r="A272" s="294" t="s">
        <v>88</v>
      </c>
      <c r="B272" s="329" t="s">
        <v>507</v>
      </c>
      <c r="C272" s="327" t="s">
        <v>536</v>
      </c>
      <c r="D272" s="327" t="s">
        <v>507</v>
      </c>
      <c r="E272" s="327" t="s">
        <v>480</v>
      </c>
      <c r="F272" s="327" t="s">
        <v>480</v>
      </c>
      <c r="G272" s="329" t="s">
        <v>507</v>
      </c>
      <c r="H272" s="329" t="s">
        <v>480</v>
      </c>
      <c r="I272" s="329" t="s">
        <v>480</v>
      </c>
    </row>
    <row r="273" spans="1:10" x14ac:dyDescent="0.35">
      <c r="A273" s="294" t="s">
        <v>573</v>
      </c>
      <c r="B273" s="327" t="s">
        <v>507</v>
      </c>
      <c r="C273" s="327" t="s">
        <v>536</v>
      </c>
      <c r="D273" s="328" t="s">
        <v>182</v>
      </c>
      <c r="E273" s="328" t="s">
        <v>182</v>
      </c>
      <c r="F273" s="328" t="s">
        <v>182</v>
      </c>
      <c r="G273" s="327" t="s">
        <v>507</v>
      </c>
      <c r="H273" s="327" t="s">
        <v>478</v>
      </c>
      <c r="I273" s="327" t="s">
        <v>478</v>
      </c>
    </row>
    <row r="274" spans="1:10" x14ac:dyDescent="0.3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3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35">
      <c r="A276" s="283" t="s">
        <v>538</v>
      </c>
      <c r="B276" s="329" t="s">
        <v>507</v>
      </c>
      <c r="C276" s="327" t="s">
        <v>536</v>
      </c>
      <c r="D276" s="327" t="s">
        <v>507</v>
      </c>
      <c r="E276" s="327" t="s">
        <v>507</v>
      </c>
      <c r="F276" s="327" t="s">
        <v>507</v>
      </c>
      <c r="G276" s="329" t="s">
        <v>507</v>
      </c>
      <c r="H276" s="329" t="s">
        <v>507</v>
      </c>
      <c r="I276" s="329" t="s">
        <v>507</v>
      </c>
    </row>
    <row r="277" spans="1:10" x14ac:dyDescent="0.35">
      <c r="A277" s="283" t="s">
        <v>539</v>
      </c>
      <c r="B277" s="329" t="s">
        <v>480</v>
      </c>
      <c r="C277" s="327" t="s">
        <v>536</v>
      </c>
      <c r="D277" s="327" t="s">
        <v>480</v>
      </c>
      <c r="E277" s="327" t="s">
        <v>480</v>
      </c>
      <c r="F277" s="327" t="s">
        <v>480</v>
      </c>
      <c r="G277" s="329" t="s">
        <v>480</v>
      </c>
      <c r="H277" s="329" t="s">
        <v>480</v>
      </c>
      <c r="I277" s="329" t="s">
        <v>480</v>
      </c>
    </row>
    <row r="278" spans="1:10" x14ac:dyDescent="0.35">
      <c r="A278" s="283" t="s">
        <v>3195</v>
      </c>
      <c r="B278" s="329" t="s">
        <v>480</v>
      </c>
      <c r="C278" s="327" t="s">
        <v>536</v>
      </c>
      <c r="D278" s="327" t="s">
        <v>480</v>
      </c>
      <c r="E278" s="327" t="s">
        <v>505</v>
      </c>
      <c r="F278" s="327" t="s">
        <v>505</v>
      </c>
      <c r="G278" s="329" t="s">
        <v>480</v>
      </c>
      <c r="H278" s="329" t="s">
        <v>505</v>
      </c>
      <c r="I278" s="329" t="s">
        <v>505</v>
      </c>
    </row>
    <row r="279" spans="1:10" x14ac:dyDescent="0.35">
      <c r="A279" s="283" t="s">
        <v>3207</v>
      </c>
      <c r="B279" s="327" t="s">
        <v>480</v>
      </c>
      <c r="C279" s="327" t="s">
        <v>536</v>
      </c>
      <c r="D279" s="328" t="s">
        <v>182</v>
      </c>
      <c r="E279" s="328" t="s">
        <v>182</v>
      </c>
      <c r="F279" s="328" t="s">
        <v>182</v>
      </c>
      <c r="G279" s="327" t="s">
        <v>480</v>
      </c>
      <c r="H279" s="327" t="s">
        <v>478</v>
      </c>
      <c r="I279" s="327" t="s">
        <v>478</v>
      </c>
    </row>
    <row r="280" spans="1:10" x14ac:dyDescent="0.35">
      <c r="A280" s="59" t="s">
        <v>3208</v>
      </c>
      <c r="B280" s="327">
        <v>546204.87037064438</v>
      </c>
      <c r="C280" s="327" t="s">
        <v>536</v>
      </c>
      <c r="D280" s="328" t="s">
        <v>182</v>
      </c>
      <c r="E280" s="328" t="s">
        <v>182</v>
      </c>
      <c r="F280" s="328" t="s">
        <v>182</v>
      </c>
      <c r="G280" s="327">
        <v>38024.136018348065</v>
      </c>
      <c r="H280" s="327">
        <v>16.174692701572852</v>
      </c>
      <c r="I280" s="327">
        <v>0.73291389331867995</v>
      </c>
    </row>
    <row r="281" spans="1:10" x14ac:dyDescent="0.3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3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35">
      <c r="A283" s="283" t="s">
        <v>560</v>
      </c>
      <c r="B283" s="329" t="s">
        <v>480</v>
      </c>
      <c r="C283" s="327" t="s">
        <v>536</v>
      </c>
      <c r="D283" s="327" t="s">
        <v>480</v>
      </c>
      <c r="E283" s="327" t="s">
        <v>480</v>
      </c>
      <c r="F283" s="327" t="s">
        <v>480</v>
      </c>
      <c r="G283" s="329" t="s">
        <v>480</v>
      </c>
      <c r="H283" s="329" t="s">
        <v>480</v>
      </c>
      <c r="I283" s="329" t="s">
        <v>480</v>
      </c>
    </row>
    <row r="284" spans="1:10" x14ac:dyDescent="0.35">
      <c r="A284" s="283" t="s">
        <v>3209</v>
      </c>
      <c r="B284" s="327" t="s">
        <v>507</v>
      </c>
      <c r="C284" s="327" t="s">
        <v>536</v>
      </c>
      <c r="D284" s="328" t="s">
        <v>182</v>
      </c>
      <c r="E284" s="328" t="s">
        <v>182</v>
      </c>
      <c r="F284" s="328" t="s">
        <v>182</v>
      </c>
      <c r="G284" s="327" t="s">
        <v>507</v>
      </c>
      <c r="H284" s="327" t="s">
        <v>478</v>
      </c>
      <c r="I284" s="327" t="s">
        <v>478</v>
      </c>
    </row>
    <row r="285" spans="1:10" x14ac:dyDescent="0.35">
      <c r="A285" s="283" t="s">
        <v>539</v>
      </c>
      <c r="B285" s="329" t="s">
        <v>505</v>
      </c>
      <c r="C285" s="327" t="s">
        <v>536</v>
      </c>
      <c r="D285" s="327" t="s">
        <v>505</v>
      </c>
      <c r="E285" s="327" t="s">
        <v>480</v>
      </c>
      <c r="F285" s="327" t="s">
        <v>480</v>
      </c>
      <c r="G285" s="329" t="s">
        <v>505</v>
      </c>
      <c r="H285" s="329" t="s">
        <v>480</v>
      </c>
      <c r="I285" s="329" t="s">
        <v>480</v>
      </c>
      <c r="J285" s="57" t="s">
        <v>478</v>
      </c>
    </row>
    <row r="286" spans="1:10" x14ac:dyDescent="0.35">
      <c r="A286" s="283" t="s">
        <v>3195</v>
      </c>
      <c r="B286" s="329" t="s">
        <v>480</v>
      </c>
      <c r="C286" s="327" t="s">
        <v>536</v>
      </c>
      <c r="D286" s="327" t="s">
        <v>480</v>
      </c>
      <c r="E286" s="327" t="s">
        <v>505</v>
      </c>
      <c r="F286" s="327" t="s">
        <v>505</v>
      </c>
      <c r="G286" s="329" t="s">
        <v>480</v>
      </c>
      <c r="H286" s="329" t="s">
        <v>505</v>
      </c>
      <c r="I286" s="329" t="s">
        <v>505</v>
      </c>
      <c r="J286" s="57" t="s">
        <v>478</v>
      </c>
    </row>
    <row r="287" spans="1:10" x14ac:dyDescent="0.35">
      <c r="A287" s="283" t="s">
        <v>3210</v>
      </c>
      <c r="B287" s="327" t="s">
        <v>507</v>
      </c>
      <c r="C287" s="327" t="s">
        <v>536</v>
      </c>
      <c r="D287" s="328" t="s">
        <v>182</v>
      </c>
      <c r="E287" s="328" t="s">
        <v>182</v>
      </c>
      <c r="F287" s="328" t="s">
        <v>182</v>
      </c>
      <c r="G287" s="327" t="s">
        <v>507</v>
      </c>
      <c r="H287" s="327" t="s">
        <v>478</v>
      </c>
      <c r="I287" s="327" t="s">
        <v>478</v>
      </c>
      <c r="J287" s="57" t="s">
        <v>478</v>
      </c>
    </row>
    <row r="288" spans="1:10" x14ac:dyDescent="0.35">
      <c r="A288" s="59" t="s">
        <v>3211</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3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35">
      <c r="A290" s="291" t="s">
        <v>538</v>
      </c>
      <c r="B290" s="327" t="s">
        <v>507</v>
      </c>
      <c r="C290" s="327" t="s">
        <v>536</v>
      </c>
      <c r="D290" s="327" t="s">
        <v>507</v>
      </c>
      <c r="E290" s="327" t="s">
        <v>507</v>
      </c>
      <c r="F290" s="327" t="s">
        <v>507</v>
      </c>
      <c r="G290" s="327" t="s">
        <v>507</v>
      </c>
      <c r="H290" s="327" t="s">
        <v>507</v>
      </c>
      <c r="I290" s="327" t="s">
        <v>507</v>
      </c>
      <c r="J290" s="57" t="s">
        <v>478</v>
      </c>
    </row>
    <row r="291" spans="1:10" x14ac:dyDescent="0.3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35">
      <c r="A292" s="291" t="s">
        <v>3198</v>
      </c>
      <c r="B292" s="327" t="s">
        <v>552</v>
      </c>
      <c r="C292" s="327" t="s">
        <v>536</v>
      </c>
      <c r="D292" s="327" t="s">
        <v>552</v>
      </c>
      <c r="E292" s="327" t="s">
        <v>507</v>
      </c>
      <c r="F292" s="327" t="s">
        <v>507</v>
      </c>
      <c r="G292" s="327" t="s">
        <v>552</v>
      </c>
      <c r="H292" s="327" t="s">
        <v>507</v>
      </c>
      <c r="I292" s="327" t="s">
        <v>507</v>
      </c>
      <c r="J292" s="57" t="s">
        <v>478</v>
      </c>
    </row>
    <row r="293" spans="1:10" x14ac:dyDescent="0.35">
      <c r="A293" s="291" t="s">
        <v>3200</v>
      </c>
      <c r="B293" s="327" t="s">
        <v>480</v>
      </c>
      <c r="C293" s="327" t="s">
        <v>536</v>
      </c>
      <c r="D293" s="327" t="s">
        <v>480</v>
      </c>
      <c r="E293" s="327" t="s">
        <v>577</v>
      </c>
      <c r="F293" s="327" t="s">
        <v>577</v>
      </c>
      <c r="G293" s="327" t="s">
        <v>480</v>
      </c>
      <c r="H293" s="327" t="s">
        <v>577</v>
      </c>
      <c r="I293" s="327" t="s">
        <v>577</v>
      </c>
      <c r="J293" s="57" t="s">
        <v>478</v>
      </c>
    </row>
    <row r="294" spans="1:10" x14ac:dyDescent="0.3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35">
      <c r="A295" s="291" t="s">
        <v>537</v>
      </c>
      <c r="B295" s="329" t="s">
        <v>505</v>
      </c>
      <c r="C295" s="327" t="s">
        <v>536</v>
      </c>
      <c r="D295" s="327" t="s">
        <v>505</v>
      </c>
      <c r="E295" s="327" t="s">
        <v>505</v>
      </c>
      <c r="F295" s="327" t="s">
        <v>505</v>
      </c>
      <c r="G295" s="329" t="s">
        <v>505</v>
      </c>
      <c r="H295" s="329" t="s">
        <v>505</v>
      </c>
      <c r="I295" s="329" t="s">
        <v>505</v>
      </c>
      <c r="J295" s="57" t="s">
        <v>478</v>
      </c>
    </row>
    <row r="296" spans="1:10" x14ac:dyDescent="0.35">
      <c r="A296" s="291" t="s">
        <v>538</v>
      </c>
      <c r="B296" s="329" t="s">
        <v>507</v>
      </c>
      <c r="C296" s="327" t="s">
        <v>536</v>
      </c>
      <c r="D296" s="327" t="s">
        <v>507</v>
      </c>
      <c r="E296" s="327" t="s">
        <v>507</v>
      </c>
      <c r="F296" s="327" t="s">
        <v>507</v>
      </c>
      <c r="G296" s="329" t="s">
        <v>507</v>
      </c>
      <c r="H296" s="329" t="s">
        <v>507</v>
      </c>
      <c r="I296" s="329" t="s">
        <v>507</v>
      </c>
      <c r="J296" s="57" t="s">
        <v>478</v>
      </c>
    </row>
    <row r="297" spans="1:10" x14ac:dyDescent="0.3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35">
      <c r="A298" s="291" t="s">
        <v>3198</v>
      </c>
      <c r="B298" s="329" t="s">
        <v>480</v>
      </c>
      <c r="C298" s="327" t="s">
        <v>536</v>
      </c>
      <c r="D298" s="327" t="s">
        <v>480</v>
      </c>
      <c r="E298" s="327" t="s">
        <v>507</v>
      </c>
      <c r="F298" s="327" t="s">
        <v>507</v>
      </c>
      <c r="G298" s="329" t="s">
        <v>480</v>
      </c>
      <c r="H298" s="329" t="s">
        <v>507</v>
      </c>
      <c r="I298" s="329" t="s">
        <v>507</v>
      </c>
      <c r="J298" s="57" t="s">
        <v>478</v>
      </c>
    </row>
    <row r="299" spans="1:10" x14ac:dyDescent="0.35">
      <c r="A299" s="291" t="s">
        <v>3200</v>
      </c>
      <c r="B299" s="329" t="s">
        <v>480</v>
      </c>
      <c r="C299" s="327" t="s">
        <v>536</v>
      </c>
      <c r="D299" s="327" t="s">
        <v>480</v>
      </c>
      <c r="E299" s="327" t="s">
        <v>507</v>
      </c>
      <c r="F299" s="327" t="s">
        <v>507</v>
      </c>
      <c r="G299" s="329" t="s">
        <v>480</v>
      </c>
      <c r="H299" s="329" t="s">
        <v>507</v>
      </c>
      <c r="I299" s="329" t="s">
        <v>507</v>
      </c>
      <c r="J299" s="57" t="s">
        <v>478</v>
      </c>
    </row>
    <row r="300" spans="1:10" x14ac:dyDescent="0.35">
      <c r="A300" s="298" t="s">
        <v>3212</v>
      </c>
      <c r="B300" s="327" t="s">
        <v>552</v>
      </c>
      <c r="C300" s="327" t="s">
        <v>536</v>
      </c>
      <c r="D300" s="328" t="s">
        <v>182</v>
      </c>
      <c r="E300" s="328" t="s">
        <v>182</v>
      </c>
      <c r="F300" s="328" t="s">
        <v>182</v>
      </c>
      <c r="G300" s="327" t="s">
        <v>552</v>
      </c>
      <c r="H300" s="327">
        <v>42.78562494471668</v>
      </c>
      <c r="I300" s="327">
        <v>22.8286814646106</v>
      </c>
      <c r="J300" s="57" t="s">
        <v>478</v>
      </c>
    </row>
    <row r="301" spans="1:10" x14ac:dyDescent="0.3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3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35">
      <c r="A303" s="288" t="s">
        <v>544</v>
      </c>
      <c r="B303" s="329" t="s">
        <v>507</v>
      </c>
      <c r="C303" s="327" t="s">
        <v>536</v>
      </c>
      <c r="D303" s="327" t="s">
        <v>507</v>
      </c>
      <c r="E303" s="327" t="s">
        <v>507</v>
      </c>
      <c r="F303" s="327" t="s">
        <v>507</v>
      </c>
      <c r="G303" s="329" t="s">
        <v>507</v>
      </c>
      <c r="H303" s="329" t="s">
        <v>507</v>
      </c>
      <c r="I303" s="329" t="s">
        <v>507</v>
      </c>
      <c r="J303" s="57" t="s">
        <v>478</v>
      </c>
    </row>
    <row r="304" spans="1:10" x14ac:dyDescent="0.3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35">
      <c r="A305" s="288" t="s">
        <v>546</v>
      </c>
      <c r="B305" s="329" t="s">
        <v>507</v>
      </c>
      <c r="C305" s="327" t="s">
        <v>536</v>
      </c>
      <c r="D305" s="327" t="s">
        <v>507</v>
      </c>
      <c r="E305" s="327" t="s">
        <v>507</v>
      </c>
      <c r="F305" s="327" t="s">
        <v>507</v>
      </c>
      <c r="G305" s="329" t="s">
        <v>507</v>
      </c>
      <c r="H305" s="329" t="s">
        <v>507</v>
      </c>
      <c r="I305" s="329" t="s">
        <v>507</v>
      </c>
      <c r="J305" s="57" t="s">
        <v>478</v>
      </c>
    </row>
    <row r="306" spans="1:10" x14ac:dyDescent="0.35">
      <c r="A306" s="288" t="s">
        <v>88</v>
      </c>
      <c r="B306" s="329" t="s">
        <v>480</v>
      </c>
      <c r="C306" s="327" t="s">
        <v>536</v>
      </c>
      <c r="D306" s="327" t="s">
        <v>480</v>
      </c>
      <c r="E306" s="327" t="s">
        <v>505</v>
      </c>
      <c r="F306" s="327" t="s">
        <v>505</v>
      </c>
      <c r="G306" s="329" t="s">
        <v>480</v>
      </c>
      <c r="H306" s="329" t="s">
        <v>505</v>
      </c>
      <c r="I306" s="329" t="s">
        <v>505</v>
      </c>
      <c r="J306" s="57" t="s">
        <v>478</v>
      </c>
    </row>
    <row r="307" spans="1:10" x14ac:dyDescent="0.3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3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3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3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35">
      <c r="A311" s="283" t="s">
        <v>3193</v>
      </c>
      <c r="B311" s="327" t="s">
        <v>507</v>
      </c>
      <c r="C311" s="327" t="s">
        <v>536</v>
      </c>
      <c r="D311" s="327" t="s">
        <v>507</v>
      </c>
      <c r="E311" s="327" t="s">
        <v>507</v>
      </c>
      <c r="F311" s="327" t="s">
        <v>507</v>
      </c>
      <c r="G311" s="327" t="s">
        <v>507</v>
      </c>
      <c r="H311" s="327" t="s">
        <v>507</v>
      </c>
      <c r="I311" s="327" t="s">
        <v>507</v>
      </c>
      <c r="J311" s="327" t="s">
        <v>507</v>
      </c>
    </row>
    <row r="312" spans="1:10" x14ac:dyDescent="0.35">
      <c r="A312" s="283" t="s">
        <v>3194</v>
      </c>
      <c r="B312" s="327" t="s">
        <v>507</v>
      </c>
      <c r="C312" s="327" t="s">
        <v>536</v>
      </c>
      <c r="D312" s="327" t="s">
        <v>507</v>
      </c>
      <c r="E312" s="327" t="s">
        <v>507</v>
      </c>
      <c r="F312" s="327" t="s">
        <v>507</v>
      </c>
      <c r="G312" s="327" t="s">
        <v>507</v>
      </c>
      <c r="H312" s="327" t="s">
        <v>507</v>
      </c>
      <c r="I312" s="327" t="s">
        <v>507</v>
      </c>
      <c r="J312" s="327" t="s">
        <v>507</v>
      </c>
    </row>
    <row r="313" spans="1:10" x14ac:dyDescent="0.35">
      <c r="A313" s="283" t="s">
        <v>3195</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35">
      <c r="A314" s="296" t="s">
        <v>3213</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3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3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3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35">
      <c r="A318" s="283" t="s">
        <v>3193</v>
      </c>
      <c r="B318" s="327" t="s">
        <v>507</v>
      </c>
      <c r="C318" s="327" t="s">
        <v>536</v>
      </c>
      <c r="D318" s="327" t="s">
        <v>507</v>
      </c>
      <c r="E318" s="327" t="s">
        <v>507</v>
      </c>
      <c r="F318" s="327" t="s">
        <v>507</v>
      </c>
      <c r="G318" s="327" t="s">
        <v>507</v>
      </c>
      <c r="H318" s="327" t="s">
        <v>507</v>
      </c>
      <c r="I318" s="327" t="s">
        <v>507</v>
      </c>
      <c r="J318" s="327" t="s">
        <v>507</v>
      </c>
    </row>
    <row r="319" spans="1:10" x14ac:dyDescent="0.35">
      <c r="A319" s="283" t="s">
        <v>3194</v>
      </c>
      <c r="B319" s="327" t="s">
        <v>507</v>
      </c>
      <c r="C319" s="327" t="s">
        <v>536</v>
      </c>
      <c r="D319" s="327" t="s">
        <v>507</v>
      </c>
      <c r="E319" s="327" t="s">
        <v>507</v>
      </c>
      <c r="F319" s="327" t="s">
        <v>507</v>
      </c>
      <c r="G319" s="327" t="s">
        <v>507</v>
      </c>
      <c r="H319" s="327" t="s">
        <v>507</v>
      </c>
      <c r="I319" s="327" t="s">
        <v>507</v>
      </c>
      <c r="J319" s="327" t="s">
        <v>507</v>
      </c>
    </row>
    <row r="320" spans="1:10" x14ac:dyDescent="0.35">
      <c r="A320" s="283" t="s">
        <v>3195</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3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3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3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3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35">
      <c r="A325" s="294" t="s">
        <v>546</v>
      </c>
      <c r="B325" s="329" t="s">
        <v>507</v>
      </c>
      <c r="C325" s="327" t="s">
        <v>536</v>
      </c>
      <c r="D325" s="327" t="s">
        <v>507</v>
      </c>
      <c r="E325" s="327" t="s">
        <v>507</v>
      </c>
      <c r="F325" s="327" t="s">
        <v>507</v>
      </c>
      <c r="G325" s="329" t="s">
        <v>507</v>
      </c>
      <c r="H325" s="329" t="s">
        <v>507</v>
      </c>
      <c r="I325" s="329" t="s">
        <v>507</v>
      </c>
      <c r="J325" s="329" t="s">
        <v>507</v>
      </c>
    </row>
    <row r="326" spans="1:10" x14ac:dyDescent="0.35">
      <c r="A326" s="294" t="s">
        <v>547</v>
      </c>
      <c r="B326" s="329" t="s">
        <v>507</v>
      </c>
      <c r="C326" s="327" t="s">
        <v>536</v>
      </c>
      <c r="D326" s="327" t="s">
        <v>507</v>
      </c>
      <c r="E326" s="327" t="s">
        <v>507</v>
      </c>
      <c r="F326" s="327" t="s">
        <v>507</v>
      </c>
      <c r="G326" s="329" t="s">
        <v>507</v>
      </c>
      <c r="H326" s="329" t="s">
        <v>507</v>
      </c>
      <c r="I326" s="329" t="s">
        <v>507</v>
      </c>
      <c r="J326" s="329" t="s">
        <v>507</v>
      </c>
    </row>
    <row r="327" spans="1:10" x14ac:dyDescent="0.3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35">
      <c r="A328" s="296" t="s">
        <v>3214</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3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3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3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35">
      <c r="A332" s="283" t="s">
        <v>3193</v>
      </c>
      <c r="B332" s="327" t="s">
        <v>507</v>
      </c>
      <c r="C332" s="327" t="s">
        <v>536</v>
      </c>
      <c r="D332" s="327" t="s">
        <v>507</v>
      </c>
      <c r="E332" s="327" t="s">
        <v>507</v>
      </c>
      <c r="F332" s="327" t="s">
        <v>507</v>
      </c>
      <c r="G332" s="327" t="s">
        <v>507</v>
      </c>
      <c r="H332" s="327" t="s">
        <v>507</v>
      </c>
      <c r="I332" s="327" t="s">
        <v>507</v>
      </c>
      <c r="J332" s="327" t="s">
        <v>507</v>
      </c>
    </row>
    <row r="333" spans="1:10" x14ac:dyDescent="0.35">
      <c r="A333" s="283" t="s">
        <v>3194</v>
      </c>
      <c r="B333" s="327" t="s">
        <v>507</v>
      </c>
      <c r="C333" s="327" t="s">
        <v>536</v>
      </c>
      <c r="D333" s="327" t="s">
        <v>507</v>
      </c>
      <c r="E333" s="327" t="s">
        <v>507</v>
      </c>
      <c r="F333" s="327" t="s">
        <v>507</v>
      </c>
      <c r="G333" s="327" t="s">
        <v>507</v>
      </c>
      <c r="H333" s="327" t="s">
        <v>507</v>
      </c>
      <c r="I333" s="327" t="s">
        <v>507</v>
      </c>
      <c r="J333" s="327" t="s">
        <v>507</v>
      </c>
    </row>
    <row r="334" spans="1:10" x14ac:dyDescent="0.35">
      <c r="A334" s="283" t="s">
        <v>3195</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3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3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3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3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3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35">
      <c r="A340" s="294" t="s">
        <v>546</v>
      </c>
      <c r="B340" s="329" t="s">
        <v>507</v>
      </c>
      <c r="C340" s="327" t="s">
        <v>536</v>
      </c>
      <c r="D340" s="327" t="s">
        <v>507</v>
      </c>
      <c r="E340" s="327" t="s">
        <v>507</v>
      </c>
      <c r="F340" s="327" t="s">
        <v>507</v>
      </c>
      <c r="G340" s="329" t="s">
        <v>507</v>
      </c>
      <c r="H340" s="329" t="s">
        <v>507</v>
      </c>
      <c r="I340" s="329" t="s">
        <v>507</v>
      </c>
      <c r="J340" s="329" t="s">
        <v>507</v>
      </c>
    </row>
    <row r="341" spans="1:10" x14ac:dyDescent="0.35">
      <c r="A341" s="294" t="s">
        <v>547</v>
      </c>
      <c r="B341" s="329" t="s">
        <v>507</v>
      </c>
      <c r="C341" s="327" t="s">
        <v>536</v>
      </c>
      <c r="D341" s="327" t="s">
        <v>507</v>
      </c>
      <c r="E341" s="327" t="s">
        <v>507</v>
      </c>
      <c r="F341" s="327" t="s">
        <v>507</v>
      </c>
      <c r="G341" s="329" t="s">
        <v>507</v>
      </c>
      <c r="H341" s="329" t="s">
        <v>507</v>
      </c>
      <c r="I341" s="329" t="s">
        <v>507</v>
      </c>
      <c r="J341" s="329" t="s">
        <v>507</v>
      </c>
    </row>
    <row r="342" spans="1:10" x14ac:dyDescent="0.3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3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3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3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3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35">
      <c r="A347" s="283" t="s">
        <v>3193</v>
      </c>
      <c r="B347" s="327" t="s">
        <v>507</v>
      </c>
      <c r="C347" s="327" t="s">
        <v>536</v>
      </c>
      <c r="D347" s="327" t="s">
        <v>507</v>
      </c>
      <c r="E347" s="327" t="s">
        <v>507</v>
      </c>
      <c r="F347" s="327" t="s">
        <v>507</v>
      </c>
      <c r="G347" s="327" t="s">
        <v>507</v>
      </c>
      <c r="H347" s="327" t="s">
        <v>507</v>
      </c>
      <c r="I347" s="327" t="s">
        <v>507</v>
      </c>
      <c r="J347" s="327" t="s">
        <v>507</v>
      </c>
    </row>
    <row r="348" spans="1:10" x14ac:dyDescent="0.35">
      <c r="A348" s="283" t="s">
        <v>3194</v>
      </c>
      <c r="B348" s="327" t="s">
        <v>507</v>
      </c>
      <c r="C348" s="327" t="s">
        <v>536</v>
      </c>
      <c r="D348" s="327" t="s">
        <v>507</v>
      </c>
      <c r="E348" s="327" t="s">
        <v>507</v>
      </c>
      <c r="F348" s="327" t="s">
        <v>507</v>
      </c>
      <c r="G348" s="327" t="s">
        <v>507</v>
      </c>
      <c r="H348" s="327" t="s">
        <v>507</v>
      </c>
      <c r="I348" s="327" t="s">
        <v>507</v>
      </c>
      <c r="J348" s="327" t="s">
        <v>507</v>
      </c>
    </row>
    <row r="349" spans="1:10" x14ac:dyDescent="0.35">
      <c r="A349" s="283" t="s">
        <v>3195</v>
      </c>
      <c r="B349" s="327" t="s">
        <v>480</v>
      </c>
      <c r="C349" s="327" t="s">
        <v>536</v>
      </c>
      <c r="D349" s="327" t="s">
        <v>512</v>
      </c>
      <c r="E349" s="327" t="s">
        <v>478</v>
      </c>
      <c r="F349" s="327" t="s">
        <v>478</v>
      </c>
      <c r="G349" s="327" t="s">
        <v>480</v>
      </c>
      <c r="H349" s="327" t="s">
        <v>478</v>
      </c>
      <c r="I349" s="327" t="s">
        <v>478</v>
      </c>
      <c r="J349" s="327" t="s">
        <v>478</v>
      </c>
    </row>
    <row r="350" spans="1:10" x14ac:dyDescent="0.3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3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3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3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35">
      <c r="A354" s="283" t="s">
        <v>3193</v>
      </c>
      <c r="B354" s="329" t="s">
        <v>507</v>
      </c>
      <c r="C354" s="327" t="s">
        <v>536</v>
      </c>
      <c r="D354" s="327" t="s">
        <v>507</v>
      </c>
      <c r="E354" s="327" t="s">
        <v>507</v>
      </c>
      <c r="F354" s="327" t="s">
        <v>507</v>
      </c>
      <c r="G354" s="329" t="s">
        <v>507</v>
      </c>
      <c r="H354" s="329" t="s">
        <v>507</v>
      </c>
      <c r="I354" s="329" t="s">
        <v>507</v>
      </c>
      <c r="J354" s="329" t="s">
        <v>507</v>
      </c>
    </row>
    <row r="355" spans="1:10" x14ac:dyDescent="0.35">
      <c r="A355" s="283" t="s">
        <v>3194</v>
      </c>
      <c r="B355" s="329" t="s">
        <v>507</v>
      </c>
      <c r="C355" s="327" t="s">
        <v>536</v>
      </c>
      <c r="D355" s="327" t="s">
        <v>507</v>
      </c>
      <c r="E355" s="327" t="s">
        <v>507</v>
      </c>
      <c r="F355" s="327" t="s">
        <v>507</v>
      </c>
      <c r="G355" s="329" t="s">
        <v>507</v>
      </c>
      <c r="H355" s="329" t="s">
        <v>507</v>
      </c>
      <c r="I355" s="329" t="s">
        <v>507</v>
      </c>
      <c r="J355" s="329" t="s">
        <v>507</v>
      </c>
    </row>
    <row r="356" spans="1:10" x14ac:dyDescent="0.35">
      <c r="A356" s="283" t="s">
        <v>3195</v>
      </c>
      <c r="B356" s="329" t="s">
        <v>480</v>
      </c>
      <c r="C356" s="327" t="s">
        <v>536</v>
      </c>
      <c r="D356" s="327" t="s">
        <v>512</v>
      </c>
      <c r="E356" s="327" t="s">
        <v>478</v>
      </c>
      <c r="F356" s="327" t="s">
        <v>478</v>
      </c>
      <c r="G356" s="329" t="s">
        <v>480</v>
      </c>
      <c r="H356" s="329" t="s">
        <v>478</v>
      </c>
      <c r="I356" s="329" t="s">
        <v>478</v>
      </c>
      <c r="J356" s="329" t="s">
        <v>478</v>
      </c>
    </row>
    <row r="357" spans="1:10" x14ac:dyDescent="0.35">
      <c r="A357" s="290" t="s">
        <v>585</v>
      </c>
      <c r="B357" s="327" t="s">
        <v>552</v>
      </c>
      <c r="C357" s="327" t="s">
        <v>536</v>
      </c>
      <c r="D357" s="328" t="s">
        <v>182</v>
      </c>
      <c r="E357" s="328" t="s">
        <v>182</v>
      </c>
      <c r="F357" s="328" t="s">
        <v>182</v>
      </c>
      <c r="G357" s="327" t="s">
        <v>552</v>
      </c>
      <c r="H357" s="327" t="s">
        <v>3087</v>
      </c>
      <c r="I357" s="327" t="s">
        <v>3087</v>
      </c>
      <c r="J357" s="328" t="s">
        <v>182</v>
      </c>
    </row>
    <row r="358" spans="1:10" x14ac:dyDescent="0.35">
      <c r="A358" s="283" t="s">
        <v>560</v>
      </c>
      <c r="B358" s="329" t="s">
        <v>480</v>
      </c>
      <c r="C358" s="327" t="s">
        <v>536</v>
      </c>
      <c r="D358" s="327" t="s">
        <v>480</v>
      </c>
      <c r="E358" s="327" t="s">
        <v>480</v>
      </c>
      <c r="F358" s="327" t="s">
        <v>480</v>
      </c>
      <c r="G358" s="329" t="s">
        <v>480</v>
      </c>
      <c r="H358" s="329" t="s">
        <v>480</v>
      </c>
      <c r="I358" s="329" t="s">
        <v>480</v>
      </c>
      <c r="J358" s="328" t="s">
        <v>182</v>
      </c>
    </row>
    <row r="359" spans="1:10" x14ac:dyDescent="0.35">
      <c r="A359" s="283" t="s">
        <v>561</v>
      </c>
      <c r="B359" s="329" t="s">
        <v>480</v>
      </c>
      <c r="C359" s="327" t="s">
        <v>536</v>
      </c>
      <c r="D359" s="327" t="s">
        <v>480</v>
      </c>
      <c r="E359" s="327" t="s">
        <v>480</v>
      </c>
      <c r="F359" s="327" t="s">
        <v>480</v>
      </c>
      <c r="G359" s="329" t="s">
        <v>480</v>
      </c>
      <c r="H359" s="329" t="s">
        <v>480</v>
      </c>
      <c r="I359" s="329" t="s">
        <v>480</v>
      </c>
      <c r="J359" s="328" t="s">
        <v>182</v>
      </c>
    </row>
    <row r="360" spans="1:10" x14ac:dyDescent="0.35">
      <c r="A360" s="283" t="s">
        <v>562</v>
      </c>
      <c r="B360" s="329" t="s">
        <v>480</v>
      </c>
      <c r="C360" s="327" t="s">
        <v>536</v>
      </c>
      <c r="D360" s="327" t="s">
        <v>480</v>
      </c>
      <c r="E360" s="327" t="s">
        <v>480</v>
      </c>
      <c r="F360" s="327" t="s">
        <v>480</v>
      </c>
      <c r="G360" s="329" t="s">
        <v>480</v>
      </c>
      <c r="H360" s="329" t="s">
        <v>480</v>
      </c>
      <c r="I360" s="329" t="s">
        <v>480</v>
      </c>
      <c r="J360" s="328" t="s">
        <v>182</v>
      </c>
    </row>
    <row r="361" spans="1:10" x14ac:dyDescent="0.35">
      <c r="A361" s="283" t="s">
        <v>3204</v>
      </c>
      <c r="B361" s="327" t="s">
        <v>480</v>
      </c>
      <c r="C361" s="327" t="s">
        <v>536</v>
      </c>
      <c r="D361" s="328" t="s">
        <v>182</v>
      </c>
      <c r="E361" s="328" t="s">
        <v>182</v>
      </c>
      <c r="F361" s="328" t="s">
        <v>182</v>
      </c>
      <c r="G361" s="327" t="s">
        <v>480</v>
      </c>
      <c r="H361" s="327" t="s">
        <v>507</v>
      </c>
      <c r="I361" s="327" t="s">
        <v>507</v>
      </c>
      <c r="J361" s="328" t="s">
        <v>182</v>
      </c>
    </row>
    <row r="362" spans="1:10" x14ac:dyDescent="0.35">
      <c r="A362" s="283" t="s">
        <v>539</v>
      </c>
      <c r="B362" s="329" t="s">
        <v>480</v>
      </c>
      <c r="C362" s="327" t="s">
        <v>536</v>
      </c>
      <c r="D362" s="327" t="s">
        <v>480</v>
      </c>
      <c r="E362" s="327" t="s">
        <v>480</v>
      </c>
      <c r="F362" s="327" t="s">
        <v>480</v>
      </c>
      <c r="G362" s="329" t="s">
        <v>480</v>
      </c>
      <c r="H362" s="329" t="s">
        <v>480</v>
      </c>
      <c r="I362" s="329" t="s">
        <v>480</v>
      </c>
      <c r="J362" s="328" t="s">
        <v>182</v>
      </c>
    </row>
    <row r="363" spans="1:10" x14ac:dyDescent="0.35">
      <c r="A363" s="283" t="s">
        <v>3195</v>
      </c>
      <c r="B363" s="329" t="s">
        <v>480</v>
      </c>
      <c r="C363" s="327" t="s">
        <v>536</v>
      </c>
      <c r="D363" s="327" t="s">
        <v>480</v>
      </c>
      <c r="E363" s="327" t="s">
        <v>478</v>
      </c>
      <c r="F363" s="327" t="s">
        <v>478</v>
      </c>
      <c r="G363" s="329" t="s">
        <v>480</v>
      </c>
      <c r="H363" s="329" t="s">
        <v>478</v>
      </c>
      <c r="I363" s="329" t="s">
        <v>478</v>
      </c>
      <c r="J363" s="328" t="s">
        <v>182</v>
      </c>
    </row>
    <row r="364" spans="1:10" x14ac:dyDescent="0.35">
      <c r="A364" s="283" t="s">
        <v>3205</v>
      </c>
      <c r="B364" s="327" t="s">
        <v>507</v>
      </c>
      <c r="C364" s="327" t="s">
        <v>536</v>
      </c>
      <c r="D364" s="328" t="s">
        <v>182</v>
      </c>
      <c r="E364" s="328" t="s">
        <v>182</v>
      </c>
      <c r="F364" s="328" t="s">
        <v>182</v>
      </c>
      <c r="G364" s="327" t="s">
        <v>507</v>
      </c>
      <c r="H364" s="327" t="s">
        <v>507</v>
      </c>
      <c r="I364" s="327" t="s">
        <v>507</v>
      </c>
      <c r="J364" s="328" t="s">
        <v>182</v>
      </c>
    </row>
    <row r="365" spans="1:10" x14ac:dyDescent="0.35">
      <c r="A365" s="290" t="s">
        <v>586</v>
      </c>
      <c r="B365" s="327" t="s">
        <v>552</v>
      </c>
      <c r="C365" s="327" t="s">
        <v>536</v>
      </c>
      <c r="D365" s="328" t="s">
        <v>182</v>
      </c>
      <c r="E365" s="328" t="s">
        <v>182</v>
      </c>
      <c r="F365" s="328" t="s">
        <v>182</v>
      </c>
      <c r="G365" s="327" t="s">
        <v>552</v>
      </c>
      <c r="H365" s="327" t="s">
        <v>3087</v>
      </c>
      <c r="I365" s="327" t="s">
        <v>3087</v>
      </c>
      <c r="J365" s="328" t="s">
        <v>182</v>
      </c>
    </row>
    <row r="366" spans="1:10" x14ac:dyDescent="0.35">
      <c r="A366" s="283" t="s">
        <v>574</v>
      </c>
      <c r="B366" s="329" t="s">
        <v>480</v>
      </c>
      <c r="C366" s="327" t="s">
        <v>536</v>
      </c>
      <c r="D366" s="327" t="s">
        <v>480</v>
      </c>
      <c r="E366" s="327" t="s">
        <v>480</v>
      </c>
      <c r="F366" s="327" t="s">
        <v>480</v>
      </c>
      <c r="G366" s="329" t="s">
        <v>480</v>
      </c>
      <c r="H366" s="329" t="s">
        <v>480</v>
      </c>
      <c r="I366" s="329" t="s">
        <v>480</v>
      </c>
      <c r="J366" s="328" t="s">
        <v>182</v>
      </c>
    </row>
    <row r="367" spans="1:10" x14ac:dyDescent="0.35">
      <c r="A367" s="283" t="s">
        <v>575</v>
      </c>
      <c r="B367" s="329" t="s">
        <v>480</v>
      </c>
      <c r="C367" s="327" t="s">
        <v>536</v>
      </c>
      <c r="D367" s="327" t="s">
        <v>480</v>
      </c>
      <c r="E367" s="327" t="s">
        <v>480</v>
      </c>
      <c r="F367" s="327" t="s">
        <v>480</v>
      </c>
      <c r="G367" s="329" t="s">
        <v>480</v>
      </c>
      <c r="H367" s="329" t="s">
        <v>480</v>
      </c>
      <c r="I367" s="329" t="s">
        <v>480</v>
      </c>
      <c r="J367" s="328" t="s">
        <v>182</v>
      </c>
    </row>
    <row r="368" spans="1:10" x14ac:dyDescent="0.35">
      <c r="A368" s="283" t="s">
        <v>560</v>
      </c>
      <c r="B368" s="329" t="s">
        <v>480</v>
      </c>
      <c r="C368" s="327" t="s">
        <v>536</v>
      </c>
      <c r="D368" s="327" t="s">
        <v>480</v>
      </c>
      <c r="E368" s="327" t="s">
        <v>480</v>
      </c>
      <c r="F368" s="327" t="s">
        <v>480</v>
      </c>
      <c r="G368" s="329" t="s">
        <v>480</v>
      </c>
      <c r="H368" s="329" t="s">
        <v>480</v>
      </c>
      <c r="I368" s="329" t="s">
        <v>480</v>
      </c>
      <c r="J368" s="328" t="s">
        <v>182</v>
      </c>
    </row>
    <row r="369" spans="1:10" x14ac:dyDescent="0.35">
      <c r="A369" s="283" t="s">
        <v>3209</v>
      </c>
      <c r="B369" s="327" t="s">
        <v>480</v>
      </c>
      <c r="C369" s="327" t="s">
        <v>536</v>
      </c>
      <c r="D369" s="328" t="s">
        <v>182</v>
      </c>
      <c r="E369" s="328" t="s">
        <v>182</v>
      </c>
      <c r="F369" s="328" t="s">
        <v>182</v>
      </c>
      <c r="G369" s="327" t="s">
        <v>480</v>
      </c>
      <c r="H369" s="327" t="s">
        <v>480</v>
      </c>
      <c r="I369" s="327" t="s">
        <v>480</v>
      </c>
      <c r="J369" s="328" t="s">
        <v>182</v>
      </c>
    </row>
    <row r="370" spans="1:10" x14ac:dyDescent="0.35">
      <c r="A370" s="283" t="s">
        <v>539</v>
      </c>
      <c r="B370" s="329" t="s">
        <v>480</v>
      </c>
      <c r="C370" s="327" t="s">
        <v>536</v>
      </c>
      <c r="D370" s="327" t="s">
        <v>480</v>
      </c>
      <c r="E370" s="327" t="s">
        <v>480</v>
      </c>
      <c r="F370" s="327" t="s">
        <v>480</v>
      </c>
      <c r="G370" s="329" t="s">
        <v>480</v>
      </c>
      <c r="H370" s="329" t="s">
        <v>480</v>
      </c>
      <c r="I370" s="329" t="s">
        <v>480</v>
      </c>
      <c r="J370" s="328" t="s">
        <v>182</v>
      </c>
    </row>
    <row r="371" spans="1:10" x14ac:dyDescent="0.35">
      <c r="A371" s="283" t="s">
        <v>3195</v>
      </c>
      <c r="B371" s="329" t="s">
        <v>480</v>
      </c>
      <c r="C371" s="327" t="s">
        <v>536</v>
      </c>
      <c r="D371" s="327" t="s">
        <v>480</v>
      </c>
      <c r="E371" s="327" t="s">
        <v>478</v>
      </c>
      <c r="F371" s="327" t="s">
        <v>478</v>
      </c>
      <c r="G371" s="329" t="s">
        <v>480</v>
      </c>
      <c r="H371" s="329" t="s">
        <v>478</v>
      </c>
      <c r="I371" s="329" t="s">
        <v>478</v>
      </c>
      <c r="J371" s="328" t="s">
        <v>182</v>
      </c>
    </row>
    <row r="372" spans="1:10" x14ac:dyDescent="0.35">
      <c r="A372" s="283" t="s">
        <v>3210</v>
      </c>
      <c r="B372" s="327" t="s">
        <v>507</v>
      </c>
      <c r="C372" s="327" t="s">
        <v>536</v>
      </c>
      <c r="D372" s="328" t="s">
        <v>182</v>
      </c>
      <c r="E372" s="328" t="s">
        <v>182</v>
      </c>
      <c r="F372" s="328" t="s">
        <v>182</v>
      </c>
      <c r="G372" s="327" t="s">
        <v>507</v>
      </c>
      <c r="H372" s="327" t="s">
        <v>507</v>
      </c>
      <c r="I372" s="327" t="s">
        <v>507</v>
      </c>
      <c r="J372" s="328" t="s">
        <v>182</v>
      </c>
    </row>
    <row r="373" spans="1:10" x14ac:dyDescent="0.3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3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3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35">
      <c r="A376" s="288" t="s">
        <v>543</v>
      </c>
      <c r="B376" s="329" t="s">
        <v>478</v>
      </c>
      <c r="C376" s="327" t="s">
        <v>536</v>
      </c>
      <c r="D376" s="327" t="s">
        <v>478</v>
      </c>
      <c r="E376" s="327" t="s">
        <v>478</v>
      </c>
      <c r="F376" s="327" t="s">
        <v>478</v>
      </c>
      <c r="G376" s="329" t="s">
        <v>478</v>
      </c>
      <c r="H376" s="329" t="s">
        <v>478</v>
      </c>
      <c r="I376" s="329" t="s">
        <v>478</v>
      </c>
      <c r="J376" s="329" t="s">
        <v>478</v>
      </c>
    </row>
    <row r="377" spans="1:10" x14ac:dyDescent="0.35">
      <c r="A377" s="288" t="s">
        <v>544</v>
      </c>
      <c r="B377" s="329" t="s">
        <v>478</v>
      </c>
      <c r="C377" s="327" t="s">
        <v>536</v>
      </c>
      <c r="D377" s="327" t="s">
        <v>478</v>
      </c>
      <c r="E377" s="327" t="s">
        <v>478</v>
      </c>
      <c r="F377" s="327" t="s">
        <v>478</v>
      </c>
      <c r="G377" s="329" t="s">
        <v>478</v>
      </c>
      <c r="H377" s="329" t="s">
        <v>478</v>
      </c>
      <c r="I377" s="329" t="s">
        <v>478</v>
      </c>
      <c r="J377" s="329" t="s">
        <v>478</v>
      </c>
    </row>
    <row r="378" spans="1:10" x14ac:dyDescent="0.35">
      <c r="A378" s="288" t="s">
        <v>545</v>
      </c>
      <c r="B378" s="329" t="s">
        <v>478</v>
      </c>
      <c r="C378" s="327" t="s">
        <v>536</v>
      </c>
      <c r="D378" s="327" t="s">
        <v>478</v>
      </c>
      <c r="E378" s="327" t="s">
        <v>478</v>
      </c>
      <c r="F378" s="327" t="s">
        <v>478</v>
      </c>
      <c r="G378" s="329" t="s">
        <v>478</v>
      </c>
      <c r="H378" s="329" t="s">
        <v>478</v>
      </c>
      <c r="I378" s="329" t="s">
        <v>478</v>
      </c>
      <c r="J378" s="329" t="s">
        <v>478</v>
      </c>
    </row>
    <row r="379" spans="1:10" x14ac:dyDescent="0.3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35">
      <c r="A380" s="288" t="s">
        <v>547</v>
      </c>
      <c r="B380" s="329" t="s">
        <v>507</v>
      </c>
      <c r="C380" s="327" t="s">
        <v>536</v>
      </c>
      <c r="D380" s="327" t="s">
        <v>507</v>
      </c>
      <c r="E380" s="327" t="s">
        <v>507</v>
      </c>
      <c r="F380" s="327" t="s">
        <v>507</v>
      </c>
      <c r="G380" s="329" t="s">
        <v>507</v>
      </c>
      <c r="H380" s="329" t="s">
        <v>507</v>
      </c>
      <c r="I380" s="329" t="s">
        <v>507</v>
      </c>
      <c r="J380" s="329" t="s">
        <v>507</v>
      </c>
    </row>
    <row r="381" spans="1:10" x14ac:dyDescent="0.35">
      <c r="A381" s="288" t="s">
        <v>88</v>
      </c>
      <c r="B381" s="329" t="s">
        <v>478</v>
      </c>
      <c r="C381" s="327" t="s">
        <v>536</v>
      </c>
      <c r="D381" s="327" t="s">
        <v>478</v>
      </c>
      <c r="E381" s="327" t="s">
        <v>478</v>
      </c>
      <c r="F381" s="327" t="s">
        <v>478</v>
      </c>
      <c r="G381" s="329" t="s">
        <v>478</v>
      </c>
      <c r="H381" s="329" t="s">
        <v>478</v>
      </c>
      <c r="I381" s="329" t="s">
        <v>478</v>
      </c>
      <c r="J381" s="329" t="s">
        <v>478</v>
      </c>
    </row>
    <row r="382" spans="1:10" x14ac:dyDescent="0.3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3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3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3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35">
      <c r="A386" s="288" t="s">
        <v>546</v>
      </c>
      <c r="B386" s="329" t="s">
        <v>507</v>
      </c>
      <c r="C386" s="327" t="s">
        <v>536</v>
      </c>
      <c r="D386" s="327" t="s">
        <v>507</v>
      </c>
      <c r="E386" s="327" t="s">
        <v>507</v>
      </c>
      <c r="F386" s="327" t="s">
        <v>507</v>
      </c>
      <c r="G386" s="329" t="s">
        <v>507</v>
      </c>
      <c r="H386" s="329" t="s">
        <v>507</v>
      </c>
      <c r="I386" s="329" t="s">
        <v>507</v>
      </c>
      <c r="J386" s="329" t="s">
        <v>507</v>
      </c>
    </row>
    <row r="387" spans="1:10" x14ac:dyDescent="0.35">
      <c r="A387" s="288" t="s">
        <v>547</v>
      </c>
      <c r="B387" s="329" t="s">
        <v>507</v>
      </c>
      <c r="C387" s="327" t="s">
        <v>536</v>
      </c>
      <c r="D387" s="327" t="s">
        <v>507</v>
      </c>
      <c r="E387" s="327" t="s">
        <v>507</v>
      </c>
      <c r="F387" s="327" t="s">
        <v>507</v>
      </c>
      <c r="G387" s="329" t="s">
        <v>507</v>
      </c>
      <c r="H387" s="329" t="s">
        <v>507</v>
      </c>
      <c r="I387" s="329" t="s">
        <v>507</v>
      </c>
      <c r="J387" s="329" t="s">
        <v>507</v>
      </c>
    </row>
    <row r="388" spans="1:10" x14ac:dyDescent="0.35">
      <c r="A388" s="288" t="s">
        <v>88</v>
      </c>
      <c r="B388" s="329" t="s">
        <v>505</v>
      </c>
      <c r="C388" s="327" t="s">
        <v>536</v>
      </c>
      <c r="D388" s="327" t="s">
        <v>501</v>
      </c>
      <c r="E388" s="327" t="s">
        <v>505</v>
      </c>
      <c r="F388" s="327" t="s">
        <v>505</v>
      </c>
      <c r="G388" s="329" t="s">
        <v>505</v>
      </c>
      <c r="H388" s="329" t="s">
        <v>505</v>
      </c>
      <c r="I388" s="329" t="s">
        <v>505</v>
      </c>
      <c r="J388" s="329" t="s">
        <v>478</v>
      </c>
    </row>
    <row r="389" spans="1:10" x14ac:dyDescent="0.3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3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3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3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35">
      <c r="A393" s="288" t="s">
        <v>546</v>
      </c>
      <c r="B393" s="329" t="s">
        <v>507</v>
      </c>
      <c r="C393" s="327" t="s">
        <v>536</v>
      </c>
      <c r="D393" s="327" t="s">
        <v>507</v>
      </c>
      <c r="E393" s="327" t="s">
        <v>507</v>
      </c>
      <c r="F393" s="327" t="s">
        <v>507</v>
      </c>
      <c r="G393" s="329" t="s">
        <v>507</v>
      </c>
      <c r="H393" s="329" t="s">
        <v>507</v>
      </c>
      <c r="I393" s="329" t="s">
        <v>507</v>
      </c>
      <c r="J393" s="329" t="s">
        <v>507</v>
      </c>
    </row>
    <row r="394" spans="1:10" x14ac:dyDescent="0.35">
      <c r="A394" s="288" t="s">
        <v>547</v>
      </c>
      <c r="B394" s="329" t="s">
        <v>507</v>
      </c>
      <c r="C394" s="327" t="s">
        <v>536</v>
      </c>
      <c r="D394" s="327" t="s">
        <v>507</v>
      </c>
      <c r="E394" s="327" t="s">
        <v>507</v>
      </c>
      <c r="F394" s="327" t="s">
        <v>507</v>
      </c>
      <c r="G394" s="329" t="s">
        <v>507</v>
      </c>
      <c r="H394" s="329" t="s">
        <v>507</v>
      </c>
      <c r="I394" s="329" t="s">
        <v>507</v>
      </c>
      <c r="J394" s="329" t="s">
        <v>507</v>
      </c>
    </row>
    <row r="395" spans="1:10" x14ac:dyDescent="0.35">
      <c r="A395" s="288" t="s">
        <v>88</v>
      </c>
      <c r="B395" s="329" t="s">
        <v>478</v>
      </c>
      <c r="C395" s="327" t="s">
        <v>536</v>
      </c>
      <c r="D395" s="327" t="s">
        <v>478</v>
      </c>
      <c r="E395" s="327" t="s">
        <v>478</v>
      </c>
      <c r="F395" s="327" t="s">
        <v>478</v>
      </c>
      <c r="G395" s="329" t="s">
        <v>478</v>
      </c>
      <c r="H395" s="329" t="s">
        <v>478</v>
      </c>
      <c r="I395" s="329" t="s">
        <v>478</v>
      </c>
      <c r="J395" s="329" t="s">
        <v>478</v>
      </c>
    </row>
    <row r="396" spans="1:10" x14ac:dyDescent="0.3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3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3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35">
      <c r="A399" s="288" t="s">
        <v>544</v>
      </c>
      <c r="B399" s="329" t="s">
        <v>507</v>
      </c>
      <c r="C399" s="327" t="s">
        <v>536</v>
      </c>
      <c r="D399" s="327" t="s">
        <v>507</v>
      </c>
      <c r="E399" s="327" t="s">
        <v>507</v>
      </c>
      <c r="F399" s="327" t="s">
        <v>507</v>
      </c>
      <c r="G399" s="329" t="s">
        <v>507</v>
      </c>
      <c r="H399" s="329" t="s">
        <v>507</v>
      </c>
      <c r="I399" s="329" t="s">
        <v>507</v>
      </c>
      <c r="J399" s="328" t="s">
        <v>182</v>
      </c>
    </row>
    <row r="400" spans="1:10" x14ac:dyDescent="0.35">
      <c r="A400" s="288" t="s">
        <v>545</v>
      </c>
      <c r="B400" s="329" t="s">
        <v>507</v>
      </c>
      <c r="C400" s="327" t="s">
        <v>536</v>
      </c>
      <c r="D400" s="327" t="s">
        <v>507</v>
      </c>
      <c r="E400" s="327" t="s">
        <v>507</v>
      </c>
      <c r="F400" s="327" t="s">
        <v>507</v>
      </c>
      <c r="G400" s="329" t="s">
        <v>507</v>
      </c>
      <c r="H400" s="329" t="s">
        <v>507</v>
      </c>
      <c r="I400" s="329" t="s">
        <v>507</v>
      </c>
      <c r="J400" s="328" t="s">
        <v>182</v>
      </c>
    </row>
    <row r="401" spans="1:13" x14ac:dyDescent="0.35">
      <c r="A401" s="288" t="s">
        <v>546</v>
      </c>
      <c r="B401" s="329" t="s">
        <v>507</v>
      </c>
      <c r="C401" s="327" t="s">
        <v>536</v>
      </c>
      <c r="D401" s="327" t="s">
        <v>507</v>
      </c>
      <c r="E401" s="327" t="s">
        <v>507</v>
      </c>
      <c r="F401" s="327" t="s">
        <v>507</v>
      </c>
      <c r="G401" s="329" t="s">
        <v>507</v>
      </c>
      <c r="H401" s="329" t="s">
        <v>507</v>
      </c>
      <c r="I401" s="329" t="s">
        <v>507</v>
      </c>
      <c r="J401" s="328" t="s">
        <v>182</v>
      </c>
    </row>
    <row r="402" spans="1:13" x14ac:dyDescent="0.35">
      <c r="A402" s="288" t="s">
        <v>88</v>
      </c>
      <c r="B402" s="329" t="s">
        <v>507</v>
      </c>
      <c r="C402" s="327" t="s">
        <v>536</v>
      </c>
      <c r="D402" s="327" t="s">
        <v>507</v>
      </c>
      <c r="E402" s="327" t="s">
        <v>507</v>
      </c>
      <c r="F402" s="327" t="s">
        <v>507</v>
      </c>
      <c r="G402" s="329" t="s">
        <v>507</v>
      </c>
      <c r="H402" s="329" t="s">
        <v>507</v>
      </c>
      <c r="I402" s="329" t="s">
        <v>507</v>
      </c>
      <c r="J402" s="328" t="s">
        <v>182</v>
      </c>
    </row>
    <row r="403" spans="1:13" x14ac:dyDescent="0.35">
      <c r="A403" s="60" t="s">
        <v>594</v>
      </c>
      <c r="B403" s="330"/>
      <c r="C403" s="330"/>
      <c r="D403" s="330"/>
      <c r="E403" s="330"/>
      <c r="F403" s="330"/>
      <c r="G403" s="330"/>
      <c r="H403" s="330"/>
      <c r="I403" s="330"/>
      <c r="J403" s="330"/>
    </row>
    <row r="404" spans="1:13" x14ac:dyDescent="0.35">
      <c r="A404" s="61" t="s">
        <v>595</v>
      </c>
      <c r="B404" s="328" t="s">
        <v>182</v>
      </c>
      <c r="C404" s="328" t="s">
        <v>182</v>
      </c>
      <c r="D404" s="328" t="s">
        <v>182</v>
      </c>
      <c r="E404" s="328" t="s">
        <v>182</v>
      </c>
      <c r="F404" s="328" t="s">
        <v>182</v>
      </c>
      <c r="G404" s="328" t="s">
        <v>182</v>
      </c>
      <c r="H404" s="328" t="s">
        <v>182</v>
      </c>
      <c r="I404" s="328" t="s">
        <v>182</v>
      </c>
      <c r="J404" s="328" t="s">
        <v>182</v>
      </c>
    </row>
    <row r="405" spans="1:13" x14ac:dyDescent="0.35">
      <c r="A405" s="290" t="s">
        <v>3195</v>
      </c>
      <c r="B405" s="329" t="s">
        <v>478</v>
      </c>
      <c r="C405" s="327" t="s">
        <v>536</v>
      </c>
      <c r="D405" s="327" t="s">
        <v>478</v>
      </c>
      <c r="E405" s="327" t="s">
        <v>478</v>
      </c>
      <c r="F405" s="327" t="s">
        <v>478</v>
      </c>
      <c r="G405" s="329" t="s">
        <v>478</v>
      </c>
      <c r="H405" s="329" t="s">
        <v>478</v>
      </c>
      <c r="I405" s="329" t="s">
        <v>478</v>
      </c>
      <c r="J405" s="329" t="s">
        <v>478</v>
      </c>
    </row>
    <row r="406" spans="1:13" x14ac:dyDescent="0.35">
      <c r="A406" s="290" t="s">
        <v>3215</v>
      </c>
      <c r="B406" s="329" t="s">
        <v>478</v>
      </c>
      <c r="C406" s="327" t="s">
        <v>536</v>
      </c>
      <c r="D406" s="327" t="s">
        <v>478</v>
      </c>
      <c r="E406" s="327" t="s">
        <v>478</v>
      </c>
      <c r="F406" s="327" t="s">
        <v>478</v>
      </c>
      <c r="G406" s="329" t="s">
        <v>478</v>
      </c>
      <c r="H406" s="329" t="s">
        <v>478</v>
      </c>
      <c r="I406" s="329" t="s">
        <v>478</v>
      </c>
      <c r="J406" s="329" t="s">
        <v>478</v>
      </c>
    </row>
    <row r="408" spans="1:13" x14ac:dyDescent="0.3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5" x14ac:dyDescent="0.35">
      <c r="A410" s="437" t="s">
        <v>597</v>
      </c>
      <c r="B410" s="437"/>
      <c r="C410" s="437"/>
      <c r="D410" s="437"/>
      <c r="E410" s="437"/>
      <c r="F410" s="437"/>
      <c r="G410" s="437"/>
      <c r="H410" s="217"/>
      <c r="I410" s="217"/>
      <c r="J410" s="217"/>
      <c r="K410" s="217"/>
      <c r="L410" s="217"/>
      <c r="M410" s="49" t="s">
        <v>462</v>
      </c>
    </row>
    <row r="411" spans="1:13" ht="15.5" x14ac:dyDescent="0.35">
      <c r="A411" s="212" t="s">
        <v>707</v>
      </c>
      <c r="B411" s="52"/>
      <c r="C411" s="52"/>
      <c r="D411" s="52"/>
      <c r="E411" s="52"/>
      <c r="F411" s="52"/>
      <c r="G411" s="52"/>
      <c r="H411" s="217"/>
      <c r="I411" s="217"/>
      <c r="J411" s="217"/>
      <c r="K411" s="217"/>
      <c r="L411" s="217"/>
      <c r="M411" s="49" t="s">
        <v>3357</v>
      </c>
    </row>
    <row r="412" spans="1:13" x14ac:dyDescent="0.35">
      <c r="A412" s="219"/>
      <c r="B412" s="217"/>
      <c r="C412" s="217"/>
      <c r="D412" s="217"/>
      <c r="E412" s="217"/>
      <c r="F412" s="217"/>
      <c r="G412" s="217"/>
      <c r="H412" s="217"/>
      <c r="I412" s="217"/>
      <c r="J412" s="217"/>
      <c r="K412" s="217"/>
      <c r="L412" s="218"/>
      <c r="M412" s="49" t="s">
        <v>463</v>
      </c>
    </row>
    <row r="413" spans="1:13" x14ac:dyDescent="0.35">
      <c r="A413" s="217"/>
      <c r="B413" s="217"/>
      <c r="C413" s="217"/>
      <c r="D413" s="217"/>
      <c r="E413" s="217"/>
      <c r="F413" s="217"/>
      <c r="G413" s="217"/>
      <c r="H413" s="217"/>
      <c r="I413" s="217"/>
      <c r="J413" s="217"/>
      <c r="K413" s="217"/>
      <c r="L413" s="217"/>
      <c r="M413" s="220"/>
    </row>
    <row r="414" spans="1:13" ht="37" x14ac:dyDescent="0.3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 thickBot="1" x14ac:dyDescent="0.4">
      <c r="A415" s="227"/>
      <c r="B415" s="431" t="s">
        <v>472</v>
      </c>
      <c r="C415" s="431"/>
      <c r="D415" s="432"/>
      <c r="E415" s="430" t="s">
        <v>605</v>
      </c>
      <c r="F415" s="431"/>
      <c r="G415" s="432"/>
      <c r="H415" s="430" t="s">
        <v>472</v>
      </c>
      <c r="I415" s="438"/>
      <c r="J415" s="438"/>
      <c r="K415" s="438"/>
      <c r="L415" s="438"/>
      <c r="M415" s="439"/>
    </row>
    <row r="416" spans="1:13" ht="15" thickTop="1" x14ac:dyDescent="0.3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3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3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3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3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3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3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3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3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3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3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3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3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3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3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35">
      <c r="A432" s="301" t="s">
        <v>3216</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3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3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3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3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3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3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3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35">
      <c r="A440" s="299" t="s">
        <v>3217</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3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3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3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3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3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3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3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3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3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35">
      <c r="A450" s="304" t="s">
        <v>3218</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3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35">
      <c r="A452" s="304" t="s">
        <v>639</v>
      </c>
      <c r="B452" s="328" t="s">
        <v>182</v>
      </c>
      <c r="C452" s="328" t="s">
        <v>182</v>
      </c>
      <c r="D452" s="328" t="s">
        <v>182</v>
      </c>
      <c r="E452" s="331">
        <v>89653.230582500008</v>
      </c>
      <c r="F452" s="331" t="s">
        <v>478</v>
      </c>
      <c r="G452" s="331" t="s">
        <v>3087</v>
      </c>
      <c r="H452" s="331" t="s">
        <v>478</v>
      </c>
      <c r="I452" s="331" t="s">
        <v>478</v>
      </c>
      <c r="J452" s="328" t="s">
        <v>182</v>
      </c>
      <c r="K452" s="328" t="s">
        <v>182</v>
      </c>
      <c r="L452" s="328" t="s">
        <v>182</v>
      </c>
      <c r="M452" s="328" t="s">
        <v>182</v>
      </c>
    </row>
    <row r="453" spans="1:13" x14ac:dyDescent="0.3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3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3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3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3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3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3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35">
      <c r="A460" s="304" t="s">
        <v>3219</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35">
      <c r="A461" s="304" t="s">
        <v>3220</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3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3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3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5">
      <c r="A467" s="434" t="s">
        <v>650</v>
      </c>
      <c r="B467" s="434"/>
      <c r="C467" s="434"/>
      <c r="D467" s="434"/>
      <c r="E467" s="434"/>
      <c r="F467" s="434"/>
      <c r="G467" s="434"/>
      <c r="H467" s="434"/>
      <c r="I467" s="434"/>
      <c r="J467" s="434"/>
      <c r="K467" s="434"/>
      <c r="L467" s="434"/>
      <c r="M467" s="434"/>
      <c r="N467" s="434"/>
      <c r="O467" s="434"/>
      <c r="P467" s="434"/>
      <c r="Q467" s="434"/>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5" x14ac:dyDescent="0.3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3357</v>
      </c>
      <c r="AJ468" s="218"/>
    </row>
    <row r="469" spans="1:36" x14ac:dyDescent="0.3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3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5">
      <c r="A471" s="428"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7" thickBot="1" x14ac:dyDescent="0.4">
      <c r="A472" s="429"/>
      <c r="B472" s="430" t="s">
        <v>3089</v>
      </c>
      <c r="C472" s="431"/>
      <c r="D472" s="431"/>
      <c r="E472" s="431"/>
      <c r="F472" s="431"/>
      <c r="G472" s="431"/>
      <c r="H472" s="431"/>
      <c r="I472" s="431"/>
      <c r="J472" s="431"/>
      <c r="K472" s="431"/>
      <c r="L472" s="431"/>
      <c r="M472" s="431"/>
      <c r="N472" s="431"/>
      <c r="O472" s="431"/>
      <c r="P472" s="431"/>
      <c r="Q472" s="431"/>
      <c r="R472" s="432"/>
      <c r="S472" s="264"/>
      <c r="T472" s="264"/>
      <c r="U472" s="421" t="s">
        <v>685</v>
      </c>
      <c r="V472" s="422"/>
      <c r="W472" s="430" t="s">
        <v>3089</v>
      </c>
      <c r="X472" s="431"/>
      <c r="Y472" s="431"/>
      <c r="Z472" s="431"/>
      <c r="AA472" s="431"/>
      <c r="AB472" s="431"/>
      <c r="AC472" s="432"/>
      <c r="AD472" s="264"/>
      <c r="AE472" s="264"/>
      <c r="AF472" s="421" t="s">
        <v>685</v>
      </c>
      <c r="AG472" s="422"/>
      <c r="AH472" s="240" t="s">
        <v>605</v>
      </c>
      <c r="AI472" s="265" t="s">
        <v>3089</v>
      </c>
      <c r="AJ472" s="241" t="s">
        <v>3089</v>
      </c>
    </row>
    <row r="473" spans="1:36" ht="15" thickTop="1" x14ac:dyDescent="0.3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3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3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3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3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3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3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3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3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3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35">
      <c r="A483" s="335" t="s">
        <v>633</v>
      </c>
      <c r="B483" s="331">
        <v>13.68474187732811</v>
      </c>
      <c r="C483" s="331">
        <v>0.90067774743551998</v>
      </c>
      <c r="D483" s="331">
        <v>1.9808273483516601</v>
      </c>
      <c r="E483" s="331" t="s">
        <v>3086</v>
      </c>
      <c r="F483" s="331" t="s">
        <v>3086</v>
      </c>
      <c r="G483" s="331" t="s">
        <v>577</v>
      </c>
      <c r="H483" s="331">
        <v>9.5065939709600006E-3</v>
      </c>
      <c r="I483" s="331" t="s">
        <v>577</v>
      </c>
      <c r="J483" s="331" t="s">
        <v>3086</v>
      </c>
      <c r="K483" s="331" t="s">
        <v>577</v>
      </c>
      <c r="L483" s="331" t="s">
        <v>3086</v>
      </c>
      <c r="M483" s="331" t="s">
        <v>577</v>
      </c>
      <c r="N483" s="331" t="s">
        <v>577</v>
      </c>
      <c r="O483" s="331" t="s">
        <v>577</v>
      </c>
      <c r="P483" s="331" t="s">
        <v>577</v>
      </c>
      <c r="Q483" s="331" t="s">
        <v>3086</v>
      </c>
      <c r="R483" s="331" t="s">
        <v>577</v>
      </c>
      <c r="S483" s="331" t="s">
        <v>3086</v>
      </c>
      <c r="T483" s="331" t="s">
        <v>3086</v>
      </c>
      <c r="U483" s="331">
        <v>1.6984600970478201</v>
      </c>
      <c r="V483" s="328" t="s">
        <v>182</v>
      </c>
      <c r="W483" s="331">
        <v>146.62879409508059</v>
      </c>
      <c r="X483" s="331">
        <v>161.75522535790259</v>
      </c>
      <c r="Y483" s="331">
        <v>9.0276703162196608</v>
      </c>
      <c r="Z483" s="331" t="s">
        <v>577</v>
      </c>
      <c r="AA483" s="331">
        <v>11.47912170919709</v>
      </c>
      <c r="AB483" s="331" t="s">
        <v>577</v>
      </c>
      <c r="AC483" s="331" t="s">
        <v>3086</v>
      </c>
      <c r="AD483" s="331" t="s">
        <v>577</v>
      </c>
      <c r="AE483" s="331" t="s">
        <v>577</v>
      </c>
      <c r="AF483" s="331">
        <v>3.5894286775586801</v>
      </c>
      <c r="AG483" s="328" t="s">
        <v>182</v>
      </c>
      <c r="AH483" s="331" t="s">
        <v>577</v>
      </c>
      <c r="AI483" s="331">
        <v>31.103247907929191</v>
      </c>
      <c r="AJ483" s="331">
        <v>28.530150025703989</v>
      </c>
    </row>
    <row r="484" spans="1:36" x14ac:dyDescent="0.3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3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3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3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35">
      <c r="A488" s="332" t="s">
        <v>3358</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3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3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3087</v>
      </c>
      <c r="AI490" s="331" t="s">
        <v>478</v>
      </c>
      <c r="AJ490" s="331" t="s">
        <v>478</v>
      </c>
    </row>
    <row r="491" spans="1:36" x14ac:dyDescent="0.3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3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3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3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3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3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3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35">
      <c r="A498" s="332" t="s">
        <v>3359</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3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3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3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4">
      <c r="A502" s="244" t="s">
        <v>698</v>
      </c>
      <c r="B502" s="421" t="s">
        <v>685</v>
      </c>
      <c r="C502" s="435"/>
      <c r="D502" s="435"/>
      <c r="E502" s="435"/>
      <c r="F502" s="435"/>
      <c r="G502" s="435"/>
      <c r="H502" s="435"/>
      <c r="I502" s="435"/>
      <c r="J502" s="435"/>
      <c r="K502" s="435"/>
      <c r="L502" s="435"/>
      <c r="M502" s="435"/>
      <c r="N502" s="435"/>
      <c r="O502" s="435"/>
      <c r="P502" s="435"/>
      <c r="Q502" s="435"/>
      <c r="R502" s="435"/>
      <c r="S502" s="435"/>
      <c r="T502" s="435"/>
      <c r="U502" s="435"/>
      <c r="V502" s="435"/>
      <c r="W502" s="435"/>
      <c r="X502" s="435"/>
      <c r="Y502" s="435"/>
      <c r="Z502" s="435"/>
      <c r="AA502" s="435"/>
      <c r="AB502" s="435"/>
      <c r="AC502" s="435"/>
      <c r="AD502" s="435"/>
      <c r="AE502" s="435"/>
      <c r="AF502" s="435"/>
      <c r="AG502" s="435"/>
      <c r="AH502" s="435"/>
      <c r="AI502" s="435"/>
      <c r="AJ502" s="436"/>
    </row>
    <row r="503" spans="1:36" ht="15" thickTop="1" x14ac:dyDescent="0.3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3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3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35">
      <c r="A506" s="340" t="s">
        <v>702</v>
      </c>
      <c r="B506" s="331">
        <v>202.53417978445603</v>
      </c>
      <c r="C506" s="331">
        <v>0.60795747951898005</v>
      </c>
      <c r="D506" s="331">
        <v>0.18223611604834999</v>
      </c>
      <c r="E506" s="331" t="s">
        <v>3086</v>
      </c>
      <c r="F506" s="331" t="s">
        <v>3086</v>
      </c>
      <c r="G506" s="331" t="s">
        <v>577</v>
      </c>
      <c r="H506" s="331">
        <v>1.359442937847E-2</v>
      </c>
      <c r="I506" s="331" t="s">
        <v>577</v>
      </c>
      <c r="J506" s="331" t="s">
        <v>3086</v>
      </c>
      <c r="K506" s="331" t="s">
        <v>577</v>
      </c>
      <c r="L506" s="331" t="s">
        <v>3086</v>
      </c>
      <c r="M506" s="331" t="s">
        <v>577</v>
      </c>
      <c r="N506" s="331" t="s">
        <v>577</v>
      </c>
      <c r="O506" s="331" t="s">
        <v>577</v>
      </c>
      <c r="P506" s="331" t="s">
        <v>577</v>
      </c>
      <c r="Q506" s="331" t="s">
        <v>3086</v>
      </c>
      <c r="R506" s="331" t="s">
        <v>577</v>
      </c>
      <c r="S506" s="331" t="s">
        <v>3086</v>
      </c>
      <c r="T506" s="331" t="s">
        <v>3086</v>
      </c>
      <c r="U506" s="331">
        <v>1.6984600970478201</v>
      </c>
      <c r="V506" s="328" t="s">
        <v>182</v>
      </c>
      <c r="W506" s="331">
        <v>1083.5867883626456</v>
      </c>
      <c r="X506" s="331">
        <v>1973.4137493664118</v>
      </c>
      <c r="Y506" s="331">
        <v>79.714328892219598</v>
      </c>
      <c r="Z506" s="331" t="s">
        <v>577</v>
      </c>
      <c r="AA506" s="331">
        <v>118.23495360473002</v>
      </c>
      <c r="AB506" s="331" t="s">
        <v>577</v>
      </c>
      <c r="AC506" s="331" t="s">
        <v>3086</v>
      </c>
      <c r="AD506" s="331" t="s">
        <v>577</v>
      </c>
      <c r="AE506" s="331" t="s">
        <v>577</v>
      </c>
      <c r="AF506" s="331">
        <v>3.5894286775586801</v>
      </c>
      <c r="AG506" s="328" t="s">
        <v>182</v>
      </c>
      <c r="AH506" s="331" t="s">
        <v>577</v>
      </c>
      <c r="AI506" s="331">
        <v>709.15405230078557</v>
      </c>
      <c r="AJ506" s="331">
        <v>490.71858044210865</v>
      </c>
    </row>
    <row r="507" spans="1:36" x14ac:dyDescent="0.35">
      <c r="A507" s="341" t="s">
        <v>3360</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3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3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29" x14ac:dyDescent="0.3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 x14ac:dyDescent="0.35">
      <c r="A514" s="232" t="s">
        <v>706</v>
      </c>
      <c r="B514" s="217"/>
      <c r="C514" s="217"/>
      <c r="D514" s="217"/>
      <c r="E514" s="217"/>
      <c r="F514" s="218"/>
      <c r="G514" s="49" t="s">
        <v>462</v>
      </c>
    </row>
    <row r="515" spans="1:7" ht="15" x14ac:dyDescent="0.35">
      <c r="A515" s="232" t="s">
        <v>707</v>
      </c>
      <c r="B515" s="217"/>
      <c r="C515" s="217"/>
      <c r="D515" s="217"/>
      <c r="E515" s="217"/>
      <c r="F515" s="218"/>
      <c r="G515" s="49" t="s">
        <v>3357</v>
      </c>
    </row>
    <row r="516" spans="1:7" x14ac:dyDescent="0.35">
      <c r="A516" s="217"/>
      <c r="B516" s="217"/>
      <c r="C516" s="217"/>
      <c r="D516" s="217"/>
      <c r="E516" s="217"/>
      <c r="F516" s="218"/>
      <c r="G516" s="49" t="s">
        <v>463</v>
      </c>
    </row>
    <row r="517" spans="1:7" x14ac:dyDescent="0.35">
      <c r="A517" s="217"/>
      <c r="B517" s="217"/>
      <c r="C517" s="217"/>
      <c r="D517" s="217"/>
      <c r="E517" s="217"/>
      <c r="F517" s="231"/>
      <c r="G517" s="217"/>
    </row>
    <row r="518" spans="1:7" x14ac:dyDescent="0.35">
      <c r="A518" s="308" t="s">
        <v>708</v>
      </c>
      <c r="B518" s="309" t="s">
        <v>465</v>
      </c>
      <c r="C518" s="226" t="s">
        <v>466</v>
      </c>
      <c r="D518" s="226" t="s">
        <v>467</v>
      </c>
      <c r="E518" s="226" t="s">
        <v>603</v>
      </c>
      <c r="F518" s="245" t="s">
        <v>469</v>
      </c>
      <c r="G518" s="245" t="s">
        <v>470</v>
      </c>
    </row>
    <row r="519" spans="1:7" ht="15" thickBot="1" x14ac:dyDescent="0.4">
      <c r="A519" s="310" t="s">
        <v>709</v>
      </c>
      <c r="B519" s="431" t="s">
        <v>472</v>
      </c>
      <c r="C519" s="431"/>
      <c r="D519" s="431"/>
      <c r="E519" s="431"/>
      <c r="F519" s="431"/>
      <c r="G519" s="432"/>
    </row>
    <row r="520" spans="1:7" ht="15" thickTop="1" x14ac:dyDescent="0.35">
      <c r="A520" s="311" t="s">
        <v>710</v>
      </c>
      <c r="B520" s="331">
        <v>7853.7090592547993</v>
      </c>
      <c r="C520" s="331">
        <v>9418.7606550076798</v>
      </c>
      <c r="D520" s="331">
        <v>1108.4205949512345</v>
      </c>
      <c r="E520" s="331">
        <v>14.91067980114685</v>
      </c>
      <c r="F520" s="331">
        <v>363.40666610922074</v>
      </c>
      <c r="G520" s="331" t="s">
        <v>478</v>
      </c>
    </row>
    <row r="521" spans="1:7" x14ac:dyDescent="0.35">
      <c r="A521" s="336" t="s">
        <v>711</v>
      </c>
      <c r="B521" s="328" t="s">
        <v>182</v>
      </c>
      <c r="C521" s="331">
        <v>8681.5577516158737</v>
      </c>
      <c r="D521" s="331">
        <v>54.694930480826123</v>
      </c>
      <c r="E521" s="328" t="s">
        <v>182</v>
      </c>
      <c r="F521" s="328" t="s">
        <v>182</v>
      </c>
      <c r="G521" s="331" t="s">
        <v>478</v>
      </c>
    </row>
    <row r="522" spans="1:7" x14ac:dyDescent="0.35">
      <c r="A522" s="336" t="s">
        <v>712</v>
      </c>
      <c r="B522" s="328" t="s">
        <v>182</v>
      </c>
      <c r="C522" s="331">
        <v>6721.72746699257</v>
      </c>
      <c r="D522" s="328" t="s">
        <v>182</v>
      </c>
      <c r="E522" s="328" t="s">
        <v>182</v>
      </c>
      <c r="F522" s="328" t="s">
        <v>182</v>
      </c>
      <c r="G522" s="328" t="s">
        <v>182</v>
      </c>
    </row>
    <row r="523" spans="1:7" x14ac:dyDescent="0.35">
      <c r="A523" s="343" t="s">
        <v>3361</v>
      </c>
      <c r="B523" s="328" t="s">
        <v>182</v>
      </c>
      <c r="C523" s="331">
        <v>6459.5584610062451</v>
      </c>
      <c r="D523" s="328" t="s">
        <v>182</v>
      </c>
      <c r="E523" s="328" t="s">
        <v>182</v>
      </c>
      <c r="F523" s="328" t="s">
        <v>182</v>
      </c>
      <c r="G523" s="328" t="s">
        <v>182</v>
      </c>
    </row>
    <row r="524" spans="1:7" x14ac:dyDescent="0.35">
      <c r="A524" s="344" t="s">
        <v>713</v>
      </c>
      <c r="B524" s="328" t="s">
        <v>182</v>
      </c>
      <c r="C524" s="328" t="s">
        <v>182</v>
      </c>
      <c r="D524" s="328" t="s">
        <v>182</v>
      </c>
      <c r="E524" s="328" t="s">
        <v>182</v>
      </c>
      <c r="F524" s="328" t="s">
        <v>182</v>
      </c>
      <c r="G524" s="328" t="s">
        <v>182</v>
      </c>
    </row>
    <row r="525" spans="1:7" x14ac:dyDescent="0.35">
      <c r="A525" s="345" t="s">
        <v>714</v>
      </c>
      <c r="B525" s="328" t="s">
        <v>182</v>
      </c>
      <c r="C525" s="331" t="s">
        <v>182</v>
      </c>
      <c r="D525" s="328" t="s">
        <v>182</v>
      </c>
      <c r="E525" s="328" t="s">
        <v>182</v>
      </c>
      <c r="F525" s="328" t="s">
        <v>182</v>
      </c>
      <c r="G525" s="328" t="s">
        <v>182</v>
      </c>
    </row>
    <row r="526" spans="1:7" x14ac:dyDescent="0.35">
      <c r="A526" s="345" t="s">
        <v>715</v>
      </c>
      <c r="B526" s="328" t="s">
        <v>182</v>
      </c>
      <c r="C526" s="331" t="s">
        <v>182</v>
      </c>
      <c r="D526" s="328" t="s">
        <v>182</v>
      </c>
      <c r="E526" s="328" t="s">
        <v>182</v>
      </c>
      <c r="F526" s="328" t="s">
        <v>182</v>
      </c>
      <c r="G526" s="328" t="s">
        <v>182</v>
      </c>
    </row>
    <row r="527" spans="1:7" x14ac:dyDescent="0.35">
      <c r="A527" s="344" t="s">
        <v>716</v>
      </c>
      <c r="B527" s="328" t="s">
        <v>182</v>
      </c>
      <c r="C527" s="328" t="s">
        <v>182</v>
      </c>
      <c r="D527" s="328" t="s">
        <v>182</v>
      </c>
      <c r="E527" s="328" t="s">
        <v>182</v>
      </c>
      <c r="F527" s="328" t="s">
        <v>182</v>
      </c>
      <c r="G527" s="328" t="s">
        <v>182</v>
      </c>
    </row>
    <row r="528" spans="1:7" x14ac:dyDescent="0.35">
      <c r="A528" s="345" t="s">
        <v>717</v>
      </c>
      <c r="B528" s="328" t="s">
        <v>182</v>
      </c>
      <c r="C528" s="331" t="s">
        <v>182</v>
      </c>
      <c r="D528" s="328" t="s">
        <v>182</v>
      </c>
      <c r="E528" s="328" t="s">
        <v>182</v>
      </c>
      <c r="F528" s="328" t="s">
        <v>182</v>
      </c>
      <c r="G528" s="328" t="s">
        <v>182</v>
      </c>
    </row>
    <row r="529" spans="1:7" x14ac:dyDescent="0.35">
      <c r="A529" s="345" t="s">
        <v>718</v>
      </c>
      <c r="B529" s="328" t="s">
        <v>182</v>
      </c>
      <c r="C529" s="331" t="s">
        <v>182</v>
      </c>
      <c r="D529" s="328" t="s">
        <v>182</v>
      </c>
      <c r="E529" s="328" t="s">
        <v>182</v>
      </c>
      <c r="F529" s="328" t="s">
        <v>182</v>
      </c>
      <c r="G529" s="328" t="s">
        <v>182</v>
      </c>
    </row>
    <row r="530" spans="1:7" x14ac:dyDescent="0.35">
      <c r="A530" s="345" t="s">
        <v>719</v>
      </c>
      <c r="B530" s="328" t="s">
        <v>182</v>
      </c>
      <c r="C530" s="331" t="s">
        <v>182</v>
      </c>
      <c r="D530" s="328" t="s">
        <v>182</v>
      </c>
      <c r="E530" s="328" t="s">
        <v>182</v>
      </c>
      <c r="F530" s="328" t="s">
        <v>182</v>
      </c>
      <c r="G530" s="328" t="s">
        <v>182</v>
      </c>
    </row>
    <row r="531" spans="1:7" x14ac:dyDescent="0.35">
      <c r="A531" s="344" t="s">
        <v>720</v>
      </c>
      <c r="B531" s="328" t="s">
        <v>182</v>
      </c>
      <c r="C531" s="328" t="s">
        <v>182</v>
      </c>
      <c r="D531" s="328" t="s">
        <v>182</v>
      </c>
      <c r="E531" s="328" t="s">
        <v>182</v>
      </c>
      <c r="F531" s="328" t="s">
        <v>182</v>
      </c>
      <c r="G531" s="328" t="s">
        <v>182</v>
      </c>
    </row>
    <row r="532" spans="1:7" x14ac:dyDescent="0.35">
      <c r="A532" s="345" t="s">
        <v>3362</v>
      </c>
      <c r="B532" s="328" t="s">
        <v>182</v>
      </c>
      <c r="C532" s="331">
        <v>6459.5584610062451</v>
      </c>
      <c r="D532" s="328" t="s">
        <v>182</v>
      </c>
      <c r="E532" s="328" t="s">
        <v>182</v>
      </c>
      <c r="F532" s="328" t="s">
        <v>182</v>
      </c>
      <c r="G532" s="328" t="s">
        <v>182</v>
      </c>
    </row>
    <row r="533" spans="1:7" x14ac:dyDescent="0.35">
      <c r="A533" s="346" t="s">
        <v>723</v>
      </c>
      <c r="B533" s="328" t="s">
        <v>182</v>
      </c>
      <c r="C533" s="331">
        <v>473.19623090020355</v>
      </c>
      <c r="D533" s="328"/>
      <c r="E533" s="328" t="s">
        <v>182</v>
      </c>
      <c r="F533" s="328" t="s">
        <v>182</v>
      </c>
      <c r="G533" s="328"/>
    </row>
    <row r="534" spans="1:7" x14ac:dyDescent="0.35">
      <c r="A534" s="346" t="s">
        <v>724</v>
      </c>
      <c r="B534" s="328" t="s">
        <v>182</v>
      </c>
      <c r="C534" s="331">
        <v>299.39799460361405</v>
      </c>
      <c r="D534" s="328"/>
      <c r="E534" s="328" t="s">
        <v>182</v>
      </c>
      <c r="F534" s="328" t="s">
        <v>182</v>
      </c>
      <c r="G534" s="328"/>
    </row>
    <row r="535" spans="1:7" x14ac:dyDescent="0.35">
      <c r="A535" s="346" t="s">
        <v>725</v>
      </c>
      <c r="B535" s="328" t="s">
        <v>182</v>
      </c>
      <c r="C535" s="331">
        <v>3035.0507480212009</v>
      </c>
      <c r="D535" s="328"/>
      <c r="E535" s="328" t="s">
        <v>182</v>
      </c>
      <c r="F535" s="328" t="s">
        <v>182</v>
      </c>
      <c r="G535" s="328"/>
    </row>
    <row r="536" spans="1:7" x14ac:dyDescent="0.35">
      <c r="A536" s="346" t="s">
        <v>726</v>
      </c>
      <c r="B536" s="328" t="s">
        <v>182</v>
      </c>
      <c r="C536" s="331">
        <v>251.93525163617798</v>
      </c>
      <c r="D536" s="328"/>
      <c r="E536" s="328" t="s">
        <v>182</v>
      </c>
      <c r="F536" s="328" t="s">
        <v>182</v>
      </c>
      <c r="G536" s="328"/>
    </row>
    <row r="537" spans="1:7" x14ac:dyDescent="0.35">
      <c r="A537" s="346" t="s">
        <v>727</v>
      </c>
      <c r="B537" s="328" t="s">
        <v>182</v>
      </c>
      <c r="C537" s="331">
        <v>297.36246326322032</v>
      </c>
      <c r="D537" s="328"/>
      <c r="E537" s="328" t="s">
        <v>182</v>
      </c>
      <c r="F537" s="328" t="s">
        <v>182</v>
      </c>
      <c r="G537" s="328"/>
    </row>
    <row r="538" spans="1:7" x14ac:dyDescent="0.35">
      <c r="A538" s="346" t="s">
        <v>728</v>
      </c>
      <c r="B538" s="328" t="s">
        <v>182</v>
      </c>
      <c r="C538" s="331">
        <v>309.95636595734669</v>
      </c>
      <c r="D538" s="328"/>
      <c r="E538" s="328" t="s">
        <v>182</v>
      </c>
      <c r="F538" s="328" t="s">
        <v>182</v>
      </c>
      <c r="G538" s="328"/>
    </row>
    <row r="539" spans="1:7" x14ac:dyDescent="0.35">
      <c r="A539" s="346" t="s">
        <v>729</v>
      </c>
      <c r="B539" s="328" t="s">
        <v>182</v>
      </c>
      <c r="C539" s="331">
        <v>178.40438707912745</v>
      </c>
      <c r="D539" s="328"/>
      <c r="E539" s="328" t="s">
        <v>182</v>
      </c>
      <c r="F539" s="328" t="s">
        <v>182</v>
      </c>
      <c r="G539" s="328"/>
    </row>
    <row r="540" spans="1:7" x14ac:dyDescent="0.35">
      <c r="A540" s="346" t="s">
        <v>730</v>
      </c>
      <c r="B540" s="328" t="s">
        <v>182</v>
      </c>
      <c r="C540" s="331">
        <v>214.11005793654462</v>
      </c>
      <c r="D540" s="328"/>
      <c r="E540" s="328" t="s">
        <v>182</v>
      </c>
      <c r="F540" s="328" t="s">
        <v>182</v>
      </c>
      <c r="G540" s="328"/>
    </row>
    <row r="541" spans="1:7" x14ac:dyDescent="0.35">
      <c r="A541" s="346" t="s">
        <v>731</v>
      </c>
      <c r="B541" s="328" t="s">
        <v>182</v>
      </c>
      <c r="C541" s="331">
        <v>1167.114207479091</v>
      </c>
      <c r="D541" s="328"/>
      <c r="E541" s="328" t="s">
        <v>182</v>
      </c>
      <c r="F541" s="328" t="s">
        <v>182</v>
      </c>
      <c r="G541" s="328"/>
    </row>
    <row r="542" spans="1:7" x14ac:dyDescent="0.35">
      <c r="A542" s="346" t="s">
        <v>3090</v>
      </c>
      <c r="B542" s="328" t="s">
        <v>182</v>
      </c>
      <c r="C542" s="331">
        <v>178.70274178817721</v>
      </c>
      <c r="D542" s="328"/>
      <c r="E542" s="328" t="s">
        <v>182</v>
      </c>
      <c r="F542" s="328" t="s">
        <v>182</v>
      </c>
      <c r="G542" s="328"/>
    </row>
    <row r="543" spans="1:7" x14ac:dyDescent="0.35">
      <c r="A543" s="346" t="s">
        <v>3091</v>
      </c>
      <c r="B543" s="328" t="s">
        <v>182</v>
      </c>
      <c r="C543" s="331">
        <v>54.328012341541672</v>
      </c>
      <c r="D543" s="328"/>
      <c r="E543" s="328" t="s">
        <v>182</v>
      </c>
      <c r="F543" s="328" t="s">
        <v>182</v>
      </c>
      <c r="G543" s="328"/>
    </row>
    <row r="544" spans="1:7" x14ac:dyDescent="0.35">
      <c r="A544" s="343" t="s">
        <v>732</v>
      </c>
      <c r="B544" s="328" t="s">
        <v>182</v>
      </c>
      <c r="C544" s="331">
        <v>55.215000000000003</v>
      </c>
      <c r="D544" s="328" t="s">
        <v>182</v>
      </c>
      <c r="E544" s="328" t="s">
        <v>182</v>
      </c>
      <c r="F544" s="328" t="s">
        <v>182</v>
      </c>
      <c r="G544" s="328" t="s">
        <v>182</v>
      </c>
    </row>
    <row r="545" spans="1:7" x14ac:dyDescent="0.35">
      <c r="A545" s="343" t="s">
        <v>733</v>
      </c>
      <c r="B545" s="328" t="s">
        <v>182</v>
      </c>
      <c r="C545" s="331">
        <v>91.609200000000001</v>
      </c>
      <c r="D545" s="328" t="s">
        <v>182</v>
      </c>
      <c r="E545" s="328" t="s">
        <v>182</v>
      </c>
      <c r="F545" s="328" t="s">
        <v>182</v>
      </c>
      <c r="G545" s="328" t="s">
        <v>182</v>
      </c>
    </row>
    <row r="546" spans="1:7" x14ac:dyDescent="0.35">
      <c r="A546" s="343" t="s">
        <v>734</v>
      </c>
      <c r="B546" s="328" t="s">
        <v>182</v>
      </c>
      <c r="C546" s="331">
        <v>115.34480598632427</v>
      </c>
      <c r="D546" s="328" t="s">
        <v>182</v>
      </c>
      <c r="E546" s="328" t="s">
        <v>182</v>
      </c>
      <c r="F546" s="328" t="s">
        <v>182</v>
      </c>
      <c r="G546" s="328" t="s">
        <v>182</v>
      </c>
    </row>
    <row r="547" spans="1:7" x14ac:dyDescent="0.35">
      <c r="A547" s="347" t="s">
        <v>735</v>
      </c>
      <c r="B547" s="328" t="s">
        <v>182</v>
      </c>
      <c r="C547" s="331" t="s">
        <v>505</v>
      </c>
      <c r="D547" s="328"/>
      <c r="E547" s="328" t="s">
        <v>182</v>
      </c>
      <c r="F547" s="328" t="s">
        <v>182</v>
      </c>
      <c r="G547" s="328"/>
    </row>
    <row r="548" spans="1:7" x14ac:dyDescent="0.35">
      <c r="A548" s="347" t="s">
        <v>736</v>
      </c>
      <c r="B548" s="328" t="s">
        <v>182</v>
      </c>
      <c r="C548" s="331">
        <v>26.068534199999998</v>
      </c>
      <c r="D548" s="328"/>
      <c r="E548" s="328" t="s">
        <v>182</v>
      </c>
      <c r="F548" s="328" t="s">
        <v>182</v>
      </c>
      <c r="G548" s="328"/>
    </row>
    <row r="549" spans="1:7" x14ac:dyDescent="0.35">
      <c r="A549" s="347" t="s">
        <v>737</v>
      </c>
      <c r="B549" s="328" t="s">
        <v>182</v>
      </c>
      <c r="C549" s="331">
        <v>69.750133199999993</v>
      </c>
      <c r="D549" s="328"/>
      <c r="E549" s="328" t="s">
        <v>182</v>
      </c>
      <c r="F549" s="328" t="s">
        <v>182</v>
      </c>
      <c r="G549" s="328"/>
    </row>
    <row r="550" spans="1:7" x14ac:dyDescent="0.35">
      <c r="A550" s="347" t="s">
        <v>738</v>
      </c>
      <c r="B550" s="328" t="s">
        <v>182</v>
      </c>
      <c r="C550" s="331">
        <v>2.1242679999999998</v>
      </c>
      <c r="D550" s="328"/>
      <c r="E550" s="328" t="s">
        <v>182</v>
      </c>
      <c r="F550" s="328" t="s">
        <v>182</v>
      </c>
      <c r="G550" s="328"/>
    </row>
    <row r="551" spans="1:7" x14ac:dyDescent="0.35">
      <c r="A551" s="347" t="s">
        <v>739</v>
      </c>
      <c r="B551" s="328" t="s">
        <v>182</v>
      </c>
      <c r="C551" s="331" t="s">
        <v>505</v>
      </c>
      <c r="D551" s="328"/>
      <c r="E551" s="328" t="s">
        <v>182</v>
      </c>
      <c r="F551" s="328" t="s">
        <v>182</v>
      </c>
      <c r="G551" s="328"/>
    </row>
    <row r="552" spans="1:7" x14ac:dyDescent="0.35">
      <c r="A552" s="348" t="s">
        <v>740</v>
      </c>
      <c r="B552" s="328" t="s">
        <v>182</v>
      </c>
      <c r="C552" s="331">
        <v>17.401870586324279</v>
      </c>
      <c r="D552" s="328" t="s">
        <v>182</v>
      </c>
      <c r="E552" s="328" t="s">
        <v>182</v>
      </c>
      <c r="F552" s="328" t="s">
        <v>182</v>
      </c>
      <c r="G552" s="328" t="s">
        <v>182</v>
      </c>
    </row>
    <row r="553" spans="1:7" x14ac:dyDescent="0.35">
      <c r="A553" s="349" t="s">
        <v>741</v>
      </c>
      <c r="B553" s="328" t="s">
        <v>182</v>
      </c>
      <c r="C553" s="331">
        <v>17.401870586324279</v>
      </c>
      <c r="D553" s="328"/>
      <c r="E553" s="328" t="s">
        <v>182</v>
      </c>
      <c r="F553" s="328" t="s">
        <v>182</v>
      </c>
      <c r="G553" s="328"/>
    </row>
    <row r="554" spans="1:7" x14ac:dyDescent="0.35">
      <c r="A554" s="336" t="s">
        <v>742</v>
      </c>
      <c r="B554" s="328" t="s">
        <v>182</v>
      </c>
      <c r="C554" s="331">
        <v>1959.8302846233032</v>
      </c>
      <c r="D554" s="331">
        <v>54.694930480826123</v>
      </c>
      <c r="E554" s="328" t="s">
        <v>182</v>
      </c>
      <c r="F554" s="328" t="s">
        <v>182</v>
      </c>
      <c r="G554" s="331" t="s">
        <v>478</v>
      </c>
    </row>
    <row r="555" spans="1:7" x14ac:dyDescent="0.35">
      <c r="A555" s="350" t="s">
        <v>3363</v>
      </c>
      <c r="B555" s="328" t="s">
        <v>182</v>
      </c>
      <c r="C555" s="331">
        <v>1009.8520195503449</v>
      </c>
      <c r="D555" s="331">
        <v>42.152764039128421</v>
      </c>
      <c r="E555" s="328" t="s">
        <v>182</v>
      </c>
      <c r="F555" s="328" t="s">
        <v>182</v>
      </c>
      <c r="G555" s="331" t="s">
        <v>478</v>
      </c>
    </row>
    <row r="556" spans="1:7" x14ac:dyDescent="0.35">
      <c r="A556" s="344" t="s">
        <v>713</v>
      </c>
      <c r="B556" s="328" t="s">
        <v>182</v>
      </c>
      <c r="C556" s="328" t="s">
        <v>182</v>
      </c>
      <c r="D556" s="328" t="s">
        <v>182</v>
      </c>
      <c r="E556" s="328" t="s">
        <v>182</v>
      </c>
      <c r="F556" s="328" t="s">
        <v>182</v>
      </c>
      <c r="G556" s="328" t="s">
        <v>182</v>
      </c>
    </row>
    <row r="557" spans="1:7" x14ac:dyDescent="0.35">
      <c r="A557" s="345" t="s">
        <v>714</v>
      </c>
      <c r="B557" s="328" t="s">
        <v>182</v>
      </c>
      <c r="C557" s="331" t="s">
        <v>182</v>
      </c>
      <c r="D557" s="331" t="s">
        <v>182</v>
      </c>
      <c r="E557" s="328" t="s">
        <v>182</v>
      </c>
      <c r="F557" s="328" t="s">
        <v>182</v>
      </c>
      <c r="G557" s="329" t="s">
        <v>182</v>
      </c>
    </row>
    <row r="558" spans="1:7" x14ac:dyDescent="0.35">
      <c r="A558" s="345" t="s">
        <v>715</v>
      </c>
      <c r="B558" s="328" t="s">
        <v>182</v>
      </c>
      <c r="C558" s="331" t="s">
        <v>182</v>
      </c>
      <c r="D558" s="331" t="s">
        <v>182</v>
      </c>
      <c r="E558" s="328" t="s">
        <v>182</v>
      </c>
      <c r="F558" s="328" t="s">
        <v>182</v>
      </c>
      <c r="G558" s="329" t="s">
        <v>182</v>
      </c>
    </row>
    <row r="559" spans="1:7" x14ac:dyDescent="0.35">
      <c r="A559" s="344" t="s">
        <v>716</v>
      </c>
      <c r="B559" s="328" t="s">
        <v>182</v>
      </c>
      <c r="C559" s="328" t="s">
        <v>182</v>
      </c>
      <c r="D559" s="328" t="s">
        <v>182</v>
      </c>
      <c r="E559" s="328" t="s">
        <v>182</v>
      </c>
      <c r="F559" s="328" t="s">
        <v>182</v>
      </c>
      <c r="G559" s="328" t="s">
        <v>182</v>
      </c>
    </row>
    <row r="560" spans="1:7" x14ac:dyDescent="0.35">
      <c r="A560" s="345" t="s">
        <v>717</v>
      </c>
      <c r="B560" s="328" t="s">
        <v>182</v>
      </c>
      <c r="C560" s="331" t="s">
        <v>182</v>
      </c>
      <c r="D560" s="331" t="s">
        <v>182</v>
      </c>
      <c r="E560" s="328" t="s">
        <v>182</v>
      </c>
      <c r="F560" s="328" t="s">
        <v>182</v>
      </c>
      <c r="G560" s="329" t="s">
        <v>182</v>
      </c>
    </row>
    <row r="561" spans="1:7" x14ac:dyDescent="0.35">
      <c r="A561" s="345" t="s">
        <v>718</v>
      </c>
      <c r="B561" s="328" t="s">
        <v>182</v>
      </c>
      <c r="C561" s="331" t="s">
        <v>182</v>
      </c>
      <c r="D561" s="331" t="s">
        <v>182</v>
      </c>
      <c r="E561" s="328" t="s">
        <v>182</v>
      </c>
      <c r="F561" s="328" t="s">
        <v>182</v>
      </c>
      <c r="G561" s="329" t="s">
        <v>182</v>
      </c>
    </row>
    <row r="562" spans="1:7" x14ac:dyDescent="0.35">
      <c r="A562" s="345" t="s">
        <v>719</v>
      </c>
      <c r="B562" s="328" t="s">
        <v>182</v>
      </c>
      <c r="C562" s="331" t="s">
        <v>182</v>
      </c>
      <c r="D562" s="331" t="s">
        <v>182</v>
      </c>
      <c r="E562" s="328" t="s">
        <v>182</v>
      </c>
      <c r="F562" s="328" t="s">
        <v>182</v>
      </c>
      <c r="G562" s="329" t="s">
        <v>182</v>
      </c>
    </row>
    <row r="563" spans="1:7" x14ac:dyDescent="0.35">
      <c r="A563" s="344" t="s">
        <v>720</v>
      </c>
      <c r="B563" s="328" t="s">
        <v>182</v>
      </c>
      <c r="C563" s="328" t="s">
        <v>182</v>
      </c>
      <c r="D563" s="328" t="s">
        <v>182</v>
      </c>
      <c r="E563" s="328" t="s">
        <v>182</v>
      </c>
      <c r="F563" s="328" t="s">
        <v>182</v>
      </c>
      <c r="G563" s="328" t="s">
        <v>182</v>
      </c>
    </row>
    <row r="564" spans="1:7" x14ac:dyDescent="0.35">
      <c r="A564" s="345" t="s">
        <v>3364</v>
      </c>
      <c r="B564" s="328" t="s">
        <v>182</v>
      </c>
      <c r="C564" s="331">
        <v>1009.8520195503449</v>
      </c>
      <c r="D564" s="331">
        <v>42.152764039128421</v>
      </c>
      <c r="E564" s="328" t="s">
        <v>182</v>
      </c>
      <c r="F564" s="328" t="s">
        <v>182</v>
      </c>
      <c r="G564" s="329" t="s">
        <v>478</v>
      </c>
    </row>
    <row r="565" spans="1:7" x14ac:dyDescent="0.35">
      <c r="A565" s="346" t="s">
        <v>721</v>
      </c>
      <c r="B565" s="328" t="s">
        <v>182</v>
      </c>
      <c r="C565" s="331" t="s">
        <v>480</v>
      </c>
      <c r="D565" s="331" t="s">
        <v>480</v>
      </c>
      <c r="E565" s="328" t="s">
        <v>182</v>
      </c>
      <c r="F565" s="328" t="s">
        <v>182</v>
      </c>
      <c r="G565" s="329" t="s">
        <v>478</v>
      </c>
    </row>
    <row r="566" spans="1:7" x14ac:dyDescent="0.35">
      <c r="A566" s="346" t="s">
        <v>722</v>
      </c>
      <c r="B566" s="328" t="s">
        <v>182</v>
      </c>
      <c r="C566" s="331" t="s">
        <v>480</v>
      </c>
      <c r="D566" s="331" t="s">
        <v>480</v>
      </c>
      <c r="E566" s="328" t="s">
        <v>182</v>
      </c>
      <c r="F566" s="328" t="s">
        <v>182</v>
      </c>
      <c r="G566" s="329" t="s">
        <v>478</v>
      </c>
    </row>
    <row r="567" spans="1:7" x14ac:dyDescent="0.35">
      <c r="A567" s="346" t="s">
        <v>723</v>
      </c>
      <c r="B567" s="328" t="s">
        <v>182</v>
      </c>
      <c r="C567" s="331">
        <v>4.2126418231888598</v>
      </c>
      <c r="D567" s="331" t="s">
        <v>480</v>
      </c>
      <c r="E567" s="328" t="s">
        <v>182</v>
      </c>
      <c r="F567" s="328" t="s">
        <v>182</v>
      </c>
      <c r="G567" s="329" t="s">
        <v>478</v>
      </c>
    </row>
    <row r="568" spans="1:7" x14ac:dyDescent="0.35">
      <c r="A568" s="346" t="s">
        <v>724</v>
      </c>
      <c r="B568" s="328" t="s">
        <v>182</v>
      </c>
      <c r="C568" s="331">
        <v>2.7902546389271099</v>
      </c>
      <c r="D568" s="331" t="s">
        <v>480</v>
      </c>
      <c r="E568" s="328" t="s">
        <v>182</v>
      </c>
      <c r="F568" s="328" t="s">
        <v>182</v>
      </c>
      <c r="G568" s="329" t="s">
        <v>478</v>
      </c>
    </row>
    <row r="569" spans="1:7" x14ac:dyDescent="0.35">
      <c r="A569" s="346" t="s">
        <v>725</v>
      </c>
      <c r="B569" s="328" t="s">
        <v>182</v>
      </c>
      <c r="C569" s="331">
        <v>28.497717298240602</v>
      </c>
      <c r="D569" s="331" t="s">
        <v>480</v>
      </c>
      <c r="E569" s="328" t="s">
        <v>182</v>
      </c>
      <c r="F569" s="328" t="s">
        <v>182</v>
      </c>
      <c r="G569" s="329" t="s">
        <v>478</v>
      </c>
    </row>
    <row r="570" spans="1:7" x14ac:dyDescent="0.35">
      <c r="A570" s="346" t="s">
        <v>726</v>
      </c>
      <c r="B570" s="328" t="s">
        <v>182</v>
      </c>
      <c r="C570" s="331">
        <v>6.66034512616306</v>
      </c>
      <c r="D570" s="331">
        <v>7.8425112598720697</v>
      </c>
      <c r="E570" s="328" t="s">
        <v>182</v>
      </c>
      <c r="F570" s="328" t="s">
        <v>182</v>
      </c>
      <c r="G570" s="329" t="s">
        <v>478</v>
      </c>
    </row>
    <row r="571" spans="1:7" x14ac:dyDescent="0.35">
      <c r="A571" s="346" t="s">
        <v>727</v>
      </c>
      <c r="B571" s="328" t="s">
        <v>182</v>
      </c>
      <c r="C571" s="331">
        <v>2.52263043402202</v>
      </c>
      <c r="D571" s="331" t="s">
        <v>480</v>
      </c>
      <c r="E571" s="328" t="s">
        <v>182</v>
      </c>
      <c r="F571" s="328" t="s">
        <v>182</v>
      </c>
      <c r="G571" s="329" t="s">
        <v>478</v>
      </c>
    </row>
    <row r="572" spans="1:7" x14ac:dyDescent="0.35">
      <c r="A572" s="346" t="s">
        <v>728</v>
      </c>
      <c r="B572" s="328" t="s">
        <v>182</v>
      </c>
      <c r="C572" s="331">
        <v>15.278275422757799</v>
      </c>
      <c r="D572" s="331">
        <v>15.52463493848146</v>
      </c>
      <c r="E572" s="328" t="s">
        <v>182</v>
      </c>
      <c r="F572" s="328" t="s">
        <v>182</v>
      </c>
      <c r="G572" s="329" t="s">
        <v>478</v>
      </c>
    </row>
    <row r="573" spans="1:7" x14ac:dyDescent="0.35">
      <c r="A573" s="346" t="s">
        <v>729</v>
      </c>
      <c r="B573" s="328" t="s">
        <v>182</v>
      </c>
      <c r="C573" s="331">
        <v>8.8016924452317706</v>
      </c>
      <c r="D573" s="331">
        <v>8.4893956827476593</v>
      </c>
      <c r="E573" s="328" t="s">
        <v>182</v>
      </c>
      <c r="F573" s="328" t="s">
        <v>182</v>
      </c>
      <c r="G573" s="329" t="s">
        <v>478</v>
      </c>
    </row>
    <row r="574" spans="1:7" x14ac:dyDescent="0.35">
      <c r="A574" s="346" t="s">
        <v>730</v>
      </c>
      <c r="B574" s="328" t="s">
        <v>182</v>
      </c>
      <c r="C574" s="331">
        <v>2.0137792152480598</v>
      </c>
      <c r="D574" s="331" t="s">
        <v>480</v>
      </c>
      <c r="E574" s="328" t="s">
        <v>182</v>
      </c>
      <c r="F574" s="328" t="s">
        <v>182</v>
      </c>
      <c r="G574" s="329" t="s">
        <v>478</v>
      </c>
    </row>
    <row r="575" spans="1:7" x14ac:dyDescent="0.35">
      <c r="A575" s="346" t="s">
        <v>731</v>
      </c>
      <c r="B575" s="328" t="s">
        <v>182</v>
      </c>
      <c r="C575" s="331">
        <v>935.45098734337898</v>
      </c>
      <c r="D575" s="331">
        <v>10.296222158027231</v>
      </c>
      <c r="E575" s="328" t="s">
        <v>182</v>
      </c>
      <c r="F575" s="328" t="s">
        <v>182</v>
      </c>
      <c r="G575" s="329" t="s">
        <v>478</v>
      </c>
    </row>
    <row r="576" spans="1:7" x14ac:dyDescent="0.35">
      <c r="A576" s="346" t="s">
        <v>3090</v>
      </c>
      <c r="B576" s="328" t="s">
        <v>182</v>
      </c>
      <c r="C576" s="331">
        <v>2.84526374758499</v>
      </c>
      <c r="D576" s="331" t="s">
        <v>480</v>
      </c>
      <c r="E576" s="328" t="s">
        <v>182</v>
      </c>
      <c r="F576" s="328" t="s">
        <v>182</v>
      </c>
      <c r="G576" s="329" t="s">
        <v>478</v>
      </c>
    </row>
    <row r="577" spans="1:7" x14ac:dyDescent="0.35">
      <c r="A577" s="346" t="s">
        <v>3091</v>
      </c>
      <c r="B577" s="328" t="s">
        <v>182</v>
      </c>
      <c r="C577" s="331">
        <v>0.77843205560164996</v>
      </c>
      <c r="D577" s="331" t="s">
        <v>480</v>
      </c>
      <c r="E577" s="328" t="s">
        <v>182</v>
      </c>
      <c r="F577" s="328" t="s">
        <v>182</v>
      </c>
      <c r="G577" s="329" t="s">
        <v>478</v>
      </c>
    </row>
    <row r="578" spans="1:7" x14ac:dyDescent="0.35">
      <c r="A578" s="343" t="s">
        <v>732</v>
      </c>
      <c r="B578" s="328" t="s">
        <v>182</v>
      </c>
      <c r="C578" s="331">
        <v>2.33929947528482</v>
      </c>
      <c r="D578" s="331">
        <v>1.16065025717818</v>
      </c>
      <c r="E578" s="328" t="s">
        <v>182</v>
      </c>
      <c r="F578" s="328" t="s">
        <v>182</v>
      </c>
      <c r="G578" s="329" t="s">
        <v>478</v>
      </c>
    </row>
    <row r="579" spans="1:7" x14ac:dyDescent="0.35">
      <c r="A579" s="343" t="s">
        <v>733</v>
      </c>
      <c r="B579" s="328" t="s">
        <v>182</v>
      </c>
      <c r="C579" s="331">
        <v>811.93514606186397</v>
      </c>
      <c r="D579" s="331">
        <v>5.4580785736261301</v>
      </c>
      <c r="E579" s="328" t="s">
        <v>182</v>
      </c>
      <c r="F579" s="328" t="s">
        <v>182</v>
      </c>
      <c r="G579" s="329" t="s">
        <v>478</v>
      </c>
    </row>
    <row r="580" spans="1:7" x14ac:dyDescent="0.35">
      <c r="A580" s="343" t="s">
        <v>734</v>
      </c>
      <c r="B580" s="328" t="s">
        <v>182</v>
      </c>
      <c r="C580" s="331">
        <v>135.7038195358096</v>
      </c>
      <c r="D580" s="331">
        <v>5.9234376108933899</v>
      </c>
      <c r="E580" s="328" t="s">
        <v>182</v>
      </c>
      <c r="F580" s="328" t="s">
        <v>182</v>
      </c>
      <c r="G580" s="331" t="s">
        <v>478</v>
      </c>
    </row>
    <row r="581" spans="1:7" x14ac:dyDescent="0.35">
      <c r="A581" s="347" t="s">
        <v>735</v>
      </c>
      <c r="B581" s="328" t="s">
        <v>182</v>
      </c>
      <c r="C581" s="331" t="s">
        <v>505</v>
      </c>
      <c r="D581" s="331" t="s">
        <v>505</v>
      </c>
      <c r="E581" s="328" t="s">
        <v>182</v>
      </c>
      <c r="F581" s="328" t="s">
        <v>182</v>
      </c>
      <c r="G581" s="329" t="s">
        <v>478</v>
      </c>
    </row>
    <row r="582" spans="1:7" x14ac:dyDescent="0.35">
      <c r="A582" s="347" t="s">
        <v>736</v>
      </c>
      <c r="B582" s="328" t="s">
        <v>182</v>
      </c>
      <c r="C582" s="331">
        <v>0.39070037091767001</v>
      </c>
      <c r="D582" s="331">
        <v>8.605344306328E-2</v>
      </c>
      <c r="E582" s="328" t="s">
        <v>182</v>
      </c>
      <c r="F582" s="328" t="s">
        <v>182</v>
      </c>
      <c r="G582" s="329" t="s">
        <v>478</v>
      </c>
    </row>
    <row r="583" spans="1:7" x14ac:dyDescent="0.35">
      <c r="A583" s="347" t="s">
        <v>737</v>
      </c>
      <c r="B583" s="328" t="s">
        <v>182</v>
      </c>
      <c r="C583" s="331">
        <v>5.3420648053523196</v>
      </c>
      <c r="D583" s="331">
        <v>0.46691353425823001</v>
      </c>
      <c r="E583" s="328" t="s">
        <v>182</v>
      </c>
      <c r="F583" s="328" t="s">
        <v>182</v>
      </c>
      <c r="G583" s="329" t="s">
        <v>478</v>
      </c>
    </row>
    <row r="584" spans="1:7" x14ac:dyDescent="0.35">
      <c r="A584" s="347" t="s">
        <v>738</v>
      </c>
      <c r="B584" s="328" t="s">
        <v>182</v>
      </c>
      <c r="C584" s="331">
        <v>8.5169405120220004E-2</v>
      </c>
      <c r="D584" s="331">
        <v>8.4830813865599992E-3</v>
      </c>
      <c r="E584" s="328" t="s">
        <v>182</v>
      </c>
      <c r="F584" s="328" t="s">
        <v>182</v>
      </c>
      <c r="G584" s="329" t="s">
        <v>478</v>
      </c>
    </row>
    <row r="585" spans="1:7" x14ac:dyDescent="0.35">
      <c r="A585" s="347" t="s">
        <v>739</v>
      </c>
      <c r="B585" s="328" t="s">
        <v>182</v>
      </c>
      <c r="C585" s="331">
        <v>129.698664250798</v>
      </c>
      <c r="D585" s="331">
        <v>5.3619875521853197</v>
      </c>
      <c r="E585" s="328" t="s">
        <v>182</v>
      </c>
      <c r="F585" s="328" t="s">
        <v>182</v>
      </c>
      <c r="G585" s="329" t="s">
        <v>478</v>
      </c>
    </row>
    <row r="586" spans="1:7" x14ac:dyDescent="0.35">
      <c r="A586" s="348" t="s">
        <v>740</v>
      </c>
      <c r="B586" s="328" t="s">
        <v>182</v>
      </c>
      <c r="C586" s="331">
        <v>0.18722070362137999</v>
      </c>
      <c r="D586" s="331" t="s">
        <v>480</v>
      </c>
      <c r="E586" s="328" t="s">
        <v>182</v>
      </c>
      <c r="F586" s="328" t="s">
        <v>182</v>
      </c>
      <c r="G586" s="331" t="s">
        <v>478</v>
      </c>
    </row>
    <row r="587" spans="1:7" x14ac:dyDescent="0.35">
      <c r="A587" s="349" t="s">
        <v>741</v>
      </c>
      <c r="B587" s="328" t="s">
        <v>182</v>
      </c>
      <c r="C587" s="331">
        <v>0.18722070362137999</v>
      </c>
      <c r="D587" s="331" t="s">
        <v>480</v>
      </c>
      <c r="E587" s="328" t="s">
        <v>182</v>
      </c>
      <c r="F587" s="328" t="s">
        <v>182</v>
      </c>
      <c r="G587" s="329" t="s">
        <v>478</v>
      </c>
    </row>
    <row r="588" spans="1:7" ht="15" thickBot="1" x14ac:dyDescent="0.4">
      <c r="A588" s="343" t="s">
        <v>3365</v>
      </c>
      <c r="B588" s="328" t="s">
        <v>182</v>
      </c>
      <c r="C588" s="328" t="s">
        <v>182</v>
      </c>
      <c r="D588" s="331" t="s">
        <v>480</v>
      </c>
      <c r="E588" s="328" t="s">
        <v>182</v>
      </c>
      <c r="F588" s="328" t="s">
        <v>182</v>
      </c>
      <c r="G588" s="328" t="s">
        <v>182</v>
      </c>
    </row>
    <row r="589" spans="1:7" s="246" customFormat="1" ht="12.75" customHeight="1" thickTop="1" x14ac:dyDescent="0.25">
      <c r="A589" s="67" t="s">
        <v>743</v>
      </c>
      <c r="B589" s="328" t="s">
        <v>182</v>
      </c>
      <c r="C589" s="331">
        <v>719.88457694084161</v>
      </c>
      <c r="D589" s="328" t="s">
        <v>182</v>
      </c>
      <c r="E589" s="328" t="s">
        <v>182</v>
      </c>
      <c r="F589" s="328" t="s">
        <v>182</v>
      </c>
      <c r="G589" s="331" t="s">
        <v>478</v>
      </c>
    </row>
    <row r="590" spans="1:7" s="246" customFormat="1" ht="12.75" customHeight="1" x14ac:dyDescent="0.25">
      <c r="A590" s="68" t="s">
        <v>744</v>
      </c>
      <c r="B590" s="328" t="s">
        <v>182</v>
      </c>
      <c r="C590" s="329" t="s">
        <v>478</v>
      </c>
      <c r="D590" s="331">
        <v>1053.0935979415153</v>
      </c>
      <c r="E590" s="329" t="s">
        <v>478</v>
      </c>
      <c r="F590" s="329" t="s">
        <v>478</v>
      </c>
      <c r="G590" s="329" t="s">
        <v>478</v>
      </c>
    </row>
    <row r="591" spans="1:7" s="246" customFormat="1" ht="12.75" customHeight="1" x14ac:dyDescent="0.25">
      <c r="A591" s="68" t="s">
        <v>745</v>
      </c>
      <c r="B591" s="328" t="s">
        <v>182</v>
      </c>
      <c r="C591" s="331" t="s">
        <v>480</v>
      </c>
      <c r="D591" s="331" t="s">
        <v>480</v>
      </c>
      <c r="E591" s="329" t="s">
        <v>480</v>
      </c>
      <c r="F591" s="329" t="s">
        <v>480</v>
      </c>
      <c r="G591" s="329" t="s">
        <v>478</v>
      </c>
    </row>
    <row r="592" spans="1:7" s="246" customFormat="1" ht="12.75" customHeight="1" x14ac:dyDescent="0.25">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5">
      <c r="A593" s="306" t="s">
        <v>747</v>
      </c>
      <c r="B593" s="331">
        <v>4349.248664685867</v>
      </c>
      <c r="C593" s="328" t="s">
        <v>182</v>
      </c>
      <c r="D593" s="328" t="s">
        <v>182</v>
      </c>
      <c r="E593" s="328" t="s">
        <v>182</v>
      </c>
      <c r="F593" s="328" t="s">
        <v>182</v>
      </c>
      <c r="G593" s="328" t="s">
        <v>182</v>
      </c>
    </row>
    <row r="594" spans="1:7" s="246" customFormat="1" ht="12" customHeight="1" x14ac:dyDescent="0.25">
      <c r="A594" s="306" t="s">
        <v>748</v>
      </c>
      <c r="B594" s="331">
        <v>3504.4603945689328</v>
      </c>
      <c r="C594" s="328" t="s">
        <v>182</v>
      </c>
      <c r="D594" s="328" t="s">
        <v>182</v>
      </c>
      <c r="E594" s="328" t="s">
        <v>182</v>
      </c>
      <c r="F594" s="328" t="s">
        <v>182</v>
      </c>
      <c r="G594" s="328" t="s">
        <v>182</v>
      </c>
    </row>
    <row r="595" spans="1:7" s="246" customFormat="1" ht="12" customHeight="1" x14ac:dyDescent="0.25">
      <c r="A595" s="303" t="s">
        <v>749</v>
      </c>
      <c r="B595" s="331" t="s">
        <v>478</v>
      </c>
      <c r="C595" s="328" t="s">
        <v>182</v>
      </c>
      <c r="D595" s="328" t="s">
        <v>182</v>
      </c>
      <c r="E595" s="328" t="s">
        <v>182</v>
      </c>
      <c r="F595" s="328" t="s">
        <v>182</v>
      </c>
      <c r="G595" s="328" t="s">
        <v>182</v>
      </c>
    </row>
    <row r="596" spans="1:7" s="246" customFormat="1" ht="13.5" customHeight="1" x14ac:dyDescent="0.25">
      <c r="A596" s="69" t="s">
        <v>750</v>
      </c>
      <c r="B596" s="331" t="s">
        <v>478</v>
      </c>
      <c r="C596" s="331" t="s">
        <v>478</v>
      </c>
      <c r="D596" s="331" t="s">
        <v>478</v>
      </c>
      <c r="E596" s="331" t="s">
        <v>478</v>
      </c>
      <c r="F596" s="331" t="s">
        <v>478</v>
      </c>
      <c r="G596" s="331" t="s">
        <v>478</v>
      </c>
    </row>
    <row r="597" spans="1:7" x14ac:dyDescent="0.35">
      <c r="A597"/>
      <c r="B597"/>
      <c r="C597"/>
      <c r="D597"/>
      <c r="E597"/>
    </row>
    <row r="598" spans="1:7" x14ac:dyDescent="0.3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5">
      <c r="A599"/>
      <c r="B599"/>
      <c r="C599"/>
      <c r="D599"/>
      <c r="E599"/>
    </row>
    <row r="601" spans="1:7" ht="15.5" x14ac:dyDescent="0.35">
      <c r="A601" s="212" t="s">
        <v>752</v>
      </c>
      <c r="B601" s="217"/>
      <c r="C601" s="217"/>
      <c r="D601" s="217"/>
      <c r="E601" s="217"/>
      <c r="F601" s="217"/>
      <c r="G601" s="49" t="s">
        <v>462</v>
      </c>
    </row>
    <row r="602" spans="1:7" ht="15.5" x14ac:dyDescent="0.35">
      <c r="A602" s="212" t="s">
        <v>651</v>
      </c>
      <c r="B602" s="217"/>
      <c r="C602" s="217"/>
      <c r="D602" s="217"/>
      <c r="E602" s="217"/>
      <c r="F602" s="217"/>
      <c r="G602" s="49" t="s">
        <v>3357</v>
      </c>
    </row>
    <row r="603" spans="1:7" x14ac:dyDescent="0.35">
      <c r="A603" s="217"/>
      <c r="B603" s="217"/>
      <c r="C603" s="217"/>
      <c r="D603" s="217"/>
      <c r="E603" s="217"/>
      <c r="F603" s="217"/>
      <c r="G603" s="49" t="s">
        <v>463</v>
      </c>
    </row>
    <row r="604" spans="1:7" x14ac:dyDescent="0.35">
      <c r="A604" s="217"/>
      <c r="B604" s="217"/>
      <c r="C604" s="217"/>
      <c r="D604" s="217"/>
      <c r="E604" s="217"/>
      <c r="F604" s="217"/>
      <c r="G604" s="247"/>
    </row>
    <row r="605" spans="1:7" ht="54" customHeight="1" x14ac:dyDescent="0.35">
      <c r="A605" s="423" t="s">
        <v>464</v>
      </c>
      <c r="B605" s="72" t="s">
        <v>753</v>
      </c>
      <c r="C605" s="72" t="s">
        <v>754</v>
      </c>
      <c r="D605" s="72" t="s">
        <v>755</v>
      </c>
      <c r="E605" s="72" t="s">
        <v>603</v>
      </c>
      <c r="F605" s="72" t="s">
        <v>469</v>
      </c>
      <c r="G605" s="72" t="s">
        <v>470</v>
      </c>
    </row>
    <row r="606" spans="1:7" ht="15" thickBot="1" x14ac:dyDescent="0.4">
      <c r="A606" s="424"/>
      <c r="B606" s="425" t="s">
        <v>472</v>
      </c>
      <c r="C606" s="426"/>
      <c r="D606" s="426"/>
      <c r="E606" s="426"/>
      <c r="F606" s="426"/>
      <c r="G606" s="427"/>
    </row>
    <row r="607" spans="1:7" ht="15" thickTop="1" x14ac:dyDescent="0.35">
      <c r="A607" s="73" t="s">
        <v>756</v>
      </c>
      <c r="B607" s="331">
        <v>-831125.53638504399</v>
      </c>
      <c r="C607" s="331">
        <v>1234.7394602571119</v>
      </c>
      <c r="D607" s="331">
        <v>35.11369899647039</v>
      </c>
      <c r="E607" s="331">
        <v>141.59499629999999</v>
      </c>
      <c r="F607" s="331">
        <v>7641.6606409999995</v>
      </c>
      <c r="G607" s="331" t="s">
        <v>501</v>
      </c>
    </row>
    <row r="608" spans="1:7" x14ac:dyDescent="0.35">
      <c r="A608" s="74" t="s">
        <v>757</v>
      </c>
      <c r="B608" s="331">
        <v>-680293.34243705962</v>
      </c>
      <c r="C608" s="331">
        <v>260.14196732065915</v>
      </c>
      <c r="D608" s="331">
        <v>22.501521677555012</v>
      </c>
      <c r="E608" s="331">
        <v>120.1226453</v>
      </c>
      <c r="F608" s="331">
        <v>7283.7881829999997</v>
      </c>
      <c r="G608" s="331" t="s">
        <v>501</v>
      </c>
    </row>
    <row r="609" spans="1:7" x14ac:dyDescent="0.35">
      <c r="A609" s="351" t="s">
        <v>758</v>
      </c>
      <c r="B609" s="331">
        <v>-581225.21712432243</v>
      </c>
      <c r="C609" s="331">
        <v>259.58656569999999</v>
      </c>
      <c r="D609" s="331">
        <v>22.303775677555009</v>
      </c>
      <c r="E609" s="329">
        <v>120.1226453</v>
      </c>
      <c r="F609" s="329">
        <v>7283.7881829999997</v>
      </c>
      <c r="G609" s="329" t="s">
        <v>505</v>
      </c>
    </row>
    <row r="610" spans="1:7" x14ac:dyDescent="0.35">
      <c r="A610" s="352" t="s">
        <v>759</v>
      </c>
      <c r="B610" s="331">
        <v>-99068.125312737131</v>
      </c>
      <c r="C610" s="331" t="s">
        <v>480</v>
      </c>
      <c r="D610" s="331" t="s">
        <v>3086</v>
      </c>
      <c r="E610" s="329" t="s">
        <v>478</v>
      </c>
      <c r="F610" s="329" t="s">
        <v>478</v>
      </c>
      <c r="G610" s="329" t="s">
        <v>478</v>
      </c>
    </row>
    <row r="611" spans="1:7" x14ac:dyDescent="0.35">
      <c r="A611" s="353" t="s">
        <v>760</v>
      </c>
      <c r="B611" s="331">
        <v>23030.524805171535</v>
      </c>
      <c r="C611" s="331" t="s">
        <v>3092</v>
      </c>
      <c r="D611" s="331" t="s">
        <v>3092</v>
      </c>
      <c r="E611" s="331" t="s">
        <v>478</v>
      </c>
      <c r="F611" s="331" t="s">
        <v>478</v>
      </c>
      <c r="G611" s="331" t="s">
        <v>478</v>
      </c>
    </row>
    <row r="612" spans="1:7" x14ac:dyDescent="0.35">
      <c r="A612" s="351" t="s">
        <v>761</v>
      </c>
      <c r="B612" s="331">
        <v>-29001.50383515003</v>
      </c>
      <c r="C612" s="331" t="s">
        <v>576</v>
      </c>
      <c r="D612" s="331" t="s">
        <v>576</v>
      </c>
      <c r="E612" s="329" t="s">
        <v>478</v>
      </c>
      <c r="F612" s="329" t="s">
        <v>478</v>
      </c>
      <c r="G612" s="329" t="s">
        <v>478</v>
      </c>
    </row>
    <row r="613" spans="1:7" x14ac:dyDescent="0.35">
      <c r="A613" s="351" t="s">
        <v>762</v>
      </c>
      <c r="B613" s="331">
        <v>52032.028640321565</v>
      </c>
      <c r="C613" s="331" t="s">
        <v>576</v>
      </c>
      <c r="D613" s="331" t="s">
        <v>576</v>
      </c>
      <c r="E613" s="329" t="s">
        <v>478</v>
      </c>
      <c r="F613" s="329" t="s">
        <v>478</v>
      </c>
      <c r="G613" s="329" t="s">
        <v>478</v>
      </c>
    </row>
    <row r="614" spans="1:7" x14ac:dyDescent="0.35">
      <c r="A614" s="74" t="s">
        <v>763</v>
      </c>
      <c r="B614" s="331">
        <v>-28216.102686357408</v>
      </c>
      <c r="C614" s="331">
        <v>12.663181</v>
      </c>
      <c r="D614" s="331">
        <v>1.1562030000000001</v>
      </c>
      <c r="E614" s="331">
        <v>21.472351</v>
      </c>
      <c r="F614" s="331">
        <v>357.87245800000005</v>
      </c>
      <c r="G614" s="331" t="s">
        <v>478</v>
      </c>
    </row>
    <row r="615" spans="1:7" x14ac:dyDescent="0.35">
      <c r="A615" s="351" t="s">
        <v>764</v>
      </c>
      <c r="B615" s="331">
        <v>8734.4840051914307</v>
      </c>
      <c r="C615" s="331">
        <v>12.663181</v>
      </c>
      <c r="D615" s="331">
        <v>1.1562030000000001</v>
      </c>
      <c r="E615" s="329">
        <v>21.472351</v>
      </c>
      <c r="F615" s="329">
        <v>357.87245800000005</v>
      </c>
      <c r="G615" s="329" t="s">
        <v>478</v>
      </c>
    </row>
    <row r="616" spans="1:7" x14ac:dyDescent="0.35">
      <c r="A616" s="352" t="s">
        <v>765</v>
      </c>
      <c r="B616" s="331">
        <v>-36950.586691548837</v>
      </c>
      <c r="C616" s="331" t="s">
        <v>505</v>
      </c>
      <c r="D616" s="331" t="s">
        <v>576</v>
      </c>
      <c r="E616" s="329" t="s">
        <v>478</v>
      </c>
      <c r="F616" s="329" t="s">
        <v>478</v>
      </c>
      <c r="G616" s="329" t="s">
        <v>478</v>
      </c>
    </row>
    <row r="617" spans="1:7" x14ac:dyDescent="0.35">
      <c r="A617" s="353" t="s">
        <v>766</v>
      </c>
      <c r="B617" s="331">
        <v>-5742.2251556353804</v>
      </c>
      <c r="C617" s="331">
        <v>961.93431193645267</v>
      </c>
      <c r="D617" s="331">
        <v>0.59525414428571</v>
      </c>
      <c r="E617" s="331" t="s">
        <v>478</v>
      </c>
      <c r="F617" s="331" t="s">
        <v>478</v>
      </c>
      <c r="G617" s="331" t="s">
        <v>478</v>
      </c>
    </row>
    <row r="618" spans="1:7" x14ac:dyDescent="0.35">
      <c r="A618" s="351" t="s">
        <v>767</v>
      </c>
      <c r="B618" s="331">
        <v>-10133.615543726639</v>
      </c>
      <c r="C618" s="331" t="s">
        <v>505</v>
      </c>
      <c r="D618" s="331">
        <v>0.59215403</v>
      </c>
      <c r="E618" s="329" t="s">
        <v>478</v>
      </c>
      <c r="F618" s="329" t="s">
        <v>478</v>
      </c>
      <c r="G618" s="329" t="s">
        <v>478</v>
      </c>
    </row>
    <row r="619" spans="1:7" x14ac:dyDescent="0.35">
      <c r="A619" s="351" t="s">
        <v>768</v>
      </c>
      <c r="B619" s="331">
        <v>469.44060909762544</v>
      </c>
      <c r="C619" s="331" t="s">
        <v>505</v>
      </c>
      <c r="D619" s="331" t="s">
        <v>501</v>
      </c>
      <c r="E619" s="329" t="s">
        <v>478</v>
      </c>
      <c r="F619" s="329" t="s">
        <v>478</v>
      </c>
      <c r="G619" s="329" t="s">
        <v>478</v>
      </c>
    </row>
    <row r="620" spans="1:7" x14ac:dyDescent="0.35">
      <c r="A620" s="74" t="s">
        <v>769</v>
      </c>
      <c r="B620" s="331">
        <v>-33858.519844496128</v>
      </c>
      <c r="C620" s="331" t="s">
        <v>505</v>
      </c>
      <c r="D620" s="331">
        <v>6.0475778530394004</v>
      </c>
      <c r="E620" s="331" t="s">
        <v>505</v>
      </c>
      <c r="F620" s="331" t="s">
        <v>505</v>
      </c>
      <c r="G620" s="331" t="s">
        <v>478</v>
      </c>
    </row>
    <row r="621" spans="1:7" x14ac:dyDescent="0.35">
      <c r="A621" s="351" t="s">
        <v>770</v>
      </c>
      <c r="B621" s="331">
        <v>-116642.3750794526</v>
      </c>
      <c r="C621" s="331" t="s">
        <v>505</v>
      </c>
      <c r="D621" s="331">
        <v>6.0475778530394004</v>
      </c>
      <c r="E621" s="329" t="s">
        <v>505</v>
      </c>
      <c r="F621" s="329" t="s">
        <v>505</v>
      </c>
      <c r="G621" s="329" t="s">
        <v>478</v>
      </c>
    </row>
    <row r="622" spans="1:7" x14ac:dyDescent="0.35">
      <c r="A622" s="352" t="s">
        <v>771</v>
      </c>
      <c r="B622" s="331">
        <v>82783.855234956471</v>
      </c>
      <c r="C622" s="331" t="s">
        <v>505</v>
      </c>
      <c r="D622" s="331" t="s">
        <v>576</v>
      </c>
      <c r="E622" s="329" t="s">
        <v>505</v>
      </c>
      <c r="F622" s="329" t="s">
        <v>505</v>
      </c>
      <c r="G622" s="329" t="s">
        <v>478</v>
      </c>
    </row>
    <row r="623" spans="1:7" x14ac:dyDescent="0.35">
      <c r="A623" s="353" t="s">
        <v>772</v>
      </c>
      <c r="B623" s="331" t="s">
        <v>505</v>
      </c>
      <c r="C623" s="331" t="s">
        <v>505</v>
      </c>
      <c r="D623" s="331" t="s">
        <v>505</v>
      </c>
      <c r="E623" s="331" t="s">
        <v>478</v>
      </c>
      <c r="F623" s="331" t="s">
        <v>478</v>
      </c>
      <c r="G623" s="331" t="s">
        <v>478</v>
      </c>
    </row>
    <row r="624" spans="1:7" x14ac:dyDescent="0.35">
      <c r="A624" s="351" t="s">
        <v>773</v>
      </c>
      <c r="B624" s="328" t="s">
        <v>182</v>
      </c>
      <c r="C624" s="328" t="s">
        <v>182</v>
      </c>
      <c r="D624" s="328" t="s">
        <v>182</v>
      </c>
      <c r="E624" s="328" t="s">
        <v>182</v>
      </c>
      <c r="F624" s="328" t="s">
        <v>182</v>
      </c>
      <c r="G624" s="328" t="s">
        <v>182</v>
      </c>
    </row>
    <row r="625" spans="1:8" x14ac:dyDescent="0.35">
      <c r="A625" s="351" t="s">
        <v>774</v>
      </c>
      <c r="B625" s="331" t="s">
        <v>505</v>
      </c>
      <c r="C625" s="331" t="s">
        <v>505</v>
      </c>
      <c r="D625" s="331" t="s">
        <v>505</v>
      </c>
      <c r="E625" s="329" t="s">
        <v>478</v>
      </c>
      <c r="F625" s="329" t="s">
        <v>478</v>
      </c>
      <c r="G625" s="329" t="s">
        <v>478</v>
      </c>
    </row>
    <row r="626" spans="1:8" x14ac:dyDescent="0.35">
      <c r="A626" s="74" t="s">
        <v>775</v>
      </c>
      <c r="B626" s="331">
        <v>-106045.87106666707</v>
      </c>
      <c r="C626" s="328" t="s">
        <v>182</v>
      </c>
      <c r="D626" s="328" t="s">
        <v>182</v>
      </c>
      <c r="E626" s="328" t="s">
        <v>182</v>
      </c>
      <c r="F626" s="328" t="s">
        <v>182</v>
      </c>
      <c r="G626" s="328" t="s">
        <v>182</v>
      </c>
    </row>
    <row r="627" spans="1:8" x14ac:dyDescent="0.35">
      <c r="A627" s="354" t="s">
        <v>776</v>
      </c>
      <c r="B627" s="331" t="s">
        <v>3092</v>
      </c>
      <c r="C627" s="331" t="s">
        <v>501</v>
      </c>
      <c r="D627" s="331">
        <v>2.41583792</v>
      </c>
      <c r="E627" s="331" t="s">
        <v>478</v>
      </c>
      <c r="F627" s="331" t="s">
        <v>478</v>
      </c>
      <c r="G627" s="331" t="s">
        <v>478</v>
      </c>
    </row>
    <row r="628" spans="1:8" x14ac:dyDescent="0.35">
      <c r="A628" s="337" t="s">
        <v>777</v>
      </c>
      <c r="B628" s="331" t="s">
        <v>3092</v>
      </c>
      <c r="C628" s="331" t="s">
        <v>501</v>
      </c>
      <c r="D628" s="331">
        <v>2.41583792</v>
      </c>
      <c r="E628" s="331" t="s">
        <v>478</v>
      </c>
      <c r="F628" s="331" t="s">
        <v>478</v>
      </c>
      <c r="G628" s="331" t="s">
        <v>478</v>
      </c>
    </row>
    <row r="630" spans="1:8" x14ac:dyDescent="0.3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 x14ac:dyDescent="0.35">
      <c r="A633" s="433" t="s">
        <v>779</v>
      </c>
      <c r="B633" s="433"/>
      <c r="C633" s="217"/>
      <c r="D633" s="217"/>
      <c r="E633" s="217"/>
      <c r="F633" s="217"/>
      <c r="G633" s="217"/>
      <c r="H633" s="49" t="s">
        <v>462</v>
      </c>
    </row>
    <row r="634" spans="1:8" ht="15.5" x14ac:dyDescent="0.35">
      <c r="A634" s="232" t="s">
        <v>651</v>
      </c>
      <c r="B634" s="52"/>
      <c r="C634" s="217"/>
      <c r="D634" s="217"/>
      <c r="E634" s="217"/>
      <c r="F634" s="217"/>
      <c r="G634" s="217"/>
      <c r="H634" s="49" t="s">
        <v>3357</v>
      </c>
    </row>
    <row r="635" spans="1:8" x14ac:dyDescent="0.35">
      <c r="A635" s="217"/>
      <c r="B635" s="217"/>
      <c r="C635" s="217"/>
      <c r="D635" s="217"/>
      <c r="E635" s="217"/>
      <c r="F635" s="217"/>
      <c r="G635" s="217"/>
      <c r="H635" s="49" t="s">
        <v>463</v>
      </c>
    </row>
    <row r="636" spans="1:8" x14ac:dyDescent="0.35">
      <c r="A636" s="217"/>
      <c r="B636" s="217"/>
      <c r="C636" s="217"/>
      <c r="D636" s="217"/>
      <c r="E636" s="217"/>
      <c r="F636" s="217"/>
      <c r="G636" s="217"/>
      <c r="H636" s="248"/>
    </row>
    <row r="637" spans="1:8" x14ac:dyDescent="0.35">
      <c r="A637" s="416" t="s">
        <v>780</v>
      </c>
      <c r="B637" s="249" t="s">
        <v>781</v>
      </c>
      <c r="C637" s="250" t="s">
        <v>466</v>
      </c>
      <c r="D637" s="250" t="s">
        <v>467</v>
      </c>
      <c r="E637" s="250" t="s">
        <v>603</v>
      </c>
      <c r="F637" s="251" t="s">
        <v>469</v>
      </c>
      <c r="G637" s="252" t="s">
        <v>470</v>
      </c>
      <c r="H637" s="251" t="s">
        <v>604</v>
      </c>
    </row>
    <row r="638" spans="1:8" ht="15" thickBot="1" x14ac:dyDescent="0.4">
      <c r="A638" s="417"/>
      <c r="B638" s="418" t="s">
        <v>472</v>
      </c>
      <c r="C638" s="419"/>
      <c r="D638" s="419"/>
      <c r="E638" s="419"/>
      <c r="F638" s="419"/>
      <c r="G638" s="419"/>
      <c r="H638" s="420"/>
    </row>
    <row r="639" spans="1:8" ht="15" thickTop="1" x14ac:dyDescent="0.35">
      <c r="A639" s="253" t="s">
        <v>782</v>
      </c>
      <c r="B639" s="331" t="s">
        <v>3087</v>
      </c>
      <c r="C639" s="331">
        <v>6143.8266127488378</v>
      </c>
      <c r="D639" s="331">
        <v>73.757520658580603</v>
      </c>
      <c r="E639" s="331">
        <v>2.3460190219567099</v>
      </c>
      <c r="F639" s="331">
        <v>6.5483463597946603</v>
      </c>
      <c r="G639" s="331">
        <v>114.39560414851302</v>
      </c>
      <c r="H639" s="331">
        <v>0.74349333311907995</v>
      </c>
    </row>
    <row r="640" spans="1:8" x14ac:dyDescent="0.35">
      <c r="A640" s="355" t="s">
        <v>784</v>
      </c>
      <c r="B640" s="331" t="s">
        <v>540</v>
      </c>
      <c r="C640" s="331">
        <v>5261.8993888836258</v>
      </c>
      <c r="D640" s="328" t="s">
        <v>182</v>
      </c>
      <c r="E640" s="331">
        <v>2.3460190219567099</v>
      </c>
      <c r="F640" s="331">
        <v>6.1117899358083498</v>
      </c>
      <c r="G640" s="331">
        <v>21.695718028166269</v>
      </c>
      <c r="H640" s="328" t="s">
        <v>182</v>
      </c>
    </row>
    <row r="641" spans="1:8" x14ac:dyDescent="0.35">
      <c r="A641" s="332" t="s">
        <v>785</v>
      </c>
      <c r="B641" s="331" t="s">
        <v>540</v>
      </c>
      <c r="C641" s="331">
        <v>5261.8993888836258</v>
      </c>
      <c r="D641" s="328" t="s">
        <v>182</v>
      </c>
      <c r="E641" s="329">
        <v>2.3460190219567099</v>
      </c>
      <c r="F641" s="329">
        <v>6.1117899358083498</v>
      </c>
      <c r="G641" s="329">
        <v>21.695718028166269</v>
      </c>
      <c r="H641" s="328" t="s">
        <v>182</v>
      </c>
    </row>
    <row r="642" spans="1:8" x14ac:dyDescent="0.35">
      <c r="A642" s="332" t="s">
        <v>786</v>
      </c>
      <c r="B642" s="331" t="s">
        <v>507</v>
      </c>
      <c r="C642" s="331" t="s">
        <v>507</v>
      </c>
      <c r="D642" s="328" t="s">
        <v>182</v>
      </c>
      <c r="E642" s="329" t="s">
        <v>507</v>
      </c>
      <c r="F642" s="329" t="s">
        <v>507</v>
      </c>
      <c r="G642" s="329" t="s">
        <v>507</v>
      </c>
      <c r="H642" s="328" t="s">
        <v>182</v>
      </c>
    </row>
    <row r="643" spans="1:8" x14ac:dyDescent="0.35">
      <c r="A643" s="356" t="s">
        <v>787</v>
      </c>
      <c r="B643" s="331" t="s">
        <v>507</v>
      </c>
      <c r="C643" s="331" t="s">
        <v>507</v>
      </c>
      <c r="D643" s="328" t="s">
        <v>182</v>
      </c>
      <c r="E643" s="331" t="s">
        <v>507</v>
      </c>
      <c r="F643" s="331" t="s">
        <v>507</v>
      </c>
      <c r="G643" s="331" t="s">
        <v>507</v>
      </c>
      <c r="H643" s="328" t="s">
        <v>182</v>
      </c>
    </row>
    <row r="644" spans="1:8" x14ac:dyDescent="0.35">
      <c r="A644" s="355" t="s">
        <v>788</v>
      </c>
      <c r="B644" s="328" t="s">
        <v>182</v>
      </c>
      <c r="C644" s="331">
        <v>76.365222930707887</v>
      </c>
      <c r="D644" s="331">
        <v>5.5964614607999996</v>
      </c>
      <c r="E644" s="331" t="s">
        <v>505</v>
      </c>
      <c r="F644" s="331" t="s">
        <v>505</v>
      </c>
      <c r="G644" s="331" t="s">
        <v>505</v>
      </c>
      <c r="H644" s="328" t="s">
        <v>182</v>
      </c>
    </row>
    <row r="645" spans="1:8" x14ac:dyDescent="0.35">
      <c r="A645" s="357" t="s">
        <v>789</v>
      </c>
      <c r="B645" s="328" t="s">
        <v>182</v>
      </c>
      <c r="C645" s="331">
        <v>74.619486144000007</v>
      </c>
      <c r="D645" s="331">
        <v>5.5964614607999996</v>
      </c>
      <c r="E645" s="329" t="s">
        <v>505</v>
      </c>
      <c r="F645" s="329" t="s">
        <v>505</v>
      </c>
      <c r="G645" s="329" t="s">
        <v>505</v>
      </c>
      <c r="H645" s="328" t="s">
        <v>182</v>
      </c>
    </row>
    <row r="646" spans="1:8" x14ac:dyDescent="0.35">
      <c r="A646" s="357" t="s">
        <v>790</v>
      </c>
      <c r="B646" s="328" t="s">
        <v>182</v>
      </c>
      <c r="C646" s="331">
        <v>1.7457367867078699</v>
      </c>
      <c r="D646" s="331" t="s">
        <v>552</v>
      </c>
      <c r="E646" s="329" t="s">
        <v>505</v>
      </c>
      <c r="F646" s="329" t="s">
        <v>505</v>
      </c>
      <c r="G646" s="329" t="s">
        <v>505</v>
      </c>
      <c r="H646" s="328" t="s">
        <v>182</v>
      </c>
    </row>
    <row r="647" spans="1:8" x14ac:dyDescent="0.35">
      <c r="A647" s="355" t="s">
        <v>791</v>
      </c>
      <c r="B647" s="331" t="s">
        <v>512</v>
      </c>
      <c r="C647" s="331" t="s">
        <v>512</v>
      </c>
      <c r="D647" s="331" t="s">
        <v>512</v>
      </c>
      <c r="E647" s="331" t="s">
        <v>512</v>
      </c>
      <c r="F647" s="331" t="s">
        <v>512</v>
      </c>
      <c r="G647" s="331" t="s">
        <v>512</v>
      </c>
      <c r="H647" s="331" t="s">
        <v>512</v>
      </c>
    </row>
    <row r="648" spans="1:8" x14ac:dyDescent="0.35">
      <c r="A648" s="332" t="s">
        <v>792</v>
      </c>
      <c r="B648" s="331" t="s">
        <v>480</v>
      </c>
      <c r="C648" s="331" t="s">
        <v>512</v>
      </c>
      <c r="D648" s="331" t="s">
        <v>512</v>
      </c>
      <c r="E648" s="329" t="s">
        <v>480</v>
      </c>
      <c r="F648" s="329" t="s">
        <v>480</v>
      </c>
      <c r="G648" s="329" t="s">
        <v>480</v>
      </c>
      <c r="H648" s="329" t="s">
        <v>480</v>
      </c>
    </row>
    <row r="649" spans="1:8" x14ac:dyDescent="0.35">
      <c r="A649" s="332" t="s">
        <v>793</v>
      </c>
      <c r="B649" s="331" t="s">
        <v>478</v>
      </c>
      <c r="C649" s="331" t="s">
        <v>478</v>
      </c>
      <c r="D649" s="331" t="s">
        <v>478</v>
      </c>
      <c r="E649" s="329" t="s">
        <v>478</v>
      </c>
      <c r="F649" s="329" t="s">
        <v>478</v>
      </c>
      <c r="G649" s="329" t="s">
        <v>478</v>
      </c>
      <c r="H649" s="329" t="s">
        <v>478</v>
      </c>
    </row>
    <row r="650" spans="1:8" x14ac:dyDescent="0.35">
      <c r="A650" s="355" t="s">
        <v>794</v>
      </c>
      <c r="B650" s="328" t="s">
        <v>182</v>
      </c>
      <c r="C650" s="331">
        <v>805.56200093450445</v>
      </c>
      <c r="D650" s="331">
        <v>68.161059197780617</v>
      </c>
      <c r="E650" s="331" t="s">
        <v>552</v>
      </c>
      <c r="F650" s="331">
        <v>0.43655642398631</v>
      </c>
      <c r="G650" s="331">
        <v>49.308450064014231</v>
      </c>
      <c r="H650" s="328" t="s">
        <v>182</v>
      </c>
    </row>
    <row r="651" spans="1:8" x14ac:dyDescent="0.35">
      <c r="A651" s="332" t="s">
        <v>795</v>
      </c>
      <c r="B651" s="328" t="s">
        <v>182</v>
      </c>
      <c r="C651" s="331">
        <v>566.94660201297143</v>
      </c>
      <c r="D651" s="331">
        <v>66.504112399504038</v>
      </c>
      <c r="E651" s="329" t="s">
        <v>507</v>
      </c>
      <c r="F651" s="329">
        <v>0.43655642398631</v>
      </c>
      <c r="G651" s="329">
        <v>33.529746043529677</v>
      </c>
      <c r="H651" s="328" t="s">
        <v>182</v>
      </c>
    </row>
    <row r="652" spans="1:8" x14ac:dyDescent="0.35">
      <c r="A652" s="332" t="s">
        <v>796</v>
      </c>
      <c r="B652" s="328" t="s">
        <v>182</v>
      </c>
      <c r="C652" s="331">
        <v>238.61539892153306</v>
      </c>
      <c r="D652" s="331">
        <v>1.65694679827657</v>
      </c>
      <c r="E652" s="329" t="s">
        <v>507</v>
      </c>
      <c r="F652" s="329" t="s">
        <v>507</v>
      </c>
      <c r="G652" s="329">
        <v>15.77870402048455</v>
      </c>
      <c r="H652" s="328" t="s">
        <v>182</v>
      </c>
    </row>
    <row r="653" spans="1:8" x14ac:dyDescent="0.35">
      <c r="A653" s="332" t="s">
        <v>3366</v>
      </c>
      <c r="B653" s="328" t="s">
        <v>182</v>
      </c>
      <c r="C653" s="331" t="s">
        <v>480</v>
      </c>
      <c r="D653" s="331" t="s">
        <v>480</v>
      </c>
      <c r="E653" s="331" t="s">
        <v>480</v>
      </c>
      <c r="F653" s="331" t="s">
        <v>480</v>
      </c>
      <c r="G653" s="331" t="s">
        <v>480</v>
      </c>
      <c r="H653" s="328" t="s">
        <v>182</v>
      </c>
    </row>
    <row r="654" spans="1:8" x14ac:dyDescent="0.35">
      <c r="A654" s="355" t="s">
        <v>3367</v>
      </c>
      <c r="B654" s="331" t="s">
        <v>478</v>
      </c>
      <c r="C654" s="331" t="s">
        <v>478</v>
      </c>
      <c r="D654" s="331" t="s">
        <v>478</v>
      </c>
      <c r="E654" s="331" t="s">
        <v>507</v>
      </c>
      <c r="F654" s="331" t="s">
        <v>507</v>
      </c>
      <c r="G654" s="331">
        <v>43.391436056332523</v>
      </c>
      <c r="H654" s="331">
        <v>0.74349333311907995</v>
      </c>
    </row>
    <row r="655" spans="1:8" x14ac:dyDescent="0.35">
      <c r="A655" s="337" t="s">
        <v>556</v>
      </c>
      <c r="B655" s="329" t="s">
        <v>478</v>
      </c>
      <c r="C655" s="329" t="s">
        <v>478</v>
      </c>
      <c r="D655" s="329" t="s">
        <v>478</v>
      </c>
      <c r="E655" s="329" t="s">
        <v>507</v>
      </c>
      <c r="F655" s="329" t="s">
        <v>507</v>
      </c>
      <c r="G655" s="329">
        <v>43.391436056332523</v>
      </c>
      <c r="H655" s="329">
        <v>0.74349333311907995</v>
      </c>
    </row>
    <row r="656" spans="1:8" x14ac:dyDescent="0.35">
      <c r="A656" s="355" t="s">
        <v>797</v>
      </c>
      <c r="B656" s="328" t="s">
        <v>182</v>
      </c>
      <c r="C656" s="328" t="s">
        <v>182</v>
      </c>
      <c r="D656" s="328" t="s">
        <v>182</v>
      </c>
      <c r="E656" s="328" t="s">
        <v>182</v>
      </c>
      <c r="F656" s="328" t="s">
        <v>182</v>
      </c>
      <c r="G656" s="328" t="s">
        <v>182</v>
      </c>
      <c r="H656" s="328" t="s">
        <v>182</v>
      </c>
    </row>
    <row r="657" spans="1:8" x14ac:dyDescent="0.35">
      <c r="A657" s="357" t="s">
        <v>798</v>
      </c>
      <c r="B657" s="329">
        <v>11397.929630279281</v>
      </c>
      <c r="C657" s="328" t="s">
        <v>182</v>
      </c>
      <c r="D657" s="328" t="s">
        <v>182</v>
      </c>
      <c r="E657" s="328" t="s">
        <v>182</v>
      </c>
      <c r="F657" s="328" t="s">
        <v>182</v>
      </c>
      <c r="G657" s="328" t="s">
        <v>182</v>
      </c>
      <c r="H657" s="328" t="s">
        <v>182</v>
      </c>
    </row>
    <row r="658" spans="1:8" x14ac:dyDescent="0.35">
      <c r="A658" s="357" t="s">
        <v>799</v>
      </c>
      <c r="B658" s="329" t="s">
        <v>478</v>
      </c>
      <c r="C658" s="328" t="s">
        <v>182</v>
      </c>
      <c r="D658" s="328" t="s">
        <v>182</v>
      </c>
      <c r="E658" s="328" t="s">
        <v>182</v>
      </c>
      <c r="F658" s="328" t="s">
        <v>182</v>
      </c>
      <c r="G658" s="328" t="s">
        <v>182</v>
      </c>
      <c r="H658" s="328" t="s">
        <v>182</v>
      </c>
    </row>
    <row r="659" spans="1:8" x14ac:dyDescent="0.35">
      <c r="A659" s="358" t="s">
        <v>3368</v>
      </c>
      <c r="B659" s="329" t="s">
        <v>478</v>
      </c>
      <c r="C659" s="328" t="s">
        <v>182</v>
      </c>
      <c r="D659" s="328" t="s">
        <v>182</v>
      </c>
      <c r="E659" s="328" t="s">
        <v>182</v>
      </c>
      <c r="F659" s="328" t="s">
        <v>182</v>
      </c>
      <c r="G659" s="328" t="s">
        <v>182</v>
      </c>
      <c r="H659" s="328" t="s">
        <v>182</v>
      </c>
    </row>
    <row r="661" spans="1:8" x14ac:dyDescent="0.3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6.5" x14ac:dyDescent="0.35">
      <c r="A664" s="50" t="s">
        <v>801</v>
      </c>
      <c r="B664" s="75" t="s">
        <v>802</v>
      </c>
      <c r="C664" s="75" t="s">
        <v>803</v>
      </c>
      <c r="D664" s="75" t="s">
        <v>804</v>
      </c>
      <c r="E664" s="75" t="s">
        <v>805</v>
      </c>
      <c r="F664" s="75" t="s">
        <v>469</v>
      </c>
      <c r="G664" s="75" t="s">
        <v>470</v>
      </c>
      <c r="H664" s="75" t="s">
        <v>806</v>
      </c>
    </row>
    <row r="665" spans="1:8" x14ac:dyDescent="0.35">
      <c r="A665" s="210" t="s">
        <v>3606</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5">
      <c r="A672" s="209" t="s">
        <v>3081</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5">
      <c r="A673" s="210" t="s">
        <v>808</v>
      </c>
      <c r="B673" s="76">
        <f>G408</f>
        <v>22472.091458330953</v>
      </c>
      <c r="C673" s="76">
        <f>H408</f>
        <v>4.6925847366299997E-3</v>
      </c>
      <c r="D673" s="76">
        <f>I408</f>
        <v>4.8332437122200001E-3</v>
      </c>
      <c r="E673" s="76"/>
      <c r="F673" s="77"/>
      <c r="G673" s="77"/>
      <c r="H673" s="77"/>
    </row>
    <row r="674" spans="1:36" x14ac:dyDescent="0.3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5">
      <c r="A678" s="210" t="s">
        <v>3609</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3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5">
      <c r="A685" s="3" t="s">
        <v>813</v>
      </c>
      <c r="B685" s="3">
        <f>SUM(B683:AJ683)</f>
        <v>135177.28771279738</v>
      </c>
    </row>
    <row r="686" spans="1:36" x14ac:dyDescent="0.35">
      <c r="K686" s="1"/>
      <c r="L686" s="1"/>
      <c r="M686" s="1"/>
      <c r="N686" s="1"/>
      <c r="O686" s="1"/>
      <c r="P686" s="1"/>
      <c r="Q686" s="1"/>
      <c r="R686" s="1"/>
      <c r="S686" s="1"/>
      <c r="T686" s="1"/>
      <c r="U686" s="1"/>
      <c r="V686" s="1"/>
      <c r="W686" s="1"/>
      <c r="X686" s="1"/>
      <c r="Y686" s="1"/>
      <c r="Z686" s="1"/>
      <c r="AA686" s="1"/>
      <c r="AB686" s="1"/>
    </row>
    <row r="687" spans="1:36" ht="16.5" x14ac:dyDescent="0.35">
      <c r="A687" s="50" t="s">
        <v>3221</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35">
      <c r="A688" s="1" t="s">
        <v>3608</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5">
      <c r="A696" s="1" t="s">
        <v>3080</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4">
      <c r="A698" s="1" t="s">
        <v>3610</v>
      </c>
      <c r="B698" s="5"/>
      <c r="C698" s="5"/>
      <c r="D698" s="5"/>
      <c r="E698" s="5"/>
      <c r="F698" s="5"/>
      <c r="G698" s="5"/>
      <c r="H698" s="5"/>
      <c r="I698" s="5"/>
      <c r="K698" s="1"/>
      <c r="L698" s="1"/>
      <c r="M698" s="1"/>
      <c r="N698" s="1"/>
    </row>
    <row r="699" spans="1:28" ht="15" thickBot="1" x14ac:dyDescent="0.4">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5" thickBot="1" x14ac:dyDescent="0.4">
      <c r="A700" s="82" t="s">
        <v>3607</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4">
      <c r="A702" s="1" t="s">
        <v>3611</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4">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5" thickBot="1" x14ac:dyDescent="0.4">
      <c r="A704" s="82" t="s">
        <v>3607</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5">
      <c r="A705" s="3"/>
      <c r="B705" s="5"/>
      <c r="K705" s="1"/>
      <c r="L705" s="1"/>
      <c r="M705" s="1"/>
      <c r="N705" s="1"/>
      <c r="O705" s="1"/>
      <c r="P705" s="1"/>
      <c r="Q705" s="1"/>
      <c r="R705" s="1"/>
      <c r="S705" s="1"/>
      <c r="T705" s="1"/>
      <c r="U705" s="1"/>
      <c r="V705" s="1"/>
      <c r="W705" s="1"/>
      <c r="X705" s="1"/>
      <c r="Y705" s="1"/>
      <c r="Z705" s="1"/>
      <c r="AA705" s="1"/>
      <c r="AB705" s="1"/>
    </row>
    <row r="706" spans="1:28" x14ac:dyDescent="0.3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5">
      <c r="A712" s="1" t="s">
        <v>3080</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5">
      <c r="A713" s="3"/>
      <c r="B713" s="5"/>
      <c r="C713" s="5"/>
      <c r="K713" s="1"/>
      <c r="L713" s="1"/>
      <c r="M713" s="1"/>
      <c r="N713" s="1"/>
      <c r="O713" s="1"/>
      <c r="P713" s="1"/>
      <c r="Q713" s="1"/>
      <c r="R713" s="1"/>
      <c r="S713" s="1"/>
      <c r="T713" s="1"/>
      <c r="U713" s="1"/>
      <c r="V713" s="1"/>
      <c r="W713" s="1"/>
      <c r="X713" s="1"/>
      <c r="Y713" s="1"/>
      <c r="Z713" s="1"/>
      <c r="AA713" s="1"/>
      <c r="AB713" s="1"/>
    </row>
    <row r="714" spans="1:28" x14ac:dyDescent="0.35">
      <c r="A714" s="3"/>
      <c r="B714" s="5"/>
      <c r="K714" s="1"/>
      <c r="L714" s="1"/>
      <c r="M714" s="1"/>
      <c r="N714" s="1"/>
      <c r="O714" s="1"/>
      <c r="P714" s="1"/>
      <c r="Q714" s="1"/>
      <c r="R714" s="1"/>
      <c r="S714" s="1"/>
      <c r="T714" s="1"/>
      <c r="U714" s="1"/>
      <c r="V714" s="1"/>
      <c r="W714" s="1"/>
      <c r="X714" s="1"/>
      <c r="Y714" s="1"/>
      <c r="Z714" s="1"/>
      <c r="AA714" s="1"/>
      <c r="AB714" s="1"/>
    </row>
    <row r="715" spans="1:28" x14ac:dyDescent="0.35">
      <c r="A715" s="3"/>
      <c r="B715" s="5"/>
      <c r="K715" s="1"/>
      <c r="L715" s="1"/>
      <c r="M715" s="1"/>
      <c r="N715" s="1"/>
      <c r="O715" s="1"/>
      <c r="P715" s="1"/>
      <c r="Q715" s="1"/>
      <c r="R715" s="1"/>
      <c r="S715" s="1"/>
      <c r="T715" s="1"/>
      <c r="U715" s="1"/>
      <c r="V715" s="1"/>
      <c r="W715" s="1"/>
      <c r="X715" s="1"/>
      <c r="Y715" s="1"/>
      <c r="Z715" s="1"/>
      <c r="AA715" s="1"/>
      <c r="AB715" s="1"/>
    </row>
    <row r="716" spans="1:28" ht="15.5" x14ac:dyDescent="0.35">
      <c r="A716" s="84" t="s">
        <v>834</v>
      </c>
      <c r="B716" s="85"/>
      <c r="C716" s="85"/>
      <c r="D716" s="85"/>
      <c r="E716" s="85"/>
      <c r="F716" s="85"/>
      <c r="G716" s="85"/>
      <c r="H716" s="85"/>
      <c r="I716" s="85"/>
      <c r="J716" s="85"/>
      <c r="K716" s="85"/>
      <c r="L716" s="85"/>
      <c r="M716" s="85"/>
      <c r="N716" s="85"/>
    </row>
    <row r="717" spans="1:28" x14ac:dyDescent="0.35">
      <c r="A717" s="85" t="s">
        <v>835</v>
      </c>
      <c r="B717" s="85"/>
      <c r="C717" s="85"/>
      <c r="D717" s="85"/>
      <c r="E717" s="85"/>
      <c r="F717" s="85"/>
      <c r="G717" s="85"/>
      <c r="H717" s="85"/>
      <c r="I717" s="85"/>
      <c r="J717" s="85"/>
      <c r="K717" s="85"/>
      <c r="L717" s="85"/>
      <c r="M717" s="85"/>
      <c r="N717" s="85"/>
    </row>
    <row r="718" spans="1:28" x14ac:dyDescent="0.35">
      <c r="A718" s="85" t="s">
        <v>836</v>
      </c>
      <c r="B718" s="85"/>
      <c r="C718" s="85"/>
      <c r="D718" s="85"/>
      <c r="E718" s="85"/>
      <c r="F718" s="85"/>
      <c r="G718" s="85"/>
      <c r="H718" s="85"/>
      <c r="I718" s="85"/>
      <c r="J718" s="85"/>
      <c r="K718" s="85"/>
      <c r="L718" s="85"/>
      <c r="M718" s="85"/>
      <c r="N718" s="85"/>
    </row>
    <row r="719" spans="1:28" ht="31.5" x14ac:dyDescent="0.3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3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3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3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3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3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3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3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3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3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3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3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3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3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3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3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3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3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3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3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3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3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3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9" x14ac:dyDescent="0.3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3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3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3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3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3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3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3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3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3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3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3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3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3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3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3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3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3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3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3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3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3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3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3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3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3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x14ac:dyDescent="0.3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3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3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3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3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3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3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3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3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3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3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3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3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9" x14ac:dyDescent="0.3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3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3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3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3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3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3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3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3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3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3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3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3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3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3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3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3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3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3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3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3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3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3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3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3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3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3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3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3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3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3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3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3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3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3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3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3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3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3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3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3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3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3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3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3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3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3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3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3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3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3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3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3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3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3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3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3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3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3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3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3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3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3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3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3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3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9" x14ac:dyDescent="0.3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x14ac:dyDescent="0.3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x14ac:dyDescent="0.3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3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3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3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3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3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3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3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x14ac:dyDescent="0.3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3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3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3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3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3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3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3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x14ac:dyDescent="0.3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3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9" x14ac:dyDescent="0.3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9" x14ac:dyDescent="0.3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x14ac:dyDescent="0.3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9" x14ac:dyDescent="0.3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x14ac:dyDescent="0.3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x14ac:dyDescent="0.3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3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3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9" x14ac:dyDescent="0.3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3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3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3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3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3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3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x14ac:dyDescent="0.3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x14ac:dyDescent="0.3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3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x14ac:dyDescent="0.3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x14ac:dyDescent="0.3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9" x14ac:dyDescent="0.3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3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9" x14ac:dyDescent="0.3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3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3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3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3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x14ac:dyDescent="0.3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3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3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3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3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x14ac:dyDescent="0.3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x14ac:dyDescent="0.3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3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3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3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3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3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3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3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3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3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3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3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3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x14ac:dyDescent="0.3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9" x14ac:dyDescent="0.3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3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3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3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3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x14ac:dyDescent="0.3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3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3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3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3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x14ac:dyDescent="0.3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9" x14ac:dyDescent="0.3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9" x14ac:dyDescent="0.3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35">
      <c r="A927"/>
      <c r="B927"/>
      <c r="C927"/>
      <c r="D927"/>
      <c r="E927"/>
    </row>
    <row r="928" spans="1:14" x14ac:dyDescent="0.35">
      <c r="A928" s="159"/>
      <c r="B928" s="160" t="s">
        <v>2201</v>
      </c>
      <c r="C928" s="160" t="s">
        <v>2202</v>
      </c>
      <c r="D928" s="42" t="s">
        <v>2203</v>
      </c>
      <c r="E928"/>
    </row>
    <row r="929" spans="1:5" x14ac:dyDescent="0.35">
      <c r="A929" t="s">
        <v>2204</v>
      </c>
      <c r="B929" s="161">
        <v>1</v>
      </c>
      <c r="C929" s="161">
        <v>1</v>
      </c>
      <c r="D929" t="s">
        <v>2205</v>
      </c>
      <c r="E929"/>
    </row>
    <row r="930" spans="1:5" x14ac:dyDescent="0.35">
      <c r="A930" t="s">
        <v>2206</v>
      </c>
      <c r="B930" s="161">
        <v>16.2</v>
      </c>
      <c r="C930" s="161">
        <v>5</v>
      </c>
      <c r="D930" t="s">
        <v>2207</v>
      </c>
      <c r="E930"/>
    </row>
    <row r="931" spans="1:5" x14ac:dyDescent="0.35">
      <c r="A931" t="s">
        <v>469</v>
      </c>
      <c r="B931" s="161">
        <v>5.6</v>
      </c>
      <c r="C931" s="161">
        <v>1.8</v>
      </c>
      <c r="D931" t="s">
        <v>2208</v>
      </c>
      <c r="E931"/>
    </row>
    <row r="932" spans="1:5" x14ac:dyDescent="0.35">
      <c r="A932" t="s">
        <v>2209</v>
      </c>
      <c r="B932" s="161">
        <v>-2.4</v>
      </c>
      <c r="C932" s="161">
        <v>-8.1999999999999993</v>
      </c>
      <c r="D932" t="s">
        <v>2210</v>
      </c>
      <c r="E932"/>
    </row>
    <row r="933" spans="1:5" x14ac:dyDescent="0.35">
      <c r="A933" t="s">
        <v>2211</v>
      </c>
      <c r="B933" s="161">
        <v>0</v>
      </c>
      <c r="C933" s="161">
        <v>0</v>
      </c>
      <c r="D933" t="s">
        <v>2212</v>
      </c>
      <c r="E933"/>
    </row>
    <row r="934" spans="1:5" x14ac:dyDescent="0.35">
      <c r="A934" t="s">
        <v>2213</v>
      </c>
      <c r="B934" s="161">
        <v>0</v>
      </c>
      <c r="C934" s="161">
        <v>0</v>
      </c>
      <c r="D934" t="s">
        <v>2212</v>
      </c>
      <c r="E934"/>
    </row>
    <row r="935" spans="1:5" x14ac:dyDescent="0.35">
      <c r="A935" t="s">
        <v>2214</v>
      </c>
      <c r="B935" s="161">
        <v>0</v>
      </c>
      <c r="C935" s="161">
        <v>0</v>
      </c>
      <c r="D935" t="s">
        <v>2215</v>
      </c>
      <c r="E935"/>
    </row>
    <row r="936" spans="1:5" x14ac:dyDescent="0.35">
      <c r="A936" t="s">
        <v>2216</v>
      </c>
      <c r="B936" s="161">
        <v>1200</v>
      </c>
      <c r="C936" s="161">
        <v>345</v>
      </c>
      <c r="D936" t="s">
        <v>2217</v>
      </c>
      <c r="E936"/>
    </row>
    <row r="937" spans="1:5" x14ac:dyDescent="0.35">
      <c r="A937" t="s">
        <v>2218</v>
      </c>
      <c r="B937" s="161">
        <v>-160</v>
      </c>
      <c r="C937" s="161">
        <v>-46</v>
      </c>
      <c r="D937" t="s">
        <v>2219</v>
      </c>
      <c r="E937"/>
    </row>
    <row r="938" spans="1:5" x14ac:dyDescent="0.35">
      <c r="A938" t="s">
        <v>2220</v>
      </c>
      <c r="B938" s="161">
        <v>84</v>
      </c>
      <c r="C938" s="161">
        <v>28</v>
      </c>
      <c r="D938" t="s">
        <v>2221</v>
      </c>
      <c r="E938"/>
    </row>
    <row r="939" spans="1:5" x14ac:dyDescent="0.35">
      <c r="A939" t="s">
        <v>2222</v>
      </c>
      <c r="B939" s="161">
        <v>264</v>
      </c>
      <c r="C939" s="161">
        <v>265</v>
      </c>
      <c r="D939" t="s">
        <v>2223</v>
      </c>
      <c r="E939"/>
    </row>
    <row r="940" spans="1:5" x14ac:dyDescent="0.35">
      <c r="A940" t="s">
        <v>2224</v>
      </c>
      <c r="B940" s="161">
        <v>1</v>
      </c>
      <c r="C940" s="161">
        <v>1</v>
      </c>
      <c r="D940" t="s">
        <v>2225</v>
      </c>
      <c r="E940"/>
    </row>
    <row r="941" spans="1:5" x14ac:dyDescent="0.35">
      <c r="A941"/>
      <c r="B941"/>
      <c r="C941"/>
      <c r="D941" t="s">
        <v>2226</v>
      </c>
      <c r="E941"/>
    </row>
    <row r="942" spans="1:5" x14ac:dyDescent="0.35">
      <c r="A942"/>
      <c r="B942"/>
      <c r="C942"/>
      <c r="D942" t="s">
        <v>2227</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796875" defaultRowHeight="14.5" x14ac:dyDescent="0.35"/>
  <cols>
    <col min="1" max="1" width="79.453125" customWidth="1"/>
    <col min="2" max="2" width="12.453125" customWidth="1"/>
    <col min="3" max="3" width="17.453125" customWidth="1"/>
    <col min="4" max="4" width="22" customWidth="1"/>
    <col min="5" max="5" width="19.453125" customWidth="1"/>
    <col min="6" max="6" width="14.453125" customWidth="1"/>
    <col min="7" max="7" width="26.1796875" customWidth="1"/>
    <col min="8" max="8" width="26.453125" customWidth="1"/>
    <col min="9" max="9" width="17.81640625" customWidth="1"/>
    <col min="15" max="15" width="25.81640625" customWidth="1"/>
    <col min="16" max="16" width="12.453125" customWidth="1"/>
    <col min="17" max="17" width="19.81640625" customWidth="1"/>
    <col min="18" max="19" width="12.453125" customWidth="1"/>
    <col min="20" max="21" width="16.453125" customWidth="1"/>
    <col min="22" max="22" width="10.81640625" customWidth="1"/>
  </cols>
  <sheetData>
    <row r="1" spans="1:5" x14ac:dyDescent="0.35">
      <c r="A1" s="468" t="s">
        <v>11</v>
      </c>
      <c r="B1" s="468"/>
      <c r="C1" s="468"/>
      <c r="D1" s="468"/>
      <c r="E1" s="468"/>
    </row>
    <row r="2" spans="1:5" x14ac:dyDescent="0.35">
      <c r="A2" s="469" t="s">
        <v>147</v>
      </c>
      <c r="B2" s="469"/>
      <c r="C2" s="469"/>
      <c r="D2" s="469"/>
      <c r="E2" s="469"/>
    </row>
    <row r="19" spans="1:5" x14ac:dyDescent="0.35">
      <c r="A19" t="s">
        <v>148</v>
      </c>
    </row>
    <row r="20" spans="1:5" x14ac:dyDescent="0.35">
      <c r="A20">
        <v>155400</v>
      </c>
      <c r="B20" t="s">
        <v>149</v>
      </c>
    </row>
    <row r="21" spans="1:5" x14ac:dyDescent="0.35">
      <c r="A21" s="469" t="s">
        <v>150</v>
      </c>
      <c r="B21" s="469"/>
      <c r="C21" s="469"/>
      <c r="D21" s="469"/>
      <c r="E21" s="469"/>
    </row>
    <row r="38" spans="1:5" x14ac:dyDescent="0.35">
      <c r="A38" t="s">
        <v>148</v>
      </c>
    </row>
    <row r="39" spans="1:5" x14ac:dyDescent="0.35">
      <c r="A39">
        <v>100800</v>
      </c>
      <c r="B39" t="s">
        <v>149</v>
      </c>
    </row>
    <row r="40" spans="1:5" x14ac:dyDescent="0.35">
      <c r="A40" s="469" t="s">
        <v>151</v>
      </c>
      <c r="B40" s="469"/>
      <c r="C40" s="469"/>
      <c r="D40" s="469"/>
      <c r="E40" s="469"/>
    </row>
    <row r="57" spans="1:5" ht="15" thickBot="1" x14ac:dyDescent="0.4">
      <c r="A57" t="s">
        <v>148</v>
      </c>
    </row>
    <row r="58" spans="1:5" ht="15" thickBot="1" x14ac:dyDescent="0.4">
      <c r="A58" s="7">
        <v>194000</v>
      </c>
      <c r="B58" t="s">
        <v>152</v>
      </c>
    </row>
    <row r="60" spans="1:5" x14ac:dyDescent="0.35">
      <c r="A60" s="468" t="s">
        <v>153</v>
      </c>
      <c r="B60" s="468"/>
      <c r="C60" s="468"/>
      <c r="D60" s="468"/>
      <c r="E60" s="468"/>
    </row>
    <row r="85" spans="1:37" s="8" customFormat="1" x14ac:dyDescent="0.3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4"/>
    <row r="88" spans="1:37" ht="15" thickBot="1" x14ac:dyDescent="0.4">
      <c r="A88" s="9" t="s">
        <v>347</v>
      </c>
      <c r="B88" s="10">
        <f>(B86-B85)/B85</f>
        <v>1.0254083484573502</v>
      </c>
    </row>
    <row r="89" spans="1:37" x14ac:dyDescent="0.35">
      <c r="A89" s="468" t="s">
        <v>154</v>
      </c>
      <c r="B89" s="468"/>
      <c r="C89" s="468"/>
      <c r="D89" s="468"/>
      <c r="E89" s="468"/>
    </row>
    <row r="90" spans="1:37" x14ac:dyDescent="0.35">
      <c r="A90">
        <v>6.6290250000000004</v>
      </c>
      <c r="B90" t="s">
        <v>350</v>
      </c>
      <c r="E90" t="s">
        <v>355</v>
      </c>
    </row>
    <row r="91" spans="1:37" x14ac:dyDescent="0.35">
      <c r="A91">
        <f>1/A90</f>
        <v>0.15085174667466181</v>
      </c>
      <c r="B91" t="s">
        <v>351</v>
      </c>
      <c r="E91" t="s">
        <v>159</v>
      </c>
    </row>
    <row r="92" spans="1:37" x14ac:dyDescent="0.35">
      <c r="A92" s="11">
        <v>0.5</v>
      </c>
      <c r="B92" t="s">
        <v>352</v>
      </c>
      <c r="E92" t="s">
        <v>356</v>
      </c>
    </row>
    <row r="93" spans="1:37" x14ac:dyDescent="0.35">
      <c r="A93">
        <f>A92*A91</f>
        <v>7.5425873337330904E-2</v>
      </c>
      <c r="B93" t="s">
        <v>353</v>
      </c>
      <c r="E93" t="s">
        <v>159</v>
      </c>
    </row>
    <row r="94" spans="1:37" x14ac:dyDescent="0.35">
      <c r="A94">
        <f>1/A93</f>
        <v>13.258050000000001</v>
      </c>
      <c r="B94" t="s">
        <v>354</v>
      </c>
      <c r="E94" t="s">
        <v>159</v>
      </c>
      <c r="J94" s="11"/>
    </row>
    <row r="95" spans="1:37" ht="15" thickBot="1" x14ac:dyDescent="0.4">
      <c r="A95">
        <v>8.0274920000000005</v>
      </c>
      <c r="B95" t="s">
        <v>348</v>
      </c>
      <c r="E95" t="s">
        <v>357</v>
      </c>
      <c r="J95" s="11"/>
    </row>
    <row r="96" spans="1:37" ht="15" thickBot="1" x14ac:dyDescent="0.4">
      <c r="A96" s="12">
        <f>(A94-A95)/A95</f>
        <v>0.65158059329115492</v>
      </c>
      <c r="B96" t="s">
        <v>349</v>
      </c>
      <c r="C96" s="13"/>
      <c r="E96" t="s">
        <v>159</v>
      </c>
    </row>
    <row r="98" spans="1:5" x14ac:dyDescent="0.35">
      <c r="A98" s="468" t="s">
        <v>155</v>
      </c>
      <c r="B98" s="468"/>
      <c r="C98" s="468"/>
      <c r="D98" s="468"/>
      <c r="E98" s="468"/>
    </row>
    <row r="99" spans="1:5" x14ac:dyDescent="0.35">
      <c r="A99" s="13">
        <v>0.3</v>
      </c>
      <c r="B99" s="11" t="s">
        <v>359</v>
      </c>
    </row>
    <row r="100" spans="1:5" x14ac:dyDescent="0.35">
      <c r="A100">
        <v>63.5</v>
      </c>
      <c r="B100" t="s">
        <v>360</v>
      </c>
    </row>
    <row r="101" spans="1:5" x14ac:dyDescent="0.35">
      <c r="A101">
        <f>1/A100</f>
        <v>1.5748031496062992E-2</v>
      </c>
      <c r="B101" t="s">
        <v>358</v>
      </c>
    </row>
    <row r="102" spans="1:5" x14ac:dyDescent="0.35">
      <c r="A102" s="14">
        <f>A101*(1-A99)</f>
        <v>1.1023622047244094E-2</v>
      </c>
      <c r="B102" t="s">
        <v>361</v>
      </c>
    </row>
    <row r="103" spans="1:5" x14ac:dyDescent="0.35">
      <c r="A103" s="14">
        <f>1/A102</f>
        <v>90.714285714285722</v>
      </c>
      <c r="B103" t="s">
        <v>365</v>
      </c>
    </row>
    <row r="104" spans="1:5" x14ac:dyDescent="0.35">
      <c r="A104" s="13">
        <v>0.35</v>
      </c>
      <c r="B104" t="s">
        <v>362</v>
      </c>
    </row>
    <row r="105" spans="1:5" x14ac:dyDescent="0.35">
      <c r="A105">
        <f>A102*(1-A104)</f>
        <v>7.1653543307086615E-3</v>
      </c>
      <c r="B105" t="s">
        <v>363</v>
      </c>
    </row>
    <row r="106" spans="1:5" ht="15" thickBot="1" x14ac:dyDescent="0.4">
      <c r="A106">
        <f>1/A105</f>
        <v>139.56043956043956</v>
      </c>
      <c r="B106" t="s">
        <v>364</v>
      </c>
    </row>
    <row r="107" spans="1:5" ht="15" thickBot="1" x14ac:dyDescent="0.4">
      <c r="A107" s="12">
        <f>(A106-A103)/A103</f>
        <v>0.53846153846153832</v>
      </c>
      <c r="B107" t="s">
        <v>366</v>
      </c>
    </row>
    <row r="108" spans="1:5" x14ac:dyDescent="0.35">
      <c r="A108" s="15"/>
    </row>
    <row r="109" spans="1:5" x14ac:dyDescent="0.35">
      <c r="A109" s="468" t="s">
        <v>157</v>
      </c>
      <c r="B109" s="468"/>
      <c r="C109" s="468"/>
      <c r="D109" s="468"/>
      <c r="E109" s="468"/>
    </row>
    <row r="110" spans="1:5" ht="15" thickBot="1" x14ac:dyDescent="0.4"/>
    <row r="111" spans="1:5" ht="15" thickBot="1" x14ac:dyDescent="0.4">
      <c r="A111" s="12">
        <f>A122</f>
        <v>0.20481927710843381</v>
      </c>
      <c r="B111" t="s">
        <v>368</v>
      </c>
    </row>
    <row r="113" spans="1:12" x14ac:dyDescent="0.35">
      <c r="A113" s="468" t="s">
        <v>156</v>
      </c>
      <c r="B113" s="468"/>
      <c r="C113" s="468"/>
      <c r="D113" s="468"/>
      <c r="E113" s="468"/>
    </row>
    <row r="114" spans="1:12" x14ac:dyDescent="0.35">
      <c r="A114" s="13">
        <v>0.2</v>
      </c>
      <c r="B114" s="11" t="s">
        <v>359</v>
      </c>
    </row>
    <row r="115" spans="1:12" x14ac:dyDescent="0.35">
      <c r="A115">
        <v>1.95</v>
      </c>
      <c r="B115" t="s">
        <v>367</v>
      </c>
    </row>
    <row r="116" spans="1:12" x14ac:dyDescent="0.35">
      <c r="A116">
        <f>1/A115</f>
        <v>0.51282051282051289</v>
      </c>
      <c r="B116" t="s">
        <v>358</v>
      </c>
    </row>
    <row r="117" spans="1:12" x14ac:dyDescent="0.35">
      <c r="A117" s="14">
        <f>A116*(1-A114)</f>
        <v>0.41025641025641035</v>
      </c>
      <c r="B117" t="s">
        <v>361</v>
      </c>
    </row>
    <row r="118" spans="1:12" x14ac:dyDescent="0.35">
      <c r="A118" s="14">
        <f>1/A117</f>
        <v>2.4374999999999996</v>
      </c>
      <c r="B118" t="s">
        <v>365</v>
      </c>
    </row>
    <row r="119" spans="1:12" x14ac:dyDescent="0.35">
      <c r="A119" s="13">
        <v>0.17</v>
      </c>
      <c r="B119" t="s">
        <v>362</v>
      </c>
    </row>
    <row r="120" spans="1:12" x14ac:dyDescent="0.35">
      <c r="A120">
        <f>A117*(1-A119)</f>
        <v>0.34051282051282056</v>
      </c>
      <c r="B120" t="s">
        <v>363</v>
      </c>
    </row>
    <row r="121" spans="1:12" ht="15" thickBot="1" x14ac:dyDescent="0.4">
      <c r="A121">
        <f>1/A120</f>
        <v>2.9367469879518069</v>
      </c>
      <c r="B121" t="s">
        <v>364</v>
      </c>
    </row>
    <row r="122" spans="1:12" ht="15" thickBot="1" x14ac:dyDescent="0.4">
      <c r="A122" s="12">
        <f>(A121-A118)/A118</f>
        <v>0.20481927710843381</v>
      </c>
      <c r="B122" t="s">
        <v>366</v>
      </c>
    </row>
    <row r="124" spans="1:12" x14ac:dyDescent="0.35">
      <c r="A124" s="468" t="s">
        <v>369</v>
      </c>
      <c r="B124" s="468"/>
      <c r="C124" s="468"/>
      <c r="D124" s="468"/>
      <c r="E124" s="468"/>
      <c r="J124" s="16"/>
    </row>
    <row r="125" spans="1:12" x14ac:dyDescent="0.35">
      <c r="A125" s="17">
        <v>4.4824543659231753E-4</v>
      </c>
      <c r="B125" t="s">
        <v>371</v>
      </c>
      <c r="K125" s="11"/>
      <c r="L125" s="11"/>
    </row>
    <row r="126" spans="1:12" x14ac:dyDescent="0.35">
      <c r="A126">
        <v>1.27</v>
      </c>
      <c r="B126" t="s">
        <v>375</v>
      </c>
      <c r="F126" s="18"/>
      <c r="J126" s="1"/>
      <c r="K126" s="17"/>
      <c r="L126" s="17"/>
    </row>
    <row r="127" spans="1:12" x14ac:dyDescent="0.35">
      <c r="A127">
        <f>(1/CONVERT(A125/A126,"mi","km")*0.00105505585)</f>
        <v>1.857438352962903</v>
      </c>
      <c r="B127" t="s">
        <v>372</v>
      </c>
      <c r="K127" s="17"/>
      <c r="L127" s="17"/>
    </row>
    <row r="128" spans="1:12" x14ac:dyDescent="0.35">
      <c r="A128">
        <f>1/A127</f>
        <v>0.53837587578874124</v>
      </c>
      <c r="B128" t="s">
        <v>373</v>
      </c>
      <c r="F128" s="18"/>
      <c r="K128" s="13"/>
      <c r="L128" s="11"/>
    </row>
    <row r="129" spans="1:12" x14ac:dyDescent="0.35">
      <c r="A129">
        <v>1.07</v>
      </c>
      <c r="B129" t="s">
        <v>370</v>
      </c>
      <c r="F129" s="18"/>
      <c r="K129" s="13"/>
      <c r="L129" s="11"/>
    </row>
    <row r="130" spans="1:12" ht="15" thickBot="1" x14ac:dyDescent="0.4">
      <c r="A130">
        <f>1/A129</f>
        <v>0.93457943925233644</v>
      </c>
      <c r="B130" t="s">
        <v>374</v>
      </c>
      <c r="F130" s="18"/>
      <c r="K130" s="11"/>
      <c r="L130" s="11"/>
    </row>
    <row r="131" spans="1:12" ht="15" thickBot="1" x14ac:dyDescent="0.4">
      <c r="A131" s="12">
        <f>(A130-A128)/A128</f>
        <v>0.73592369435785332</v>
      </c>
      <c r="B131" t="s">
        <v>366</v>
      </c>
      <c r="F131" s="18"/>
    </row>
    <row r="133" spans="1:12" x14ac:dyDescent="0.35">
      <c r="A133" s="16"/>
      <c r="B133" s="11"/>
      <c r="C133" s="11"/>
    </row>
    <row r="134" spans="1:12" x14ac:dyDescent="0.35">
      <c r="A134" s="468" t="s">
        <v>96</v>
      </c>
      <c r="B134" s="468"/>
      <c r="C134" s="468"/>
      <c r="D134" s="468"/>
      <c r="E134" s="468"/>
    </row>
    <row r="135" spans="1:12" x14ac:dyDescent="0.35">
      <c r="A135" s="19" t="s">
        <v>386</v>
      </c>
      <c r="B135" s="20"/>
      <c r="C135" s="20"/>
      <c r="D135" s="20"/>
      <c r="E135" s="20"/>
      <c r="F135" s="20"/>
      <c r="G135" s="20"/>
    </row>
    <row r="136" spans="1:12" x14ac:dyDescent="0.35">
      <c r="A136" s="21"/>
      <c r="B136" s="465" t="s">
        <v>387</v>
      </c>
      <c r="C136" s="466"/>
      <c r="D136" s="466"/>
      <c r="E136" s="467"/>
      <c r="F136" s="20"/>
      <c r="G136" s="20"/>
    </row>
    <row r="137" spans="1:12" x14ac:dyDescent="0.35">
      <c r="A137" s="22"/>
      <c r="B137" s="465" t="s">
        <v>388</v>
      </c>
      <c r="C137" s="467"/>
      <c r="D137" s="465" t="s">
        <v>389</v>
      </c>
      <c r="E137" s="467"/>
      <c r="F137" s="20"/>
      <c r="G137" s="20"/>
    </row>
    <row r="138" spans="1:12" x14ac:dyDescent="0.35">
      <c r="A138" s="23" t="s">
        <v>390</v>
      </c>
      <c r="B138" s="24" t="s">
        <v>391</v>
      </c>
      <c r="C138" s="24" t="s">
        <v>392</v>
      </c>
      <c r="D138" s="24" t="s">
        <v>391</v>
      </c>
      <c r="E138" s="24" t="s">
        <v>392</v>
      </c>
      <c r="F138" s="20"/>
      <c r="G138" s="25" t="s">
        <v>393</v>
      </c>
    </row>
    <row r="139" spans="1:12" x14ac:dyDescent="0.35">
      <c r="A139" s="26" t="s">
        <v>394</v>
      </c>
      <c r="B139" s="27">
        <v>95</v>
      </c>
      <c r="C139" s="28">
        <v>95</v>
      </c>
      <c r="D139" s="27">
        <v>50</v>
      </c>
      <c r="E139" s="28">
        <v>50</v>
      </c>
      <c r="F139" s="25" t="s">
        <v>119</v>
      </c>
      <c r="G139" s="20">
        <f>(C139-E139)/C139</f>
        <v>0.47368421052631576</v>
      </c>
    </row>
    <row r="140" spans="1:12" x14ac:dyDescent="0.35">
      <c r="A140" s="29" t="s">
        <v>395</v>
      </c>
      <c r="B140" s="30">
        <v>100</v>
      </c>
      <c r="C140" s="31">
        <v>100</v>
      </c>
      <c r="D140" s="30">
        <v>70</v>
      </c>
      <c r="E140" s="31">
        <v>70</v>
      </c>
      <c r="F140" s="25" t="s">
        <v>119</v>
      </c>
      <c r="G140" s="20">
        <f t="shared" ref="G140:G156" si="0">(C140-E140)/C140</f>
        <v>0.3</v>
      </c>
    </row>
    <row r="141" spans="1:12" x14ac:dyDescent="0.35">
      <c r="A141" s="29" t="s">
        <v>396</v>
      </c>
      <c r="B141" s="30">
        <v>95</v>
      </c>
      <c r="C141" s="31">
        <v>95</v>
      </c>
      <c r="D141" s="30">
        <v>50</v>
      </c>
      <c r="E141" s="31">
        <v>50</v>
      </c>
      <c r="F141" s="25" t="s">
        <v>119</v>
      </c>
      <c r="G141" s="20">
        <f t="shared" si="0"/>
        <v>0.47368421052631576</v>
      </c>
    </row>
    <row r="142" spans="1:12" x14ac:dyDescent="0.35">
      <c r="A142" s="29" t="s">
        <v>397</v>
      </c>
      <c r="B142" s="30">
        <v>105</v>
      </c>
      <c r="C142" s="31">
        <v>105</v>
      </c>
      <c r="D142" s="30">
        <v>110</v>
      </c>
      <c r="E142" s="31">
        <v>110</v>
      </c>
      <c r="F142" s="32" t="s">
        <v>413</v>
      </c>
      <c r="G142" s="20">
        <f t="shared" si="0"/>
        <v>-4.7619047619047616E-2</v>
      </c>
    </row>
    <row r="143" spans="1:12" x14ac:dyDescent="0.35">
      <c r="A143" s="29" t="s">
        <v>398</v>
      </c>
      <c r="B143" s="30">
        <v>80</v>
      </c>
      <c r="C143" s="31">
        <v>80</v>
      </c>
      <c r="D143" s="30">
        <v>35</v>
      </c>
      <c r="E143" s="31">
        <v>35</v>
      </c>
      <c r="F143" s="25" t="s">
        <v>119</v>
      </c>
      <c r="G143" s="20">
        <f t="shared" si="0"/>
        <v>0.5625</v>
      </c>
    </row>
    <row r="144" spans="1:12" x14ac:dyDescent="0.35">
      <c r="A144" s="29" t="s">
        <v>399</v>
      </c>
      <c r="B144" s="30">
        <v>70</v>
      </c>
      <c r="C144" s="31">
        <v>70</v>
      </c>
      <c r="D144" s="30">
        <v>50</v>
      </c>
      <c r="E144" s="31">
        <v>50</v>
      </c>
      <c r="F144" s="25" t="s">
        <v>119</v>
      </c>
      <c r="G144" s="20">
        <f t="shared" si="0"/>
        <v>0.2857142857142857</v>
      </c>
    </row>
    <row r="145" spans="1:9" x14ac:dyDescent="0.35">
      <c r="A145" s="29" t="s">
        <v>400</v>
      </c>
      <c r="B145" s="30">
        <v>90</v>
      </c>
      <c r="C145" s="31">
        <v>90</v>
      </c>
      <c r="D145" s="30">
        <v>80</v>
      </c>
      <c r="E145" s="31">
        <v>80</v>
      </c>
      <c r="F145" s="25" t="s">
        <v>401</v>
      </c>
      <c r="G145" s="20">
        <f t="shared" si="0"/>
        <v>0.1111111111111111</v>
      </c>
    </row>
    <row r="146" spans="1:9" x14ac:dyDescent="0.35">
      <c r="A146" s="29" t="s">
        <v>402</v>
      </c>
      <c r="B146" s="30">
        <v>100</v>
      </c>
      <c r="C146" s="31">
        <v>100</v>
      </c>
      <c r="D146" s="30">
        <v>90</v>
      </c>
      <c r="E146" s="31">
        <v>90</v>
      </c>
      <c r="F146" s="25" t="s">
        <v>119</v>
      </c>
      <c r="G146" s="20">
        <f t="shared" si="0"/>
        <v>0.1</v>
      </c>
    </row>
    <row r="147" spans="1:9" x14ac:dyDescent="0.35">
      <c r="A147" s="29" t="s">
        <v>403</v>
      </c>
      <c r="B147" s="30">
        <v>80</v>
      </c>
      <c r="C147" s="31">
        <v>80</v>
      </c>
      <c r="D147" s="30">
        <v>40</v>
      </c>
      <c r="E147" s="31">
        <v>40</v>
      </c>
      <c r="F147" s="25" t="s">
        <v>119</v>
      </c>
      <c r="G147" s="20">
        <f t="shared" si="0"/>
        <v>0.5</v>
      </c>
    </row>
    <row r="148" spans="1:9" x14ac:dyDescent="0.35">
      <c r="A148" s="29" t="s">
        <v>404</v>
      </c>
      <c r="B148" s="30">
        <v>80</v>
      </c>
      <c r="C148" s="31">
        <v>80</v>
      </c>
      <c r="D148" s="30">
        <v>50</v>
      </c>
      <c r="E148" s="31">
        <v>50</v>
      </c>
      <c r="F148" s="25" t="s">
        <v>119</v>
      </c>
      <c r="G148" s="20">
        <f t="shared" si="0"/>
        <v>0.375</v>
      </c>
    </row>
    <row r="149" spans="1:9" x14ac:dyDescent="0.35">
      <c r="A149" s="29" t="s">
        <v>405</v>
      </c>
      <c r="B149" s="30">
        <v>90</v>
      </c>
      <c r="C149" s="31">
        <v>90</v>
      </c>
      <c r="D149" s="30">
        <v>80</v>
      </c>
      <c r="E149" s="31">
        <v>80</v>
      </c>
      <c r="F149" s="25" t="s">
        <v>401</v>
      </c>
      <c r="G149" s="20">
        <f t="shared" si="0"/>
        <v>0.1111111111111111</v>
      </c>
    </row>
    <row r="150" spans="1:9" x14ac:dyDescent="0.35">
      <c r="A150" s="29" t="s">
        <v>406</v>
      </c>
      <c r="B150" s="30">
        <v>95</v>
      </c>
      <c r="C150" s="31">
        <v>95</v>
      </c>
      <c r="D150" s="30">
        <v>90</v>
      </c>
      <c r="E150" s="31">
        <v>90</v>
      </c>
      <c r="F150" s="32" t="s">
        <v>413</v>
      </c>
      <c r="G150" s="20">
        <f t="shared" si="0"/>
        <v>5.2631578947368418E-2</v>
      </c>
    </row>
    <row r="151" spans="1:9" x14ac:dyDescent="0.35">
      <c r="A151" s="29" t="s">
        <v>407</v>
      </c>
      <c r="B151" s="30">
        <v>95</v>
      </c>
      <c r="C151" s="31">
        <v>95</v>
      </c>
      <c r="D151" s="30">
        <v>90</v>
      </c>
      <c r="E151" s="31">
        <v>90</v>
      </c>
      <c r="F151" s="32" t="s">
        <v>413</v>
      </c>
      <c r="G151" s="20">
        <f t="shared" si="0"/>
        <v>5.2631578947368418E-2</v>
      </c>
    </row>
    <row r="152" spans="1:9" x14ac:dyDescent="0.35">
      <c r="A152" s="29" t="s">
        <v>408</v>
      </c>
      <c r="B152" s="30">
        <v>80</v>
      </c>
      <c r="C152" s="31">
        <v>50</v>
      </c>
      <c r="D152" s="30">
        <v>30</v>
      </c>
      <c r="E152" s="31">
        <v>30</v>
      </c>
      <c r="F152" s="25" t="s">
        <v>118</v>
      </c>
      <c r="G152" s="20">
        <f>(C152-E152)/C152</f>
        <v>0.4</v>
      </c>
    </row>
    <row r="153" spans="1:9" x14ac:dyDescent="0.35">
      <c r="A153" s="29" t="s">
        <v>409</v>
      </c>
      <c r="B153" s="30">
        <v>90</v>
      </c>
      <c r="C153" s="31">
        <v>90</v>
      </c>
      <c r="D153" s="30">
        <v>70</v>
      </c>
      <c r="E153" s="31">
        <v>70</v>
      </c>
      <c r="F153" s="25" t="s">
        <v>115</v>
      </c>
      <c r="G153" s="20">
        <f t="shared" si="0"/>
        <v>0.22222222222222221</v>
      </c>
    </row>
    <row r="154" spans="1:9" x14ac:dyDescent="0.35">
      <c r="A154" s="29" t="s">
        <v>410</v>
      </c>
      <c r="B154" s="30">
        <v>95</v>
      </c>
      <c r="C154" s="31">
        <v>90</v>
      </c>
      <c r="D154" s="30">
        <v>80</v>
      </c>
      <c r="E154" s="31">
        <v>80</v>
      </c>
      <c r="F154" s="32" t="s">
        <v>413</v>
      </c>
      <c r="G154" s="20">
        <f t="shared" si="0"/>
        <v>0.1111111111111111</v>
      </c>
      <c r="I154" s="33"/>
    </row>
    <row r="155" spans="1:9" x14ac:dyDescent="0.35">
      <c r="A155" s="29" t="s">
        <v>411</v>
      </c>
      <c r="B155" s="30">
        <v>80</v>
      </c>
      <c r="C155" s="31">
        <v>65</v>
      </c>
      <c r="D155" s="30">
        <v>60</v>
      </c>
      <c r="E155" s="31">
        <v>30</v>
      </c>
      <c r="F155" s="25" t="s">
        <v>116</v>
      </c>
      <c r="G155" s="20">
        <f t="shared" si="0"/>
        <v>0.53846153846153844</v>
      </c>
    </row>
    <row r="156" spans="1:9" x14ac:dyDescent="0.35">
      <c r="A156" s="34" t="s">
        <v>412</v>
      </c>
      <c r="B156" s="35">
        <v>90</v>
      </c>
      <c r="C156" s="36">
        <v>90</v>
      </c>
      <c r="D156" s="35">
        <v>70</v>
      </c>
      <c r="E156" s="36">
        <v>70</v>
      </c>
      <c r="F156" s="25" t="s">
        <v>116</v>
      </c>
      <c r="G156" s="20">
        <f t="shared" si="0"/>
        <v>0.22222222222222221</v>
      </c>
    </row>
    <row r="157" spans="1:9" x14ac:dyDescent="0.35">
      <c r="A157" s="20"/>
      <c r="B157" s="20"/>
      <c r="C157" s="20"/>
      <c r="D157" s="20"/>
      <c r="E157" s="20"/>
      <c r="F157" s="20"/>
      <c r="G157" s="20"/>
    </row>
    <row r="158" spans="1:9" x14ac:dyDescent="0.35">
      <c r="A158" s="20"/>
      <c r="B158" s="20"/>
      <c r="C158" s="20"/>
      <c r="D158" s="20"/>
      <c r="E158" s="20"/>
      <c r="F158" s="20"/>
      <c r="G158" s="20"/>
    </row>
    <row r="159" spans="1:9" x14ac:dyDescent="0.35">
      <c r="A159" s="20" t="s">
        <v>119</v>
      </c>
      <c r="B159" s="20">
        <f>AVERAGEIF(F139:F156,A159,G139:G156)</f>
        <v>0.38382283834586467</v>
      </c>
      <c r="C159" s="20"/>
      <c r="D159" s="20"/>
      <c r="E159" s="20"/>
      <c r="F159" s="20"/>
      <c r="G159" s="20"/>
    </row>
    <row r="160" spans="1:9" x14ac:dyDescent="0.35">
      <c r="A160" s="20" t="s">
        <v>401</v>
      </c>
      <c r="B160" s="20">
        <f>AVERAGEIF(F139:F156,A160,G139:G156)</f>
        <v>0.1111111111111111</v>
      </c>
      <c r="C160" s="20"/>
      <c r="D160" s="20"/>
      <c r="E160" s="20"/>
      <c r="F160" s="20"/>
      <c r="G160" s="20"/>
    </row>
    <row r="161" spans="1:7" x14ac:dyDescent="0.35">
      <c r="A161" s="20" t="s">
        <v>118</v>
      </c>
      <c r="B161" s="20">
        <f>AVERAGEIF(F139:F156,A161,G139:G156)</f>
        <v>0.4</v>
      </c>
      <c r="C161" s="20"/>
      <c r="D161" s="20"/>
      <c r="E161" s="20"/>
      <c r="F161" s="20"/>
      <c r="G161" s="20"/>
    </row>
    <row r="162" spans="1:7" x14ac:dyDescent="0.35">
      <c r="A162" s="20" t="s">
        <v>115</v>
      </c>
      <c r="B162" s="20">
        <f>AVERAGEIF(F139:F156,A162,G139:G156)</f>
        <v>0.22222222222222221</v>
      </c>
      <c r="C162" s="20"/>
      <c r="D162" s="20"/>
      <c r="E162" s="20"/>
      <c r="F162" s="20"/>
      <c r="G162" s="20"/>
    </row>
    <row r="163" spans="1:7" x14ac:dyDescent="0.35">
      <c r="A163" s="20" t="s">
        <v>116</v>
      </c>
      <c r="B163" s="20">
        <f>AVERAGEIF(F139:F156,A163,G139:G156)</f>
        <v>0.38034188034188032</v>
      </c>
      <c r="C163" s="20"/>
      <c r="D163" s="20"/>
      <c r="E163" s="20"/>
      <c r="F163" s="20"/>
      <c r="G163" s="20"/>
    </row>
    <row r="165" spans="1:7" x14ac:dyDescent="0.35">
      <c r="A165" s="468" t="s">
        <v>160</v>
      </c>
      <c r="B165" s="468"/>
      <c r="C165" s="468"/>
      <c r="D165" s="468"/>
      <c r="E165" s="468"/>
    </row>
    <row r="166" spans="1:7" ht="15" thickBot="1" x14ac:dyDescent="0.4">
      <c r="A166" t="s">
        <v>161</v>
      </c>
      <c r="B166" s="13">
        <v>0.4</v>
      </c>
    </row>
    <row r="167" spans="1:7" ht="15" thickBot="1" x14ac:dyDescent="0.4">
      <c r="A167" t="s">
        <v>162</v>
      </c>
      <c r="B167" s="37">
        <f>(1+B166)^(1/(2020-2010))-1</f>
        <v>3.4219694129380196E-2</v>
      </c>
    </row>
    <row r="168" spans="1:7" x14ac:dyDescent="0.35">
      <c r="B168" s="38"/>
    </row>
    <row r="169" spans="1:7" x14ac:dyDescent="0.35">
      <c r="A169" s="468" t="s">
        <v>376</v>
      </c>
      <c r="B169" s="468"/>
    </row>
    <row r="170" spans="1:7" x14ac:dyDescent="0.35">
      <c r="A170" t="s">
        <v>377</v>
      </c>
      <c r="B170" s="39">
        <v>972.7</v>
      </c>
    </row>
    <row r="171" spans="1:7" ht="15" thickBot="1" x14ac:dyDescent="0.4">
      <c r="A171" t="s">
        <v>378</v>
      </c>
      <c r="B171" s="40">
        <f>400.9+53.5+276.5+255.7+63.5+462.5+B170+975.4+227.6+436.5</f>
        <v>4124.8</v>
      </c>
    </row>
    <row r="172" spans="1:7" ht="15" thickBot="1" x14ac:dyDescent="0.4">
      <c r="A172" t="s">
        <v>379</v>
      </c>
      <c r="B172" s="37">
        <f>B170/B171</f>
        <v>0.23581749418153608</v>
      </c>
    </row>
    <row r="173" spans="1:7" x14ac:dyDescent="0.35">
      <c r="B173" s="38"/>
    </row>
    <row r="174" spans="1:7" x14ac:dyDescent="0.35">
      <c r="A174" s="468" t="s">
        <v>167</v>
      </c>
      <c r="B174" s="468"/>
      <c r="C174" s="468"/>
      <c r="D174" s="468"/>
      <c r="E174" s="468"/>
    </row>
    <row r="175" spans="1:7" ht="15" thickBot="1" x14ac:dyDescent="0.4">
      <c r="A175" t="s">
        <v>385</v>
      </c>
      <c r="B175" s="38">
        <v>0.1246</v>
      </c>
    </row>
    <row r="176" spans="1:7" ht="15" thickBot="1" x14ac:dyDescent="0.4">
      <c r="A176" t="s">
        <v>381</v>
      </c>
      <c r="B176" s="37">
        <f>1-B175</f>
        <v>0.87539999999999996</v>
      </c>
    </row>
    <row r="178" spans="1:5" x14ac:dyDescent="0.35">
      <c r="A178" s="468" t="s">
        <v>163</v>
      </c>
      <c r="B178" s="468"/>
      <c r="C178" s="468"/>
      <c r="D178" s="468"/>
      <c r="E178" s="468"/>
    </row>
    <row r="179" spans="1:5" x14ac:dyDescent="0.35">
      <c r="A179" t="s">
        <v>383</v>
      </c>
      <c r="B179">
        <v>197000</v>
      </c>
    </row>
    <row r="180" spans="1:5" ht="15" thickBot="1" x14ac:dyDescent="0.4">
      <c r="A180" t="s">
        <v>384</v>
      </c>
      <c r="B180">
        <v>175000</v>
      </c>
    </row>
    <row r="181" spans="1:5" ht="15" thickBot="1" x14ac:dyDescent="0.4">
      <c r="A181" t="s">
        <v>164</v>
      </c>
      <c r="B181" s="12">
        <f>B179/B180</f>
        <v>1.1257142857142857</v>
      </c>
    </row>
    <row r="183" spans="1:5" x14ac:dyDescent="0.35">
      <c r="A183" s="468" t="s">
        <v>165</v>
      </c>
      <c r="B183" s="468"/>
      <c r="C183" s="468"/>
      <c r="D183" s="468"/>
      <c r="E183" s="468"/>
    </row>
    <row r="184" spans="1:5" x14ac:dyDescent="0.35">
      <c r="A184" t="s">
        <v>2235</v>
      </c>
      <c r="B184" s="162">
        <v>1.2E-2</v>
      </c>
    </row>
    <row r="185" spans="1:5" x14ac:dyDescent="0.35">
      <c r="A185" t="s">
        <v>2236</v>
      </c>
      <c r="B185" s="162">
        <v>2.4E-2</v>
      </c>
    </row>
    <row r="186" spans="1:5" x14ac:dyDescent="0.35">
      <c r="A186" t="s">
        <v>2237</v>
      </c>
      <c r="B186">
        <f>2050-2018+1</f>
        <v>33</v>
      </c>
    </row>
    <row r="187" spans="1:5" x14ac:dyDescent="0.35">
      <c r="A187" t="s">
        <v>2238</v>
      </c>
      <c r="B187" s="11">
        <f>(1-B184)^B186</f>
        <v>0.67139665221009714</v>
      </c>
    </row>
    <row r="188" spans="1:5" ht="15" thickBot="1" x14ac:dyDescent="0.4">
      <c r="A188" t="s">
        <v>2239</v>
      </c>
      <c r="B188" s="11">
        <f>(1-B185)^B186</f>
        <v>0.44858421050781644</v>
      </c>
    </row>
    <row r="189" spans="1:5" ht="15" thickBot="1" x14ac:dyDescent="0.4">
      <c r="A189" t="s">
        <v>2240</v>
      </c>
      <c r="B189" s="12">
        <f>(B187-B188)/B187</f>
        <v>0.33186409400289502</v>
      </c>
    </row>
    <row r="191" spans="1:5" x14ac:dyDescent="0.35">
      <c r="A191" s="468" t="s">
        <v>177</v>
      </c>
      <c r="B191" s="468"/>
      <c r="C191" s="468"/>
      <c r="D191" s="468"/>
      <c r="E191" s="468"/>
    </row>
    <row r="192" spans="1:5" x14ac:dyDescent="0.35">
      <c r="A192" s="16" t="s">
        <v>169</v>
      </c>
      <c r="B192" s="16" t="s">
        <v>170</v>
      </c>
      <c r="C192" s="16"/>
    </row>
    <row r="193" spans="1:9" x14ac:dyDescent="0.35">
      <c r="A193" t="s">
        <v>171</v>
      </c>
      <c r="B193" s="17">
        <v>15277777.777777778</v>
      </c>
      <c r="C193" t="s">
        <v>172</v>
      </c>
    </row>
    <row r="194" spans="1:9" x14ac:dyDescent="0.35">
      <c r="A194" t="s">
        <v>173</v>
      </c>
      <c r="B194" s="17">
        <f>3.4*10^6</f>
        <v>3400000</v>
      </c>
      <c r="C194" s="41"/>
    </row>
    <row r="195" spans="1:9" x14ac:dyDescent="0.35">
      <c r="A195" t="s">
        <v>174</v>
      </c>
      <c r="B195">
        <v>2</v>
      </c>
    </row>
    <row r="196" spans="1:9" ht="15" thickBot="1" x14ac:dyDescent="0.4">
      <c r="A196" t="s">
        <v>175</v>
      </c>
      <c r="B196" s="17">
        <f>B195*B194</f>
        <v>6800000</v>
      </c>
    </row>
    <row r="197" spans="1:9" ht="15" thickBot="1" x14ac:dyDescent="0.4">
      <c r="A197" t="s">
        <v>176</v>
      </c>
      <c r="B197" s="12">
        <f>B196/B193</f>
        <v>0.44509090909090909</v>
      </c>
    </row>
    <row r="199" spans="1:9" x14ac:dyDescent="0.35">
      <c r="A199" s="201" t="s">
        <v>2951</v>
      </c>
    </row>
    <row r="201" spans="1:9" x14ac:dyDescent="0.35">
      <c r="A201" s="202" t="s">
        <v>2972</v>
      </c>
      <c r="B201" s="464" t="s">
        <v>2955</v>
      </c>
      <c r="C201" s="464"/>
      <c r="D201" s="464"/>
      <c r="E201" s="464"/>
      <c r="F201" s="464"/>
      <c r="G201" s="464"/>
      <c r="H201" s="464"/>
      <c r="I201" s="464"/>
    </row>
    <row r="202" spans="1:9" x14ac:dyDescent="0.35">
      <c r="A202" s="42" t="s">
        <v>2956</v>
      </c>
      <c r="B202" s="42" t="s">
        <v>2957</v>
      </c>
      <c r="C202" s="42" t="s">
        <v>2958</v>
      </c>
      <c r="D202" s="42" t="s">
        <v>2959</v>
      </c>
      <c r="E202" s="42" t="s">
        <v>2322</v>
      </c>
      <c r="F202" s="42" t="s">
        <v>82</v>
      </c>
      <c r="G202" s="42" t="s">
        <v>2960</v>
      </c>
      <c r="H202" s="42" t="s">
        <v>2961</v>
      </c>
      <c r="I202" s="42" t="s">
        <v>2962</v>
      </c>
    </row>
    <row r="203" spans="1:9" x14ac:dyDescent="0.35">
      <c r="A203" s="42" t="s">
        <v>2963</v>
      </c>
      <c r="B203">
        <v>0</v>
      </c>
      <c r="C203">
        <v>6</v>
      </c>
      <c r="D203">
        <v>9</v>
      </c>
      <c r="E203">
        <v>25</v>
      </c>
      <c r="F203">
        <v>21</v>
      </c>
      <c r="G203">
        <v>215</v>
      </c>
      <c r="H203">
        <v>81</v>
      </c>
      <c r="I203">
        <v>134</v>
      </c>
    </row>
    <row r="204" spans="1:9" x14ac:dyDescent="0.35">
      <c r="A204" s="42" t="s">
        <v>2964</v>
      </c>
      <c r="B204">
        <v>4</v>
      </c>
      <c r="C204">
        <v>3</v>
      </c>
      <c r="D204">
        <v>15</v>
      </c>
      <c r="E204">
        <v>40</v>
      </c>
      <c r="F204">
        <v>43</v>
      </c>
      <c r="G204">
        <v>163</v>
      </c>
      <c r="H204">
        <v>56</v>
      </c>
      <c r="I204">
        <v>94</v>
      </c>
    </row>
    <row r="205" spans="1:9" ht="15" thickBot="1" x14ac:dyDescent="0.4">
      <c r="A205" s="42" t="s">
        <v>2965</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4">
      <c r="A206" t="s">
        <v>2966</v>
      </c>
      <c r="B206" s="12">
        <v>-0.33</v>
      </c>
    </row>
    <row r="207" spans="1:9" ht="15" thickBot="1" x14ac:dyDescent="0.4">
      <c r="A207" t="s">
        <v>2967</v>
      </c>
      <c r="B207" s="12">
        <f>I205/I203</f>
        <v>-0.29850746268656714</v>
      </c>
    </row>
    <row r="209" spans="1:9" x14ac:dyDescent="0.35">
      <c r="A209" s="202" t="s">
        <v>2973</v>
      </c>
      <c r="B209" s="464" t="s">
        <v>2955</v>
      </c>
      <c r="C209" s="464"/>
      <c r="D209" s="464"/>
      <c r="E209" s="464"/>
      <c r="F209" s="464"/>
      <c r="G209" s="464"/>
      <c r="H209" s="464"/>
      <c r="I209" s="464"/>
    </row>
    <row r="210" spans="1:9" x14ac:dyDescent="0.35">
      <c r="A210" s="42" t="s">
        <v>2956</v>
      </c>
      <c r="B210" s="42" t="s">
        <v>2957</v>
      </c>
      <c r="C210" s="42" t="s">
        <v>2958</v>
      </c>
      <c r="D210" s="42" t="s">
        <v>2959</v>
      </c>
      <c r="E210" s="42" t="s">
        <v>2322</v>
      </c>
      <c r="F210" s="42" t="s">
        <v>82</v>
      </c>
      <c r="G210" s="42" t="s">
        <v>2960</v>
      </c>
      <c r="H210" s="42" t="s">
        <v>2961</v>
      </c>
      <c r="I210" s="42" t="s">
        <v>2962</v>
      </c>
    </row>
    <row r="211" spans="1:9" x14ac:dyDescent="0.35">
      <c r="A211" s="42" t="s">
        <v>2963</v>
      </c>
      <c r="B211">
        <v>0</v>
      </c>
      <c r="C211">
        <v>17</v>
      </c>
      <c r="D211">
        <v>18</v>
      </c>
      <c r="E211">
        <v>22</v>
      </c>
      <c r="F211">
        <v>12</v>
      </c>
      <c r="G211">
        <v>73</v>
      </c>
      <c r="H211">
        <v>21</v>
      </c>
      <c r="I211">
        <v>21</v>
      </c>
    </row>
    <row r="212" spans="1:9" x14ac:dyDescent="0.35">
      <c r="A212" s="42" t="s">
        <v>2964</v>
      </c>
      <c r="B212">
        <v>0</v>
      </c>
      <c r="C212">
        <v>15</v>
      </c>
      <c r="D212">
        <v>22</v>
      </c>
      <c r="E212">
        <v>39</v>
      </c>
      <c r="F212">
        <v>23</v>
      </c>
      <c r="G212">
        <v>51</v>
      </c>
      <c r="H212">
        <v>17</v>
      </c>
      <c r="I212">
        <v>19</v>
      </c>
    </row>
    <row r="213" spans="1:9" ht="15" thickBot="1" x14ac:dyDescent="0.4">
      <c r="A213" s="42" t="s">
        <v>2965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4">
      <c r="A214" t="s">
        <v>2966</v>
      </c>
      <c r="B214" s="12">
        <f>SUM(G213:H213)/SUM(G211:H211)</f>
        <v>-0.27659574468085107</v>
      </c>
    </row>
    <row r="215" spans="1:9" ht="15" thickBot="1" x14ac:dyDescent="0.4">
      <c r="A215" t="s">
        <v>2967</v>
      </c>
      <c r="B215" s="12">
        <f>I213/I211</f>
        <v>-9.5238095238095233E-2</v>
      </c>
    </row>
    <row r="217" spans="1:9" x14ac:dyDescent="0.35">
      <c r="A217" s="202" t="s">
        <v>2974</v>
      </c>
      <c r="B217" s="464" t="s">
        <v>2955</v>
      </c>
      <c r="C217" s="464"/>
      <c r="D217" s="464"/>
      <c r="E217" s="464"/>
    </row>
    <row r="218" spans="1:9" x14ac:dyDescent="0.35">
      <c r="A218" s="42" t="s">
        <v>2956</v>
      </c>
      <c r="B218" s="42" t="s">
        <v>2968</v>
      </c>
      <c r="C218" s="42" t="s">
        <v>2969</v>
      </c>
      <c r="D218" s="42" t="s">
        <v>2970</v>
      </c>
      <c r="E218" s="42" t="s">
        <v>82</v>
      </c>
    </row>
    <row r="219" spans="1:9" x14ac:dyDescent="0.35">
      <c r="A219" s="42" t="s">
        <v>2963</v>
      </c>
      <c r="B219">
        <v>112</v>
      </c>
      <c r="C219">
        <v>16</v>
      </c>
      <c r="D219">
        <v>9</v>
      </c>
      <c r="E219">
        <v>134</v>
      </c>
    </row>
    <row r="220" spans="1:9" x14ac:dyDescent="0.35">
      <c r="A220" s="42" t="s">
        <v>2964</v>
      </c>
      <c r="B220">
        <v>87</v>
      </c>
      <c r="C220">
        <v>17</v>
      </c>
      <c r="D220">
        <v>9</v>
      </c>
      <c r="E220">
        <v>151</v>
      </c>
    </row>
    <row r="221" spans="1:9" ht="15" thickBot="1" x14ac:dyDescent="0.4">
      <c r="A221" s="42" t="s">
        <v>2965</v>
      </c>
      <c r="B221">
        <f>B220-B219</f>
        <v>-25</v>
      </c>
      <c r="C221">
        <f t="shared" ref="C221:E221" si="9">C220-C219</f>
        <v>1</v>
      </c>
      <c r="D221">
        <f t="shared" si="9"/>
        <v>0</v>
      </c>
      <c r="E221">
        <f t="shared" si="9"/>
        <v>17</v>
      </c>
    </row>
    <row r="222" spans="1:9" ht="15" thickBot="1" x14ac:dyDescent="0.4">
      <c r="A222" t="s">
        <v>2971</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2026-02-09T20:58:57Z</dcterms:modified>
</cp:coreProperties>
</file>