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us\InputData\trans\AVL\"/>
    </mc:Choice>
  </mc:AlternateContent>
  <xr:revisionPtr revIDLastSave="0" documentId="13_ncr:1_{99E8E3B4-90F7-47CE-B7D9-D72B535B6C8F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bout" sheetId="9" r:id="rId1"/>
    <sheet name="Table_38._Light-Duty_Vehicle_Sa" sheetId="13" r:id="rId2"/>
    <sheet name="Table_49._Freight_Transportatio" sheetId="14" r:id="rId3"/>
    <sheet name="Table_44._Transportation_Fleet_" sheetId="15" r:id="rId4"/>
    <sheet name="Sheet1" sheetId="12" r:id="rId5"/>
    <sheet name="NTS 1-20" sheetId="11" r:id="rId6"/>
    <sheet name="Calculations" sheetId="2" r:id="rId7"/>
    <sheet name="AVL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2" l="1"/>
  <c r="P3" i="2"/>
  <c r="P2" i="2"/>
  <c r="C2" i="10"/>
  <c r="B3" i="10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C7" i="10" s="1"/>
  <c r="E3" i="2" l="1"/>
</calcChain>
</file>

<file path=xl/sharedStrings.xml><?xml version="1.0" encoding="utf-8"?>
<sst xmlns="http://schemas.openxmlformats.org/spreadsheetml/2006/main" count="1511" uniqueCount="853">
  <si>
    <t>Car Avg Lifetime, years (Page 22, Table 7)</t>
  </si>
  <si>
    <t>Light Truck Avg Lifetime, years (Page 25, Table 8)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</si>
  <si>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</si>
  <si>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</si>
  <si>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</si>
  <si>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</si>
  <si>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</si>
  <si>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</si>
  <si>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</si>
  <si>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</si>
  <si>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</si>
  <si>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</si>
  <si>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</si>
  <si>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</si>
  <si>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</si>
  <si>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</si>
  <si>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</si>
  <si>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</si>
  <si>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</si>
  <si>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</si>
  <si>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</si>
  <si>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</si>
  <si>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</si>
  <si>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</si>
  <si>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</si>
  <si>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</si>
  <si>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</si>
  <si>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</si>
  <si>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</si>
  <si>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</si>
  <si>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</si>
  <si>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</si>
  <si>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</si>
  <si>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</si>
  <si>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</si>
  <si>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</si>
  <si>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</si>
  <si>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</si>
  <si>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</si>
  <si>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</si>
  <si>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</si>
  <si>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</si>
  <si>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</si>
  <si>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</si>
  <si>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</si>
  <si>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</si>
  <si>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</si>
  <si>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</si>
  <si>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</si>
  <si>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</si>
  <si>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</si>
  <si>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</si>
  <si>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</si>
  <si>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</si>
  <si>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</si>
  <si>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</si>
  <si>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</si>
  <si>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</si>
  <si>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</si>
  <si>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</si>
  <si>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</si>
  <si>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</si>
  <si>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</si>
  <si>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</si>
  <si>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</si>
  <si>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</si>
  <si>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</si>
  <si>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</si>
  <si>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</si>
  <si>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</si>
  <si>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</si>
  <si>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</si>
  <si>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</si>
  <si>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</si>
  <si>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</si>
  <si>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</si>
  <si>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</si>
  <si>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</si>
  <si>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</si>
  <si>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</si>
  <si>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</si>
  <si>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</si>
  <si>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</si>
  <si>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</si>
  <si>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</si>
  <si>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</si>
  <si>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</si>
  <si>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</si>
  <si>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</si>
  <si>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</si>
  <si>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</si>
  <si>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</si>
  <si>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</si>
  <si>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</si>
  <si>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</si>
  <si>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>Table 38.  Light-Duty Vehicle Sales by Technology Type</t>
  </si>
  <si>
    <t>https://www.eia.gov/outlooks/aeo/data/browser/#/?id=48-AEO2022&amp;cases=lowmacro&amp;sourcekey=0</t>
  </si>
  <si>
    <t>Fri Dec 09 2022 10:03:54 GMT-0500 (Eastern Standard Time)</t>
  </si>
  <si>
    <t>Source: U.S. Energy Information Administration</t>
  </si>
  <si>
    <t>full name</t>
  </si>
  <si>
    <t>api key</t>
  </si>
  <si>
    <t>units</t>
  </si>
  <si>
    <t>Growth (2021-2050)</t>
  </si>
  <si>
    <t>New Car Sales</t>
  </si>
  <si>
    <t>Conventional Cars</t>
  </si>
  <si>
    <t>Gasoline ICE Vehicles</t>
  </si>
  <si>
    <t>Light-Duty Vehicle Sales: Conventional Cars: Gasoline: Low economic growth</t>
  </si>
  <si>
    <t>AEO.2022.LOWMACRO.ECI_SAL_TRN_CAR_GSL_NA_NA_TH.A</t>
  </si>
  <si>
    <t>thousands</t>
  </si>
  <si>
    <t>TDI Diesel ICE</t>
  </si>
  <si>
    <t>Light-Duty Vehicle Sales: Conventional Cars: TDI Diesel: Low economic growth</t>
  </si>
  <si>
    <t>AEO.2022.LOWMACRO.ECI_SAL_TRN_CAR_TDS_NA_NA_TH.A</t>
  </si>
  <si>
    <t>Total Conventional Cars</t>
  </si>
  <si>
    <t>Light-Duty Vehicle Sales: Conventional Cars: Total: Low economic growth</t>
  </si>
  <si>
    <t>AEO.2022.LOWMACRO.ECI_SAL_TRN_CAR_CNV_NA_NA_TH.A</t>
  </si>
  <si>
    <t>Alternative-Fuel Cars</t>
  </si>
  <si>
    <t>Ethanol-Flex Fuel ICE</t>
  </si>
  <si>
    <t>Light-Duty Vehicle Sales: Alternative-Fuel Cars: Ethanol-Flex Fuel ICE: Low economic growth</t>
  </si>
  <si>
    <t>AEO.2022.LOWMACRO.ECI_SAL_TRN_CAR_EFFI_NA_NA_TH.A</t>
  </si>
  <si>
    <t>100 Mile Electric Vehicle</t>
  </si>
  <si>
    <t>Light-Duty Vehicle Sales: Alternative-Fuel Cars: 100 Mile Electric Vehicle: Low economic growth</t>
  </si>
  <si>
    <t>AEO.2022.LOWMACRO.ECI_SAL_TRN_CAR_100EV_NA_NA_TH.A</t>
  </si>
  <si>
    <t>200 Mile Electric Vehicle</t>
  </si>
  <si>
    <t>Light-Duty Vehicle Sales: Alternative-Fuel Cars: 200 Mile Electric Vehicle: Low economic growth</t>
  </si>
  <si>
    <t>AEO.2022.LOWMACRO.ECI_SAL_TRN_CAR_200EV_NA_NA_TH.A</t>
  </si>
  <si>
    <t>300 Mile Electric Vehicle</t>
  </si>
  <si>
    <t>Light-Duty Vehicle Sales: Alternative-Fuel Cars: 300 Mile Electric Vehicle: Low economic growth</t>
  </si>
  <si>
    <t>AEO.2022.LOWMACRO.ECI_SAL_TRN_CAR_300EV_NA_NA_TH.A</t>
  </si>
  <si>
    <t>Plug-in 20 Gasoline Hybrid</t>
  </si>
  <si>
    <t>Light-Duty Vehicle Sales: Alternative-Fuel Cars: Plug-in 20 Gasoline Hybrid: Low economic growth</t>
  </si>
  <si>
    <t>AEO.2022.LOWMACRO.#N/A.A</t>
  </si>
  <si>
    <t>Plug-in 50 Gasoline Hybrid</t>
  </si>
  <si>
    <t>Light-Duty Vehicle Sales: Alternative-Fuel Cars: Plug-in 50 Gasoline Hybrid: Low economic growth</t>
  </si>
  <si>
    <t>Electric-Diesel Hybrid</t>
  </si>
  <si>
    <t>Light-Duty Vehicle Sales: Alternative-Fuel Cars: Electric-Diesel Hybrid: Low economic growth</t>
  </si>
  <si>
    <t>AEO.2022.LOWMACRO.ECI_SAL_TRN_CAR_EDH_NA_NA_TH.A</t>
  </si>
  <si>
    <t>- -</t>
  </si>
  <si>
    <t>Electric-Gasoline Hybrid</t>
  </si>
  <si>
    <t>Light-Duty Vehicle Sales: Alternative-Fuel Cars: Electric-Gasoline Hybrid: Low economic growth</t>
  </si>
  <si>
    <t>AEO.2022.LOWMACRO.ECI_SAL_TRN_CAR_EGH_NA_NA_TH.A</t>
  </si>
  <si>
    <t>Natural Gas ICE</t>
  </si>
  <si>
    <t>Light-Duty Vehicle Sales: Alternative-Fuel Cars: Natural Gas ICE: Low economic growth</t>
  </si>
  <si>
    <t>AEO.2022.LOWMACRO.ECI_SAL_TRN_CAR_NGI_NA_NA_TH.A</t>
  </si>
  <si>
    <t>Natural Gas Bi-fuel</t>
  </si>
  <si>
    <t>Light-Duty Vehicle Sales: Alternative-Fuel Cars: Natural Gas Bi-fuel: Low economic growth</t>
  </si>
  <si>
    <t>AEO.2022.LOWMACRO.ECI_SAL_TRN_CAR_NBF_NA_NA_TH.A</t>
  </si>
  <si>
    <t>Propane ICE</t>
  </si>
  <si>
    <t>Light-Duty Vehicle Sales: Alternative-Fuel Cars: Propane: Low economic growth</t>
  </si>
  <si>
    <t>AEO.2022.LOWMACRO.ECI_SAL_TRN_CAR_PROP_NA_NA_TH.A</t>
  </si>
  <si>
    <t>Propane Bi-fuel</t>
  </si>
  <si>
    <t>AEO.2022.LOWMACRO.ECI_SAL_TRN_CAR_PBF_NA_NA_TH.A</t>
  </si>
  <si>
    <t>Fuel Cell Methanol</t>
  </si>
  <si>
    <t>Light-Duty Vehicle Sales: Alternative-Fuel Cars: Fuel Cell Methanol: Low economic growth</t>
  </si>
  <si>
    <t>AEO.2022.LOWMACRO.ECI_SAL_TRN_CAR_FCLMTH_NA_NA_TH.A</t>
  </si>
  <si>
    <t>Fuel Cell Hydrogen</t>
  </si>
  <si>
    <t>Light-Duty Vehicle Sales: Alternative-Fuel cars: Fuel Cell Hydrogen: Low economic growth</t>
  </si>
  <si>
    <t>AEO.2022.LOWMACRO.ECI_SAL_TRN_CAR_FCH_NA_NA_TH.A</t>
  </si>
  <si>
    <t>Total Alternative Cars</t>
  </si>
  <si>
    <t>Light-Duty Vehicle Sales: Alternative-Fuel Cars: Total: Low economic growth</t>
  </si>
  <si>
    <t>AEO.2022.LOWMACRO.ECI_SAL_TRN_CAR_ALT_NA_NA_TH.A</t>
  </si>
  <si>
    <t>Percent Alternative Car Sales</t>
  </si>
  <si>
    <t>Light-Duty Vehicle Sales: Percent Alternative Car: Low economic growth</t>
  </si>
  <si>
    <t>AEO.2022.LOWMACRO.ECI_SAL_TRN_CAR_ALT_NA_NA_PCT.A</t>
  </si>
  <si>
    <t>percent</t>
  </si>
  <si>
    <t>Total New Car Sales</t>
  </si>
  <si>
    <t>Light-Duty Vehicle Sales: Total New Car: Low economic growth</t>
  </si>
  <si>
    <t>AEO.2022.LOWMACRO.ECI_SAL_TRN_CAR_TOT_NA_NA_TH.A</t>
  </si>
  <si>
    <t>New Light Truck Sales</t>
  </si>
  <si>
    <t>Conventional Light Trucks</t>
  </si>
  <si>
    <t>Light-Duty Vehicle Sales: Conventional Light Trucks: Gasoline: Low economic growth</t>
  </si>
  <si>
    <t>AEO.2022.LOWMACRO.ECI_SAL_TRN_LTK_GSL_NA_NA_TH.A</t>
  </si>
  <si>
    <t>Light-Duty Vehicle Sales: Conventional Light Trucks: TDI Diesel: Low economic growth</t>
  </si>
  <si>
    <t>AEO.2022.LOWMACRO.ECI_SAL_TRN_LTK_DSL_NA_NA_TH.A</t>
  </si>
  <si>
    <t>Total Conventional Light Trucks</t>
  </si>
  <si>
    <t>Light-Duty Vehicle Sales: Conventional Light Trucks: Total: Low economic growth</t>
  </si>
  <si>
    <t>AEO.2022.LOWMACRO.ECI_SAL_TRN_LTK_CNV_NA_NA_TH.A</t>
  </si>
  <si>
    <t>Alternative-Fuel Light Trucks</t>
  </si>
  <si>
    <t>Light-Duty Vehicle Sales: Alternative-Fuel Light Trucks: Ethanol-Flex Fuel ICE: Low economic growth</t>
  </si>
  <si>
    <t>AEO.2022.LOWMACRO.ECI_SAL_TRN_LTK_EFFI_NA_NA_TH.A</t>
  </si>
  <si>
    <t>Light-Duty Vehicle Sales: Alternative-Fuel Light Trucks: 100 Mile Electric Vehicle: Low economic growth</t>
  </si>
  <si>
    <t>AEO.2022.LOWMACRO.ECI_SAL_TRN_LTK_100EV_NA_NA_TH.A</t>
  </si>
  <si>
    <t>Light-Duty Vehicle Sales: Alternative-Fuel Light Trucks: 200 Mile Electric Vehicle: Low economic growth</t>
  </si>
  <si>
    <t>AEO.2022.LOWMACRO.ECI_SAL_TRN_LTK_200EV_NA_NA_TH.A</t>
  </si>
  <si>
    <t>Light-Duty Vehicle Sales: Alternative-Fuel Light Trucks: 300 Mile Electric Vehicle: Low economic growth</t>
  </si>
  <si>
    <t>AEO.2022.LOWMACRO.ECI_SAL_TRN_LTK_300EV_NA_NA_TH.A</t>
  </si>
  <si>
    <t>Light-Duty Vehicle Sales: Alternative-Fuel Light Trucks: Plug-in 20 Gasoline Hybrid: Low economic growth</t>
  </si>
  <si>
    <t>Light-Duty Vehicle Sales: Alternative-Fuel Light Trucks: Plug-in 50 Gasoline Hybrid: Low economic growth</t>
  </si>
  <si>
    <t>Light-Duty Vehicle Sales: Alternative-Fuel Light Trucks: Electric-Diesel Hybrid: Low economic growth</t>
  </si>
  <si>
    <t>AEO.2022.LOWMACRO.ECI_SAL_TRN_LTK_EDH_NA_NA_TH.A</t>
  </si>
  <si>
    <t>Light-Duty Vehicle Sales: Alternative-Fuel Light Trucks: Electric-Gasoline Hybrid: Low economic growth</t>
  </si>
  <si>
    <t>AEO.2022.LOWMACRO.ECI_SAL_TRN_LTK_EGH_NA_NA_TH.A</t>
  </si>
  <si>
    <t>Light-Duty Vehicle Sales: Alternative-Fuel Light Trucks: Natural Gas ICE: Low economic growth</t>
  </si>
  <si>
    <t>AEO.2022.LOWMACRO.ECI_SAL_TRN_LTK_NGI_NA_NA_TH.A</t>
  </si>
  <si>
    <t>Light-Duty Vehicle Sales: Alternative-Fuel Light Trucks: Natural Gas Bi-fuel: Low economic growth</t>
  </si>
  <si>
    <t>AEO.2022.LOWMACRO.ECI_SAL_TRN_LTK_NBF_NA_NA_TH.A</t>
  </si>
  <si>
    <t>Light-Duty Vehicle Sales: Alternative-Fuel Light Trucks: Propane ICE: Low economic growth</t>
  </si>
  <si>
    <t>AEO.2022.LOWMACRO.ECI_SAL_TRN_LTK_PROP_NA_NA_TH.A</t>
  </si>
  <si>
    <t>Light-Duty Vehicle Sales: Alternative-Fuel Light Trucks: Propane Bi-fuel: Low economic growth</t>
  </si>
  <si>
    <t>AEO.2022.LOWMACRO.ECI_SAL_TRN_LTK_PBF_NA_NA_TH.A</t>
  </si>
  <si>
    <t>Light-Duty Vehicle Sales: Alternative-Fuel Light Trucks: Fuel Cell Methanol: Low economic growth</t>
  </si>
  <si>
    <t>AEO.2022.LOWMACRO.ECI_SAL_TRN_LTK_FCLMTH_NA_NA_TH.A</t>
  </si>
  <si>
    <t>Light-Duty Vehicle Sales: Alternative-Fuel Light Trucks: Fuel Cell Hydrogen: Low economic growth</t>
  </si>
  <si>
    <t>AEO.2022.LOWMACRO.ECI_SAL_TRN_LTK_FCH_NA_NA_TH.A</t>
  </si>
  <si>
    <t>Total Alternative Light Trucks</t>
  </si>
  <si>
    <t>Light-Duty Vehicle Sales: Alternative-Fuel Light Trucks: Total: Low economic growth</t>
  </si>
  <si>
    <t>AEO.2022.LOWMACRO.ECI_SAL_TRN_LTK_ALT_NA_NA_TH.A</t>
  </si>
  <si>
    <t>Percent Alternative Light Truck Sales</t>
  </si>
  <si>
    <t>Light-Duty Vehicle Sales: Percent Alternative Light Truck Sales: Low economic growth</t>
  </si>
  <si>
    <t>AEO.2022.LOWMACRO.ECI_SAL_TRN_LTK_ALT_NA_NA_PCT.A</t>
  </si>
  <si>
    <t>Total New Light Truck Sales</t>
  </si>
  <si>
    <t>Light-Duty Vehicle Sales: Total New Truck: Low economic growth</t>
  </si>
  <si>
    <t>AEO.2022.LOWMACRO.ECI_SAL_TRN_LTK_NA_NA_NA_TH.A</t>
  </si>
  <si>
    <t>Percent Total Alternative Sales</t>
  </si>
  <si>
    <t>Light-Duty Vehicle Sales: Percent Total Alternative Sales: Low economic growth</t>
  </si>
  <si>
    <t>AEO.2022.LOWMACRO.ECI_SAL_TRN_LDTY_ALT_NA_NA_PCT.A</t>
  </si>
  <si>
    <t>EPACT Legislative  Alternative Sales</t>
  </si>
  <si>
    <t>Light-Duty Vehicle Sales: EPACT Legislative Alternative Sales: Low economic growth</t>
  </si>
  <si>
    <t>AEO.2022.LOWMACRO.ECI_SAL_TRN_LDTY_EPACLEGI_NA_NA_TH.A</t>
  </si>
  <si>
    <t>ZEVP Legislative Alternative Sales</t>
  </si>
  <si>
    <t>Light-Duty Vehicle Sales: ZEVP Legislative Alternative Sales: Low economic growth</t>
  </si>
  <si>
    <t>AEO.2022.LOWMACRO.ECI_SAL_TRN_LDTY_ZVPLG_NA_NA_TH.A</t>
  </si>
  <si>
    <t>Total Sales</t>
  </si>
  <si>
    <t xml:space="preserve"> Cars and Light Trucks</t>
  </si>
  <si>
    <t>Conventional Gasoline</t>
  </si>
  <si>
    <t>Light-Duty Vehicle Sales: Total Sales, Cars and Light Trucks: Conventional Gasoline: Low economic growth</t>
  </si>
  <si>
    <t>AEO.2022.LOWMACRO.ECI_SAL_TRN_LDTY_CVG_NA_NA_TH.A</t>
  </si>
  <si>
    <t>TDI Diesel</t>
  </si>
  <si>
    <t>Light-Duty Vehicle Sales: Total Sales, Cars and Light Trucks: TDI Diesel: Low economic growth</t>
  </si>
  <si>
    <t>AEO.2022.LOWMACRO.ECI_SAL_TRN_LDTY_TDS_NA_NA_TH.A</t>
  </si>
  <si>
    <t>Flex-Fuel</t>
  </si>
  <si>
    <t>Light-Duty Vehicle Sales: Total Sales, Cars and Light Trucks: Flex-Fuel: Low economic growth</t>
  </si>
  <si>
    <t>AEO.2022.LOWMACRO.ECI_SAL_TRN_LDTY_FXF_NA_NA_TH.A</t>
  </si>
  <si>
    <t>Electric</t>
  </si>
  <si>
    <t>Light-Duty Vehicle Sales: Total Sales, Cars and Light Trucks: Electric: Low economic growth</t>
  </si>
  <si>
    <t>AEO.2022.LOWMACRO.ECI_SAL_TRN_LDTY_ELE_NA_NA_TH.A</t>
  </si>
  <si>
    <t>Plug-in Electric Hybrid</t>
  </si>
  <si>
    <t>Light-Duty Vehicle Sales: Total Sales, Cars and Light Trucks: Plug-in Electric Hybrid: Low economic growth</t>
  </si>
  <si>
    <t>AEO.2022.LOWMACRO.ECI_SAL_TRN_LDTY_PIE_NA_NA_TH.A</t>
  </si>
  <si>
    <t>Electric Hybrid</t>
  </si>
  <si>
    <t>Light-Duty Vehicle Sales: Total Sales, Cars and Light Trucks: Electric Hybrid: Low economic growth</t>
  </si>
  <si>
    <t>AEO.2022.LOWMACRO.ECI_SAL_TRN_LDTY_EHY_NA_NA_TH.A</t>
  </si>
  <si>
    <t>Gaseous (Propane and Natural Gas)</t>
  </si>
  <si>
    <t>Light-Duty Vehicle Sales: Total Sales, Cars and Light Trucks: Gaseous: Low economic growth</t>
  </si>
  <si>
    <t>AEO.2022.LOWMACRO.ECI_SAL_TRN_LDTY_GSU_NA_NA_TH.A</t>
  </si>
  <si>
    <t>Fuel Cell</t>
  </si>
  <si>
    <t>Light-Duty Vehicle Sales: Total Sales, Cars and Light Trucks: Fuel Cell: Low economic growth</t>
  </si>
  <si>
    <t>AEO.2022.LOWMACRO.ECI_SAL_TRN_LDTY_FUC_NA_NA_TH.A</t>
  </si>
  <si>
    <t>Total Vehicles Sales</t>
  </si>
  <si>
    <t>Light-Duty Vehicle Sales: Total Vehicles Sales: Low economic growth</t>
  </si>
  <si>
    <t>AEO.2022.LOWMACRO.ECI_SAL_TRN_LDTY_NA_NA_NA_TH.A</t>
  </si>
  <si>
    <t>Conventional Gasoline Microhybrids</t>
  </si>
  <si>
    <t>Light-Duty Vehicle Sales: Microhybrids: Conventional Gasoline: Low economic growth</t>
  </si>
  <si>
    <t>AEO.2022.LOWMACRO.ECI_SAL_TRN_MCHY_CVG_NA_NA_TH.A</t>
  </si>
  <si>
    <t>TDI Diesel Microhybrids</t>
  </si>
  <si>
    <t>Light-Duty Vehicle Sales: Microhybrids: TDI Diesel: Low economic growth</t>
  </si>
  <si>
    <t>AEO.2022.LOWMACRO.ECI_SAL_TRN_MCHY_TDS_NA_NA_TH.A</t>
  </si>
  <si>
    <t>Total Alternative-Fueled Vehicle Sales</t>
  </si>
  <si>
    <t>Light-Duty Vehicle Sales: Alternative-Fueled Vehicles: Low economic growth</t>
  </si>
  <si>
    <t>Table 49.  Freight Transportation Energy Use</t>
  </si>
  <si>
    <t>https://www.eia.gov/outlooks/aeo/data/browser/#/?id=58-AEO2022&amp;cases=lowmacro&amp;sourcekey=0</t>
  </si>
  <si>
    <t>Fri Dec 09 2022 10:04:08 GMT-0500 (Eastern Standard Time)</t>
  </si>
  <si>
    <t>Freight Truck Stock by Size Class</t>
  </si>
  <si>
    <t>Vehicle Miles Traveled (billion miles)</t>
  </si>
  <si>
    <t>Light Medium</t>
  </si>
  <si>
    <t>Diesel</t>
  </si>
  <si>
    <t>Freight: Truck Stock: Vehicle Miles Traveled: Light Medium: Diesel: Low economic growth</t>
  </si>
  <si>
    <t>AEO.2022.LOWMACRO.ECI_VMT_FGHT_LITEMEDS_DSL_NA_NA_BLNMLS.A</t>
  </si>
  <si>
    <t>billion miles</t>
  </si>
  <si>
    <t>Motor Gasoline</t>
  </si>
  <si>
    <t>Freight: Truck Stock: Vehicle Miles Traveled: Light Medium: Motor Gasoline: Low economic growth</t>
  </si>
  <si>
    <t>AEO.2022.LOWMACRO.ECI_VMT_FGHT_LITEMEDS_MGS_NA_NA_BLNMLS.A</t>
  </si>
  <si>
    <t>Propane</t>
  </si>
  <si>
    <t>Freight: Truck Stock: Vehicle Miles Traveled: Light Medium: Propane: Low economic growth</t>
  </si>
  <si>
    <t>AEO.2022.LOWMACRO.ECI_VMT_FGHT_LITEMEDS_PROP_NA_NA_BLNMLS.A</t>
  </si>
  <si>
    <t>Compressed/Liquefied Natural Gas</t>
  </si>
  <si>
    <t>Freight: Truck Stock: Vehicle Miles Traveled: Light Medium: Natural Gas: Low economic growth</t>
  </si>
  <si>
    <t>AEO.2022.LOWMACRO.ECI_VMT_FGHT_LITEMEDS_NG_NA_NA_BLNMLS.A</t>
  </si>
  <si>
    <t>Ethanol-Flex Fuel</t>
  </si>
  <si>
    <t>Freight: Truck Stock: Vehicle Miles Traveled: Light Medium: Ethanol-Flex Fuel: Low economic growth</t>
  </si>
  <si>
    <t>AEO.2022.LOWMACRO.ECI_VMT_FGHT_LITEMEDS_EFFI_NA_NA_BLNMLS.A</t>
  </si>
  <si>
    <t>Freight: Truck Stock: Vehicle Miles Traveled: Light Medium: Electric: Low economic growth</t>
  </si>
  <si>
    <t>AEO.2022.LOWMACRO.ECI_VMT_FGHT_LITEMEDS_ELE_NA_NA_BLNMLS.A</t>
  </si>
  <si>
    <t>Plug-in Diesel Hybrid</t>
  </si>
  <si>
    <t>Freight: Truck Stock: Vehicle Miles Traveled: Light Medium: Plug-in Diesel Hybrid: Low economic growth</t>
  </si>
  <si>
    <t>AEO.2022.LOWMACRO.ECI_VMT_FGHT_LITEMEDS_EDH_NA_NA_BLNMLS.A</t>
  </si>
  <si>
    <t>Plug-in Gasoline Hybrid</t>
  </si>
  <si>
    <t>Freight: Truck Stock: Vehicle Miles Traveled: Light Medium: Plug-in Gasoline Hybrid: Low economic growth</t>
  </si>
  <si>
    <t>AEO.2022.LOWMACRO.ECI_VMT_FGHT_LITEMEDS_EGH_NA_NA_BLNMLS.A</t>
  </si>
  <si>
    <t>Freight: Truck Stock: Vehicle Miles Traveled: Light Medium: Fuel Cell: Low economic growth</t>
  </si>
  <si>
    <t>AEO.2022.LOWMACRO.ECI_VMT_FGHT_LITEMEDS_FUC_NA_NA_BLNMLS.A</t>
  </si>
  <si>
    <t>Light Medium Subtotal</t>
  </si>
  <si>
    <t>Freight: Truck Stock: Vehicle Miles Traveled: Light Medium: Low economic growth</t>
  </si>
  <si>
    <t>AEO.2022.LOWMACRO.ECI_VMT_FGHT_LITEMEDS_NA_NA_NA_BLNMLS.A</t>
  </si>
  <si>
    <t>Medium</t>
  </si>
  <si>
    <t>Freight: Truck Stock: Vehicle Miles Traveled: Medium: Diesel: Low economic growth</t>
  </si>
  <si>
    <t>AEO.2022.LOWMACRO.ECI_VMT_FGHT_SOSOS_DSL_NA_NA_BLNMLS.A</t>
  </si>
  <si>
    <t>Freight: Truck Stock: Vehicle Miles Traveled: Medium: Motor Gasoline: Low economic growth</t>
  </si>
  <si>
    <t>AEO.2022.LOWMACRO.ECI_VMT_FGHT_SOSOS_MGS_NA_NA_BLNMLS.A</t>
  </si>
  <si>
    <t>Freight: Truck Stock: Vehicle Miles Traveled: Medium: Propane: Low economic growth</t>
  </si>
  <si>
    <t>AEO.2022.LOWMACRO.ECI_VMT_FGHT_SOSOS_PROP_NA_NA_BLNMLS.A</t>
  </si>
  <si>
    <t>Freight: Truck Stock: Vehicle Miles Traveled: Medium: Natural Gas: Low economic growth</t>
  </si>
  <si>
    <t>AEO.2022.LOWMACRO.ECI_VMT_FGHT_SOSOS_NG_NA_NA_BLNMLS.A</t>
  </si>
  <si>
    <t>Freight: Truck Stock: Vehicle Miles Traveled: Medium: Ethanol-Flex Fuel: Low economic growth</t>
  </si>
  <si>
    <t>AEO.2022.LOWMACRO.ECI_VMT_FGHT_SOSOS_EFFI_NA_NA_BLNMLS.A</t>
  </si>
  <si>
    <t>Freight: Truck Stock: Vehicle Miles Traveled: Medium: Electric: Low economic growth</t>
  </si>
  <si>
    <t>AEO.2022.LOWMACRO.ECI_VMT_FGHT_SOSOS_ELE_NA_NA_BLNMLS.A</t>
  </si>
  <si>
    <t>Freight: Truck Stock: Vehicle Miles Traveled: Medium: Plug-in Diesel Hybrid: Low economic growth</t>
  </si>
  <si>
    <t>AEO.2022.LOWMACRO.ECI_VMT_FGHT_SOSOS_EDH_NA_NA_BLNMLS.A</t>
  </si>
  <si>
    <t>Freight: Truck Stock: Vehicle Miles Traveled: Medium: Plug-in Gasoline Hybrid: Low economic growth</t>
  </si>
  <si>
    <t>AEO.2022.LOWMACRO.ECI_VMT_FGHT_SOSOS_EGH_NA_NA_BLNMLS.A</t>
  </si>
  <si>
    <t>Freight: Truck Stock: Vehicle Miles Traveled: Medium: Fuel Cell: Low economic growth</t>
  </si>
  <si>
    <t>AEO.2022.LOWMACRO.ECI_VMT_FGHT_SOSOS_FUC_NA_NA_BLNMLS.A</t>
  </si>
  <si>
    <t>Medium Subtotal</t>
  </si>
  <si>
    <t>Freight: Truck Stock: Vehicle Miles Traveled: Medium: Low economic growth</t>
  </si>
  <si>
    <t>AEO.2022.LOWMACRO.ECI_VMT_FGHT_SOSOS_NA_NA_NA_BLNMLS.A</t>
  </si>
  <si>
    <t>Heavy</t>
  </si>
  <si>
    <t>Freight: Truck Stock: Vehicle Miles Traveled: Heavy: Diesel: Low economic growth</t>
  </si>
  <si>
    <t>AEO.2022.LOWMACRO.ECI_VMT_FGHT_RADS_DSL_NA_NA_BLNMLS.A</t>
  </si>
  <si>
    <t>Freight: Truck Stock: Vehicle Miles Traveled: Heavy: Motor Gasoline: Low economic growth</t>
  </si>
  <si>
    <t>AEO.2022.LOWMACRO.ECI_VMT_FGHT_RADS_MGS_NA_NA_BLNMLS.A</t>
  </si>
  <si>
    <t>Freight: Truck Stock: Vehicle Miles Traveled: Heavy: Propane: Low economic growth</t>
  </si>
  <si>
    <t>AEO.2022.LOWMACRO.ECI_VMT_FGHT_RADS_PROP_NA_NA_BLNMLS.A</t>
  </si>
  <si>
    <t>Freight: Truck Stock: Vehicle Miles Traveled: Heavy: Natural Gas: Low economic growth</t>
  </si>
  <si>
    <t>AEO.2022.LOWMACRO.ECI_VMT_FGHT_RADS_NG_NA_NA_BLNMLS.A</t>
  </si>
  <si>
    <t>Freight: Truck Stock: Vehicle Miles Traveled: Heavy: Ethanol-Flex Fuel: Low economic growth</t>
  </si>
  <si>
    <t>AEO.2022.LOWMACRO.ECI_VMT_FGHT_RADS_EFFI_NA_NA_BLNMLS.A</t>
  </si>
  <si>
    <t>Freight: Truck Stock: Vehicle Miles Traveled: Heavy: Electric: Low economic growth</t>
  </si>
  <si>
    <t>AEO.2022.LOWMACRO.ECI_VMT_FGHT_RADS_ELE_NA_NA_BLNMLS.A</t>
  </si>
  <si>
    <t>Freight: Truck Stock: Vehicle Miles Traveled: Heavy: Plug-in Diesel Hybrid: Low economic growth</t>
  </si>
  <si>
    <t>AEO.2022.LOWMACRO.ECI_VMT_FGHT_RADS_EDH_NA_NA_BLNMLS.A</t>
  </si>
  <si>
    <t>Freight: Truck Stock: Vehicle Miles Traveled: Heavy: Plug-in Gasoline Hybrid: Low economic growth</t>
  </si>
  <si>
    <t>AEO.2022.LOWMACRO.ECI_VMT_FGHT_RADS_EGH_NA_NA_BLNMLS.A</t>
  </si>
  <si>
    <t>Freight: Truck Stock: Vehicle Miles Traveled: Heavy: Fuel Cell: Low economic growth</t>
  </si>
  <si>
    <t>AEO.2022.LOWMACRO.ECI_VMT_FGHT_RADS_FUC_NA_NA_BLNMLS.A</t>
  </si>
  <si>
    <t>Heavy Subtotal</t>
  </si>
  <si>
    <t>Freight: Truck Stock: Vehicle Miles Traveled: Heavy: Low economic growth</t>
  </si>
  <si>
    <t>AEO.2022.LOWMACRO.ECI_VMT_FGHT_RADS_NA_NA_NA_BLNMLS.A</t>
  </si>
  <si>
    <t>Total Vehicle Miles Traveled</t>
  </si>
  <si>
    <t>Freight: Truck Stock: Vehicle Miles Traveled: Low economic growth</t>
  </si>
  <si>
    <t>AEO.2022.LOWMACRO.ECI_VMT_FGHT_STK_NA_NA_NA_BLNMLS.A</t>
  </si>
  <si>
    <t>Consumption (trillion Btu)</t>
  </si>
  <si>
    <t>Freight: Truck Stock: Use: Light Medium: Diesel: Low economic growth</t>
  </si>
  <si>
    <t>AEO.2022.LOWMACRO.CNSM_NA_FGHT_LITEMEDS_DSL_NA_NA_TRLBTU.A</t>
  </si>
  <si>
    <t>trillion Btu</t>
  </si>
  <si>
    <t>Freight: Truck Stock: Use: Light Medium: Motor Gasoline: Low economic growth</t>
  </si>
  <si>
    <t>AEO.2022.LOWMACRO.CNSM_NA_FGHT_LITEMEDS_MGS_NA_NA_TRLBTU.A</t>
  </si>
  <si>
    <t>Freight: Truck Stock: Use: Light Medium: Propane: Low economic growth</t>
  </si>
  <si>
    <t>AEO.2022.LOWMACRO.CNSM_NA_FGHT_LITEMEDS_PROP_NA_NA_TRLBTU.A</t>
  </si>
  <si>
    <t>Freight: Truck Stock: Use: Light Medium: Natural Gas: Low economic growth</t>
  </si>
  <si>
    <t>AEO.2022.LOWMACRO.CNSM_NA_FGHT_LITEMEDS_NG_NA_NA_TRLBTU.A</t>
  </si>
  <si>
    <t>Freight: Truck Stock: Use: Light Medium: Ethanol-Flex Fuel: Low economic growth</t>
  </si>
  <si>
    <t>AEO.2022.LOWMACRO.CNSM_NA_FGHT_LITEMEDS_EFFI_NA_NA_TRLBTU.A</t>
  </si>
  <si>
    <t>Freight: Truck Stock: Use: Light Medium: Electric: Low economic growth</t>
  </si>
  <si>
    <t>AEO.2022.LOWMACRO.CNSM_NA_FGHT_LITEMEDS_ELE_NA_NA_TRLBTU.A</t>
  </si>
  <si>
    <t>Freight: Truck Stock: Use: Light Medium: Plug-in Diesel Hybrid: Low economic growth</t>
  </si>
  <si>
    <t>AEO.2022.LOWMACRO.CNSM_NA_FGHT_LITEMEDS_EDH_NA_NA_TRLBTU.A</t>
  </si>
  <si>
    <t>Freight: Truck Stock: Use: Light Medium: Plug-in Gasoline Hybrid: Low economic growth</t>
  </si>
  <si>
    <t>AEO.2022.LOWMACRO.CNSM_NA_FGHT_LITEMEDS_EGH_NA_NA_TRLBTU.A</t>
  </si>
  <si>
    <t>Freight: Truck Stock: Use: Light Medium: Fuel Cell: Low economic growth</t>
  </si>
  <si>
    <t>AEO.2022.LOWMACRO.CNSM_NA_FGHT_LITEMEDS_FUC_NA_NA_TRLBTU.A</t>
  </si>
  <si>
    <t>Freight: Truck Stock: Use: Light Medium: Low economic growth</t>
  </si>
  <si>
    <t>AEO.2022.LOWMACRO.CNSM_NA_FGHT_LITEMEDS_NA_NA_NA_TRLBTU.A</t>
  </si>
  <si>
    <t>Freight: Truck Stock: Use: Medium: Diesel: Low economic growth</t>
  </si>
  <si>
    <t>AEO.2022.LOWMACRO.CNSM_NA_FGHT_SOSOS_DSL_NA_NA_TRLBTU.A</t>
  </si>
  <si>
    <t>Freight: Truck Stock: Use: Medium: Motor Gasoline: Low economic growth</t>
  </si>
  <si>
    <t>AEO.2022.LOWMACRO.CNSM_NA_FGHT_SOSOS_MGS_NA_NA_TRLBTU.A</t>
  </si>
  <si>
    <t>Freight: Truck Stock: Use: Medium: Propane: Low economic growth</t>
  </si>
  <si>
    <t>AEO.2022.LOWMACRO.CNSM_NA_FGHT_SOSOS_PROP_NA_NA_TRLBTU.A</t>
  </si>
  <si>
    <t>Freight: Truck Stock: Use: Medium: Natural Gas: Low economic growth</t>
  </si>
  <si>
    <t>AEO.2022.LOWMACRO.CNSM_NA_FGHT_SOSOS_NG_NA_NA_TRLBTU.A</t>
  </si>
  <si>
    <t>Freight: Truck Stock: Use: Medium: Ethanol-Flex Fuel: Low economic growth</t>
  </si>
  <si>
    <t>AEO.2022.LOWMACRO.CNSM_NA_FGHT_SOSOS_EFFI_NA_NA_TRLBTU.A</t>
  </si>
  <si>
    <t>Freight: Truck Stock: Use: Medium: Electric: Low economic growth</t>
  </si>
  <si>
    <t>AEO.2022.LOWMACRO.CNSM_NA_FGHT_SOSOS_ELE_NA_NA_TRLBTU.A</t>
  </si>
  <si>
    <t>Freight: Truck Stock: Use: Medium: Plug-in Diesel Hybrid: Low economic growth</t>
  </si>
  <si>
    <t>AEO.2022.LOWMACRO.CNSM_NA_FGHT_SOSOS_EDH_NA_NA_TRLBTU.A</t>
  </si>
  <si>
    <t>Freight: Truck Stock: Use: Medium: Plug-in Gasoline Hybrid: Low economic growth</t>
  </si>
  <si>
    <t>AEO.2022.LOWMACRO.CNSM_NA_FGHT_SOSOS_EGH_NA_NA_TRLBTU.A</t>
  </si>
  <si>
    <t>Freight: Truck Stock: Use: Medium: Fuel Cell: Low economic growth</t>
  </si>
  <si>
    <t>AEO.2022.LOWMACRO.CNSM_NA_FGHT_SOSOS_FUC_NA_NA_TRLBTU.A</t>
  </si>
  <si>
    <t>Freight: Truck Stock: Use: Medium: Low economic growth</t>
  </si>
  <si>
    <t>AEO.2022.LOWMACRO.CNSM_NA_FGHT_SOSOS_NA_NA_NA_TRLBTU.A</t>
  </si>
  <si>
    <t>Freight: Truck Stock: Use: Heavy: Diesel: Low economic growth</t>
  </si>
  <si>
    <t>AEO.2022.LOWMACRO.CNSM_NA_FGHT_RADS_DSL_NA_NA_TRLBTU.A</t>
  </si>
  <si>
    <t>Freight: Truck Stock: Use: Heavy: Motor Gasoline: Low economic growth</t>
  </si>
  <si>
    <t>AEO.2022.LOWMACRO.CNSM_NA_FGHT_RADS_MGS_NA_NA_TRLBTU.A</t>
  </si>
  <si>
    <t>Freight: Truck Stock: Use: Heavy: Propane: Low economic growth</t>
  </si>
  <si>
    <t>AEO.2022.LOWMACRO.CNSM_NA_FGHT_RADS_PROP_NA_NA_TRLBTU.A</t>
  </si>
  <si>
    <t>Freight: Truck Stock: Use: Heavy: Natural Gas: Low economic growth</t>
  </si>
  <si>
    <t>AEO.2022.LOWMACRO.CNSM_NA_FGHT_RADS_NG_NA_NA_TRLBTU.A</t>
  </si>
  <si>
    <t>Freight: Truck Stock: Use: Heavy: Ethanol-Flex Fuel: Low economic growth</t>
  </si>
  <si>
    <t>AEO.2022.LOWMACRO.CNSM_NA_FGHT_RADS_EFFI_NA_NA_TRLBTU.A</t>
  </si>
  <si>
    <t>Freight: Truck Stock: Use: Heavy: Electric: Low economic growth</t>
  </si>
  <si>
    <t>AEO.2022.LOWMACRO.CNSM_NA_FGHT_RADS_ELE_NA_NA_TRLBTU.A</t>
  </si>
  <si>
    <t>Freight: Truck Stock: Use: Heavy: Plug-in Diesel Hybrid: Low economic growth</t>
  </si>
  <si>
    <t>AEO.2022.LOWMACRO.CNSM_NA_FGHT_RADS_EDH_NA_NA_TRLBTU.A</t>
  </si>
  <si>
    <t>Freight: Truck Stock: Use: Heavy: Plug-in Gasoline Hybrid: Low economic growth</t>
  </si>
  <si>
    <t>AEO.2022.LOWMACRO.CNSM_NA_FGHT_RADS_EGH_NA_NA_TRLBTU.A</t>
  </si>
  <si>
    <t>Freight: Truck Stock: Use: Heavy: Fuel Cell: Low economic growth</t>
  </si>
  <si>
    <t>AEO.2022.LOWMACRO.CNSM_NA_FGHT_RADS_FUC_NA_NA_TRLBTU.A</t>
  </si>
  <si>
    <t>Freight: Truck Stock: Use: Heavy: Low economic growth</t>
  </si>
  <si>
    <t>AEO.2022.LOWMACRO.CNSM_NA_FGHT_RADS_NA_NA_NA_TRLBTU.A</t>
  </si>
  <si>
    <t xml:space="preserve"> Medium</t>
  </si>
  <si>
    <t xml:space="preserve"> and Heavy Total</t>
  </si>
  <si>
    <t>Freight: Truck Stock: Use: Light Medium, Medium, and Heavy: Diesel: Low economic growth</t>
  </si>
  <si>
    <t>AEO.2022.LOWMACRO.CNSM_NA_FGHT_STK_DSL_NA_NA_TRLBTU.A</t>
  </si>
  <si>
    <t>Freight: Truck Stock: Use: Light Medium, Medium, and Heavy: Motor Gasoline: Low economic growth</t>
  </si>
  <si>
    <t>AEO.2022.LOWMACRO.CNSM_NA_FGHT_STK_MGS_NA_NA_TRLBTU.A</t>
  </si>
  <si>
    <t>Freight: Truck Stock: Use: Light Medium, Medium, and Heavy: Propane: Low economic growth</t>
  </si>
  <si>
    <t>AEO.2022.LOWMACRO.CNSM_NA_FGHT_STK_PROP_NA_NA_TRLBTU.A</t>
  </si>
  <si>
    <t>Freight: Truck Stock: Use: Light Medium, Medium, and Heavy: Natural Gas: Low economic growth</t>
  </si>
  <si>
    <t>AEO.2022.LOWMACRO.CNSM_NA_FGHT_STK_NG_NA_NA_TRLBTU.A</t>
  </si>
  <si>
    <t>Freight: Truck Stock: Use: Light Medium, Medium, and Heavy: Ethanol-Flex Fuel: Low economic growth</t>
  </si>
  <si>
    <t>AEO.2022.LOWMACRO.CNSM_NA_FGHT_STK_EFFI_NA_NA_TRLBTU.A</t>
  </si>
  <si>
    <t>Freight: Truck Stock: Use: Light Medium, Medium, and Heavy: Electric: Low economic growth</t>
  </si>
  <si>
    <t>AEO.2022.LOWMACRO.CNSM_NA_FGHT_STK_ELE_NA_NA_TRLBTU.A</t>
  </si>
  <si>
    <t>Freight: Truck Stock: Use: Light Medium, Medium, and Heavy: Plug-in Diesel Hybrid: Low economic growth</t>
  </si>
  <si>
    <t>AEO.2022.LOWMACRO.CNSM_NA_FGHT_STK_EDH_NA_NA_TRLBTU.A</t>
  </si>
  <si>
    <t>Freight: Truck Stock: Use: Light Medium, Medium, and Heavy: Plug-in Gasoline Hybrid: Low economic growth</t>
  </si>
  <si>
    <t>AEO.2022.LOWMACRO.CNSM_NA_FGHT_STK_EGH_NA_NA_TRLBTU.A</t>
  </si>
  <si>
    <t>Freight: Truck Stock: Use: Light Medium, Medium, and Heavy: Fuel Cell: Low economic growth</t>
  </si>
  <si>
    <t>AEO.2022.LOWMACRO.CNSM_NA_FGHT_STK_FUC_NA_NA_TRLBTU.A</t>
  </si>
  <si>
    <t>Total Consumption</t>
  </si>
  <si>
    <t>Freight: Truck Stock: Use: Light Medium, Medium, and Heavy: Low economic growth</t>
  </si>
  <si>
    <t>AEO.2022.LOWMACRO.CNSM_NA_FGHT_STK_NA_NA_NA_TRLBTU.A</t>
  </si>
  <si>
    <t>Fuel Efficiency (miles per gallon)</t>
  </si>
  <si>
    <t>Freight: Truck Stock: Fuel Efficiency: Light Medium: Diesel: Low economic growth</t>
  </si>
  <si>
    <t>AEO.2022.LOWMACRO.EFI_NA_FGHT_LITEMEDS_DSL_NA_NA_MPGDSEQ.A</t>
  </si>
  <si>
    <t>mpg diesel equiv</t>
  </si>
  <si>
    <t>Freight: Truck Stock: Fuel Efficiency: Light Medium: Motor Gasoline: Low economic growth</t>
  </si>
  <si>
    <t>AEO.2022.LOWMACRO.EFI_NA_FGHT_LITEMEDS_MGS_NA_NA_MPGGASEQ.A</t>
  </si>
  <si>
    <t>mpg gas equiv</t>
  </si>
  <si>
    <t>Freight: Truck Stock: Fuel Efficiency: Light Medium: Propane: Low economic growth</t>
  </si>
  <si>
    <t>AEO.2022.LOWMACRO.EFI_NA_FGHT_LITEMEDS_PROP_NA_NA_MPGGASEQ.A</t>
  </si>
  <si>
    <t>Freight: Truck Stock: Fuel Efficiency: Light Medium: Natural Gas: Low economic growth</t>
  </si>
  <si>
    <t>AEO.2022.LOWMACRO.EFI_NA_FGHT_LITEMEDS_NG_NA_NA_MPGGASEQ.A</t>
  </si>
  <si>
    <t>Freight: Truck Stock: Fuel Efficiency: Light Medium: Ethanol-Flex Fuel: Low economic growth</t>
  </si>
  <si>
    <t>AEO.2022.LOWMACRO.EFI_NA_FGHT_LITEMEDS_EFFI_NA_NA_MPGGASEQ.A</t>
  </si>
  <si>
    <t>Freight: Truck Stock: Fuel Efficiency: Light Medium: Electric: Low economic growth</t>
  </si>
  <si>
    <t>AEO.2022.LOWMACRO.EFI_NA_FGHT_LITEMEDS_ELE_NA_NA_MPGDSEQ.A</t>
  </si>
  <si>
    <t>Freight: Truck Stock: Fuel Efficiency: Light Medium: Plug-in Diesel Hybrid: Low economic growth</t>
  </si>
  <si>
    <t>AEO.2022.LOWMACRO.EFI_NA_FGHT_LITEMEDS_EDH_NA_NA_MPGDSEQ.A</t>
  </si>
  <si>
    <t>Freight: Truck Stock: Fuel Efficiency: Light Medium: Plug-in Gasoline Hybrid: Low economic growth</t>
  </si>
  <si>
    <t>AEO.2022.LOWMACRO.EFI_NA_FGHT_LITEMEDS_EGH_NA_NA_MPGGASEQ.A</t>
  </si>
  <si>
    <t>Freight: Truck Stock: Fuel Efficiency: Light Medium: Fuel Cell: Low economic growth</t>
  </si>
  <si>
    <t>AEO.2022.LOWMACRO.EFI_NA_FGHT_LITEMEDS_FUC_NA_NA_MPGDSEQ.A</t>
  </si>
  <si>
    <t>Light Medium Average</t>
  </si>
  <si>
    <t>Freight: Truck Stock: Fuel Efficiency: Light Medium: Average: Low economic growth</t>
  </si>
  <si>
    <t>AEO.2022.LOWMACRO.EFI_NA_FGHT_LITEMEDS_NA_NA_NA_NA.A</t>
  </si>
  <si>
    <t>Freight: Truck Stock: Fuel Efficiency: Medium: Diesel: Low economic growth</t>
  </si>
  <si>
    <t>AEO.2022.LOWMACRO.EFI_NA_FGHT_SOSOS_DSL_NA_NA_MPGDSEQ.A</t>
  </si>
  <si>
    <t>Freight: Truck Stock: Fuel Efficiency: Medium: Motor Gasoline: Low economic growth</t>
  </si>
  <si>
    <t>AEO.2022.LOWMACRO.EFI_NA_FGHT_SOSOS_MGS_NA_NA_MPGGASEQ.A</t>
  </si>
  <si>
    <t>Freight: Truck Stock: Fuel Efficiency: Medium: Propane: Low economic growth</t>
  </si>
  <si>
    <t>AEO.2022.LOWMACRO.EFI_NA_FGHT_SOSOS_PROP_NA_NA_MPGGASEQ.A</t>
  </si>
  <si>
    <t>Freight: Truck Stock: Fuel Efficiency: Medium: Natural Gas: Low economic growth</t>
  </si>
  <si>
    <t>AEO.2022.LOWMACRO.EFI_NA_FGHT_SOSOS_NG_NA_NA_MPGGASEQ.A</t>
  </si>
  <si>
    <t>Freight: Truck Stock: Fuel Efficiency: Medium: Ethanol-Flex Fuel: Low economic growth</t>
  </si>
  <si>
    <t>AEO.2022.LOWMACRO.EFI_NA_FGHT_SOSOS_EFFI_NA_NA_MPG.A</t>
  </si>
  <si>
    <t>mpg</t>
  </si>
  <si>
    <t>Freight: Truck Stock: Fuel Efficiency: Medium: Electric: Low economic growth</t>
  </si>
  <si>
    <t>AEO.2022.LOWMACRO.EFI_NA_FGHT_SOSOS_ELE_NA_NA_MPGGASEQ.A</t>
  </si>
  <si>
    <t>Freight: Truck Stock: Fuel Efficiency: Medium: Plug-in Diesel Hybrid: Low economic growth</t>
  </si>
  <si>
    <t>AEO.2022.LOWMACRO.EFI_NA_FGHT_SOSOS_EDH_NA_NA_MPGGASEQ.A</t>
  </si>
  <si>
    <t>Freight: Truck Stock: Fuel Efficiency: Medium: Plug-in Gasoline Hybrid: Low economic growth</t>
  </si>
  <si>
    <t>AEO.2022.LOWMACRO.EFI_NA_FGHT_SOSOS_EGH_NA_NA_MPGGASEQ.A</t>
  </si>
  <si>
    <t>Freight: Truck Stock: Fuel Efficiency: Medium: Fuel Cell: Low economic growth</t>
  </si>
  <si>
    <t>AEO.2022.LOWMACRO.EFI_NA_FGHT_SOSOS_FUC_NA_NA_MPGGASEQ.A</t>
  </si>
  <si>
    <t>Medium Average</t>
  </si>
  <si>
    <t>Freight: Truck Stock: Fuel Efficiency: Medium: Average: Low economic growth</t>
  </si>
  <si>
    <t>AEO.2022.LOWMACRO.EFI_NA_FGHT_SOSOS_NA_NA_NA_NA.A</t>
  </si>
  <si>
    <t>Freight: Truck Stock: Fuel Efficiency: Heavy: Diesel: Low economic growth</t>
  </si>
  <si>
    <t>AEO.2022.LOWMACRO.EFI_NA_FGHT_RADS_DSL_NA_NA_MPGDSEQ.A</t>
  </si>
  <si>
    <t>Freight: Truck Stock: Fuel Efficiency: Heavy: Motor Gasoline: Low economic growth</t>
  </si>
  <si>
    <t>AEO.2022.LOWMACRO.EFI_NA_FGHT_RADS_MGS_NA_NA_MPGGASEQ.A</t>
  </si>
  <si>
    <t>Freight: Truck Stock: Fuel Efficiency: Heavy: Propane: Low economic growth</t>
  </si>
  <si>
    <t>AEO.2022.LOWMACRO.EFI_NA_FGHT_RADS_PROP_NA_NA_MPGGASEQ.A</t>
  </si>
  <si>
    <t>Freight: Truck Stock: Fuel Efficiency: Heavy: Natural Gas: Low economic growth</t>
  </si>
  <si>
    <t>AEO.2022.LOWMACRO.EFI_NA_FGHT_RADS_NG_NA_NA_MPGDSEQ.A</t>
  </si>
  <si>
    <t>Freight: Truck Stock: Fuel Efficiency: Heavy: Ethanol-Flex Fuel: Low economic growth</t>
  </si>
  <si>
    <t>AEO.2022.LOWMACRO.EFI_NA_FGHT_RADS_EFFI_NA_NA_MPGGASEQ.A</t>
  </si>
  <si>
    <t>Freight: Truck Stock: Fuel Efficiency: Heavy: Electric: Low economic growth</t>
  </si>
  <si>
    <t>AEO.2022.LOWMACRO.EFI_NA_FGHT_RADS_ELE_NA_NA_MPGDSEQ.A</t>
  </si>
  <si>
    <t>Freight: Truck Stock: Fuel Efficiency: Heavy: Plug-in Diesel Hybrid: Low economic growth</t>
  </si>
  <si>
    <t>AEO.2022.LOWMACRO.EFI_NA_FGHT_RADS_EDH_NA_NA_MPGDSEQ.A</t>
  </si>
  <si>
    <t>Freight: Truck Stock: Fuel Efficiency: Heavy: Plug-in Gasoline Hybrid: Low economic growth</t>
  </si>
  <si>
    <t>AEO.2022.LOWMACRO.EFI_NA_FGHT_RADS_EGH_NA_NA_MPGGASEQ.A</t>
  </si>
  <si>
    <t>Freight: Truck Stock: Fuel Efficiency: Heavy: Fuel Cell: Low economic growth</t>
  </si>
  <si>
    <t>AEO.2022.LOWMACRO.EFI_NA_FGHT_RADS_FUC_NA_NA_MPGDSEQ.A</t>
  </si>
  <si>
    <t>Heavy Average</t>
  </si>
  <si>
    <t>Freight: Truck Stock: Fuel Efficiency: Heavy: Average: Low economic growth</t>
  </si>
  <si>
    <t>AEO.2022.LOWMACRO.EFI_NA_FGHT_RADS_NA_NA_NA_NA.A</t>
  </si>
  <si>
    <t>Average Fuel Efficiency</t>
  </si>
  <si>
    <t>Freight: Truck Stock: Fuel Efficiency: Low economic growth</t>
  </si>
  <si>
    <t>AEO.2022.LOWMACRO.EFI_NA_FGHT_STK_NA_NA_NA_NA.A</t>
  </si>
  <si>
    <t>Stock (millions)</t>
  </si>
  <si>
    <t>Freight: Truck Stock: Light Medium: Diesel: Low economic growth</t>
  </si>
  <si>
    <t>AEO.2022.LOWMACRO.ECI_STK_FGHT_LITEMEDS_DSL_NA_NA_MILL.A</t>
  </si>
  <si>
    <t>millions</t>
  </si>
  <si>
    <t>Freight: Truck Stock: Light Medium: Motor Gasoline: Low economic growth</t>
  </si>
  <si>
    <t>AEO.2022.LOWMACRO.ECI_STK_FGHT_LITEMEDS_MGS_NA_NA_MILL.A</t>
  </si>
  <si>
    <t>Freight: Truck Stock: Light Medium: Propane: Low economic growth</t>
  </si>
  <si>
    <t>AEO.2022.LOWMACRO.ECI_STK_FGHT_LITEMEDS_PROP_NA_NA_MILL.A</t>
  </si>
  <si>
    <t>Freight: Truck Stock: Light Medium: Natural Gas: Low economic growth</t>
  </si>
  <si>
    <t>AEO.2022.LOWMACRO.ECI_STK_FGHT_LITEMEDS_NG_NA_NA_MILL.A</t>
  </si>
  <si>
    <t>Freight: Truck Stock: Light Medium: Ethanol-Flex Fuel: Low economic growth</t>
  </si>
  <si>
    <t>AEO.2022.LOWMACRO.ECI_STK_FGHT_LITEMEDS_EFFI_NA_NA_MILL.A</t>
  </si>
  <si>
    <t>Freight: Truck Stock: Light Medium: Electric: Low economic growth</t>
  </si>
  <si>
    <t>AEO.2022.LOWMACRO.ECI_STK_FGHT_LITEMEDS_ELE_NA_NA_MILL.A</t>
  </si>
  <si>
    <t>Freight: Truck Stock: Light Medium: Plug-in Diesel Hybrid: Low economic growth</t>
  </si>
  <si>
    <t>AEO.2022.LOWMACRO.ECI_STK_FGHT_LITEMEDS_EDH_NA_NA_MILL.A</t>
  </si>
  <si>
    <t>Freight: Truck Stock: Light Medium: Plug-in Gasoline Hybrid: Low economic growth</t>
  </si>
  <si>
    <t>AEO.2022.LOWMACRO.ECI_STK_FGHT_LITEMEDS_EGH_NA_NA_MILL.A</t>
  </si>
  <si>
    <t>Freight: Truck Stock: Light Medium: Fuel Cell: Low economic growth</t>
  </si>
  <si>
    <t>AEO.2022.LOWMACRO.ECI_STK_FGHT_LITEMEDS_FUC_NA_NA_MILL.A</t>
  </si>
  <si>
    <t>Freight: Truck Stock: Light Medium: Low economic growth</t>
  </si>
  <si>
    <t>AEO.2022.LOWMACRO.ECI_STK_FGHT_LITEMEDS_NA_NA_NA_MILL.A</t>
  </si>
  <si>
    <t>Freight: Truck Stock: Medium: Diesel: Low economic growth</t>
  </si>
  <si>
    <t>AEO.2022.LOWMACRO.ECI_STK_FGHT_SOSOS_DSL_NA_NA_MILL.A</t>
  </si>
  <si>
    <t>Freight: Truck Stock: Medium: Motor Gasoline: Low economic growth</t>
  </si>
  <si>
    <t>AEO.2022.LOWMACRO.ECI_STK_FGHT_SOSOS_MGS_NA_NA_MILL.A</t>
  </si>
  <si>
    <t>Freight: Truck Stock: Medium: Propane: Low economic growth</t>
  </si>
  <si>
    <t>AEO.2022.LOWMACRO.ECI_STK_FGHT_SOSOS_PROP_NA_NA_MILL.A</t>
  </si>
  <si>
    <t>Freight: Truck Stock: Medium: Natural Gas: Low economic growth</t>
  </si>
  <si>
    <t>AEO.2022.LOWMACRO.ECI_STK_FGHT_SOSOS_NG_NA_NA_MILL.A</t>
  </si>
  <si>
    <t>Freight: Truck Stock: Medium: Ethanol-Flex Fuel: Low economic growth</t>
  </si>
  <si>
    <t>AEO.2022.LOWMACRO.ECI_STK_FGHT_SOSOS_EFFI_NA_NA_MILL.A</t>
  </si>
  <si>
    <t>Freight: Truck Stock: Medium: Electric: Low economic growth</t>
  </si>
  <si>
    <t>AEO.2022.LOWMACRO.ECI_STK_FGHT_SOSOS_ELE_NA_NA_MILL.A</t>
  </si>
  <si>
    <t>Freight: Truck Stock: Medium: Plug-in Diesel Hybrid: Low economic growth</t>
  </si>
  <si>
    <t>AEO.2022.LOWMACRO.ECI_STK_FGHT_SOSOS_EDH_NA_NA_MILL.A</t>
  </si>
  <si>
    <t>Freight: Truck Stock: Medium: Plug-in Gasoline Hybrid: Low economic growth</t>
  </si>
  <si>
    <t>AEO.2022.LOWMACRO.ECI_STK_FGHT_SOSOS_EGH_NA_NA_MILL.A</t>
  </si>
  <si>
    <t>Freight: Truck Stock: Medium: Fuel Cell: Low economic growth</t>
  </si>
  <si>
    <t>AEO.2022.LOWMACRO.ECI_STK_FGHT_SOSOS_FUC_NA_NA_MILL.A</t>
  </si>
  <si>
    <t>Freight: Truck Stock: Medium: Low economic growth</t>
  </si>
  <si>
    <t>AEO.2022.LOWMACRO.ECI_STK_FGHT_SOSOS_NA_NA_NA_MILL.A</t>
  </si>
  <si>
    <t>Freight: Truck Stock: Heavy: Diesel: Low economic growth</t>
  </si>
  <si>
    <t>AEO.2022.LOWMACRO.ECI_STK_FGHT_RADS_DSL_NA_NA_MILL.A</t>
  </si>
  <si>
    <t>Freight: Truck Stock: Heavy: Motor Gasoline: Low economic growth</t>
  </si>
  <si>
    <t>AEO.2022.LOWMACRO.ECI_STK_FGHT_RADS_MGS_NA_NA_MILL.A</t>
  </si>
  <si>
    <t>Freight: Truck Stock: Heavy: Propane: Low economic growth</t>
  </si>
  <si>
    <t>AEO.2022.LOWMACRO.ECI_STK_FGHT_RADS_PROP_NA_NA_MILL.A</t>
  </si>
  <si>
    <t>Freight: Truck Stock: Heavy: Natural Gas: Low economic growth</t>
  </si>
  <si>
    <t>AEO.2022.LOWMACRO.ECI_STK_FGHT_RADS_NG_NA_NA_MILL.A</t>
  </si>
  <si>
    <t>Freight: Truck Stock: Heavy: Ethanol-Flex Fuel: Low economic growth</t>
  </si>
  <si>
    <t>AEO.2022.LOWMACRO.ECI_STK_FGHT_RADS_EFFI_NA_NA_MILL.A</t>
  </si>
  <si>
    <t>Freight: Truck Stock: Heavy: Electric: Low economic growth</t>
  </si>
  <si>
    <t>AEO.2022.LOWMACRO.ECI_STK_FGHT_RADS_ELE_NA_NA_MILL.A</t>
  </si>
  <si>
    <t>Freight: Truck Stock: Heavy: Plug-in Diesel Hybrid: Low economic growth</t>
  </si>
  <si>
    <t>AEO.2022.LOWMACRO.ECI_STK_FGHT_RADS_EDH_NA_NA_MILL.A</t>
  </si>
  <si>
    <t>Freight: Truck Stock: Heavy: Plug-in Gasoline Hybrid: Low economic growth</t>
  </si>
  <si>
    <t>AEO.2022.LOWMACRO.ECI_STK_FGHT_RADS_EGH_NA_NA_MILL.A</t>
  </si>
  <si>
    <t>Freight: Truck Stock: Heavy: Fuel Cell: Low economic growth</t>
  </si>
  <si>
    <t>AEO.2022.LOWMACRO.ECI_STK_FGHT_RADS_FUC_NA_NA_MILL.A</t>
  </si>
  <si>
    <t>Freight: Truck Stock: Heavy: Low economic growth</t>
  </si>
  <si>
    <t>AEO.2022.LOWMACRO.ECI_STK_FGHT_RADS_NA_NA_NA_MILL.A</t>
  </si>
  <si>
    <t>Total Stock</t>
  </si>
  <si>
    <t>Freight: Truck Stock: Low economic growth</t>
  </si>
  <si>
    <t>AEO.2022.LOWMACRO.ECI_STK_FGHT_STK_NA_NA_NA_MILL.A</t>
  </si>
  <si>
    <t>New Trucks by Size Class</t>
  </si>
  <si>
    <t>Freight: New Trucks: Fuel Efficiency: Light Medium: Diesel: Low economic growth</t>
  </si>
  <si>
    <t>AEO.2022.LOWMACRO.EFI_NA_FGHT_LITEMEDN_DSL_NA_NA_MPGDSEQ.A</t>
  </si>
  <si>
    <t>Freight: New Trucks: Fuel Efficiency: Light Medium: Motor Gasoline: Low economic growth</t>
  </si>
  <si>
    <t>AEO.2022.LOWMACRO.EFI_NA_FGHT_LITEMEDN_MGS_NA_NA_MPGGASEQ.A</t>
  </si>
  <si>
    <t>Freight: New Trucks: Fuel Efficiency: Light Medium: Propane: Low economic growth</t>
  </si>
  <si>
    <t>AEO.2022.LOWMACRO.EFI_NA_FGHT_LITEMEDN_PROP_NA_NA_MPGGASEQ.A</t>
  </si>
  <si>
    <t>Freight: New Trucks: Fuel Efficiency: Light Medium: Natural Gas: Low economic growth</t>
  </si>
  <si>
    <t>AEO.2022.LOWMACRO.EFI_NA_FGHT_LITEMEDN_NG_NA_NA_MPGGASEQ.A</t>
  </si>
  <si>
    <t>Freight: New Trucks: Fuel Efficiency: Light Medium: Ethanol-Flex Fuel: Low economic growth</t>
  </si>
  <si>
    <t>AEO.2022.LOWMACRO.EFI_NA_FGHT_LITEMEDN_EFFI_NA_NA_MPGGASEQ.A</t>
  </si>
  <si>
    <t>Freight: New Trucks: Fuel Efficiency: Light Medium: Electric: Low economic growth</t>
  </si>
  <si>
    <t>AEO.2022.LOWMACRO.EFI_NA_FGHT_LITEMEDN_ELE_NA_NA_MPGDSEQ.A</t>
  </si>
  <si>
    <t>Freight: New Trucks: Fuel Efficiency: Light Medium: Plug-in Diesel Hybrid: Low economic growth</t>
  </si>
  <si>
    <t>AEO.2022.LOWMACRO.EFI_NA_FGHT_LITEMEDN_EDH_NA_NA_MPGDSEQ.A</t>
  </si>
  <si>
    <t>Freight: New Trucks: Fuel Efficiency: Light Medium: Plug-in Gasoline Hybrid: Low economic growth</t>
  </si>
  <si>
    <t>AEO.2022.LOWMACRO.EFI_NA_FGHT_LITEMEDN_EGH_NA_NA_MPGGASEQ.A</t>
  </si>
  <si>
    <t>Freight: New Trucks: Fuel Efficiency: Light Medium: Fuel Cell: Low economic growth</t>
  </si>
  <si>
    <t>AEO.2022.LOWMACRO.EFI_NA_FGHT_LITEMEDN_FUC_NA_NA_MPGDSEQ.A</t>
  </si>
  <si>
    <t>Freight: New Trucks: Fuel Efficiency: Light Medium: Average: Low economic growth</t>
  </si>
  <si>
    <t>AEO.2022.LOWMACRO.EFI_NA_FGHT_LITEMEDN_NA_NA_NA_NA.A</t>
  </si>
  <si>
    <t>Freight: New Trucks: Fuel Efficiency: Medium: Diesel: Low economic growth</t>
  </si>
  <si>
    <t>AEO.2022.LOWMACRO.EFI_NA_FGHT_SOSON_DSL_NA_NA_MPGDSEQ.A</t>
  </si>
  <si>
    <t>Freight: New Trucks: Fuel Efficiency: Medium: Motor Gasoline: Low economic growth</t>
  </si>
  <si>
    <t>AEO.2022.LOWMACRO.EFI_NA_FGHT_SOSON_MGS_NA_NA_MPGGASEQ.A</t>
  </si>
  <si>
    <t>Freight: New Trucks: Fuel Efficiency: Medium: Propane: Low economic growth</t>
  </si>
  <si>
    <t>AEO.2022.LOWMACRO.EFI_NA_FGHT_SOSON_PROP_NA_NA_MPGGASEQ.A</t>
  </si>
  <si>
    <t>Freight: New Trucks: Fuel Efficiency: Medium: Natural Gas: Low economic growth</t>
  </si>
  <si>
    <t>AEO.2022.LOWMACRO.EFI_NA_FGHT_SOSON_NG_NA_NA_MPGGASEQ.A</t>
  </si>
  <si>
    <t>Freight: New Trucks: Fuel Efficiency: Medium: Ethanol-Flex Fuel: Low economic growth</t>
  </si>
  <si>
    <t>AEO.2022.LOWMACRO.EFI_NA_FGHT_SOSON_EFFI_NA_NA_MPG.A</t>
  </si>
  <si>
    <t>Freight: New Trucks: Fuel Efficiency: Medium: Electric: Low economic growth</t>
  </si>
  <si>
    <t>AEO.2022.LOWMACRO.EFI_NA_FGHT_SOSON_ELE_NA_NA_MPGGASEQ.A</t>
  </si>
  <si>
    <t>Freight: New Trucks: Fuel Efficiency: Medium: Plug-in Diesel Hybrid: Low economic growth</t>
  </si>
  <si>
    <t>AEO.2022.LOWMACRO.EFI_NA_FGHT_SOSON_EDH_NA_NA_MPGGASEQ.A</t>
  </si>
  <si>
    <t>Freight: New Trucks: Fuel Efficiency: Medium: Plug-in Gasoline Hybrid: Low economic growth</t>
  </si>
  <si>
    <t>AEO.2022.LOWMACRO.EFI_NA_FGHT_SOSON_EGH_NA_NA_MPGGASEQ.A</t>
  </si>
  <si>
    <t>Freight: New Trucks: Fuel Efficiency: Medium: Fuel Cell: Low economic growth</t>
  </si>
  <si>
    <t>AEO.2022.LOWMACRO.EFI_NA_FGHT_SOSON_FUC_NA_NA_MPGGASEQ.A</t>
  </si>
  <si>
    <t>Freight: New Trucks: Fuel Efficiency: Medium: Average: Low economic growth</t>
  </si>
  <si>
    <t>AEO.2022.LOWMACRO.EFI_NA_FGHT_SOSON_NA_NA_NA_NA.A</t>
  </si>
  <si>
    <t>Freight: New Trucks: Fuel Efficiency: Heavy: Diesel: Low economic growth</t>
  </si>
  <si>
    <t>AEO.2022.LOWMACRO.EFI_NA_FGHT_RADN_DSL_NA_NA_MPGDSEQ.A</t>
  </si>
  <si>
    <t>Freight: New Trucks: Fuel Efficiency: Heavy: Motor Gasoline: Low economic growth</t>
  </si>
  <si>
    <t>AEO.2022.LOWMACRO.EFI_NA_FGHT_RADN_MGS_NA_NA_MPGGASEQ.A</t>
  </si>
  <si>
    <t>Freight: New Trucks: Fuel Efficiency: Heavy: Propane: Low economic growth</t>
  </si>
  <si>
    <t>AEO.2022.LOWMACRO.EFI_NA_FGHT_RADN_PROP_NA_NA_MPGGASEQ.A</t>
  </si>
  <si>
    <t>Freight: New Trucks: Fuel Efficiency: Heavy: Natural Gas: Low economic growth</t>
  </si>
  <si>
    <t>AEO.2022.LOWMACRO.EFI_NA_FGHT_RADN_NG_NA_NA_MPGDSEQ.A</t>
  </si>
  <si>
    <t>Freight: New Trucks: Fuel Efficiency: Heavy: Ethanol-Flex Fuel: Low economic growth</t>
  </si>
  <si>
    <t>AEO.2022.LOWMACRO.EFI_NA_FGHT_RADN_EFFI_NA_NA_MPGGASEQ.A</t>
  </si>
  <si>
    <t>Freight: New Trucks: Fuel Efficiency: Heavy: Electric: Low economic growth</t>
  </si>
  <si>
    <t>AEO.2022.LOWMACRO.EFI_NA_FGHT_RADN_ELE_NA_NA_MPGDSEQ.A</t>
  </si>
  <si>
    <t>Freight: New Trucks: Fuel Efficiency: Heavy: Plug-in Diesel Hybrid: Low economic growth</t>
  </si>
  <si>
    <t>AEO.2022.LOWMACRO.EFI_NA_FGHT_RADN_EDH_NA_NA_MPGDSEQ.A</t>
  </si>
  <si>
    <t>Freight: New Trucks: Fuel Efficiency: Heavy: Plug-in Gasoline Hybrid: Low economic growth</t>
  </si>
  <si>
    <t>AEO.2022.LOWMACRO.EFI_NA_FGHT_RADN_EGH_NA_NA_MPGGASEQ.A</t>
  </si>
  <si>
    <t>Freight: New Trucks: Fuel Efficiency: Heavy: Fuel Cell: Low economic growth</t>
  </si>
  <si>
    <t>AEO.2022.LOWMACRO.EFI_NA_FGHT_RADN_FUC_NA_NA_MPGDSEQ.A</t>
  </si>
  <si>
    <t>Freight: New Trucks: Fuel Efficiency: Heavy: Average: Low economic growth</t>
  </si>
  <si>
    <t>AEO.2022.LOWMACRO.EFI_NA_FGHT_RADN_NA_NA_NA_NA.A</t>
  </si>
  <si>
    <t>Freight: New Trucks: Fuel Efficiency: Low economic growth</t>
  </si>
  <si>
    <t>AEO.2022.LOWMACRO.EFI_NA_FGHT_NEW_NA_NA_NA_NA.A</t>
  </si>
  <si>
    <t>Sales (thousands)</t>
  </si>
  <si>
    <t>Freight: New Trucks: Sales: Light Medium: Diesel: Low economic growth</t>
  </si>
  <si>
    <t>AEO.2022.LOWMACRO.ECI_SAL_FGHT_LITEMED_DSL_NA_NA_TH.A</t>
  </si>
  <si>
    <t>Freight: New Trucks: Sales: Light Medium: Motor Gasoline: Low economic growth</t>
  </si>
  <si>
    <t>AEO.2022.LOWMACRO.ECI_SAL_FGHT_LITEMED_MGS_NA_NA_TH.A</t>
  </si>
  <si>
    <t>Freight: New Trucks: Sales: Light Medium: Propane: Low economic growth</t>
  </si>
  <si>
    <t>AEO.2022.LOWMACRO.ECI_SAL_FGHT_LITEMED_PROP_NA_NA_TH.A</t>
  </si>
  <si>
    <t>Freight: New Trucks: Sales: Light Medium: Natural Gas: Low economic growth</t>
  </si>
  <si>
    <t>AEO.2022.LOWMACRO.ECI_SAL_FGHT_LITEMED_NG_NA_NA_TH.A</t>
  </si>
  <si>
    <t>Freight: New Trucks: Sales: Light Medium: Ethanol-Flex Fuel: Low economic growth</t>
  </si>
  <si>
    <t>AEO.2022.LOWMACRO.ECI_SAL_FGHT_LITEMED_EFFI_NA_NA_TH.A</t>
  </si>
  <si>
    <t>Freight: New Trucks: Sales: Light Medium: Electric: Low economic growth</t>
  </si>
  <si>
    <t>AEO.2022.LOWMACRO.ECI_SAL_FGHT_LITEMED_ELE_NA_NA_TH.A</t>
  </si>
  <si>
    <t>Freight: New Trucks: Sales: Light Medium: Plug-in Diesel Hybrid: Low economic growth</t>
  </si>
  <si>
    <t>AEO.2022.LOWMACRO.ECI_SAL_FGHT_LITEMED_EDH_NA_NA_TH.A</t>
  </si>
  <si>
    <t>Freight: New Trucks: Sales: Light Medium: Plug-in Gasoline Hybrid: Low economic growth</t>
  </si>
  <si>
    <t>AEO.2022.LOWMACRO.ECI_SAL_FGHT_LITEMED_EGH_NA_NA_TH.A</t>
  </si>
  <si>
    <t>Freight: New Trucks: Sales: Light Medium: Fuel Cell: Low economic growth</t>
  </si>
  <si>
    <t>AEO.2022.LOWMACRO.ECI_SAL_FGHT_LITEMED_FUC_NA_NA_TH.A</t>
  </si>
  <si>
    <t>Freight: New Trucks: Sales: Light Medium: Low economic growth</t>
  </si>
  <si>
    <t>AEO.2022.LOWMACRO.ECI_SAL_FGHT_LITEMED_NA_NA_NA_TH.A</t>
  </si>
  <si>
    <t>Freight: New Trucks: Sales: Medium: Diesel: Low economic growth</t>
  </si>
  <si>
    <t>AEO.2022.LOWMACRO.ECI_SAL_FGHT_SOSO_DSL_NA_NA_TH.A</t>
  </si>
  <si>
    <t>Freight: New Trucks: Sales: Medium: Motor Gasoline: Low economic growth</t>
  </si>
  <si>
    <t>AEO.2022.LOWMACRO.ECI_SAL_FGHT_SOSO_MGS_NA_NA_TH.A</t>
  </si>
  <si>
    <t>Freight: New Trucks: Sales: Medium: Propane: Low economic growth</t>
  </si>
  <si>
    <t>AEO.2022.LOWMACRO.ECI_SAL_FGHT_SOSO_PROP_NA_NA_TH.A</t>
  </si>
  <si>
    <t>Freight: New Trucks: Sales: Medium: Natural Gas: Low economic growth</t>
  </si>
  <si>
    <t>AEO.2022.LOWMACRO.ECI_SAL_FGHT_SOSO_NG_NA_NA_TH.A</t>
  </si>
  <si>
    <t>Freight: New Trucks: Sales: Medium: Ethanol-Flex Fuel: Low economic growth</t>
  </si>
  <si>
    <t>AEO.2022.LOWMACRO.ECI_SAL_FGHT_SOSO_EFFI_NA_NA_TH.A</t>
  </si>
  <si>
    <t>Freight: New Trucks: Sales: Medium: Electric: Low economic growth</t>
  </si>
  <si>
    <t>AEO.2022.LOWMACRO.ECI_SAL_FGHT_SOSO_ELE_NA_NA_TH.A</t>
  </si>
  <si>
    <t>Freight: New Trucks: Sales: Medium: Plug-in Diesel Hybrid: Low economic growth</t>
  </si>
  <si>
    <t>AEO.2022.LOWMACRO.ECI_SAL_FGHT_SOSO_EDH_NA_NA_TH.A</t>
  </si>
  <si>
    <t>Freight: New Trucks: Sales: Medium: Plug-in Gasoline Hybrid: Low economic growth</t>
  </si>
  <si>
    <t>AEO.2022.LOWMACRO.ECI_SAL_FGHT_SOSO_EGH_NA_NA_TH.A</t>
  </si>
  <si>
    <t>Freight: New Trucks: Sales: Medium: Fuel Cell: Low economic growth</t>
  </si>
  <si>
    <t>AEO.2022.LOWMACRO.ECI_SAL_FGHT_SOSO_FUC_NA_NA_TH.A</t>
  </si>
  <si>
    <t>Freight: New Trucks: Sales: Medium: Low economic growth</t>
  </si>
  <si>
    <t>AEO.2022.LOWMACRO.ECI_SAL_FGHT_SOSO_NA_NA_NA_TH.A</t>
  </si>
  <si>
    <t>Freight: New Trucks: Sales: Heavy: Diesel: Low economic growth</t>
  </si>
  <si>
    <t>AEO.2022.LOWMACRO.ECI_SAL_FGHT_RAD_DSL_NA_NA_TH.A</t>
  </si>
  <si>
    <t>Freight: New Trucks: Sales: Heavy: Motor Gasoline: Low economic growth</t>
  </si>
  <si>
    <t>AEO.2022.LOWMACRO.ECI_SAL_FGHT_RAD_MGS_NA_NA_TH.A</t>
  </si>
  <si>
    <t>Freight: New Trucks: Sales: Heavy: Propane: Low economic growth</t>
  </si>
  <si>
    <t>AEO.2022.LOWMACRO.ECI_SAL_FGHT_RAD_PROP_NA_NA_TH.A</t>
  </si>
  <si>
    <t>Freight: New Trucks: Sales: Heavy: Natural Gas: Low economic growth</t>
  </si>
  <si>
    <t>AEO.2022.LOWMACRO.ECI_SAL_FGHT_RAD_NG_NA_NA_TH.A</t>
  </si>
  <si>
    <t>Freight: New Trucks: Sales: Heavy: Ethanol-Flex Fuel: Low economic growth</t>
  </si>
  <si>
    <t>AEO.2022.LOWMACRO.ECI_SAL_FGHT_RAD_EFFI_NA_NA_TH.A</t>
  </si>
  <si>
    <t>Freight: New Trucks: Sales: Heavy: Electric: Low economic growth</t>
  </si>
  <si>
    <t>AEO.2022.LOWMACRO.ECI_SAL_FGHT_RAD_ELE_NA_NA_TH.A</t>
  </si>
  <si>
    <t>Freight: New Trucks: Sales: Heavy: Plug-in Diesel Hybrid: Low economic growth</t>
  </si>
  <si>
    <t>AEO.2022.LOWMACRO.ECI_SAL_FGHT_RAD_EDH_NA_NA_TH.A</t>
  </si>
  <si>
    <t>Freight: New Trucks: Sales: Heavy: Plug-in Gasoline Hybrid: Low economic growth</t>
  </si>
  <si>
    <t>AEO.2022.LOWMACRO.ECI_SAL_FGHT_RAD_EGH_NA_NA_TH.A</t>
  </si>
  <si>
    <t>Freight: New Trucks: Sales: Heavy: Fuel Cell: Low economic growth</t>
  </si>
  <si>
    <t>AEO.2022.LOWMACRO.ECI_SAL_FGHT_RAD_FUC_NA_NA_TH.A</t>
  </si>
  <si>
    <t>Freight: New Trucks: Sales: Heavy: Low economic growth</t>
  </si>
  <si>
    <t>AEO.2022.LOWMACRO.ECI_SAL_FGHT_RAD_NA_NA_NA_TH.A</t>
  </si>
  <si>
    <t>Freight: New Trucks: Sales: Low economic growth</t>
  </si>
  <si>
    <t>AEO.2022.LOWMACRO.ECI_SAL_FGHT_NA_NA_NA_NA_TH.A</t>
  </si>
  <si>
    <t>Railroads</t>
  </si>
  <si>
    <t>Ton Miles by Rail (billion)</t>
  </si>
  <si>
    <t>Freight: Railroads: Ton Miles by Rail: Low economic growth</t>
  </si>
  <si>
    <t>AEO.2022.LOWMACRO.ECI_FTM_TRN_RAIL_NA_NA_NA_BLN.A</t>
  </si>
  <si>
    <t>billions</t>
  </si>
  <si>
    <t>Fuel Efficiency (ton miles per thousand Btu)</t>
  </si>
  <si>
    <t>Freight: Railroads: Fuel Efficiency: Low economic growth</t>
  </si>
  <si>
    <t>AEO.2022.LOWMACRO.EFI_NA_TRN_RAIL_NA_NA_NA_TONMLPTHBTU.A</t>
  </si>
  <si>
    <t>ton miles/thousand B</t>
  </si>
  <si>
    <t>Fuel Consumption (trillion Btu)</t>
  </si>
  <si>
    <t>Distillate Fuel Oil (diesel)</t>
  </si>
  <si>
    <t>Freight: Railroads: Fuel Use: Distillate Fuel Oil: Low economic growth</t>
  </si>
  <si>
    <t>AEO.2022.LOWMACRO.CNSM_NA_TRN_RAIL_DFO_NA_NA_TRLBTU.A</t>
  </si>
  <si>
    <t>Residual Fuel Oil</t>
  </si>
  <si>
    <t>Freight: Railroads: Fuel Use: Residual Fuel Oil: Low economic growth</t>
  </si>
  <si>
    <t>AEO.2022.LOWMACRO.CNSM_NA_TRN_RAIL_RFO_NA_NA_TRLBTU.A</t>
  </si>
  <si>
    <t>Compressed Natural Gas</t>
  </si>
  <si>
    <t>Freight: Railroads: Fuel Use: CNG: Low economic growth</t>
  </si>
  <si>
    <t>AEO.2022.LOWMACRO.CNSM_NA_TRN_RAIL_CNG_NA_NA_TRLBTU.A</t>
  </si>
  <si>
    <t>Liquefied Natural Gas</t>
  </si>
  <si>
    <t>Freight: Railroads: Fuel Use: LNG: Low economic growth</t>
  </si>
  <si>
    <t>AEO.2022.LOWMACRO.CNSM_NA_TRN_RAIL_LNG_NA_NA_TRLBTU.A</t>
  </si>
  <si>
    <t>Domestic Shipping</t>
  </si>
  <si>
    <t>Ton Miles Shipping (billion)</t>
  </si>
  <si>
    <t>Freight: Domestic Shipping: Ton Miles Shipping: Low economic growth</t>
  </si>
  <si>
    <t>AEO.2022.LOWMACRO.ECI_FTM_TRN_DMT_NA_NA_NA_BLN.A</t>
  </si>
  <si>
    <t>Freight: Domestic Shipping: Fuel Efficiency: Low economic growth</t>
  </si>
  <si>
    <t>AEO.2022.LOWMACRO.EFI_NA_TRN_DMT_NA_NA_NA_TONMLPTHBTU.A</t>
  </si>
  <si>
    <t>Freight: Domestic Shipping: Fuel Use: Distillate Fuel Oil: Low economic growth</t>
  </si>
  <si>
    <t>AEO.2022.LOWMACRO.CNSM_NA_TRN_DMT_DFO_NA_NA_TRLBTU.A</t>
  </si>
  <si>
    <t>Freight: Domestic Shipping: Fuel Use: Residual Fuel Oil: Low economic growth</t>
  </si>
  <si>
    <t>AEO.2022.LOWMACRO.CNSM_NA_TRN_DMT_RFO_NA_NA_TRLBTU.A</t>
  </si>
  <si>
    <t>Freight: Domestic Shipping: Fuel Use: CNG: Low economic growth</t>
  </si>
  <si>
    <t>AEO.2022.LOWMACRO.CNSM_NA_TRN_DMT_CNG_NA_NA_TRLBTU.A</t>
  </si>
  <si>
    <t>Freight: Domestic Shipping: Fuel Use: LNG: Low economic growth</t>
  </si>
  <si>
    <t>AEO.2022.LOWMACRO.CNSM_NA_TRN_DMT_LNG_NA_NA_TRLBTU.A</t>
  </si>
  <si>
    <t>International Shipping</t>
  </si>
  <si>
    <t>Gross Trade (billion 2012 dollars)</t>
  </si>
  <si>
    <t>Freight: International Shipping: Gross Trade: Low economic growth</t>
  </si>
  <si>
    <t>AEO.2022.LOWMACRO.ECI_UGHT_TRN_INTS_NA_NA_NA_BLNY09DLR.A</t>
  </si>
  <si>
    <t>billion 2012 $</t>
  </si>
  <si>
    <t>Exports (billion 2012 dollars)</t>
  </si>
  <si>
    <t>Freight: International Shipping: Exports: Low economic growth</t>
  </si>
  <si>
    <t>AEO.2022.LOWMACRO.ECI_EXPT_TRN_INTS_NA_NA_NA_BLNY09DLR.A</t>
  </si>
  <si>
    <t>Imports (billion 2012 dollars)</t>
  </si>
  <si>
    <t>Freight: International Shipping: Imports: Low economic growth</t>
  </si>
  <si>
    <t>AEO.2022.LOWMACRO.ECI_IMP_TRN_INTS_NA_NA_NA_BLNY09DLR.A</t>
  </si>
  <si>
    <t>Freight: International Shipping: Fuel Use: Distillate Fuel Oil: Low economic growth</t>
  </si>
  <si>
    <t>AEO.2022.LOWMACRO.CNSM_NA_TRN_INTS_DFO_NA_NA_TRLBTU.A</t>
  </si>
  <si>
    <t>Freight: International Shipping: Fuel Use: Residual Fuel Oil: Low economic growth</t>
  </si>
  <si>
    <t>AEO.2022.LOWMACRO.CNSM_NA_TRN_INTS_RFO_NA_NA_TRLBTU.A</t>
  </si>
  <si>
    <t>Freight: International Shipping: Fuel Use: CNG: Low economic growth</t>
  </si>
  <si>
    <t>AEO.2022.LOWMACRO.CNSM_NA_TRN_INTS_CNG_NA_NA_TRLBTU.A</t>
  </si>
  <si>
    <t>Freight: International Shipping: Fuel Use: LNG: Low economic growth</t>
  </si>
  <si>
    <t>AEO.2022.LOWMACRO.CNSM_NA_TRN_INTS_LNG_NA_NA_TRLBTU.A</t>
  </si>
  <si>
    <t>Table 44.  Transportation Fleet Car and Truck Sales by Type and Technology</t>
  </si>
  <si>
    <t>https://www.eia.gov/outlooks/aeo/data/browser/#/?id=54-AEO2022&amp;cases=lowmacro&amp;sourcekey=0</t>
  </si>
  <si>
    <t>Fri Dec 09 2022 10:04:33 GMT-0500 (Eastern Standard Time)</t>
  </si>
  <si>
    <t>Fleet Vehicle Sales: Conventional Cars: Gasoline: Low economic growth</t>
  </si>
  <si>
    <t>AEO.2022.LOWMACRO.ECI_SAL_CNV_FLC_GSL_NA_NA_TH.A</t>
  </si>
  <si>
    <t>Fleet Vehicle Sales: Conventional Cars: TDI Diesel: Low economic growth</t>
  </si>
  <si>
    <t>AEO.2022.LOWMACRO.ECI_SAL_CNV_FLC_TDS_NA_NA_TH.A</t>
  </si>
  <si>
    <t>Fleet Vehicle Sales: Conventional Cars: Total: Low economic growth</t>
  </si>
  <si>
    <t>AEO.2022.LOWMACRO.ECI_SAL_CNV_FLC_NA_NA_NA_TH.A</t>
  </si>
  <si>
    <t>Fleet Vehicle Sales: Alternative-Fuel Cars: Ethanol-Flex Fuel ICE: Low economic growth</t>
  </si>
  <si>
    <t>AEO.2022.LOWMACRO.ECI_SAL_ALF1_FLC_EFFI_NA_NA_TH.A</t>
  </si>
  <si>
    <t>Fleet Vehicle Sales: Alternative-Fuel Cars: 100 Mile Electric Vehicle: Low economic growth</t>
  </si>
  <si>
    <t>AEO.2022.LOWMACRO.ECI_SAL_ALF1_FLC_100EV_NA_NA_TH.A</t>
  </si>
  <si>
    <t>Fleet Vehicle Sales: Alternative-Fuel Cars: 200 Mile Electric Vehicle: Low economic growth</t>
  </si>
  <si>
    <t>AEO.2022.LOWMACRO.ECI_SAL_ALF1_FLC_200EV_NA_NA_TH.A</t>
  </si>
  <si>
    <t>Fleet Vehicle Sales: Alternative-Fuel Cars: 300 Mile Electric Vehicle: Low economic growth</t>
  </si>
  <si>
    <t>AEO.2022.LOWMACRO.ECI_SAL_ALF1_FLC_300EV_NA_NA_TH.A</t>
  </si>
  <si>
    <t>Fleet Vehicle Sales: Alternative-Fuel Cars: Plug-in 20 Gasoline Hybrid: Low economic growth</t>
  </si>
  <si>
    <t>Fleet Vehicle Sales: Alternative-Fuel Cars: Plug-in 50 Gasoline Hybrid: Low economic growth</t>
  </si>
  <si>
    <t>Fleet Vehicle Sales: Alternative-Fuel Cars: Electric-Diesel Hybrid: Low economic growth</t>
  </si>
  <si>
    <t>AEO.2022.LOWMACRO.ECI_SAL_ALF1_FLC_EDH_NA_NA_TH.A</t>
  </si>
  <si>
    <t>Fleet Vehicle Sales: Alternative-Fuel Cars: Electric-Gasoline Hybrid: Low economic growth</t>
  </si>
  <si>
    <t>AEO.2022.LOWMACRO.ECI_SAL_ALF1_FLC_EGH_NA_NA_TH.A</t>
  </si>
  <si>
    <t>Fleet Vehicle Sales: Alternative-Fuel Cars: Natural Gas ICE: Low economic growth</t>
  </si>
  <si>
    <t>AEO.2022.LOWMACRO.ECI_SAL_ALF1_FLC_NGI_NA_NA_TH.A</t>
  </si>
  <si>
    <t>Fleet Vehicle Sales: Alternative-Fuel Cars: Natural Gas Bi-fuel: Low economic growth</t>
  </si>
  <si>
    <t>AEO.2022.LOWMACRO.ECI_SAL_ALF1_FLC_NBF_NA_NA_TH.A</t>
  </si>
  <si>
    <t>Fleet Vehicle Sales: Alternative-Fuel Cars: Propane ICE: Low economic growth</t>
  </si>
  <si>
    <t>AEO.2022.LOWMACRO.ECI_SAL_ALF1_FLC_PROP_NA_NA_TH.A</t>
  </si>
  <si>
    <t>Fleet Vehicle Sales: Alternative-Fuel Cars: Propane Bi-fuel: Low economic growth</t>
  </si>
  <si>
    <t>AEO.2022.LOWMACRO.ECI_SAL_ALF1_FLC_PBF_NA_NA_TH.A</t>
  </si>
  <si>
    <t>Fleet Vehicle Sales: Alternative-Fuel Cars: Fuel Cell Methanol: Low economic growth</t>
  </si>
  <si>
    <t>AEO.2022.LOWMACRO.ECI_SAL_ALF1_FLC_FCLMTH_NA_NA_TH.A</t>
  </si>
  <si>
    <t>Fleet Vehicle Sales: Alternative-Fuel cars: Fuel Cell Hydrogen: Low economic growth</t>
  </si>
  <si>
    <t>AEO.2022.LOWMACRO.ECI_SAL_ALF1_FLC_FCH_NA_NA_TH.A</t>
  </si>
  <si>
    <t>Fleet Vehicle Sales: Alternative-Fuel Cars: Total: Low economic growth</t>
  </si>
  <si>
    <t>AEO.2022.LOWMACRO.ECI_SAL_ALF1_FLC_NA_NA_NA_TH.A</t>
  </si>
  <si>
    <t>Fleet Vehicle Sales: Percent Alternative Car: Low economic growth</t>
  </si>
  <si>
    <t>AEO.2022.LOWMACRO.ECI_SAL_ALF1_FLC_NA_NA_NA_PCT.A</t>
  </si>
  <si>
    <t>Fleet Vehicle Sales: Total New Car: Low economic growth</t>
  </si>
  <si>
    <t>AEO.2022.LOWMACRO.ECI_SAL_NA_FLC_NA_NA_NA_TH.A</t>
  </si>
  <si>
    <t>Fleet Vehicle Sales: Conventional Light Trucks: Gasoline: Low economic growth</t>
  </si>
  <si>
    <t>AEO.2022.LOWMACRO.ECI_SAL_CNV_FLTR_GSL_NA_NA_TH.A</t>
  </si>
  <si>
    <t>Fleet Vehicle Sales: Conventional Light Trucks: TDI Diesel: Low economic growth</t>
  </si>
  <si>
    <t>AEO.2022.LOWMACRO.ECI_SAL_CNV_FLTR_TDS_NA_NA_TH.A</t>
  </si>
  <si>
    <t>Fleet Vehicle Sales: Conventional Light Trucks: Total: Low economic growth</t>
  </si>
  <si>
    <t>AEO.2022.LOWMACRO.ECI_SAL_CNV_FLTR_NA_NA_NA_TH.A</t>
  </si>
  <si>
    <t>Fleet Vehicle Sales: Alternative-Fuel Light Trucks: Ethanol-Flex Fuel ICE: Low economic growth</t>
  </si>
  <si>
    <t>AEO.2022.LOWMACRO.ECI_SAL_ALF1_FLTR_EFFI_NA_NA_TH.A</t>
  </si>
  <si>
    <t>Fleet Vehicle Sales: Alternative-Fuel Light Trucks: 100 Mile Electric Vehicle: Low economic growth</t>
  </si>
  <si>
    <t>AEO.2022.LOWMACRO.ECI_SAL_ALF1_FLTR_100EV_NA_NA_TH.A</t>
  </si>
  <si>
    <t>Fleet Vehicle Sales: Alternative-Fuel Light Trucks: 200 Mile Electric Vehicle: Low economic growth</t>
  </si>
  <si>
    <t>AEO.2022.LOWMACRO.ECI_SAL_ALF1_FLTR_200EV_NA_NA_TH.A</t>
  </si>
  <si>
    <t>Fleet Vehicle Sales: Alternative-Fuel Light Trucks: 300 Mile Electric Vehicle: Low economic growth</t>
  </si>
  <si>
    <t>AEO.2022.LOWMACRO.ECI_SAL_ALF1_FLTR_300EV_NA_NA_TH.A</t>
  </si>
  <si>
    <t>Fleet Vehicle Sales: Alternative-Fuel Light Trucks: Plug-in 20 Gasoline Hybrid: Low economic growth</t>
  </si>
  <si>
    <t>Fleet Vehicle Sales: Alternative-Fuel Light Trucks: Plug-in 50 Gasoline Hybrid: Low economic growth</t>
  </si>
  <si>
    <t>Fleet Vehicle Sales: Alternative-Fuel Light Trucks: Electric-Diesel Hybrid: Low economic growth</t>
  </si>
  <si>
    <t>AEO.2022.LOWMACRO.ECI_SAL_ALF1_FLTR_EDH_NA_NA_TH.A</t>
  </si>
  <si>
    <t>Fleet Vehicle Sales: Alternative-Fuel Light Trucks: Electric-Gasoline Hybrid: Low economic growth</t>
  </si>
  <si>
    <t>AEO.2022.LOWMACRO.ECI_SAL_ALF1_FLTR_EGH_NA_NA_TH.A</t>
  </si>
  <si>
    <t>Fleet Vehicle Sales: Alternative-Fuel Light Trucks: Natural Gas ICE: Low economic growth</t>
  </si>
  <si>
    <t>AEO.2022.LOWMACRO.ECI_SAL_ALF1_FLTR_NGI_NA_NA_TH.A</t>
  </si>
  <si>
    <t>Fleet Vehicle Sales: Alternative-Fuel Light Trucks: Natural Gas Bi-fuel: Low economic growth</t>
  </si>
  <si>
    <t>AEO.2022.LOWMACRO.ECI_SAL_ALF1_FLTR_NBF_NA_NA_TH.A</t>
  </si>
  <si>
    <t>Fleet Vehicle Sales: Alternative-Fuel Light Trucks: Propane ICE: Low economic growth</t>
  </si>
  <si>
    <t>AEO.2022.LOWMACRO.ECI_SAL_ALF1_FLTR_PROP_NA_NA_TH.A</t>
  </si>
  <si>
    <t>Fleet Vehicle Sales: Alternative-Fuel Light Trucks: Propane Bi-fuel: Low economic growth</t>
  </si>
  <si>
    <t>AEO.2022.LOWMACRO.ECI_SAL_ALF1_FLTR_PBF_NA_NA_TH.A</t>
  </si>
  <si>
    <t>Fleet Vehicle Sales: Alternative-Fuel Light Trucks: Fuel Cell Methanol: Low economic growth</t>
  </si>
  <si>
    <t>AEO.2022.LOWMACRO.ECI_SAL_ALF1_FLTR_FCLMTH_NA_NA_TH.A</t>
  </si>
  <si>
    <t>Fleet Vehicle Sales: Alternative-Fuel Light Trucks: Fuel Cell Hydrogen: Low economic growth</t>
  </si>
  <si>
    <t>AEO.2022.LOWMACRO.ECI_SAL_ALF1_FLTR_FCH_NA_NA_TH.A</t>
  </si>
  <si>
    <t>Fleet Vehicle Sales: Alternative-Fuel Light Trucks: Total: Low economic growth</t>
  </si>
  <si>
    <t>AEO.2022.LOWMACRO.ECI_SAL_ALF1_FLTR_NA_NA_NA_TH.A</t>
  </si>
  <si>
    <t>Fleet Vehicle Sales: Light Trucks: Percent Alternative: Low economic growth</t>
  </si>
  <si>
    <t>AEO.2022.LOWMACRO.ECI_SAL_ALF1_FLTR_NA_NA_NA_PCT.A</t>
  </si>
  <si>
    <t>Fleet Vehicle Sales: Light Trucks: Total: Low economic growth</t>
  </si>
  <si>
    <t>AEO.2022.LOWMACRO.ECI_SAL_NA_FLTR_NA_NA_NA_TH.A</t>
  </si>
  <si>
    <t>Total Fleet Vehicles</t>
  </si>
  <si>
    <t>Transportation Fleet Vehicle Sales: Total Fleet Vehicles: Low economic growth</t>
  </si>
  <si>
    <t>AEO.2022.LOWMACRO.ECI_SAL_NA_NA_NA_NA_NA_TH.A</t>
  </si>
  <si>
    <t>Commercial Light Truck Sales</t>
  </si>
  <si>
    <t>Fleet Vehicle Sales: Commercial Light Trucks: Gasoline: Low economic growth</t>
  </si>
  <si>
    <t>AEO.2022.LOWMACRO.ECI_SAL_NA_CLTR_GSL_NA_NA_TH.A</t>
  </si>
  <si>
    <t>Fleet Vehicle Sales: Commercial Light Trucks: TDI Diesel: Low economic growth</t>
  </si>
  <si>
    <t>AEO.2022.LOWMACRO.ECI_SAL_NA_CLTR_TDS_NA_NA_TH.A</t>
  </si>
  <si>
    <t>Fleet Vehicle Sales: Commercial Light Trucks: Propane: Low economic growth</t>
  </si>
  <si>
    <t>AEO.2022.LOWMACRO.ECI_SAL_NA_CLTR_PROP_NA_NA_TH.A</t>
  </si>
  <si>
    <t>Fleet Vehicle Sales: Commercial Light Trucks: CNG/LNG: Low economic growth</t>
  </si>
  <si>
    <t>AEO.2022.LOWMACRO.ECI_SAL_NA_CLTR_NG_NA_NA_TH.A</t>
  </si>
  <si>
    <t>Fleet Vehicle Sales: Commercial Light Trucks: Ethanol Flex: Low economic growth</t>
  </si>
  <si>
    <t>AEO.2022.LOWMACRO.ECI_SAL_NA_CLTR_EFFI_NA_NA_TH.A</t>
  </si>
  <si>
    <t>Fleet Vehicle Sales: Commercial Light Trucks: Electric: Low economic growth</t>
  </si>
  <si>
    <t>AEO.2022.LOWMACRO.ECI_SAL_NA_CLTR_ELE_NA_NA_TH.A</t>
  </si>
  <si>
    <t>Fleet Vehicle Sales: Commercial Light Trucks: Plug-in Gas: Low economic growth</t>
  </si>
  <si>
    <t>AEO.2022.LOWMACRO.ECI_SAL_NA_CLTR_EGH_NA_NA_TH.A</t>
  </si>
  <si>
    <t>Fleet Vehicle Sales: Commercial Light Trucks: Plug-in Diesel: Low economic growth</t>
  </si>
  <si>
    <t>AEO.2022.LOWMACRO.ECI_SAL_NA_CLTR_EDH_NA_NA_TH.A</t>
  </si>
  <si>
    <t>Fleet Vehicle Sales: Commercial Light Trucks: Fuel Cell: Low economic growth</t>
  </si>
  <si>
    <t>AEO.2022.LOWMACRO.ECI_SAL_NA_CLTR_FUC_NA_NA_TH.A</t>
  </si>
  <si>
    <t>Total Commercial Light Truck Sales</t>
  </si>
  <si>
    <t>Fleet Vehicle Sales: Commercial Light Trucks: Total: Low economic growth</t>
  </si>
  <si>
    <t>AEO.2022.LOWMACRO.ECI_SAL_NA_CLTR_NA_NA_NA_TH.A</t>
  </si>
  <si>
    <t>LDV, passenger</t>
  </si>
  <si>
    <t>LDV, freight</t>
  </si>
  <si>
    <t>HDV, passenger</t>
  </si>
  <si>
    <t>HDV, freight</t>
  </si>
  <si>
    <t>2022 Vehicle Sales</t>
  </si>
  <si>
    <t>no data</t>
  </si>
  <si>
    <t>Calibrated</t>
  </si>
  <si>
    <t>We calibrate the value for passenger LDVs to match annual passenger LDV sales in the model, which were roughly 15 million in 2021.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</si>
</sst>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</cellStyleXfs>
  <cellXfs count="8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Border="1" applyAlignment="1">
      <alignment horizontal="center"/>
    </xf>
    <xf numFmtId="0" fontId="30" fillId="0" borderId="29" xfId="59" applyFont="1" applyFill="1" applyBorder="1" applyAlignment="1">
      <alignment horizontal="center"/>
    </xf>
    <xf numFmtId="0" fontId="30" fillId="0" borderId="0" xfId="59" applyFont="1" applyFill="1" applyAlignment="1">
      <alignment horizontal="center" wrapText="1"/>
    </xf>
    <xf numFmtId="1" fontId="30" fillId="0" borderId="0" xfId="59" applyNumberFormat="1" applyFont="1" applyFill="1" applyAlignment="1">
      <alignment horizontal="center"/>
    </xf>
    <xf numFmtId="166" fontId="30" fillId="0" borderId="0" xfId="59" applyNumberFormat="1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60" applyFont="1" applyBorder="1" applyAlignment="1">
      <alignment horizontal="left"/>
    </xf>
    <xf numFmtId="3" fontId="30" fillId="0" borderId="0" xfId="0" applyNumberFormat="1" applyFont="1"/>
    <xf numFmtId="3" fontId="30" fillId="0" borderId="0" xfId="0" applyNumberFormat="1" applyFont="1" applyAlignment="1">
      <alignment horizontal="right"/>
    </xf>
    <xf numFmtId="0" fontId="31" fillId="0" borderId="0" xfId="60" applyFont="1" applyBorder="1" applyAlignment="1">
      <alignment horizontal="left" indent="1"/>
    </xf>
    <xf numFmtId="3" fontId="31" fillId="0" borderId="0" xfId="0" applyNumberFormat="1" applyFont="1" applyAlignment="1">
      <alignment horizontal="right"/>
    </xf>
    <xf numFmtId="3" fontId="31" fillId="0" borderId="0" xfId="0" applyNumberFormat="1" applyFont="1"/>
    <xf numFmtId="167" fontId="30" fillId="0" borderId="0" xfId="60" applyNumberFormat="1" applyFont="1" applyBorder="1" applyAlignment="1">
      <alignment horizontal="left"/>
    </xf>
    <xf numFmtId="0" fontId="31" fillId="0" borderId="0" xfId="0" applyFont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Border="1" applyAlignment="1">
      <alignment horizontal="right"/>
    </xf>
    <xf numFmtId="167" fontId="31" fillId="0" borderId="0" xfId="0" applyNumberFormat="1" applyFont="1"/>
    <xf numFmtId="0" fontId="31" fillId="0" borderId="27" xfId="60" applyFont="1" applyBorder="1" applyAlignment="1">
      <alignment horizontal="left" indent="1"/>
    </xf>
    <xf numFmtId="167" fontId="31" fillId="0" borderId="27" xfId="0" applyNumberFormat="1" applyFont="1" applyBorder="1"/>
    <xf numFmtId="0" fontId="31" fillId="0" borderId="27" xfId="0" applyFont="1" applyBorder="1"/>
    <xf numFmtId="0" fontId="32" fillId="0" borderId="0" xfId="0" applyFont="1" applyAlignment="1">
      <alignment horizontal="left" vertical="center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/>
    </xf>
    <xf numFmtId="1" fontId="0" fillId="0" borderId="3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0" fillId="36" borderId="0" xfId="0" applyFill="1"/>
    <xf numFmtId="10" fontId="0" fillId="0" borderId="0" xfId="0" applyNumberFormat="1"/>
    <xf numFmtId="0" fontId="0" fillId="0" borderId="0" xfId="0" applyAlignment="1">
      <alignment horizontal="right" wrapText="1"/>
    </xf>
    <xf numFmtId="11" fontId="0" fillId="0" borderId="0" xfId="0" applyNumberFormat="1" applyAlignment="1">
      <alignment horizontal="right" wrapText="1"/>
    </xf>
    <xf numFmtId="1" fontId="0" fillId="36" borderId="0" xfId="0" applyNumberFormat="1" applyFill="1"/>
    <xf numFmtId="0" fontId="35" fillId="0" borderId="0" xfId="15" applyFont="1" applyBorder="1" applyAlignment="1">
      <alignment horizontal="left" vertical="center" wrapText="1"/>
    </xf>
    <xf numFmtId="0" fontId="29" fillId="0" borderId="27" xfId="58" applyFont="1" applyBorder="1" applyAlignment="1">
      <alignment horizontal="left" wrapText="1"/>
    </xf>
    <xf numFmtId="0" fontId="29" fillId="0" borderId="0" xfId="58" applyFont="1" applyAlignment="1">
      <alignment horizontal="left" wrapText="1"/>
    </xf>
    <xf numFmtId="0" fontId="34" fillId="0" borderId="22" xfId="15" applyFont="1" applyBorder="1" applyAlignment="1">
      <alignment horizontal="left" vertical="center" wrapText="1"/>
    </xf>
    <xf numFmtId="0" fontId="34" fillId="0" borderId="0" xfId="15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4" fillId="0" borderId="0" xfId="0" applyFont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10" fillId="0" borderId="0" xfId="0" applyFont="1"/>
  </cellXfs>
  <cellStyles count="62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oughtco.com/buses-and-other-transit-lifetime-2798844" TargetMode="External"/><Relationship Id="rId2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1" Type="http://schemas.openxmlformats.org/officeDocument/2006/relationships/hyperlink" Target="http://www.sco.ca.gov/ard_local_rep_uas_special_dist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4"/>
  <sheetViews>
    <sheetView tabSelected="1" topLeftCell="A19" workbookViewId="0">
      <selection activeCell="A51" sqref="A51"/>
    </sheetView>
  </sheetViews>
  <sheetFormatPr defaultRowHeight="15" x14ac:dyDescent="0.25"/>
  <cols>
    <col min="2" max="2" width="132.28515625" customWidth="1"/>
  </cols>
  <sheetData>
    <row r="1" spans="1:2" x14ac:dyDescent="0.25">
      <c r="A1" s="1" t="s">
        <v>46</v>
      </c>
    </row>
    <row r="3" spans="1:2" x14ac:dyDescent="0.25">
      <c r="A3" s="1" t="s">
        <v>47</v>
      </c>
      <c r="B3" s="32" t="s">
        <v>49</v>
      </c>
    </row>
    <row r="4" spans="1:2" x14ac:dyDescent="0.25">
      <c r="B4" s="83" t="s">
        <v>851</v>
      </c>
    </row>
    <row r="6" spans="1:2" x14ac:dyDescent="0.25">
      <c r="B6" s="6" t="s">
        <v>50</v>
      </c>
    </row>
    <row r="7" spans="1:2" x14ac:dyDescent="0.25">
      <c r="B7" t="s">
        <v>3</v>
      </c>
    </row>
    <row r="8" spans="1:2" x14ac:dyDescent="0.25">
      <c r="B8" s="9">
        <v>2016</v>
      </c>
    </row>
    <row r="9" spans="1:2" x14ac:dyDescent="0.25">
      <c r="B9" t="s">
        <v>59</v>
      </c>
    </row>
    <row r="10" spans="1:2" x14ac:dyDescent="0.25">
      <c r="B10" s="4" t="s">
        <v>4</v>
      </c>
    </row>
    <row r="11" spans="1:2" x14ac:dyDescent="0.25">
      <c r="B11" t="s">
        <v>79</v>
      </c>
    </row>
    <row r="13" spans="1:2" x14ac:dyDescent="0.25">
      <c r="B13" s="6" t="s">
        <v>90</v>
      </c>
    </row>
    <row r="14" spans="1:2" x14ac:dyDescent="0.25">
      <c r="B14" t="s">
        <v>5</v>
      </c>
    </row>
    <row r="15" spans="1:2" x14ac:dyDescent="0.25">
      <c r="B15" s="9">
        <v>2015</v>
      </c>
    </row>
    <row r="16" spans="1:2" x14ac:dyDescent="0.25">
      <c r="B16" t="s">
        <v>56</v>
      </c>
    </row>
    <row r="17" spans="2:2" x14ac:dyDescent="0.25">
      <c r="B17" s="4" t="s">
        <v>58</v>
      </c>
    </row>
    <row r="18" spans="2:2" x14ac:dyDescent="0.25">
      <c r="B18" t="s">
        <v>57</v>
      </c>
    </row>
    <row r="20" spans="2:2" x14ac:dyDescent="0.25">
      <c r="B20" s="6" t="s">
        <v>91</v>
      </c>
    </row>
    <row r="21" spans="2:2" x14ac:dyDescent="0.25">
      <c r="B21" t="s">
        <v>82</v>
      </c>
    </row>
    <row r="22" spans="2:2" x14ac:dyDescent="0.25">
      <c r="B22" s="9">
        <v>2019</v>
      </c>
    </row>
    <row r="23" spans="2:2" x14ac:dyDescent="0.25">
      <c r="B23" t="s">
        <v>83</v>
      </c>
    </row>
    <row r="24" spans="2:2" x14ac:dyDescent="0.25">
      <c r="B24" s="4" t="s">
        <v>84</v>
      </c>
    </row>
    <row r="26" spans="2:2" x14ac:dyDescent="0.25">
      <c r="B26" s="6" t="s">
        <v>52</v>
      </c>
    </row>
    <row r="27" spans="2:2" x14ac:dyDescent="0.25">
      <c r="B27" t="s">
        <v>26</v>
      </c>
    </row>
    <row r="28" spans="2:2" x14ac:dyDescent="0.25">
      <c r="B28" s="9">
        <v>2013</v>
      </c>
    </row>
    <row r="29" spans="2:2" x14ac:dyDescent="0.25">
      <c r="B29" t="s">
        <v>27</v>
      </c>
    </row>
    <row r="30" spans="2:2" x14ac:dyDescent="0.25">
      <c r="B30" s="4" t="s">
        <v>25</v>
      </c>
    </row>
    <row r="31" spans="2:2" x14ac:dyDescent="0.25">
      <c r="B31" t="s">
        <v>28</v>
      </c>
    </row>
    <row r="33" spans="1:2" x14ac:dyDescent="0.25">
      <c r="B33" s="6" t="s">
        <v>53</v>
      </c>
    </row>
    <row r="34" spans="1:2" x14ac:dyDescent="0.25">
      <c r="B34" t="s">
        <v>12</v>
      </c>
    </row>
    <row r="35" spans="1:2" x14ac:dyDescent="0.25">
      <c r="B35" t="s">
        <v>13</v>
      </c>
    </row>
    <row r="36" spans="1:2" x14ac:dyDescent="0.25">
      <c r="B36" t="s">
        <v>14</v>
      </c>
    </row>
    <row r="37" spans="1:2" x14ac:dyDescent="0.25">
      <c r="B37" s="19" t="s">
        <v>15</v>
      </c>
    </row>
    <row r="38" spans="1:2" x14ac:dyDescent="0.25">
      <c r="B38" t="s">
        <v>16</v>
      </c>
    </row>
    <row r="40" spans="1:2" x14ac:dyDescent="0.25">
      <c r="B40" s="6" t="s">
        <v>54</v>
      </c>
    </row>
    <row r="41" spans="1:2" x14ac:dyDescent="0.25">
      <c r="B41" t="s">
        <v>3</v>
      </c>
    </row>
    <row r="42" spans="1:2" x14ac:dyDescent="0.25">
      <c r="B42" s="9">
        <v>2009</v>
      </c>
    </row>
    <row r="43" spans="1:2" x14ac:dyDescent="0.25">
      <c r="B43" t="s">
        <v>36</v>
      </c>
    </row>
    <row r="44" spans="1:2" x14ac:dyDescent="0.25">
      <c r="B44" s="19" t="s">
        <v>37</v>
      </c>
    </row>
    <row r="45" spans="1:2" x14ac:dyDescent="0.25">
      <c r="B45" t="s">
        <v>38</v>
      </c>
    </row>
    <row r="47" spans="1:2" x14ac:dyDescent="0.25">
      <c r="A47" s="1" t="s">
        <v>80</v>
      </c>
    </row>
    <row r="48" spans="1:2" x14ac:dyDescent="0.25">
      <c r="A48" t="s">
        <v>81</v>
      </c>
    </row>
    <row r="50" spans="1:1" x14ac:dyDescent="0.25">
      <c r="A50" t="s">
        <v>852</v>
      </c>
    </row>
    <row r="52" spans="1:1" x14ac:dyDescent="0.25">
      <c r="A52" t="s">
        <v>92</v>
      </c>
    </row>
    <row r="54" spans="1:1" x14ac:dyDescent="0.25">
      <c r="A54" t="s">
        <v>93</v>
      </c>
    </row>
  </sheetData>
  <hyperlinks>
    <hyperlink ref="B37" r:id="rId1" xr:uid="{00000000-0004-0000-0000-000001000000}"/>
    <hyperlink ref="B44" r:id="rId2" xr:uid="{00000000-0004-0000-0000-000002000000}"/>
    <hyperlink ref="B24" r:id="rId3" xr:uid="{00000000-0004-0000-0000-000003000000}"/>
  </hyperlinks>
  <pageMargins left="0.7" right="0.7" top="0.75" bottom="0.75" header="0.3" footer="0.3"/>
  <pageSetup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6C9F-D5CD-49A6-8F43-ABDD7F5942E5}">
  <dimension ref="A1:AJ67"/>
  <sheetViews>
    <sheetView workbookViewId="0">
      <selection sqref="A1:XFD1048576"/>
    </sheetView>
  </sheetViews>
  <sheetFormatPr defaultRowHeight="15" x14ac:dyDescent="0.25"/>
  <sheetData>
    <row r="1" spans="1:36" x14ac:dyDescent="0.25">
      <c r="A1" t="s">
        <v>95</v>
      </c>
    </row>
    <row r="2" spans="1:36" x14ac:dyDescent="0.25">
      <c r="A2" t="s">
        <v>96</v>
      </c>
    </row>
    <row r="3" spans="1:36" x14ac:dyDescent="0.25">
      <c r="A3" t="s">
        <v>97</v>
      </c>
    </row>
    <row r="4" spans="1:36" x14ac:dyDescent="0.25">
      <c r="A4" t="s">
        <v>98</v>
      </c>
    </row>
    <row r="5" spans="1:36" x14ac:dyDescent="0.2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25">
      <c r="A6" t="s">
        <v>103</v>
      </c>
    </row>
    <row r="7" spans="1:36" x14ac:dyDescent="0.25">
      <c r="A7" t="s">
        <v>104</v>
      </c>
    </row>
    <row r="8" spans="1:36" x14ac:dyDescent="0.25">
      <c r="A8" t="s">
        <v>105</v>
      </c>
      <c r="B8" t="s">
        <v>106</v>
      </c>
      <c r="C8" t="s">
        <v>107</v>
      </c>
      <c r="D8" t="s">
        <v>108</v>
      </c>
      <c r="F8">
        <v>4708.5170900000003</v>
      </c>
      <c r="G8">
        <v>4027.0446780000002</v>
      </c>
      <c r="H8">
        <v>3831.8833009999998</v>
      </c>
      <c r="I8">
        <v>3672.6340329999998</v>
      </c>
      <c r="J8">
        <v>3461.185547</v>
      </c>
      <c r="K8">
        <v>3333.5041500000002</v>
      </c>
      <c r="L8">
        <v>3228.204346</v>
      </c>
      <c r="M8">
        <v>3174.7429200000001</v>
      </c>
      <c r="N8">
        <v>3117.6520999999998</v>
      </c>
      <c r="O8">
        <v>3060.680664</v>
      </c>
      <c r="P8">
        <v>2996.7514649999998</v>
      </c>
      <c r="Q8">
        <v>3020.3459469999998</v>
      </c>
      <c r="R8">
        <v>3005.4482419999999</v>
      </c>
      <c r="S8">
        <v>2916.3522950000001</v>
      </c>
      <c r="T8">
        <v>2828.9541020000001</v>
      </c>
      <c r="U8">
        <v>2771.4672850000002</v>
      </c>
      <c r="V8">
        <v>2742.8405760000001</v>
      </c>
      <c r="W8">
        <v>2741.3857419999999</v>
      </c>
      <c r="X8">
        <v>2738.3291020000001</v>
      </c>
      <c r="Y8">
        <v>2743.7697750000002</v>
      </c>
      <c r="Z8">
        <v>2718.2727049999999</v>
      </c>
      <c r="AA8">
        <v>2685.4128420000002</v>
      </c>
      <c r="AB8">
        <v>2655.9782709999999</v>
      </c>
      <c r="AC8">
        <v>2617.857422</v>
      </c>
      <c r="AD8">
        <v>2571.8244629999999</v>
      </c>
      <c r="AE8">
        <v>2557.7060550000001</v>
      </c>
      <c r="AF8">
        <v>2528.2446289999998</v>
      </c>
      <c r="AG8">
        <v>2487.016846</v>
      </c>
      <c r="AH8">
        <v>2470.873047</v>
      </c>
      <c r="AI8">
        <v>2424.7546390000002</v>
      </c>
      <c r="AJ8" s="71">
        <v>-2.3E-2</v>
      </c>
    </row>
    <row r="9" spans="1:36" x14ac:dyDescent="0.25">
      <c r="A9" t="s">
        <v>109</v>
      </c>
      <c r="B9" t="s">
        <v>110</v>
      </c>
      <c r="C9" t="s">
        <v>111</v>
      </c>
      <c r="D9" t="s">
        <v>108</v>
      </c>
      <c r="F9">
        <v>5.5604000000000001E-2</v>
      </c>
      <c r="G9">
        <v>5.2588000000000003E-2</v>
      </c>
      <c r="H9">
        <v>5.2776000000000003E-2</v>
      </c>
      <c r="I9">
        <v>4.7209000000000001E-2</v>
      </c>
      <c r="J9">
        <v>4.3952999999999999E-2</v>
      </c>
      <c r="K9">
        <v>4.3103000000000002E-2</v>
      </c>
      <c r="L9">
        <v>4.2452999999999998E-2</v>
      </c>
      <c r="M9">
        <v>4.2037999999999999E-2</v>
      </c>
      <c r="N9">
        <v>4.1436000000000001E-2</v>
      </c>
      <c r="O9">
        <v>4.163E-2</v>
      </c>
      <c r="P9">
        <v>4.0842000000000003E-2</v>
      </c>
      <c r="Q9">
        <v>4.2139999999999997E-2</v>
      </c>
      <c r="R9">
        <v>4.2788E-2</v>
      </c>
      <c r="S9">
        <v>4.2153999999999997E-2</v>
      </c>
      <c r="T9">
        <v>4.1222000000000002E-2</v>
      </c>
      <c r="U9">
        <v>4.0598000000000002E-2</v>
      </c>
      <c r="V9">
        <v>4.0149999999999998E-2</v>
      </c>
      <c r="W9">
        <v>4.0506E-2</v>
      </c>
      <c r="X9">
        <v>4.0439000000000003E-2</v>
      </c>
      <c r="Y9">
        <v>4.0958000000000001E-2</v>
      </c>
      <c r="Z9">
        <v>4.0855000000000002E-2</v>
      </c>
      <c r="AA9">
        <v>4.0837999999999999E-2</v>
      </c>
      <c r="AB9">
        <v>4.0575E-2</v>
      </c>
      <c r="AC9">
        <v>3.9878999999999998E-2</v>
      </c>
      <c r="AD9">
        <v>3.9517999999999998E-2</v>
      </c>
      <c r="AE9">
        <v>3.9347E-2</v>
      </c>
      <c r="AF9">
        <v>3.9286000000000001E-2</v>
      </c>
      <c r="AG9">
        <v>3.9098000000000001E-2</v>
      </c>
      <c r="AH9">
        <v>3.8983999999999998E-2</v>
      </c>
      <c r="AI9">
        <v>3.8241999999999998E-2</v>
      </c>
      <c r="AJ9" s="71">
        <v>-1.2999999999999999E-2</v>
      </c>
    </row>
    <row r="10" spans="1:36" x14ac:dyDescent="0.25">
      <c r="A10" t="s">
        <v>112</v>
      </c>
      <c r="B10" t="s">
        <v>113</v>
      </c>
      <c r="C10" t="s">
        <v>114</v>
      </c>
      <c r="D10" t="s">
        <v>108</v>
      </c>
      <c r="F10">
        <v>4708.5727539999998</v>
      </c>
      <c r="G10">
        <v>4027.0971679999998</v>
      </c>
      <c r="H10">
        <v>3831.9360350000002</v>
      </c>
      <c r="I10">
        <v>3672.6811520000001</v>
      </c>
      <c r="J10">
        <v>3461.2294919999999</v>
      </c>
      <c r="K10">
        <v>3333.5473630000001</v>
      </c>
      <c r="L10">
        <v>3228.2468260000001</v>
      </c>
      <c r="M10">
        <v>3174.7849120000001</v>
      </c>
      <c r="N10">
        <v>3117.6936040000001</v>
      </c>
      <c r="O10">
        <v>3060.7224120000001</v>
      </c>
      <c r="P10">
        <v>2996.7922359999998</v>
      </c>
      <c r="Q10">
        <v>3020.3881839999999</v>
      </c>
      <c r="R10">
        <v>3005.4909670000002</v>
      </c>
      <c r="S10">
        <v>2916.3945309999999</v>
      </c>
      <c r="T10">
        <v>2828.9953609999998</v>
      </c>
      <c r="U10">
        <v>2771.5078119999998</v>
      </c>
      <c r="V10">
        <v>2742.880615</v>
      </c>
      <c r="W10">
        <v>2741.4262699999999</v>
      </c>
      <c r="X10">
        <v>2738.3696289999998</v>
      </c>
      <c r="Y10">
        <v>2743.8107909999999</v>
      </c>
      <c r="Z10">
        <v>2718.3134770000001</v>
      </c>
      <c r="AA10">
        <v>2685.4536130000001</v>
      </c>
      <c r="AB10">
        <v>2656.0187989999999</v>
      </c>
      <c r="AC10">
        <v>2617.8972170000002</v>
      </c>
      <c r="AD10">
        <v>2571.8640140000002</v>
      </c>
      <c r="AE10">
        <v>2557.7453609999998</v>
      </c>
      <c r="AF10">
        <v>2528.2839359999998</v>
      </c>
      <c r="AG10">
        <v>2487.0559079999998</v>
      </c>
      <c r="AH10">
        <v>2470.9121089999999</v>
      </c>
      <c r="AI10">
        <v>2424.7929690000001</v>
      </c>
      <c r="AJ10" s="71">
        <v>-2.3E-2</v>
      </c>
    </row>
    <row r="11" spans="1:36" x14ac:dyDescent="0.25">
      <c r="A11" t="s">
        <v>115</v>
      </c>
    </row>
    <row r="12" spans="1:36" x14ac:dyDescent="0.25">
      <c r="A12" t="s">
        <v>116</v>
      </c>
      <c r="B12" t="s">
        <v>117</v>
      </c>
      <c r="C12" t="s">
        <v>118</v>
      </c>
      <c r="D12" t="s">
        <v>108</v>
      </c>
      <c r="F12">
        <v>70.343306999999996</v>
      </c>
      <c r="G12">
        <v>60.549362000000002</v>
      </c>
      <c r="H12">
        <v>58.041054000000003</v>
      </c>
      <c r="I12">
        <v>55.635876000000003</v>
      </c>
      <c r="J12">
        <v>52.402312999999999</v>
      </c>
      <c r="K12">
        <v>50.446724000000003</v>
      </c>
      <c r="L12">
        <v>48.850254</v>
      </c>
      <c r="M12">
        <v>48.098244000000001</v>
      </c>
      <c r="N12">
        <v>47.308959999999999</v>
      </c>
      <c r="O12">
        <v>46.542290000000001</v>
      </c>
      <c r="P12">
        <v>45.684764999999999</v>
      </c>
      <c r="Q12">
        <v>46.060051000000001</v>
      </c>
      <c r="R12">
        <v>46.024467000000001</v>
      </c>
      <c r="S12">
        <v>44.769226000000003</v>
      </c>
      <c r="T12">
        <v>43.527194999999999</v>
      </c>
      <c r="U12">
        <v>42.754539000000001</v>
      </c>
      <c r="V12">
        <v>42.415855000000001</v>
      </c>
      <c r="W12">
        <v>42.501331</v>
      </c>
      <c r="X12">
        <v>42.568268000000003</v>
      </c>
      <c r="Y12">
        <v>42.744872999999998</v>
      </c>
      <c r="Z12">
        <v>42.494694000000003</v>
      </c>
      <c r="AA12">
        <v>42.101706999999998</v>
      </c>
      <c r="AB12">
        <v>41.768360000000001</v>
      </c>
      <c r="AC12">
        <v>41.300837999999999</v>
      </c>
      <c r="AD12">
        <v>40.689475999999999</v>
      </c>
      <c r="AE12">
        <v>40.579242999999998</v>
      </c>
      <c r="AF12">
        <v>40.234856000000001</v>
      </c>
      <c r="AG12">
        <v>39.691223000000001</v>
      </c>
      <c r="AH12">
        <v>39.541573</v>
      </c>
      <c r="AI12">
        <v>38.713805999999998</v>
      </c>
      <c r="AJ12" s="71">
        <v>-0.02</v>
      </c>
    </row>
    <row r="13" spans="1:36" x14ac:dyDescent="0.25">
      <c r="A13" t="s">
        <v>119</v>
      </c>
      <c r="B13" t="s">
        <v>120</v>
      </c>
      <c r="C13" t="s">
        <v>121</v>
      </c>
      <c r="D13" t="s">
        <v>108</v>
      </c>
      <c r="F13">
        <v>1.8893880000000001</v>
      </c>
      <c r="G13">
        <v>1.8535779999999999</v>
      </c>
      <c r="H13">
        <v>2.0109530000000002</v>
      </c>
      <c r="I13">
        <v>2.1309040000000001</v>
      </c>
      <c r="J13">
        <v>2.194248</v>
      </c>
      <c r="K13">
        <v>2.2869069999999998</v>
      </c>
      <c r="L13">
        <v>2.3802180000000002</v>
      </c>
      <c r="M13">
        <v>2.5123880000000001</v>
      </c>
      <c r="N13">
        <v>2.6399349999999999</v>
      </c>
      <c r="O13">
        <v>2.764761</v>
      </c>
      <c r="P13">
        <v>2.882028</v>
      </c>
      <c r="Q13">
        <v>3.07301</v>
      </c>
      <c r="R13">
        <v>3.249978</v>
      </c>
      <c r="S13">
        <v>3.3300109999999998</v>
      </c>
      <c r="T13">
        <v>3.4044590000000001</v>
      </c>
      <c r="U13">
        <v>3.5091039999999998</v>
      </c>
      <c r="V13">
        <v>3.645464</v>
      </c>
      <c r="W13">
        <v>3.8190309999999998</v>
      </c>
      <c r="X13">
        <v>3.9951789999999998</v>
      </c>
      <c r="Y13">
        <v>4.1799140000000001</v>
      </c>
      <c r="Z13">
        <v>4.331512</v>
      </c>
      <c r="AA13">
        <v>4.4636480000000001</v>
      </c>
      <c r="AB13">
        <v>4.6018280000000003</v>
      </c>
      <c r="AC13">
        <v>4.7243890000000004</v>
      </c>
      <c r="AD13">
        <v>4.825278</v>
      </c>
      <c r="AE13">
        <v>4.9845139999999999</v>
      </c>
      <c r="AF13">
        <v>5.1154820000000001</v>
      </c>
      <c r="AG13">
        <v>5.2185459999999999</v>
      </c>
      <c r="AH13">
        <v>5.3715929999999998</v>
      </c>
      <c r="AI13">
        <v>5.4546510000000001</v>
      </c>
      <c r="AJ13" s="71">
        <v>3.6999999999999998E-2</v>
      </c>
    </row>
    <row r="14" spans="1:36" x14ac:dyDescent="0.25">
      <c r="A14" t="s">
        <v>122</v>
      </c>
      <c r="B14" t="s">
        <v>123</v>
      </c>
      <c r="C14" t="s">
        <v>124</v>
      </c>
      <c r="D14" t="s">
        <v>108</v>
      </c>
      <c r="F14">
        <v>23.375468999999999</v>
      </c>
      <c r="G14">
        <v>25.162935000000001</v>
      </c>
      <c r="H14">
        <v>26.887744999999999</v>
      </c>
      <c r="I14">
        <v>28.182168999999998</v>
      </c>
      <c r="J14">
        <v>27.906448000000001</v>
      </c>
      <c r="K14">
        <v>28.487347</v>
      </c>
      <c r="L14">
        <v>29.056843000000001</v>
      </c>
      <c r="M14">
        <v>30.245135999999999</v>
      </c>
      <c r="N14">
        <v>31.850908</v>
      </c>
      <c r="O14">
        <v>33.557735000000001</v>
      </c>
      <c r="P14">
        <v>35.134197</v>
      </c>
      <c r="Q14">
        <v>38.987633000000002</v>
      </c>
      <c r="R14">
        <v>41.828842000000002</v>
      </c>
      <c r="S14">
        <v>43.608128000000001</v>
      </c>
      <c r="T14">
        <v>45.457847999999998</v>
      </c>
      <c r="U14">
        <v>47.452530000000003</v>
      </c>
      <c r="V14">
        <v>49.824115999999997</v>
      </c>
      <c r="W14">
        <v>52.774906000000001</v>
      </c>
      <c r="X14">
        <v>55.452347000000003</v>
      </c>
      <c r="Y14">
        <v>58.692047000000002</v>
      </c>
      <c r="Z14">
        <v>61.099415</v>
      </c>
      <c r="AA14">
        <v>63.306271000000002</v>
      </c>
      <c r="AB14">
        <v>65.701378000000005</v>
      </c>
      <c r="AC14">
        <v>67.526718000000002</v>
      </c>
      <c r="AD14">
        <v>68.845268000000004</v>
      </c>
      <c r="AE14">
        <v>71.151718000000002</v>
      </c>
      <c r="AF14">
        <v>72.830405999999996</v>
      </c>
      <c r="AG14">
        <v>74.054810000000003</v>
      </c>
      <c r="AH14">
        <v>76.022530000000003</v>
      </c>
      <c r="AI14">
        <v>76.511939999999996</v>
      </c>
      <c r="AJ14" s="71">
        <v>4.2000000000000003E-2</v>
      </c>
    </row>
    <row r="15" spans="1:36" x14ac:dyDescent="0.25">
      <c r="A15" t="s">
        <v>125</v>
      </c>
      <c r="B15" t="s">
        <v>126</v>
      </c>
      <c r="C15" t="s">
        <v>127</v>
      </c>
      <c r="D15" t="s">
        <v>108</v>
      </c>
      <c r="F15">
        <v>147.401779</v>
      </c>
      <c r="G15">
        <v>155.99674999999999</v>
      </c>
      <c r="H15">
        <v>171.69786099999999</v>
      </c>
      <c r="I15">
        <v>181.12496899999999</v>
      </c>
      <c r="J15">
        <v>175.221497</v>
      </c>
      <c r="K15">
        <v>171.76187100000001</v>
      </c>
      <c r="L15">
        <v>168.80046100000001</v>
      </c>
      <c r="M15">
        <v>169.34013400000001</v>
      </c>
      <c r="N15">
        <v>172.23846399999999</v>
      </c>
      <c r="O15">
        <v>179.979996</v>
      </c>
      <c r="P15">
        <v>184.512665</v>
      </c>
      <c r="Q15">
        <v>199.95791600000001</v>
      </c>
      <c r="R15">
        <v>212.35974100000001</v>
      </c>
      <c r="S15">
        <v>218.05941799999999</v>
      </c>
      <c r="T15">
        <v>224.15055799999999</v>
      </c>
      <c r="U15">
        <v>230.91040000000001</v>
      </c>
      <c r="V15">
        <v>239.59773300000001</v>
      </c>
      <c r="W15">
        <v>251.35534699999999</v>
      </c>
      <c r="X15">
        <v>262.51718099999999</v>
      </c>
      <c r="Y15">
        <v>275.64163200000002</v>
      </c>
      <c r="Z15">
        <v>286.47796599999998</v>
      </c>
      <c r="AA15">
        <v>296.271027</v>
      </c>
      <c r="AB15">
        <v>307.46560699999998</v>
      </c>
      <c r="AC15">
        <v>316.62567100000001</v>
      </c>
      <c r="AD15">
        <v>323.55627399999997</v>
      </c>
      <c r="AE15">
        <v>335.51574699999998</v>
      </c>
      <c r="AF15">
        <v>345.194458</v>
      </c>
      <c r="AG15">
        <v>353.00534099999999</v>
      </c>
      <c r="AH15">
        <v>364.805115</v>
      </c>
      <c r="AI15">
        <v>370.38699300000002</v>
      </c>
      <c r="AJ15" s="71">
        <v>3.2000000000000001E-2</v>
      </c>
    </row>
    <row r="16" spans="1:36" x14ac:dyDescent="0.25">
      <c r="A16" t="s">
        <v>128</v>
      </c>
      <c r="B16" t="s">
        <v>129</v>
      </c>
      <c r="C16" t="s">
        <v>130</v>
      </c>
      <c r="D16" t="s">
        <v>108</v>
      </c>
      <c r="F16">
        <v>46.07452</v>
      </c>
      <c r="G16">
        <v>41.307822999999999</v>
      </c>
      <c r="H16">
        <v>35.311194999999998</v>
      </c>
      <c r="I16">
        <v>33.157207</v>
      </c>
      <c r="J16">
        <v>32.668339000000003</v>
      </c>
      <c r="K16">
        <v>31.887578999999999</v>
      </c>
      <c r="L16">
        <v>31.637594</v>
      </c>
      <c r="M16">
        <v>31.960208999999999</v>
      </c>
      <c r="N16">
        <v>32.534396999999998</v>
      </c>
      <c r="O16">
        <v>33.628281000000001</v>
      </c>
      <c r="P16">
        <v>34.726852000000001</v>
      </c>
      <c r="Q16">
        <v>38.217216000000001</v>
      </c>
      <c r="R16">
        <v>40.075108</v>
      </c>
      <c r="S16">
        <v>40.901299000000002</v>
      </c>
      <c r="T16">
        <v>41.703311999999997</v>
      </c>
      <c r="U16">
        <v>42.683684999999997</v>
      </c>
      <c r="V16">
        <v>44.039828999999997</v>
      </c>
      <c r="W16">
        <v>45.875613999999999</v>
      </c>
      <c r="X16">
        <v>47.390827000000002</v>
      </c>
      <c r="Y16">
        <v>49.550097999999998</v>
      </c>
      <c r="Z16">
        <v>50.653801000000001</v>
      </c>
      <c r="AA16">
        <v>51.584178999999999</v>
      </c>
      <c r="AB16">
        <v>52.619587000000003</v>
      </c>
      <c r="AC16">
        <v>53.227955000000001</v>
      </c>
      <c r="AD16">
        <v>53.513435000000001</v>
      </c>
      <c r="AE16">
        <v>54.554977000000001</v>
      </c>
      <c r="AF16">
        <v>55.090519</v>
      </c>
      <c r="AG16">
        <v>55.306950000000001</v>
      </c>
      <c r="AH16">
        <v>56.102440000000001</v>
      </c>
      <c r="AI16">
        <v>55.769160999999997</v>
      </c>
      <c r="AJ16" s="71">
        <v>7.0000000000000001E-3</v>
      </c>
    </row>
    <row r="17" spans="1:36" x14ac:dyDescent="0.25">
      <c r="A17" t="s">
        <v>131</v>
      </c>
      <c r="B17" t="s">
        <v>132</v>
      </c>
      <c r="C17" t="s">
        <v>130</v>
      </c>
      <c r="D17" t="s">
        <v>108</v>
      </c>
      <c r="F17">
        <v>2.0510920000000001</v>
      </c>
      <c r="G17">
        <v>1.9805189999999999</v>
      </c>
      <c r="H17">
        <v>2.0723379999999998</v>
      </c>
      <c r="I17">
        <v>2.2677040000000002</v>
      </c>
      <c r="J17">
        <v>2.410676</v>
      </c>
      <c r="K17">
        <v>2.6005690000000001</v>
      </c>
      <c r="L17">
        <v>2.7973720000000002</v>
      </c>
      <c r="M17">
        <v>3.04156</v>
      </c>
      <c r="N17">
        <v>3.288033</v>
      </c>
      <c r="O17">
        <v>3.5496409999999998</v>
      </c>
      <c r="P17">
        <v>3.8025120000000001</v>
      </c>
      <c r="Q17">
        <v>4.2142350000000004</v>
      </c>
      <c r="R17">
        <v>4.5525779999999996</v>
      </c>
      <c r="S17">
        <v>4.7596179999999997</v>
      </c>
      <c r="T17">
        <v>4.9583000000000004</v>
      </c>
      <c r="U17">
        <v>5.187163</v>
      </c>
      <c r="V17">
        <v>5.4601639999999998</v>
      </c>
      <c r="W17">
        <v>5.792198</v>
      </c>
      <c r="X17">
        <v>6.1139840000000003</v>
      </c>
      <c r="Y17">
        <v>6.4750550000000002</v>
      </c>
      <c r="Z17">
        <v>6.7610460000000003</v>
      </c>
      <c r="AA17">
        <v>7.0202429999999998</v>
      </c>
      <c r="AB17">
        <v>7.2933370000000002</v>
      </c>
      <c r="AC17">
        <v>7.5284069999999996</v>
      </c>
      <c r="AD17">
        <v>7.7228120000000002</v>
      </c>
      <c r="AE17">
        <v>8.0182500000000001</v>
      </c>
      <c r="AF17">
        <v>8.2581500000000005</v>
      </c>
      <c r="AG17">
        <v>8.4514969999999998</v>
      </c>
      <c r="AH17">
        <v>8.7284670000000002</v>
      </c>
      <c r="AI17">
        <v>8.8705390000000008</v>
      </c>
      <c r="AJ17" s="71">
        <v>5.1999999999999998E-2</v>
      </c>
    </row>
    <row r="18" spans="1:36" x14ac:dyDescent="0.25">
      <c r="A18" t="s">
        <v>133</v>
      </c>
      <c r="B18" t="s">
        <v>134</v>
      </c>
      <c r="C18" t="s">
        <v>135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25">
      <c r="A19" t="s">
        <v>137</v>
      </c>
      <c r="B19" t="s">
        <v>138</v>
      </c>
      <c r="C19" t="s">
        <v>139</v>
      </c>
      <c r="D19" t="s">
        <v>108</v>
      </c>
      <c r="F19">
        <v>332.48666400000002</v>
      </c>
      <c r="G19">
        <v>337.24652099999997</v>
      </c>
      <c r="H19">
        <v>365.72226000000001</v>
      </c>
      <c r="I19">
        <v>361.76470899999998</v>
      </c>
      <c r="J19">
        <v>343.107574</v>
      </c>
      <c r="K19">
        <v>337.52279700000003</v>
      </c>
      <c r="L19">
        <v>334.77813700000002</v>
      </c>
      <c r="M19">
        <v>336.788544</v>
      </c>
      <c r="N19">
        <v>337.88992300000001</v>
      </c>
      <c r="O19">
        <v>339.16201799999999</v>
      </c>
      <c r="P19">
        <v>338.979218</v>
      </c>
      <c r="Q19">
        <v>350.40441900000002</v>
      </c>
      <c r="R19">
        <v>355.52737400000001</v>
      </c>
      <c r="S19">
        <v>350.95867900000002</v>
      </c>
      <c r="T19">
        <v>346.27304099999998</v>
      </c>
      <c r="U19">
        <v>344.43457000000001</v>
      </c>
      <c r="V19">
        <v>346.00167800000003</v>
      </c>
      <c r="W19">
        <v>351.18691999999999</v>
      </c>
      <c r="X19">
        <v>355.50054899999998</v>
      </c>
      <c r="Y19">
        <v>362.082581</v>
      </c>
      <c r="Z19">
        <v>366.14453099999997</v>
      </c>
      <c r="AA19">
        <v>367.11215199999998</v>
      </c>
      <c r="AB19">
        <v>368.55566399999998</v>
      </c>
      <c r="AC19">
        <v>368.23931900000002</v>
      </c>
      <c r="AD19">
        <v>366.31881700000002</v>
      </c>
      <c r="AE19">
        <v>369.05972300000002</v>
      </c>
      <c r="AF19">
        <v>369.16357399999998</v>
      </c>
      <c r="AG19">
        <v>367.36792000000003</v>
      </c>
      <c r="AH19">
        <v>369.24075299999998</v>
      </c>
      <c r="AI19">
        <v>365.604401</v>
      </c>
      <c r="AJ19" s="71">
        <v>3.0000000000000001E-3</v>
      </c>
    </row>
    <row r="20" spans="1:36" x14ac:dyDescent="0.25">
      <c r="A20" t="s">
        <v>140</v>
      </c>
      <c r="B20" t="s">
        <v>141</v>
      </c>
      <c r="C20" t="s">
        <v>142</v>
      </c>
      <c r="D20" t="s">
        <v>108</v>
      </c>
      <c r="F20">
        <v>0.12579499999999999</v>
      </c>
      <c r="G20">
        <v>0.137188</v>
      </c>
      <c r="H20">
        <v>0.16456000000000001</v>
      </c>
      <c r="I20">
        <v>0.17819399999999999</v>
      </c>
      <c r="J20">
        <v>0.178977</v>
      </c>
      <c r="K20">
        <v>0.17513000000000001</v>
      </c>
      <c r="L20">
        <v>0.16991100000000001</v>
      </c>
      <c r="M20">
        <v>0.166769</v>
      </c>
      <c r="N20">
        <v>0.16133</v>
      </c>
      <c r="O20">
        <v>0.15781400000000001</v>
      </c>
      <c r="P20">
        <v>0.155445</v>
      </c>
      <c r="Q20">
        <v>0.15307200000000001</v>
      </c>
      <c r="R20">
        <v>0.154532</v>
      </c>
      <c r="S20">
        <v>0.15030399999999999</v>
      </c>
      <c r="T20">
        <v>0.14590400000000001</v>
      </c>
      <c r="U20">
        <v>0.14330499999999999</v>
      </c>
      <c r="V20">
        <v>0.141849</v>
      </c>
      <c r="W20">
        <v>0.142148</v>
      </c>
      <c r="X20">
        <v>0.14249500000000001</v>
      </c>
      <c r="Y20">
        <v>0.142984</v>
      </c>
      <c r="Z20">
        <v>0.14338500000000001</v>
      </c>
      <c r="AA20">
        <v>0.14371200000000001</v>
      </c>
      <c r="AB20">
        <v>0.14466599999999999</v>
      </c>
      <c r="AC20">
        <v>0.14494299999999999</v>
      </c>
      <c r="AD20">
        <v>0.143982</v>
      </c>
      <c r="AE20">
        <v>0.14440600000000001</v>
      </c>
      <c r="AF20">
        <v>0.14402599999999999</v>
      </c>
      <c r="AG20">
        <v>0.142705</v>
      </c>
      <c r="AH20">
        <v>0.14289099999999999</v>
      </c>
      <c r="AI20">
        <v>0.14146400000000001</v>
      </c>
      <c r="AJ20" s="71">
        <v>4.0000000000000001E-3</v>
      </c>
    </row>
    <row r="21" spans="1:36" x14ac:dyDescent="0.25">
      <c r="A21" t="s">
        <v>143</v>
      </c>
      <c r="B21" t="s">
        <v>144</v>
      </c>
      <c r="C21" t="s">
        <v>145</v>
      </c>
      <c r="D21" t="s">
        <v>108</v>
      </c>
      <c r="F21">
        <v>8.7209999999999996E-2</v>
      </c>
      <c r="G21">
        <v>8.3796999999999996E-2</v>
      </c>
      <c r="H21">
        <v>8.6701E-2</v>
      </c>
      <c r="I21">
        <v>8.2955000000000001E-2</v>
      </c>
      <c r="J21">
        <v>7.7557000000000001E-2</v>
      </c>
      <c r="K21">
        <v>7.4380000000000002E-2</v>
      </c>
      <c r="L21">
        <v>7.2463E-2</v>
      </c>
      <c r="M21">
        <v>7.1961999999999998E-2</v>
      </c>
      <c r="N21">
        <v>7.1042999999999995E-2</v>
      </c>
      <c r="O21">
        <v>7.0277999999999993E-2</v>
      </c>
      <c r="P21">
        <v>6.9926000000000002E-2</v>
      </c>
      <c r="Q21">
        <v>6.8585999999999994E-2</v>
      </c>
      <c r="R21">
        <v>7.0636000000000004E-2</v>
      </c>
      <c r="S21">
        <v>6.9625999999999993E-2</v>
      </c>
      <c r="T21">
        <v>6.8207000000000004E-2</v>
      </c>
      <c r="U21">
        <v>6.7854999999999999E-2</v>
      </c>
      <c r="V21">
        <v>6.7926E-2</v>
      </c>
      <c r="W21">
        <v>6.8939E-2</v>
      </c>
      <c r="X21">
        <v>6.9968000000000002E-2</v>
      </c>
      <c r="Y21">
        <v>7.1117E-2</v>
      </c>
      <c r="Z21">
        <v>7.2262999999999994E-2</v>
      </c>
      <c r="AA21">
        <v>7.3052000000000006E-2</v>
      </c>
      <c r="AB21">
        <v>7.4276999999999996E-2</v>
      </c>
      <c r="AC21">
        <v>7.5227000000000002E-2</v>
      </c>
      <c r="AD21">
        <v>7.5635999999999995E-2</v>
      </c>
      <c r="AE21">
        <v>7.6905000000000001E-2</v>
      </c>
      <c r="AF21">
        <v>7.7802999999999997E-2</v>
      </c>
      <c r="AG21">
        <v>7.8106999999999996E-2</v>
      </c>
      <c r="AH21">
        <v>7.9106999999999997E-2</v>
      </c>
      <c r="AI21">
        <v>7.9021999999999995E-2</v>
      </c>
      <c r="AJ21" s="71">
        <v>-3.0000000000000001E-3</v>
      </c>
    </row>
    <row r="22" spans="1:36" x14ac:dyDescent="0.25">
      <c r="A22" t="s">
        <v>146</v>
      </c>
      <c r="B22" t="s">
        <v>147</v>
      </c>
      <c r="C22" t="s">
        <v>148</v>
      </c>
      <c r="D22" t="s">
        <v>108</v>
      </c>
      <c r="F22">
        <v>5.824E-2</v>
      </c>
      <c r="G22">
        <v>8.3934999999999996E-2</v>
      </c>
      <c r="H22">
        <v>0.10223400000000001</v>
      </c>
      <c r="I22">
        <v>0.100122</v>
      </c>
      <c r="J22">
        <v>9.4562999999999994E-2</v>
      </c>
      <c r="K22">
        <v>9.1009000000000007E-2</v>
      </c>
      <c r="L22">
        <v>8.8827000000000003E-2</v>
      </c>
      <c r="M22">
        <v>8.8865E-2</v>
      </c>
      <c r="N22">
        <v>8.8482000000000005E-2</v>
      </c>
      <c r="O22">
        <v>8.7889999999999996E-2</v>
      </c>
      <c r="P22">
        <v>8.8635000000000005E-2</v>
      </c>
      <c r="Q22">
        <v>8.9943999999999996E-2</v>
      </c>
      <c r="R22">
        <v>9.5838000000000007E-2</v>
      </c>
      <c r="S22">
        <v>9.5838999999999994E-2</v>
      </c>
      <c r="T22">
        <v>9.5929E-2</v>
      </c>
      <c r="U22">
        <v>9.7351999999999994E-2</v>
      </c>
      <c r="V22">
        <v>9.8850999999999994E-2</v>
      </c>
      <c r="W22">
        <v>0.10141</v>
      </c>
      <c r="X22">
        <v>0.10506699999999999</v>
      </c>
      <c r="Y22">
        <v>0.106972</v>
      </c>
      <c r="Z22">
        <v>0.110404</v>
      </c>
      <c r="AA22">
        <v>0.112637</v>
      </c>
      <c r="AB22">
        <v>0.114746</v>
      </c>
      <c r="AC22">
        <v>0.11737</v>
      </c>
      <c r="AD22">
        <v>0.119959</v>
      </c>
      <c r="AE22">
        <v>0.124351</v>
      </c>
      <c r="AF22">
        <v>0.128778</v>
      </c>
      <c r="AG22">
        <v>0.13200500000000001</v>
      </c>
      <c r="AH22">
        <v>0.13613600000000001</v>
      </c>
      <c r="AI22">
        <v>0.139824</v>
      </c>
      <c r="AJ22" s="71">
        <v>3.1E-2</v>
      </c>
    </row>
    <row r="23" spans="1:36" x14ac:dyDescent="0.25">
      <c r="A23" t="s">
        <v>149</v>
      </c>
      <c r="B23" t="s">
        <v>147</v>
      </c>
      <c r="C23" t="s">
        <v>150</v>
      </c>
      <c r="D23" t="s">
        <v>108</v>
      </c>
      <c r="F23">
        <v>3.4324E-2</v>
      </c>
      <c r="G23">
        <v>3.1629999999999998E-2</v>
      </c>
      <c r="H23">
        <v>3.2663999999999999E-2</v>
      </c>
      <c r="I23">
        <v>3.1067000000000001E-2</v>
      </c>
      <c r="J23">
        <v>2.8989000000000001E-2</v>
      </c>
      <c r="K23">
        <v>2.7803999999999999E-2</v>
      </c>
      <c r="L23">
        <v>2.6821000000000001E-2</v>
      </c>
      <c r="M23">
        <v>2.6294000000000001E-2</v>
      </c>
      <c r="N23">
        <v>2.5703E-2</v>
      </c>
      <c r="O23">
        <v>2.5183000000000001E-2</v>
      </c>
      <c r="P23">
        <v>2.4774999999999998E-2</v>
      </c>
      <c r="Q23">
        <v>2.5118999999999999E-2</v>
      </c>
      <c r="R23">
        <v>2.5592E-2</v>
      </c>
      <c r="S23">
        <v>2.5024999999999999E-2</v>
      </c>
      <c r="T23">
        <v>2.4549000000000001E-2</v>
      </c>
      <c r="U23">
        <v>2.4303000000000002E-2</v>
      </c>
      <c r="V23">
        <v>2.4152E-2</v>
      </c>
      <c r="W23">
        <v>2.4312E-2</v>
      </c>
      <c r="X23">
        <v>2.4516E-2</v>
      </c>
      <c r="Y23">
        <v>2.4691999999999999E-2</v>
      </c>
      <c r="Z23">
        <v>2.4847999999999999E-2</v>
      </c>
      <c r="AA23">
        <v>2.486E-2</v>
      </c>
      <c r="AB23">
        <v>2.4878999999999998E-2</v>
      </c>
      <c r="AC23">
        <v>2.4868999999999999E-2</v>
      </c>
      <c r="AD23">
        <v>2.4892000000000001E-2</v>
      </c>
      <c r="AE23">
        <v>2.5346E-2</v>
      </c>
      <c r="AF23">
        <v>2.5631000000000001E-2</v>
      </c>
      <c r="AG23">
        <v>2.5672E-2</v>
      </c>
      <c r="AH23">
        <v>2.5926000000000001E-2</v>
      </c>
      <c r="AI23">
        <v>2.5838E-2</v>
      </c>
      <c r="AJ23" s="71">
        <v>-0.01</v>
      </c>
    </row>
    <row r="24" spans="1:36" x14ac:dyDescent="0.25">
      <c r="A24" t="s">
        <v>151</v>
      </c>
      <c r="B24" t="s">
        <v>152</v>
      </c>
      <c r="C24" t="s">
        <v>153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25">
      <c r="A25" t="s">
        <v>154</v>
      </c>
      <c r="B25" t="s">
        <v>155</v>
      </c>
      <c r="C25" t="s">
        <v>156</v>
      </c>
      <c r="D25" t="s">
        <v>108</v>
      </c>
      <c r="F25">
        <v>2.810565</v>
      </c>
      <c r="G25">
        <v>2.5792950000000001</v>
      </c>
      <c r="H25">
        <v>2.9005109999999998</v>
      </c>
      <c r="I25">
        <v>3.0991559999999998</v>
      </c>
      <c r="J25">
        <v>3.3652739999999999</v>
      </c>
      <c r="K25">
        <v>3.752151</v>
      </c>
      <c r="L25">
        <v>4.0850790000000003</v>
      </c>
      <c r="M25">
        <v>4.4954919999999996</v>
      </c>
      <c r="N25">
        <v>4.8712819999999999</v>
      </c>
      <c r="O25">
        <v>5.1944819999999998</v>
      </c>
      <c r="P25">
        <v>5.4509059999999998</v>
      </c>
      <c r="Q25">
        <v>5.7987690000000001</v>
      </c>
      <c r="R25">
        <v>6.1745089999999996</v>
      </c>
      <c r="S25">
        <v>6.1894619999999998</v>
      </c>
      <c r="T25">
        <v>6.1413770000000003</v>
      </c>
      <c r="U25">
        <v>6.0972109999999997</v>
      </c>
      <c r="V25">
        <v>6.0469020000000002</v>
      </c>
      <c r="W25">
        <v>6.2551769999999998</v>
      </c>
      <c r="X25">
        <v>6.4857379999999996</v>
      </c>
      <c r="Y25">
        <v>6.689171</v>
      </c>
      <c r="Z25">
        <v>6.8860489999999999</v>
      </c>
      <c r="AA25">
        <v>7.0107549999999996</v>
      </c>
      <c r="AB25">
        <v>7.1375010000000003</v>
      </c>
      <c r="AC25">
        <v>7.2389099999999997</v>
      </c>
      <c r="AD25">
        <v>7.2781450000000003</v>
      </c>
      <c r="AE25">
        <v>7.3882669999999999</v>
      </c>
      <c r="AF25">
        <v>7.4550150000000004</v>
      </c>
      <c r="AG25">
        <v>7.4618539999999998</v>
      </c>
      <c r="AH25">
        <v>7.5268550000000003</v>
      </c>
      <c r="AI25">
        <v>7.5094289999999999</v>
      </c>
      <c r="AJ25" s="71">
        <v>3.4000000000000002E-2</v>
      </c>
    </row>
    <row r="26" spans="1:36" x14ac:dyDescent="0.25">
      <c r="A26" t="s">
        <v>157</v>
      </c>
      <c r="B26" t="s">
        <v>158</v>
      </c>
      <c r="C26" t="s">
        <v>159</v>
      </c>
      <c r="D26" t="s">
        <v>108</v>
      </c>
      <c r="F26">
        <v>626.73834199999999</v>
      </c>
      <c r="G26">
        <v>627.01330600000006</v>
      </c>
      <c r="H26">
        <v>665.03002900000001</v>
      </c>
      <c r="I26">
        <v>667.75506600000006</v>
      </c>
      <c r="J26">
        <v>639.65643299999999</v>
      </c>
      <c r="K26">
        <v>629.11425799999995</v>
      </c>
      <c r="L26">
        <v>622.74401899999998</v>
      </c>
      <c r="M26">
        <v>626.83557099999996</v>
      </c>
      <c r="N26">
        <v>632.96844499999997</v>
      </c>
      <c r="O26">
        <v>644.72033699999997</v>
      </c>
      <c r="P26">
        <v>651.51196300000004</v>
      </c>
      <c r="Q26">
        <v>687.04998799999998</v>
      </c>
      <c r="R26">
        <v>710.13922100000002</v>
      </c>
      <c r="S26">
        <v>712.91662599999995</v>
      </c>
      <c r="T26">
        <v>715.95062299999995</v>
      </c>
      <c r="U26">
        <v>723.36199999999997</v>
      </c>
      <c r="V26">
        <v>737.36444100000006</v>
      </c>
      <c r="W26">
        <v>759.89739999999995</v>
      </c>
      <c r="X26">
        <v>780.36608899999999</v>
      </c>
      <c r="Y26">
        <v>806.40118399999994</v>
      </c>
      <c r="Z26">
        <v>825.19988999999998</v>
      </c>
      <c r="AA26">
        <v>839.224243</v>
      </c>
      <c r="AB26">
        <v>855.501892</v>
      </c>
      <c r="AC26">
        <v>866.77459699999997</v>
      </c>
      <c r="AD26">
        <v>873.11395300000004</v>
      </c>
      <c r="AE26">
        <v>891.62335199999995</v>
      </c>
      <c r="AF26">
        <v>903.71875</v>
      </c>
      <c r="AG26">
        <v>910.93670699999996</v>
      </c>
      <c r="AH26">
        <v>927.72332800000004</v>
      </c>
      <c r="AI26">
        <v>929.20703100000003</v>
      </c>
      <c r="AJ26" s="71">
        <v>1.4E-2</v>
      </c>
    </row>
    <row r="27" spans="1:36" x14ac:dyDescent="0.25">
      <c r="A27" t="s">
        <v>160</v>
      </c>
      <c r="B27" t="s">
        <v>161</v>
      </c>
      <c r="C27" t="s">
        <v>162</v>
      </c>
      <c r="D27" t="s">
        <v>163</v>
      </c>
      <c r="F27">
        <v>11.746987000000001</v>
      </c>
      <c r="G27">
        <v>13.472249</v>
      </c>
      <c r="H27">
        <v>14.788416</v>
      </c>
      <c r="I27">
        <v>15.384516</v>
      </c>
      <c r="J27">
        <v>15.598006</v>
      </c>
      <c r="K27">
        <v>15.876053000000001</v>
      </c>
      <c r="L27">
        <v>16.171009000000002</v>
      </c>
      <c r="M27">
        <v>16.488641999999999</v>
      </c>
      <c r="N27">
        <v>16.876179</v>
      </c>
      <c r="O27">
        <v>17.399279</v>
      </c>
      <c r="P27">
        <v>17.857938999999998</v>
      </c>
      <c r="Q27">
        <v>18.531663999999999</v>
      </c>
      <c r="R27">
        <v>19.112214999999999</v>
      </c>
      <c r="S27">
        <v>19.643305000000002</v>
      </c>
      <c r="T27">
        <v>20.196375</v>
      </c>
      <c r="U27">
        <v>20.697823</v>
      </c>
      <c r="V27">
        <v>21.187141</v>
      </c>
      <c r="W27">
        <v>21.703146</v>
      </c>
      <c r="X27">
        <v>22.177455999999999</v>
      </c>
      <c r="Y27">
        <v>22.714169999999999</v>
      </c>
      <c r="Z27">
        <v>23.287618999999999</v>
      </c>
      <c r="AA27">
        <v>23.809956</v>
      </c>
      <c r="AB27">
        <v>24.362717</v>
      </c>
      <c r="AC27">
        <v>24.873922</v>
      </c>
      <c r="AD27">
        <v>25.344545</v>
      </c>
      <c r="AE27">
        <v>25.848886</v>
      </c>
      <c r="AF27">
        <v>26.332108999999999</v>
      </c>
      <c r="AG27">
        <v>26.808083</v>
      </c>
      <c r="AH27">
        <v>27.296935999999999</v>
      </c>
      <c r="AI27">
        <v>27.704445</v>
      </c>
      <c r="AJ27" s="71">
        <v>0.03</v>
      </c>
    </row>
    <row r="28" spans="1:36" x14ac:dyDescent="0.25">
      <c r="A28" t="s">
        <v>164</v>
      </c>
      <c r="B28" t="s">
        <v>165</v>
      </c>
      <c r="C28" t="s">
        <v>166</v>
      </c>
      <c r="D28" t="s">
        <v>108</v>
      </c>
      <c r="F28">
        <v>5335.3110349999997</v>
      </c>
      <c r="G28">
        <v>4654.1103519999997</v>
      </c>
      <c r="H28">
        <v>4496.9658200000003</v>
      </c>
      <c r="I28">
        <v>4340.4360349999997</v>
      </c>
      <c r="J28">
        <v>4100.8857420000004</v>
      </c>
      <c r="K28">
        <v>3962.6616210000002</v>
      </c>
      <c r="L28">
        <v>3850.9907229999999</v>
      </c>
      <c r="M28">
        <v>3801.6206050000001</v>
      </c>
      <c r="N28">
        <v>3750.6621089999999</v>
      </c>
      <c r="O28">
        <v>3705.4428710000002</v>
      </c>
      <c r="P28">
        <v>3648.3041990000002</v>
      </c>
      <c r="Q28">
        <v>3707.438232</v>
      </c>
      <c r="R28">
        <v>3715.6301269999999</v>
      </c>
      <c r="S28">
        <v>3629.3110350000002</v>
      </c>
      <c r="T28">
        <v>3544.9460450000001</v>
      </c>
      <c r="U28">
        <v>3494.8698730000001</v>
      </c>
      <c r="V28">
        <v>3480.2451169999999</v>
      </c>
      <c r="W28">
        <v>3501.3237300000001</v>
      </c>
      <c r="X28">
        <v>3518.7358399999998</v>
      </c>
      <c r="Y28">
        <v>3550.211914</v>
      </c>
      <c r="Z28">
        <v>3543.5134280000002</v>
      </c>
      <c r="AA28">
        <v>3524.6777339999999</v>
      </c>
      <c r="AB28">
        <v>3511.5207519999999</v>
      </c>
      <c r="AC28">
        <v>3484.671875</v>
      </c>
      <c r="AD28">
        <v>3444.9780270000001</v>
      </c>
      <c r="AE28">
        <v>3449.3686520000001</v>
      </c>
      <c r="AF28">
        <v>3432.0026859999998</v>
      </c>
      <c r="AG28">
        <v>3397.9926759999998</v>
      </c>
      <c r="AH28">
        <v>3398.6354980000001</v>
      </c>
      <c r="AI28">
        <v>3354</v>
      </c>
      <c r="AJ28" s="71">
        <v>-1.6E-2</v>
      </c>
    </row>
    <row r="29" spans="1:36" x14ac:dyDescent="0.25">
      <c r="A29" t="s">
        <v>167</v>
      </c>
    </row>
    <row r="30" spans="1:36" x14ac:dyDescent="0.25">
      <c r="A30" t="s">
        <v>168</v>
      </c>
    </row>
    <row r="31" spans="1:36" x14ac:dyDescent="0.25">
      <c r="A31" t="s">
        <v>105</v>
      </c>
      <c r="B31" t="s">
        <v>169</v>
      </c>
      <c r="C31" t="s">
        <v>170</v>
      </c>
      <c r="D31" t="s">
        <v>108</v>
      </c>
      <c r="F31">
        <v>8724.5283199999994</v>
      </c>
      <c r="G31">
        <v>7939.5649409999996</v>
      </c>
      <c r="H31">
        <v>8116.8813479999999</v>
      </c>
      <c r="I31">
        <v>8314.5390619999998</v>
      </c>
      <c r="J31">
        <v>8323.5039059999999</v>
      </c>
      <c r="K31">
        <v>8322.1757809999999</v>
      </c>
      <c r="L31">
        <v>8213.2363280000009</v>
      </c>
      <c r="M31">
        <v>8182.4931640000004</v>
      </c>
      <c r="N31">
        <v>8148.5395509999998</v>
      </c>
      <c r="O31">
        <v>8039.1225590000004</v>
      </c>
      <c r="P31">
        <v>7956.1635740000002</v>
      </c>
      <c r="Q31">
        <v>7892.4267579999996</v>
      </c>
      <c r="R31">
        <v>7877.8208009999998</v>
      </c>
      <c r="S31">
        <v>7680.5063479999999</v>
      </c>
      <c r="T31">
        <v>7491.6279299999997</v>
      </c>
      <c r="U31">
        <v>7401.828125</v>
      </c>
      <c r="V31">
        <v>7379.4506840000004</v>
      </c>
      <c r="W31">
        <v>7421.5366210000002</v>
      </c>
      <c r="X31">
        <v>7516.1909180000002</v>
      </c>
      <c r="Y31">
        <v>7545.408203</v>
      </c>
      <c r="Z31">
        <v>7531.5078119999998</v>
      </c>
      <c r="AA31">
        <v>7480.3242190000001</v>
      </c>
      <c r="AB31">
        <v>7421.3354490000002</v>
      </c>
      <c r="AC31">
        <v>7365.7758789999998</v>
      </c>
      <c r="AD31">
        <v>7297.7700199999999</v>
      </c>
      <c r="AE31">
        <v>7308.1538090000004</v>
      </c>
      <c r="AF31">
        <v>7296.1381840000004</v>
      </c>
      <c r="AG31">
        <v>7261.7114259999998</v>
      </c>
      <c r="AH31">
        <v>7295.6362300000001</v>
      </c>
      <c r="AI31">
        <v>7308.4360349999997</v>
      </c>
      <c r="AJ31" s="71">
        <v>-6.0000000000000001E-3</v>
      </c>
    </row>
    <row r="32" spans="1:36" x14ac:dyDescent="0.25">
      <c r="A32" t="s">
        <v>109</v>
      </c>
      <c r="B32" t="s">
        <v>171</v>
      </c>
      <c r="C32" t="s">
        <v>172</v>
      </c>
      <c r="D32" t="s">
        <v>108</v>
      </c>
      <c r="F32">
        <v>46.418770000000002</v>
      </c>
      <c r="G32">
        <v>51.253639</v>
      </c>
      <c r="H32">
        <v>54.700763999999999</v>
      </c>
      <c r="I32">
        <v>52.197566999999999</v>
      </c>
      <c r="J32">
        <v>51.239521000000003</v>
      </c>
      <c r="K32">
        <v>51.580734</v>
      </c>
      <c r="L32">
        <v>51.742249000000001</v>
      </c>
      <c r="M32">
        <v>52.058838000000002</v>
      </c>
      <c r="N32">
        <v>51.945</v>
      </c>
      <c r="O32">
        <v>52.957183999999998</v>
      </c>
      <c r="P32">
        <v>52.219420999999997</v>
      </c>
      <c r="Q32">
        <v>53.612389</v>
      </c>
      <c r="R32">
        <v>54.034382000000001</v>
      </c>
      <c r="S32">
        <v>53.363276999999997</v>
      </c>
      <c r="T32">
        <v>52.099303999999997</v>
      </c>
      <c r="U32">
        <v>51.40202</v>
      </c>
      <c r="V32">
        <v>50.977820999999999</v>
      </c>
      <c r="W32">
        <v>51.689278000000002</v>
      </c>
      <c r="X32">
        <v>51.969776000000003</v>
      </c>
      <c r="Y32">
        <v>53.049380999999997</v>
      </c>
      <c r="Z32">
        <v>53.070942000000002</v>
      </c>
      <c r="AA32">
        <v>53.386406000000001</v>
      </c>
      <c r="AB32">
        <v>53.157027999999997</v>
      </c>
      <c r="AC32">
        <v>52.364654999999999</v>
      </c>
      <c r="AD32">
        <v>52.270598999999997</v>
      </c>
      <c r="AE32">
        <v>52.341468999999996</v>
      </c>
      <c r="AF32">
        <v>52.742237000000003</v>
      </c>
      <c r="AG32">
        <v>53.071174999999997</v>
      </c>
      <c r="AH32">
        <v>53.468131999999997</v>
      </c>
      <c r="AI32">
        <v>53.209235999999997</v>
      </c>
      <c r="AJ32" s="71">
        <v>5.0000000000000001E-3</v>
      </c>
    </row>
    <row r="33" spans="1:36" x14ac:dyDescent="0.25">
      <c r="A33" t="s">
        <v>173</v>
      </c>
      <c r="B33" t="s">
        <v>174</v>
      </c>
      <c r="C33" t="s">
        <v>175</v>
      </c>
      <c r="D33" t="s">
        <v>108</v>
      </c>
      <c r="F33">
        <v>8770.9472659999992</v>
      </c>
      <c r="G33">
        <v>7990.8183589999999</v>
      </c>
      <c r="H33">
        <v>8171.5820309999999</v>
      </c>
      <c r="I33">
        <v>8366.7363280000009</v>
      </c>
      <c r="J33">
        <v>8374.7431639999995</v>
      </c>
      <c r="K33">
        <v>8373.7568360000005</v>
      </c>
      <c r="L33">
        <v>8264.9785159999992</v>
      </c>
      <c r="M33">
        <v>8234.5517579999996</v>
      </c>
      <c r="N33">
        <v>8200.484375</v>
      </c>
      <c r="O33">
        <v>8092.0795900000003</v>
      </c>
      <c r="P33">
        <v>8008.3828119999998</v>
      </c>
      <c r="Q33">
        <v>7946.0390619999998</v>
      </c>
      <c r="R33">
        <v>7931.8549800000001</v>
      </c>
      <c r="S33">
        <v>7733.8696289999998</v>
      </c>
      <c r="T33">
        <v>7543.7270509999998</v>
      </c>
      <c r="U33">
        <v>7453.2299800000001</v>
      </c>
      <c r="V33">
        <v>7430.4287109999996</v>
      </c>
      <c r="W33">
        <v>7473.2260740000002</v>
      </c>
      <c r="X33">
        <v>7568.1606449999999</v>
      </c>
      <c r="Y33">
        <v>7598.4575199999999</v>
      </c>
      <c r="Z33">
        <v>7584.5786129999997</v>
      </c>
      <c r="AA33">
        <v>7533.7104490000002</v>
      </c>
      <c r="AB33">
        <v>7474.4926759999998</v>
      </c>
      <c r="AC33">
        <v>7418.140625</v>
      </c>
      <c r="AD33">
        <v>7350.0405270000001</v>
      </c>
      <c r="AE33">
        <v>7360.4951170000004</v>
      </c>
      <c r="AF33">
        <v>7348.8803710000002</v>
      </c>
      <c r="AG33">
        <v>7314.7827150000003</v>
      </c>
      <c r="AH33">
        <v>7349.1044920000004</v>
      </c>
      <c r="AI33">
        <v>7361.6455079999996</v>
      </c>
      <c r="AJ33" s="71">
        <v>-6.0000000000000001E-3</v>
      </c>
    </row>
    <row r="34" spans="1:36" x14ac:dyDescent="0.25">
      <c r="A34" t="s">
        <v>176</v>
      </c>
    </row>
    <row r="35" spans="1:36" x14ac:dyDescent="0.25">
      <c r="A35" t="s">
        <v>116</v>
      </c>
      <c r="B35" t="s">
        <v>177</v>
      </c>
      <c r="C35" t="s">
        <v>178</v>
      </c>
      <c r="D35" t="s">
        <v>108</v>
      </c>
      <c r="F35">
        <v>596.27099599999997</v>
      </c>
      <c r="G35">
        <v>546.36578399999996</v>
      </c>
      <c r="H35">
        <v>560.06811500000003</v>
      </c>
      <c r="I35">
        <v>574.928406</v>
      </c>
      <c r="J35">
        <v>576.18988000000002</v>
      </c>
      <c r="K35">
        <v>576.79669200000001</v>
      </c>
      <c r="L35">
        <v>569.94995100000006</v>
      </c>
      <c r="M35">
        <v>568.57684300000005</v>
      </c>
      <c r="N35">
        <v>566.88085899999999</v>
      </c>
      <c r="O35">
        <v>560.06951900000001</v>
      </c>
      <c r="P35">
        <v>554.92858899999999</v>
      </c>
      <c r="Q35">
        <v>552.00311299999998</v>
      </c>
      <c r="R35">
        <v>551.68054199999995</v>
      </c>
      <c r="S35">
        <v>538.38372800000002</v>
      </c>
      <c r="T35">
        <v>525.73877000000005</v>
      </c>
      <c r="U35">
        <v>519.98260500000004</v>
      </c>
      <c r="V35">
        <v>519.21203600000001</v>
      </c>
      <c r="W35">
        <v>522.88903800000003</v>
      </c>
      <c r="X35">
        <v>529.97515899999996</v>
      </c>
      <c r="Y35">
        <v>532.82470699999999</v>
      </c>
      <c r="Z35">
        <v>532.42767300000003</v>
      </c>
      <c r="AA35">
        <v>529.45483400000001</v>
      </c>
      <c r="AB35">
        <v>525.90850799999998</v>
      </c>
      <c r="AC35">
        <v>522.56658900000002</v>
      </c>
      <c r="AD35">
        <v>518.38085899999999</v>
      </c>
      <c r="AE35">
        <v>519.85076900000001</v>
      </c>
      <c r="AF35">
        <v>519.60534700000005</v>
      </c>
      <c r="AG35">
        <v>517.68316700000003</v>
      </c>
      <c r="AH35">
        <v>520.55609100000004</v>
      </c>
      <c r="AI35">
        <v>521.65747099999999</v>
      </c>
      <c r="AJ35" s="71">
        <v>-5.0000000000000001E-3</v>
      </c>
    </row>
    <row r="36" spans="1:36" x14ac:dyDescent="0.25">
      <c r="A36" t="s">
        <v>119</v>
      </c>
      <c r="B36" t="s">
        <v>179</v>
      </c>
      <c r="C36" t="s">
        <v>180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25">
      <c r="A37" t="s">
        <v>122</v>
      </c>
      <c r="B37" t="s">
        <v>181</v>
      </c>
      <c r="C37" t="s">
        <v>182</v>
      </c>
      <c r="D37" t="s">
        <v>108</v>
      </c>
      <c r="F37">
        <v>28.579189</v>
      </c>
      <c r="G37">
        <v>37.799796999999998</v>
      </c>
      <c r="H37">
        <v>46.339046000000003</v>
      </c>
      <c r="I37">
        <v>54.261100999999996</v>
      </c>
      <c r="J37">
        <v>58.176040999999998</v>
      </c>
      <c r="K37">
        <v>61.655929999999998</v>
      </c>
      <c r="L37">
        <v>64.917702000000006</v>
      </c>
      <c r="M37">
        <v>68.914390999999995</v>
      </c>
      <c r="N37">
        <v>73.443618999999998</v>
      </c>
      <c r="O37">
        <v>78.091064000000003</v>
      </c>
      <c r="P37">
        <v>80.645233000000005</v>
      </c>
      <c r="Q37">
        <v>85.000327999999996</v>
      </c>
      <c r="R37">
        <v>88.585280999999995</v>
      </c>
      <c r="S37">
        <v>89.981232000000006</v>
      </c>
      <c r="T37">
        <v>91.31456</v>
      </c>
      <c r="U37">
        <v>93.395668000000001</v>
      </c>
      <c r="V37">
        <v>96.163764999999998</v>
      </c>
      <c r="W37">
        <v>99.826248000000007</v>
      </c>
      <c r="X37">
        <v>103.860428</v>
      </c>
      <c r="Y37">
        <v>107.462875</v>
      </c>
      <c r="Z37">
        <v>110.179092</v>
      </c>
      <c r="AA37">
        <v>112.399666</v>
      </c>
      <c r="AB37">
        <v>114.578751</v>
      </c>
      <c r="AC37">
        <v>116.570374</v>
      </c>
      <c r="AD37">
        <v>118.287209</v>
      </c>
      <c r="AE37">
        <v>121.47287799999999</v>
      </c>
      <c r="AF37">
        <v>124.279961</v>
      </c>
      <c r="AG37">
        <v>126.766396</v>
      </c>
      <c r="AH37">
        <v>130.59278900000001</v>
      </c>
      <c r="AI37">
        <v>133.894745</v>
      </c>
      <c r="AJ37" s="71">
        <v>5.5E-2</v>
      </c>
    </row>
    <row r="38" spans="1:36" x14ac:dyDescent="0.25">
      <c r="A38" t="s">
        <v>125</v>
      </c>
      <c r="B38" t="s">
        <v>183</v>
      </c>
      <c r="C38" t="s">
        <v>184</v>
      </c>
      <c r="D38" t="s">
        <v>108</v>
      </c>
      <c r="F38">
        <v>116.33712800000001</v>
      </c>
      <c r="G38">
        <v>128.26812699999999</v>
      </c>
      <c r="H38">
        <v>155.00762900000001</v>
      </c>
      <c r="I38">
        <v>182.89810199999999</v>
      </c>
      <c r="J38">
        <v>195.789841</v>
      </c>
      <c r="K38">
        <v>205.34196499999999</v>
      </c>
      <c r="L38">
        <v>213.27427700000001</v>
      </c>
      <c r="M38">
        <v>223.44061300000001</v>
      </c>
      <c r="N38">
        <v>236.342468</v>
      </c>
      <c r="O38">
        <v>247.95652799999999</v>
      </c>
      <c r="P38">
        <v>258.85949699999998</v>
      </c>
      <c r="Q38">
        <v>282.15914900000001</v>
      </c>
      <c r="R38">
        <v>301.43454000000003</v>
      </c>
      <c r="S38">
        <v>312.80041499999999</v>
      </c>
      <c r="T38">
        <v>324.20504799999998</v>
      </c>
      <c r="U38">
        <v>337.032623</v>
      </c>
      <c r="V38">
        <v>352.85296599999998</v>
      </c>
      <c r="W38">
        <v>373.29519699999997</v>
      </c>
      <c r="X38">
        <v>393.44055200000003</v>
      </c>
      <c r="Y38">
        <v>416.24755900000002</v>
      </c>
      <c r="Z38">
        <v>434.52276599999999</v>
      </c>
      <c r="AA38">
        <v>451.46810900000003</v>
      </c>
      <c r="AB38">
        <v>469.557098</v>
      </c>
      <c r="AC38">
        <v>484.46343999999999</v>
      </c>
      <c r="AD38">
        <v>496.07870500000001</v>
      </c>
      <c r="AE38">
        <v>515.07562299999995</v>
      </c>
      <c r="AF38">
        <v>530.70703100000003</v>
      </c>
      <c r="AG38">
        <v>543.75414999999998</v>
      </c>
      <c r="AH38">
        <v>562.824341</v>
      </c>
      <c r="AI38">
        <v>573.33343500000001</v>
      </c>
      <c r="AJ38" s="71">
        <v>5.7000000000000002E-2</v>
      </c>
    </row>
    <row r="39" spans="1:36" x14ac:dyDescent="0.25">
      <c r="A39" t="s">
        <v>128</v>
      </c>
      <c r="B39" t="s">
        <v>185</v>
      </c>
      <c r="C39" t="s">
        <v>130</v>
      </c>
      <c r="D39" t="s">
        <v>108</v>
      </c>
      <c r="F39">
        <v>55.057670999999999</v>
      </c>
      <c r="G39">
        <v>53.127327000000001</v>
      </c>
      <c r="H39">
        <v>53.622996999999998</v>
      </c>
      <c r="I39">
        <v>53.152264000000002</v>
      </c>
      <c r="J39">
        <v>51.774372</v>
      </c>
      <c r="K39">
        <v>51.004989999999999</v>
      </c>
      <c r="L39">
        <v>50.355651999999999</v>
      </c>
      <c r="M39">
        <v>50.621254</v>
      </c>
      <c r="N39">
        <v>51.208556999999999</v>
      </c>
      <c r="O39">
        <v>52.072277</v>
      </c>
      <c r="P39">
        <v>53.217650999999996</v>
      </c>
      <c r="Q39">
        <v>55.713206999999997</v>
      </c>
      <c r="R39">
        <v>57.525776</v>
      </c>
      <c r="S39">
        <v>58.145057999999999</v>
      </c>
      <c r="T39">
        <v>58.647334999999998</v>
      </c>
      <c r="U39">
        <v>59.694374000000003</v>
      </c>
      <c r="V39">
        <v>61.187140999999997</v>
      </c>
      <c r="W39">
        <v>63.272671000000003</v>
      </c>
      <c r="X39">
        <v>65.542450000000002</v>
      </c>
      <c r="Y39">
        <v>67.744652000000002</v>
      </c>
      <c r="Z39">
        <v>69.149833999999998</v>
      </c>
      <c r="AA39">
        <v>70.186065999999997</v>
      </c>
      <c r="AB39">
        <v>71.208481000000006</v>
      </c>
      <c r="AC39">
        <v>71.972328000000005</v>
      </c>
      <c r="AD39">
        <v>72.425597999999994</v>
      </c>
      <c r="AE39">
        <v>73.737701000000001</v>
      </c>
      <c r="AF39">
        <v>74.667357999999993</v>
      </c>
      <c r="AG39">
        <v>75.298148999999995</v>
      </c>
      <c r="AH39">
        <v>76.662216000000001</v>
      </c>
      <c r="AI39">
        <v>77.354256000000007</v>
      </c>
      <c r="AJ39" s="71">
        <v>1.2E-2</v>
      </c>
    </row>
    <row r="40" spans="1:36" x14ac:dyDescent="0.25">
      <c r="A40" t="s">
        <v>131</v>
      </c>
      <c r="B40" t="s">
        <v>186</v>
      </c>
      <c r="C40" t="s">
        <v>130</v>
      </c>
      <c r="D40" t="s">
        <v>108</v>
      </c>
      <c r="F40">
        <v>36.218811000000002</v>
      </c>
      <c r="G40">
        <v>154.586761</v>
      </c>
      <c r="H40">
        <v>190.44366500000001</v>
      </c>
      <c r="I40">
        <v>194.14935299999999</v>
      </c>
      <c r="J40">
        <v>189.67103599999999</v>
      </c>
      <c r="K40">
        <v>186.11908</v>
      </c>
      <c r="L40">
        <v>182.59335300000001</v>
      </c>
      <c r="M40">
        <v>182.38986199999999</v>
      </c>
      <c r="N40">
        <v>183.34767199999999</v>
      </c>
      <c r="O40">
        <v>185.21614099999999</v>
      </c>
      <c r="P40">
        <v>188.22491500000001</v>
      </c>
      <c r="Q40">
        <v>195.500427</v>
      </c>
      <c r="R40">
        <v>201.602203</v>
      </c>
      <c r="S40">
        <v>202.48445100000001</v>
      </c>
      <c r="T40">
        <v>203.07191499999999</v>
      </c>
      <c r="U40">
        <v>205.48602299999999</v>
      </c>
      <c r="V40">
        <v>209.44358800000001</v>
      </c>
      <c r="W40">
        <v>215.51011700000001</v>
      </c>
      <c r="X40">
        <v>222.27899199999999</v>
      </c>
      <c r="Y40">
        <v>228.56625399999999</v>
      </c>
      <c r="Z40">
        <v>232.799881</v>
      </c>
      <c r="AA40">
        <v>235.78497300000001</v>
      </c>
      <c r="AB40">
        <v>238.747772</v>
      </c>
      <c r="AC40">
        <v>241.03796399999999</v>
      </c>
      <c r="AD40">
        <v>242.18598900000001</v>
      </c>
      <c r="AE40">
        <v>246.25103799999999</v>
      </c>
      <c r="AF40">
        <v>249.15150499999999</v>
      </c>
      <c r="AG40">
        <v>250.96052599999999</v>
      </c>
      <c r="AH40">
        <v>255.18679800000001</v>
      </c>
      <c r="AI40">
        <v>257.30136099999999</v>
      </c>
      <c r="AJ40" s="71">
        <v>7.0000000000000007E-2</v>
      </c>
    </row>
    <row r="41" spans="1:36" x14ac:dyDescent="0.25">
      <c r="A41" t="s">
        <v>133</v>
      </c>
      <c r="B41" t="s">
        <v>187</v>
      </c>
      <c r="C41" t="s">
        <v>188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25">
      <c r="A42" t="s">
        <v>137</v>
      </c>
      <c r="B42" t="s">
        <v>189</v>
      </c>
      <c r="C42" t="s">
        <v>190</v>
      </c>
      <c r="D42" t="s">
        <v>108</v>
      </c>
      <c r="F42">
        <v>458.01428199999998</v>
      </c>
      <c r="G42">
        <v>501.93493699999999</v>
      </c>
      <c r="H42">
        <v>547.27465800000004</v>
      </c>
      <c r="I42">
        <v>565.82757600000002</v>
      </c>
      <c r="J42">
        <v>565.51458700000001</v>
      </c>
      <c r="K42">
        <v>565.17663600000003</v>
      </c>
      <c r="L42">
        <v>560.31372099999999</v>
      </c>
      <c r="M42">
        <v>561.88214100000005</v>
      </c>
      <c r="N42">
        <v>563.16980000000001</v>
      </c>
      <c r="O42">
        <v>562.63098100000002</v>
      </c>
      <c r="P42">
        <v>562.89172399999995</v>
      </c>
      <c r="Q42">
        <v>570.48767099999998</v>
      </c>
      <c r="R42">
        <v>576.23821999999996</v>
      </c>
      <c r="S42">
        <v>567.89605700000004</v>
      </c>
      <c r="T42">
        <v>558.94799799999998</v>
      </c>
      <c r="U42">
        <v>556.03161599999999</v>
      </c>
      <c r="V42">
        <v>558.466858</v>
      </c>
      <c r="W42">
        <v>566.629639</v>
      </c>
      <c r="X42">
        <v>576.86871299999996</v>
      </c>
      <c r="Y42">
        <v>585.97894299999996</v>
      </c>
      <c r="Z42">
        <v>589.79345699999999</v>
      </c>
      <c r="AA42">
        <v>590.86480700000004</v>
      </c>
      <c r="AB42">
        <v>591.52166699999998</v>
      </c>
      <c r="AC42">
        <v>591.03228799999999</v>
      </c>
      <c r="AD42">
        <v>588.61328100000003</v>
      </c>
      <c r="AE42">
        <v>593.19030799999996</v>
      </c>
      <c r="AF42">
        <v>595.053406</v>
      </c>
      <c r="AG42">
        <v>594.78008999999997</v>
      </c>
      <c r="AH42">
        <v>600.26403800000003</v>
      </c>
      <c r="AI42">
        <v>601.24218800000006</v>
      </c>
      <c r="AJ42" s="71">
        <v>8.9999999999999993E-3</v>
      </c>
    </row>
    <row r="43" spans="1:36" x14ac:dyDescent="0.25">
      <c r="A43" t="s">
        <v>140</v>
      </c>
      <c r="B43" t="s">
        <v>191</v>
      </c>
      <c r="C43" t="s">
        <v>192</v>
      </c>
      <c r="D43" t="s">
        <v>108</v>
      </c>
      <c r="F43">
        <v>0.110323</v>
      </c>
      <c r="G43">
        <v>0.137763</v>
      </c>
      <c r="H43">
        <v>0.183253</v>
      </c>
      <c r="I43">
        <v>0.23328199999999999</v>
      </c>
      <c r="J43">
        <v>0.25928400000000001</v>
      </c>
      <c r="K43">
        <v>0.269482</v>
      </c>
      <c r="L43">
        <v>0.27029700000000001</v>
      </c>
      <c r="M43">
        <v>0.26854499999999998</v>
      </c>
      <c r="N43">
        <v>0.26186599999999999</v>
      </c>
      <c r="O43">
        <v>0.26164300000000001</v>
      </c>
      <c r="P43">
        <v>0.25868000000000002</v>
      </c>
      <c r="Q43">
        <v>0.26290200000000002</v>
      </c>
      <c r="R43">
        <v>0.26259500000000002</v>
      </c>
      <c r="S43">
        <v>0.25814100000000001</v>
      </c>
      <c r="T43">
        <v>0.25338300000000002</v>
      </c>
      <c r="U43">
        <v>0.25079400000000002</v>
      </c>
      <c r="V43">
        <v>0.25117600000000001</v>
      </c>
      <c r="W43">
        <v>0.25495699999999999</v>
      </c>
      <c r="X43">
        <v>0.25800600000000001</v>
      </c>
      <c r="Y43">
        <v>0.26522499999999999</v>
      </c>
      <c r="Z43">
        <v>0.26688400000000001</v>
      </c>
      <c r="AA43">
        <v>0.27162900000000001</v>
      </c>
      <c r="AB43">
        <v>0.277702</v>
      </c>
      <c r="AC43">
        <v>0.28060000000000002</v>
      </c>
      <c r="AD43">
        <v>0.28139700000000001</v>
      </c>
      <c r="AE43">
        <v>0.28559200000000001</v>
      </c>
      <c r="AF43">
        <v>0.28731699999999999</v>
      </c>
      <c r="AG43">
        <v>0.28775299999999998</v>
      </c>
      <c r="AH43">
        <v>0.29196899999999998</v>
      </c>
      <c r="AI43">
        <v>0.29115400000000002</v>
      </c>
      <c r="AJ43" s="71">
        <v>3.4000000000000002E-2</v>
      </c>
    </row>
    <row r="44" spans="1:36" x14ac:dyDescent="0.25">
      <c r="A44" t="s">
        <v>143</v>
      </c>
      <c r="B44" t="s">
        <v>193</v>
      </c>
      <c r="C44" t="s">
        <v>194</v>
      </c>
      <c r="D44" t="s">
        <v>108</v>
      </c>
      <c r="F44">
        <v>2.1523E-2</v>
      </c>
      <c r="G44">
        <v>2.2523000000000001E-2</v>
      </c>
      <c r="H44">
        <v>2.3244999999999998E-2</v>
      </c>
      <c r="I44">
        <v>2.4621000000000001E-2</v>
      </c>
      <c r="J44">
        <v>2.5132999999999999E-2</v>
      </c>
      <c r="K44">
        <v>2.5956E-2</v>
      </c>
      <c r="L44">
        <v>2.6793999999999998E-2</v>
      </c>
      <c r="M44">
        <v>2.7444E-2</v>
      </c>
      <c r="N44">
        <v>2.7904000000000002E-2</v>
      </c>
      <c r="O44">
        <v>2.8843000000000001E-2</v>
      </c>
      <c r="P44">
        <v>2.9156000000000001E-2</v>
      </c>
      <c r="Q44">
        <v>3.0003999999999999E-2</v>
      </c>
      <c r="R44">
        <v>3.0705E-2</v>
      </c>
      <c r="S44">
        <v>3.0901000000000001E-2</v>
      </c>
      <c r="T44">
        <v>3.1073E-2</v>
      </c>
      <c r="U44">
        <v>3.1642999999999998E-2</v>
      </c>
      <c r="V44">
        <v>3.2497999999999999E-2</v>
      </c>
      <c r="W44">
        <v>3.3938999999999997E-2</v>
      </c>
      <c r="X44">
        <v>3.4952999999999998E-2</v>
      </c>
      <c r="Y44">
        <v>3.7253000000000001E-2</v>
      </c>
      <c r="Z44">
        <v>3.8560999999999998E-2</v>
      </c>
      <c r="AA44">
        <v>4.0196000000000003E-2</v>
      </c>
      <c r="AB44">
        <v>4.2286999999999998E-2</v>
      </c>
      <c r="AC44">
        <v>4.3834999999999999E-2</v>
      </c>
      <c r="AD44">
        <v>4.5184000000000002E-2</v>
      </c>
      <c r="AE44">
        <v>4.7343000000000003E-2</v>
      </c>
      <c r="AF44">
        <v>4.9064999999999998E-2</v>
      </c>
      <c r="AG44">
        <v>5.0527000000000002E-2</v>
      </c>
      <c r="AH44">
        <v>5.2706999999999997E-2</v>
      </c>
      <c r="AI44">
        <v>5.3215999999999999E-2</v>
      </c>
      <c r="AJ44" s="71">
        <v>3.2000000000000001E-2</v>
      </c>
    </row>
    <row r="45" spans="1:36" x14ac:dyDescent="0.25">
      <c r="A45" t="s">
        <v>146</v>
      </c>
      <c r="B45" t="s">
        <v>195</v>
      </c>
      <c r="C45" t="s">
        <v>196</v>
      </c>
      <c r="D45" t="s">
        <v>108</v>
      </c>
      <c r="F45">
        <v>0.454287</v>
      </c>
      <c r="G45">
        <v>0.61953199999999997</v>
      </c>
      <c r="H45">
        <v>0.69791700000000001</v>
      </c>
      <c r="I45">
        <v>0.73194599999999999</v>
      </c>
      <c r="J45">
        <v>0.74988699999999997</v>
      </c>
      <c r="K45">
        <v>0.77173599999999998</v>
      </c>
      <c r="L45">
        <v>0.785443</v>
      </c>
      <c r="M45">
        <v>0.79760399999999998</v>
      </c>
      <c r="N45">
        <v>0.80721799999999999</v>
      </c>
      <c r="O45">
        <v>0.821994</v>
      </c>
      <c r="P45">
        <v>0.82895200000000002</v>
      </c>
      <c r="Q45">
        <v>0.86267899999999997</v>
      </c>
      <c r="R45">
        <v>0.88248800000000005</v>
      </c>
      <c r="S45">
        <v>0.88968400000000003</v>
      </c>
      <c r="T45">
        <v>0.89937299999999998</v>
      </c>
      <c r="U45">
        <v>0.91783199999999998</v>
      </c>
      <c r="V45">
        <v>0.94411299999999998</v>
      </c>
      <c r="W45">
        <v>0.98437600000000003</v>
      </c>
      <c r="X45">
        <v>1.0265660000000001</v>
      </c>
      <c r="Y45">
        <v>1.076635</v>
      </c>
      <c r="Z45">
        <v>1.1149789999999999</v>
      </c>
      <c r="AA45">
        <v>1.1537139999999999</v>
      </c>
      <c r="AB45">
        <v>1.190774</v>
      </c>
      <c r="AC45">
        <v>1.2256609999999999</v>
      </c>
      <c r="AD45">
        <v>1.2712019999999999</v>
      </c>
      <c r="AE45">
        <v>1.3486309999999999</v>
      </c>
      <c r="AF45">
        <v>1.4238010000000001</v>
      </c>
      <c r="AG45">
        <v>1.489571</v>
      </c>
      <c r="AH45">
        <v>1.572449</v>
      </c>
      <c r="AI45">
        <v>1.6329180000000001</v>
      </c>
      <c r="AJ45" s="71">
        <v>4.4999999999999998E-2</v>
      </c>
    </row>
    <row r="46" spans="1:36" x14ac:dyDescent="0.25">
      <c r="A46" t="s">
        <v>149</v>
      </c>
      <c r="B46" t="s">
        <v>197</v>
      </c>
      <c r="C46" t="s">
        <v>198</v>
      </c>
      <c r="D46" t="s">
        <v>108</v>
      </c>
      <c r="F46">
        <v>5.8349999999999999E-3</v>
      </c>
      <c r="G46">
        <v>5.803E-3</v>
      </c>
      <c r="H46">
        <v>6.4859999999999996E-3</v>
      </c>
      <c r="I46">
        <v>6.6709999999999998E-3</v>
      </c>
      <c r="J46">
        <v>6.7279999999999996E-3</v>
      </c>
      <c r="K46">
        <v>6.8190000000000004E-3</v>
      </c>
      <c r="L46">
        <v>6.8370000000000002E-3</v>
      </c>
      <c r="M46">
        <v>6.7780000000000002E-3</v>
      </c>
      <c r="N46">
        <v>6.7070000000000003E-3</v>
      </c>
      <c r="O46">
        <v>6.7419999999999997E-3</v>
      </c>
      <c r="P46">
        <v>6.6670000000000002E-3</v>
      </c>
      <c r="Q46">
        <v>7.0340000000000003E-3</v>
      </c>
      <c r="R46">
        <v>7.0559999999999998E-3</v>
      </c>
      <c r="S46">
        <v>7.0060000000000001E-3</v>
      </c>
      <c r="T46">
        <v>7.0140000000000003E-3</v>
      </c>
      <c r="U46">
        <v>7.0619999999999997E-3</v>
      </c>
      <c r="V46">
        <v>7.123E-3</v>
      </c>
      <c r="W46">
        <v>7.3049999999999999E-3</v>
      </c>
      <c r="X46">
        <v>7.45E-3</v>
      </c>
      <c r="Y46">
        <v>7.7349999999999997E-3</v>
      </c>
      <c r="Z46">
        <v>7.8759999999999993E-3</v>
      </c>
      <c r="AA46">
        <v>8.0409999999999995E-3</v>
      </c>
      <c r="AB46">
        <v>8.1890000000000001E-3</v>
      </c>
      <c r="AC46">
        <v>8.2909999999999998E-3</v>
      </c>
      <c r="AD46">
        <v>8.4980000000000003E-3</v>
      </c>
      <c r="AE46">
        <v>8.9510000000000006E-3</v>
      </c>
      <c r="AF46">
        <v>9.3039999999999998E-3</v>
      </c>
      <c r="AG46">
        <v>9.5560000000000003E-3</v>
      </c>
      <c r="AH46">
        <v>9.92E-3</v>
      </c>
      <c r="AI46">
        <v>1.0041E-2</v>
      </c>
      <c r="AJ46" s="71">
        <v>1.9E-2</v>
      </c>
    </row>
    <row r="47" spans="1:36" x14ac:dyDescent="0.25">
      <c r="A47" t="s">
        <v>151</v>
      </c>
      <c r="B47" t="s">
        <v>199</v>
      </c>
      <c r="C47" t="s">
        <v>200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25">
      <c r="A48" t="s">
        <v>154</v>
      </c>
      <c r="B48" t="s">
        <v>201</v>
      </c>
      <c r="C48" t="s">
        <v>202</v>
      </c>
      <c r="D48" t="s">
        <v>108</v>
      </c>
      <c r="F48">
        <v>6.3100000000000005E-4</v>
      </c>
      <c r="G48">
        <v>3.9240000000000004E-3</v>
      </c>
      <c r="H48">
        <v>7.607E-3</v>
      </c>
      <c r="I48">
        <v>1.1663E-2</v>
      </c>
      <c r="J48">
        <v>1.6934000000000001E-2</v>
      </c>
      <c r="K48">
        <v>2.146E-2</v>
      </c>
      <c r="L48">
        <v>2.5975000000000002E-2</v>
      </c>
      <c r="M48">
        <v>3.1001000000000001E-2</v>
      </c>
      <c r="N48">
        <v>3.6346000000000003E-2</v>
      </c>
      <c r="O48">
        <v>4.1800999999999998E-2</v>
      </c>
      <c r="P48">
        <v>4.7445000000000001E-2</v>
      </c>
      <c r="Q48">
        <v>5.4151999999999999E-2</v>
      </c>
      <c r="R48">
        <v>6.1150000000000003E-2</v>
      </c>
      <c r="S48">
        <v>6.6989000000000007E-2</v>
      </c>
      <c r="T48">
        <v>7.3028999999999997E-2</v>
      </c>
      <c r="U48">
        <v>8.0170000000000005E-2</v>
      </c>
      <c r="V48">
        <v>8.8482000000000005E-2</v>
      </c>
      <c r="W48">
        <v>9.8235000000000003E-2</v>
      </c>
      <c r="X48">
        <v>0.108999</v>
      </c>
      <c r="Y48">
        <v>0.120353</v>
      </c>
      <c r="Z48">
        <v>0.13120999999999999</v>
      </c>
      <c r="AA48">
        <v>0.142038</v>
      </c>
      <c r="AB48">
        <v>0.153393</v>
      </c>
      <c r="AC48">
        <v>0.16478300000000001</v>
      </c>
      <c r="AD48">
        <v>0.176149</v>
      </c>
      <c r="AE48">
        <v>0.19006200000000001</v>
      </c>
      <c r="AF48">
        <v>0.20350299999999999</v>
      </c>
      <c r="AG48">
        <v>0.21637600000000001</v>
      </c>
      <c r="AH48">
        <v>0.232098</v>
      </c>
      <c r="AI48">
        <v>0.245919</v>
      </c>
      <c r="AJ48" s="71">
        <v>0.22800000000000001</v>
      </c>
    </row>
    <row r="49" spans="1:36" x14ac:dyDescent="0.25">
      <c r="A49" t="s">
        <v>203</v>
      </c>
      <c r="B49" t="s">
        <v>204</v>
      </c>
      <c r="C49" t="s">
        <v>205</v>
      </c>
      <c r="D49" t="s">
        <v>108</v>
      </c>
      <c r="F49">
        <v>1291.1644289999999</v>
      </c>
      <c r="G49">
        <v>1422.9570309999999</v>
      </c>
      <c r="H49">
        <v>1553.7583010000001</v>
      </c>
      <c r="I49">
        <v>1626.3079829999999</v>
      </c>
      <c r="J49">
        <v>1638.2535399999999</v>
      </c>
      <c r="K49">
        <v>1647.267578</v>
      </c>
      <c r="L49">
        <v>1642.5926509999999</v>
      </c>
      <c r="M49">
        <v>1657.025879</v>
      </c>
      <c r="N49">
        <v>1675.599121</v>
      </c>
      <c r="O49">
        <v>1687.2597659999999</v>
      </c>
      <c r="P49">
        <v>1699.997437</v>
      </c>
      <c r="Q49">
        <v>1742.1363530000001</v>
      </c>
      <c r="R49">
        <v>1778.363159</v>
      </c>
      <c r="S49">
        <v>1770.9920649999999</v>
      </c>
      <c r="T49">
        <v>1763.234009</v>
      </c>
      <c r="U49">
        <v>1772.951538</v>
      </c>
      <c r="V49">
        <v>1798.687866</v>
      </c>
      <c r="W49">
        <v>1842.83728</v>
      </c>
      <c r="X49">
        <v>1893.4354249999999</v>
      </c>
      <c r="Y49">
        <v>1940.3625489999999</v>
      </c>
      <c r="Z49">
        <v>1970.459595</v>
      </c>
      <c r="AA49">
        <v>1991.7983400000001</v>
      </c>
      <c r="AB49">
        <v>2013.2158199999999</v>
      </c>
      <c r="AC49">
        <v>2029.3842770000001</v>
      </c>
      <c r="AD49">
        <v>2037.769043</v>
      </c>
      <c r="AE49">
        <v>2071.470703</v>
      </c>
      <c r="AF49">
        <v>2095.4467770000001</v>
      </c>
      <c r="AG49">
        <v>2111.3022460000002</v>
      </c>
      <c r="AH49">
        <v>2148.2485350000002</v>
      </c>
      <c r="AI49">
        <v>2167.0166020000001</v>
      </c>
      <c r="AJ49" s="71">
        <v>1.7999999999999999E-2</v>
      </c>
    </row>
    <row r="50" spans="1:36" x14ac:dyDescent="0.25">
      <c r="A50" t="s">
        <v>206</v>
      </c>
      <c r="B50" t="s">
        <v>207</v>
      </c>
      <c r="C50" t="s">
        <v>208</v>
      </c>
      <c r="D50" t="s">
        <v>163</v>
      </c>
      <c r="F50">
        <v>12.831943000000001</v>
      </c>
      <c r="G50">
        <v>15.115688</v>
      </c>
      <c r="H50">
        <v>15.97639</v>
      </c>
      <c r="I50">
        <v>16.274401000000001</v>
      </c>
      <c r="J50">
        <v>16.361270999999999</v>
      </c>
      <c r="K50">
        <v>16.438116000000001</v>
      </c>
      <c r="L50">
        <v>16.579166000000001</v>
      </c>
      <c r="M50">
        <v>16.751884</v>
      </c>
      <c r="N50">
        <v>16.966229999999999</v>
      </c>
      <c r="O50">
        <v>17.253309000000002</v>
      </c>
      <c r="P50">
        <v>17.510619999999999</v>
      </c>
      <c r="Q50">
        <v>17.982088000000001</v>
      </c>
      <c r="R50">
        <v>18.314347999999999</v>
      </c>
      <c r="S50">
        <v>18.632486</v>
      </c>
      <c r="T50">
        <v>18.945323999999999</v>
      </c>
      <c r="U50">
        <v>19.216526000000002</v>
      </c>
      <c r="V50">
        <v>19.489274999999999</v>
      </c>
      <c r="W50">
        <v>19.781286000000001</v>
      </c>
      <c r="X50">
        <v>20.011797000000001</v>
      </c>
      <c r="Y50">
        <v>20.341745</v>
      </c>
      <c r="Z50">
        <v>20.622205999999998</v>
      </c>
      <c r="AA50">
        <v>20.910150999999999</v>
      </c>
      <c r="AB50">
        <v>21.219197999999999</v>
      </c>
      <c r="AC50">
        <v>21.480591</v>
      </c>
      <c r="AD50">
        <v>21.706543</v>
      </c>
      <c r="AE50">
        <v>21.962237999999999</v>
      </c>
      <c r="AF50">
        <v>22.187359000000001</v>
      </c>
      <c r="AG50">
        <v>22.398506000000001</v>
      </c>
      <c r="AH50">
        <v>22.619444000000001</v>
      </c>
      <c r="AI50">
        <v>22.742086</v>
      </c>
      <c r="AJ50" s="71">
        <v>0.02</v>
      </c>
    </row>
    <row r="51" spans="1:36" x14ac:dyDescent="0.25">
      <c r="A51" t="s">
        <v>209</v>
      </c>
      <c r="B51" t="s">
        <v>210</v>
      </c>
      <c r="C51" t="s">
        <v>211</v>
      </c>
      <c r="D51" t="s">
        <v>108</v>
      </c>
      <c r="F51">
        <v>10062.111328000001</v>
      </c>
      <c r="G51">
        <v>9413.7753909999992</v>
      </c>
      <c r="H51">
        <v>9725.3398440000001</v>
      </c>
      <c r="I51">
        <v>9993.0439449999994</v>
      </c>
      <c r="J51">
        <v>10012.997069999999</v>
      </c>
      <c r="K51">
        <v>10021.024414</v>
      </c>
      <c r="L51">
        <v>9907.5712889999995</v>
      </c>
      <c r="M51">
        <v>9891.578125</v>
      </c>
      <c r="N51">
        <v>9876.0839840000008</v>
      </c>
      <c r="O51">
        <v>9779.3398440000001</v>
      </c>
      <c r="P51">
        <v>9708.3798829999996</v>
      </c>
      <c r="Q51">
        <v>9688.1757809999999</v>
      </c>
      <c r="R51">
        <v>9710.2177730000003</v>
      </c>
      <c r="S51">
        <v>9504.8613280000009</v>
      </c>
      <c r="T51">
        <v>9306.9609380000002</v>
      </c>
      <c r="U51">
        <v>9226.1816409999992</v>
      </c>
      <c r="V51">
        <v>9229.1162110000005</v>
      </c>
      <c r="W51">
        <v>9316.0634769999997</v>
      </c>
      <c r="X51">
        <v>9461.5957030000009</v>
      </c>
      <c r="Y51">
        <v>9538.8203119999998</v>
      </c>
      <c r="Z51">
        <v>9555.0380860000005</v>
      </c>
      <c r="AA51">
        <v>9525.5087889999995</v>
      </c>
      <c r="AB51">
        <v>9487.7089840000008</v>
      </c>
      <c r="AC51">
        <v>9447.5253909999992</v>
      </c>
      <c r="AD51">
        <v>9387.8095699999994</v>
      </c>
      <c r="AE51">
        <v>9431.9658199999994</v>
      </c>
      <c r="AF51">
        <v>9444.3271480000003</v>
      </c>
      <c r="AG51">
        <v>9426.0849610000005</v>
      </c>
      <c r="AH51">
        <v>9497.3535159999992</v>
      </c>
      <c r="AI51">
        <v>9528.6621090000008</v>
      </c>
      <c r="AJ51" s="71">
        <v>-2E-3</v>
      </c>
    </row>
    <row r="52" spans="1:36" x14ac:dyDescent="0.25">
      <c r="A52" t="s">
        <v>212</v>
      </c>
      <c r="B52" t="s">
        <v>213</v>
      </c>
      <c r="C52" t="s">
        <v>214</v>
      </c>
      <c r="D52" t="s">
        <v>163</v>
      </c>
      <c r="F52">
        <v>12.455999</v>
      </c>
      <c r="G52">
        <v>14.571984</v>
      </c>
      <c r="H52">
        <v>15.600765000000001</v>
      </c>
      <c r="I52">
        <v>16.004926999999999</v>
      </c>
      <c r="J52">
        <v>16.139498</v>
      </c>
      <c r="K52">
        <v>16.278839000000001</v>
      </c>
      <c r="L52">
        <v>16.464922000000001</v>
      </c>
      <c r="M52">
        <v>16.678802000000001</v>
      </c>
      <c r="N52">
        <v>16.941445999999999</v>
      </c>
      <c r="O52">
        <v>17.293423000000001</v>
      </c>
      <c r="P52">
        <v>17.605484000000001</v>
      </c>
      <c r="Q52">
        <v>18.134191999999999</v>
      </c>
      <c r="R52">
        <v>18.535164000000002</v>
      </c>
      <c r="S52">
        <v>18.911802000000002</v>
      </c>
      <c r="T52">
        <v>19.290403000000001</v>
      </c>
      <c r="U52">
        <v>19.623487000000001</v>
      </c>
      <c r="V52">
        <v>19.95421</v>
      </c>
      <c r="W52">
        <v>20.306281999999999</v>
      </c>
      <c r="X52">
        <v>20.598869000000001</v>
      </c>
      <c r="Y52">
        <v>20.985233000000001</v>
      </c>
      <c r="Z52">
        <v>21.343271000000001</v>
      </c>
      <c r="AA52">
        <v>21.693348</v>
      </c>
      <c r="AB52">
        <v>22.068369000000001</v>
      </c>
      <c r="AC52">
        <v>22.394946999999998</v>
      </c>
      <c r="AD52">
        <v>22.683171999999999</v>
      </c>
      <c r="AE52">
        <v>23.003008000000001</v>
      </c>
      <c r="AF52">
        <v>23.292082000000001</v>
      </c>
      <c r="AG52">
        <v>23.56691</v>
      </c>
      <c r="AH52">
        <v>23.852163000000001</v>
      </c>
      <c r="AI52">
        <v>24.034039</v>
      </c>
      <c r="AJ52" s="71">
        <v>2.3E-2</v>
      </c>
    </row>
    <row r="53" spans="1:36" x14ac:dyDescent="0.25">
      <c r="A53" t="s">
        <v>215</v>
      </c>
      <c r="B53" t="s">
        <v>216</v>
      </c>
      <c r="C53" t="s">
        <v>217</v>
      </c>
      <c r="D53" t="s">
        <v>108</v>
      </c>
      <c r="F53">
        <v>74.063698000000002</v>
      </c>
      <c r="G53">
        <v>70.525611999999995</v>
      </c>
      <c r="H53">
        <v>74.440796000000006</v>
      </c>
      <c r="I53">
        <v>77.914856</v>
      </c>
      <c r="J53">
        <v>79.591187000000005</v>
      </c>
      <c r="K53">
        <v>81.828643999999997</v>
      </c>
      <c r="L53">
        <v>83.563957000000002</v>
      </c>
      <c r="M53">
        <v>86.347922999999994</v>
      </c>
      <c r="N53">
        <v>89.081992999999997</v>
      </c>
      <c r="O53">
        <v>91.337913999999998</v>
      </c>
      <c r="P53">
        <v>93.610977000000005</v>
      </c>
      <c r="Q53">
        <v>97.199439999999996</v>
      </c>
      <c r="R53">
        <v>100.757164</v>
      </c>
      <c r="S53">
        <v>101.646019</v>
      </c>
      <c r="T53">
        <v>102.49258399999999</v>
      </c>
      <c r="U53">
        <v>104.427734</v>
      </c>
      <c r="V53">
        <v>107.304947</v>
      </c>
      <c r="W53">
        <v>111.214264</v>
      </c>
      <c r="X53">
        <v>115.60329400000001</v>
      </c>
      <c r="Y53">
        <v>119.628677</v>
      </c>
      <c r="Z53">
        <v>122.810913</v>
      </c>
      <c r="AA53">
        <v>125.418648</v>
      </c>
      <c r="AB53">
        <v>128.010651</v>
      </c>
      <c r="AC53">
        <v>130.39082300000001</v>
      </c>
      <c r="AD53">
        <v>132.36084</v>
      </c>
      <c r="AE53">
        <v>135.846069</v>
      </c>
      <c r="AF53">
        <v>138.75170900000001</v>
      </c>
      <c r="AG53">
        <v>141.09641999999999</v>
      </c>
      <c r="AH53">
        <v>144.80079699999999</v>
      </c>
      <c r="AI53">
        <v>147.26542699999999</v>
      </c>
      <c r="AJ53" s="71">
        <v>2.4E-2</v>
      </c>
    </row>
    <row r="54" spans="1:36" x14ac:dyDescent="0.25">
      <c r="A54" t="s">
        <v>218</v>
      </c>
      <c r="B54" t="s">
        <v>219</v>
      </c>
      <c r="C54" t="s">
        <v>220</v>
      </c>
      <c r="D54" t="s">
        <v>108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136</v>
      </c>
    </row>
    <row r="55" spans="1:36" x14ac:dyDescent="0.25">
      <c r="A55" t="s">
        <v>221</v>
      </c>
      <c r="B55" t="s">
        <v>222</v>
      </c>
    </row>
    <row r="56" spans="1:36" x14ac:dyDescent="0.25">
      <c r="A56" t="s">
        <v>223</v>
      </c>
      <c r="B56" t="s">
        <v>224</v>
      </c>
      <c r="C56" t="s">
        <v>225</v>
      </c>
      <c r="D56" t="s">
        <v>108</v>
      </c>
      <c r="F56">
        <v>13433.044921999999</v>
      </c>
      <c r="G56">
        <v>11966.610352</v>
      </c>
      <c r="H56">
        <v>11948.764648</v>
      </c>
      <c r="I56">
        <v>11987.172852</v>
      </c>
      <c r="J56">
        <v>11784.688477</v>
      </c>
      <c r="K56">
        <v>11655.679688</v>
      </c>
      <c r="L56">
        <v>11441.440430000001</v>
      </c>
      <c r="M56">
        <v>11357.236328000001</v>
      </c>
      <c r="N56">
        <v>11266.191406</v>
      </c>
      <c r="O56">
        <v>11099.802734000001</v>
      </c>
      <c r="P56">
        <v>10952.915039</v>
      </c>
      <c r="Q56">
        <v>10912.773438</v>
      </c>
      <c r="R56">
        <v>10883.269531</v>
      </c>
      <c r="S56">
        <v>10596.859375</v>
      </c>
      <c r="T56">
        <v>10320.581055000001</v>
      </c>
      <c r="U56">
        <v>10173.295898</v>
      </c>
      <c r="V56">
        <v>10122.291992</v>
      </c>
      <c r="W56">
        <v>10162.921875</v>
      </c>
      <c r="X56">
        <v>10254.520508</v>
      </c>
      <c r="Y56">
        <v>10289.177734000001</v>
      </c>
      <c r="Z56">
        <v>10249.780273</v>
      </c>
      <c r="AA56">
        <v>10165.737305000001</v>
      </c>
      <c r="AB56">
        <v>10077.313477</v>
      </c>
      <c r="AC56">
        <v>9983.6328119999998</v>
      </c>
      <c r="AD56">
        <v>9869.5947269999997</v>
      </c>
      <c r="AE56">
        <v>9865.8603519999997</v>
      </c>
      <c r="AF56">
        <v>9824.3828119999998</v>
      </c>
      <c r="AG56">
        <v>9748.7285159999992</v>
      </c>
      <c r="AH56">
        <v>9766.5087889999995</v>
      </c>
      <c r="AI56">
        <v>9733.1904300000006</v>
      </c>
      <c r="AJ56" s="71">
        <v>-1.0999999999999999E-2</v>
      </c>
    </row>
    <row r="57" spans="1:36" x14ac:dyDescent="0.25">
      <c r="A57" t="s">
        <v>226</v>
      </c>
      <c r="B57" t="s">
        <v>227</v>
      </c>
      <c r="C57" t="s">
        <v>228</v>
      </c>
      <c r="D57" t="s">
        <v>108</v>
      </c>
      <c r="F57">
        <v>46.474376999999997</v>
      </c>
      <c r="G57">
        <v>51.306229000000002</v>
      </c>
      <c r="H57">
        <v>54.753540000000001</v>
      </c>
      <c r="I57">
        <v>52.244777999999997</v>
      </c>
      <c r="J57">
        <v>51.283470000000001</v>
      </c>
      <c r="K57">
        <v>51.623837000000002</v>
      </c>
      <c r="L57">
        <v>51.784702000000003</v>
      </c>
      <c r="M57">
        <v>52.100876</v>
      </c>
      <c r="N57">
        <v>51.986438999999997</v>
      </c>
      <c r="O57">
        <v>52.998814000000003</v>
      </c>
      <c r="P57">
        <v>52.260264999999997</v>
      </c>
      <c r="Q57">
        <v>53.654530000000001</v>
      </c>
      <c r="R57">
        <v>54.077171</v>
      </c>
      <c r="S57">
        <v>53.405434</v>
      </c>
      <c r="T57">
        <v>52.140526000000001</v>
      </c>
      <c r="U57">
        <v>51.442619000000001</v>
      </c>
      <c r="V57">
        <v>51.017975</v>
      </c>
      <c r="W57">
        <v>51.729782</v>
      </c>
      <c r="X57">
        <v>52.010216</v>
      </c>
      <c r="Y57">
        <v>53.090339999999998</v>
      </c>
      <c r="Z57">
        <v>53.111794000000003</v>
      </c>
      <c r="AA57">
        <v>53.427242</v>
      </c>
      <c r="AB57">
        <v>53.197605000000003</v>
      </c>
      <c r="AC57">
        <v>52.404533000000001</v>
      </c>
      <c r="AD57">
        <v>52.310116000000001</v>
      </c>
      <c r="AE57">
        <v>52.380814000000001</v>
      </c>
      <c r="AF57">
        <v>52.781520999999998</v>
      </c>
      <c r="AG57">
        <v>53.110270999999997</v>
      </c>
      <c r="AH57">
        <v>53.507114000000001</v>
      </c>
      <c r="AI57">
        <v>53.247481999999998</v>
      </c>
      <c r="AJ57" s="71">
        <v>5.0000000000000001E-3</v>
      </c>
    </row>
    <row r="58" spans="1:36" x14ac:dyDescent="0.25">
      <c r="A58" t="s">
        <v>229</v>
      </c>
      <c r="B58" t="s">
        <v>230</v>
      </c>
      <c r="C58" t="s">
        <v>231</v>
      </c>
      <c r="D58" t="s">
        <v>108</v>
      </c>
      <c r="F58">
        <v>666.61431900000002</v>
      </c>
      <c r="G58">
        <v>606.91516100000001</v>
      </c>
      <c r="H58">
        <v>618.10919200000001</v>
      </c>
      <c r="I58">
        <v>630.56426999999996</v>
      </c>
      <c r="J58">
        <v>628.59216300000003</v>
      </c>
      <c r="K58">
        <v>627.243469</v>
      </c>
      <c r="L58">
        <v>618.80017099999998</v>
      </c>
      <c r="M58">
        <v>616.67511000000002</v>
      </c>
      <c r="N58">
        <v>614.18988000000002</v>
      </c>
      <c r="O58">
        <v>606.61181599999998</v>
      </c>
      <c r="P58">
        <v>600.61334199999999</v>
      </c>
      <c r="Q58">
        <v>598.06311000000005</v>
      </c>
      <c r="R58">
        <v>597.705017</v>
      </c>
      <c r="S58">
        <v>583.15295400000002</v>
      </c>
      <c r="T58">
        <v>569.26599099999999</v>
      </c>
      <c r="U58">
        <v>562.737122</v>
      </c>
      <c r="V58">
        <v>561.62786900000003</v>
      </c>
      <c r="W58">
        <v>565.39031999999997</v>
      </c>
      <c r="X58">
        <v>572.54345699999999</v>
      </c>
      <c r="Y58">
        <v>575.56957999999997</v>
      </c>
      <c r="Z58">
        <v>574.92236300000002</v>
      </c>
      <c r="AA58">
        <v>571.55651899999998</v>
      </c>
      <c r="AB58">
        <v>567.67687999999998</v>
      </c>
      <c r="AC58">
        <v>563.86743200000001</v>
      </c>
      <c r="AD58">
        <v>559.07037400000002</v>
      </c>
      <c r="AE58">
        <v>560.43005400000004</v>
      </c>
      <c r="AF58">
        <v>559.84020999999996</v>
      </c>
      <c r="AG58">
        <v>557.37432899999999</v>
      </c>
      <c r="AH58">
        <v>560.09771699999999</v>
      </c>
      <c r="AI58">
        <v>560.37127699999996</v>
      </c>
      <c r="AJ58" s="71">
        <v>-6.0000000000000001E-3</v>
      </c>
    </row>
    <row r="59" spans="1:36" x14ac:dyDescent="0.25">
      <c r="A59" t="s">
        <v>232</v>
      </c>
      <c r="B59" t="s">
        <v>233</v>
      </c>
      <c r="C59" t="s">
        <v>234</v>
      </c>
      <c r="D59" t="s">
        <v>108</v>
      </c>
      <c r="F59">
        <v>317.67672700000003</v>
      </c>
      <c r="G59">
        <v>349.16574100000003</v>
      </c>
      <c r="H59">
        <v>402.02710000000002</v>
      </c>
      <c r="I59">
        <v>448.68017600000002</v>
      </c>
      <c r="J59">
        <v>459.36792000000003</v>
      </c>
      <c r="K59">
        <v>469.61071800000002</v>
      </c>
      <c r="L59">
        <v>478.50216699999999</v>
      </c>
      <c r="M59">
        <v>494.52203400000002</v>
      </c>
      <c r="N59">
        <v>516.58148200000005</v>
      </c>
      <c r="O59">
        <v>542.41241500000001</v>
      </c>
      <c r="P59">
        <v>562.09228499999995</v>
      </c>
      <c r="Q59">
        <v>609.23364300000003</v>
      </c>
      <c r="R59">
        <v>647.51092500000004</v>
      </c>
      <c r="S59">
        <v>667.82763699999998</v>
      </c>
      <c r="T59">
        <v>688.57690400000001</v>
      </c>
      <c r="U59">
        <v>712.34136999999998</v>
      </c>
      <c r="V59">
        <v>742.12219200000004</v>
      </c>
      <c r="W59">
        <v>781.10626200000002</v>
      </c>
      <c r="X59">
        <v>819.298767</v>
      </c>
      <c r="Y59">
        <v>862.25433299999997</v>
      </c>
      <c r="Z59">
        <v>896.63806199999999</v>
      </c>
      <c r="AA59">
        <v>927.93292199999996</v>
      </c>
      <c r="AB59">
        <v>961.92571999999996</v>
      </c>
      <c r="AC59">
        <v>989.92858899999999</v>
      </c>
      <c r="AD59">
        <v>1011.607666</v>
      </c>
      <c r="AE59">
        <v>1048.212524</v>
      </c>
      <c r="AF59">
        <v>1078.1363530000001</v>
      </c>
      <c r="AG59">
        <v>1102.805298</v>
      </c>
      <c r="AH59">
        <v>1139.619385</v>
      </c>
      <c r="AI59">
        <v>1159.5817870000001</v>
      </c>
      <c r="AJ59" s="71">
        <v>4.5999999999999999E-2</v>
      </c>
    </row>
    <row r="60" spans="1:36" x14ac:dyDescent="0.25">
      <c r="A60" t="s">
        <v>235</v>
      </c>
      <c r="B60" t="s">
        <v>236</v>
      </c>
      <c r="C60" t="s">
        <v>237</v>
      </c>
      <c r="D60" t="s">
        <v>108</v>
      </c>
      <c r="F60">
        <v>139.402084</v>
      </c>
      <c r="G60">
        <v>251.00242600000001</v>
      </c>
      <c r="H60">
        <v>281.45022599999999</v>
      </c>
      <c r="I60">
        <v>282.72653200000002</v>
      </c>
      <c r="J60">
        <v>276.52441399999998</v>
      </c>
      <c r="K60">
        <v>271.612213</v>
      </c>
      <c r="L60">
        <v>267.38400300000001</v>
      </c>
      <c r="M60">
        <v>268.012878</v>
      </c>
      <c r="N60">
        <v>270.37866200000002</v>
      </c>
      <c r="O60">
        <v>274.466339</v>
      </c>
      <c r="P60">
        <v>279.971924</v>
      </c>
      <c r="Q60">
        <v>293.645081</v>
      </c>
      <c r="R60">
        <v>303.75567599999999</v>
      </c>
      <c r="S60">
        <v>306.29040500000002</v>
      </c>
      <c r="T60">
        <v>308.38085899999999</v>
      </c>
      <c r="U60">
        <v>313.05123900000001</v>
      </c>
      <c r="V60">
        <v>320.13070699999997</v>
      </c>
      <c r="W60">
        <v>330.45059199999997</v>
      </c>
      <c r="X60">
        <v>341.32626299999998</v>
      </c>
      <c r="Y60">
        <v>352.33605999999997</v>
      </c>
      <c r="Z60">
        <v>359.36456299999998</v>
      </c>
      <c r="AA60">
        <v>364.57547</v>
      </c>
      <c r="AB60">
        <v>369.86917099999999</v>
      </c>
      <c r="AC60">
        <v>373.76666299999999</v>
      </c>
      <c r="AD60">
        <v>375.84780899999998</v>
      </c>
      <c r="AE60">
        <v>382.561981</v>
      </c>
      <c r="AF60">
        <v>387.16751099999999</v>
      </c>
      <c r="AG60">
        <v>390.01711999999998</v>
      </c>
      <c r="AH60">
        <v>396.67990099999997</v>
      </c>
      <c r="AI60">
        <v>399.29531900000001</v>
      </c>
      <c r="AJ60" s="71">
        <v>3.6999999999999998E-2</v>
      </c>
    </row>
    <row r="61" spans="1:36" x14ac:dyDescent="0.25">
      <c r="A61" t="s">
        <v>238</v>
      </c>
      <c r="B61" t="s">
        <v>239</v>
      </c>
      <c r="C61" t="s">
        <v>240</v>
      </c>
      <c r="D61" t="s">
        <v>108</v>
      </c>
      <c r="F61">
        <v>790.50091599999996</v>
      </c>
      <c r="G61">
        <v>839.18139599999995</v>
      </c>
      <c r="H61">
        <v>912.99688700000002</v>
      </c>
      <c r="I61">
        <v>927.59228499999995</v>
      </c>
      <c r="J61">
        <v>908.62213099999997</v>
      </c>
      <c r="K61">
        <v>902.69940199999996</v>
      </c>
      <c r="L61">
        <v>895.091858</v>
      </c>
      <c r="M61">
        <v>898.67065400000001</v>
      </c>
      <c r="N61">
        <v>901.05969200000004</v>
      </c>
      <c r="O61">
        <v>901.79303000000004</v>
      </c>
      <c r="P61">
        <v>901.87097200000005</v>
      </c>
      <c r="Q61">
        <v>920.89209000000005</v>
      </c>
      <c r="R61">
        <v>931.76556400000004</v>
      </c>
      <c r="S61">
        <v>918.854736</v>
      </c>
      <c r="T61">
        <v>905.22100799999998</v>
      </c>
      <c r="U61">
        <v>900.46618699999999</v>
      </c>
      <c r="V61">
        <v>904.46850600000005</v>
      </c>
      <c r="W61">
        <v>917.81658900000002</v>
      </c>
      <c r="X61">
        <v>932.36926300000005</v>
      </c>
      <c r="Y61">
        <v>948.06146200000001</v>
      </c>
      <c r="Z61">
        <v>955.93798800000002</v>
      </c>
      <c r="AA61">
        <v>957.97692900000004</v>
      </c>
      <c r="AB61">
        <v>960.07733199999996</v>
      </c>
      <c r="AC61">
        <v>959.27154499999995</v>
      </c>
      <c r="AD61">
        <v>954.93206799999996</v>
      </c>
      <c r="AE61">
        <v>962.25</v>
      </c>
      <c r="AF61">
        <v>964.21698000000004</v>
      </c>
      <c r="AG61">
        <v>962.14801</v>
      </c>
      <c r="AH61">
        <v>969.50476100000003</v>
      </c>
      <c r="AI61">
        <v>966.84655799999996</v>
      </c>
      <c r="AJ61" s="71">
        <v>7.0000000000000001E-3</v>
      </c>
    </row>
    <row r="62" spans="1:36" x14ac:dyDescent="0.25">
      <c r="A62" t="s">
        <v>241</v>
      </c>
      <c r="B62" t="s">
        <v>242</v>
      </c>
      <c r="C62" t="s">
        <v>243</v>
      </c>
      <c r="D62" t="s">
        <v>108</v>
      </c>
      <c r="F62">
        <v>0.89753700000000003</v>
      </c>
      <c r="G62">
        <v>1.122171</v>
      </c>
      <c r="H62">
        <v>1.2970619999999999</v>
      </c>
      <c r="I62">
        <v>1.3888579999999999</v>
      </c>
      <c r="J62">
        <v>1.4211180000000001</v>
      </c>
      <c r="K62">
        <v>1.4423170000000001</v>
      </c>
      <c r="L62">
        <v>1.4473929999999999</v>
      </c>
      <c r="M62">
        <v>1.454261</v>
      </c>
      <c r="N62">
        <v>1.450253</v>
      </c>
      <c r="O62">
        <v>1.460388</v>
      </c>
      <c r="P62">
        <v>1.4622360000000001</v>
      </c>
      <c r="Q62">
        <v>1.499341</v>
      </c>
      <c r="R62">
        <v>1.529442</v>
      </c>
      <c r="S62">
        <v>1.526526</v>
      </c>
      <c r="T62">
        <v>1.525431</v>
      </c>
      <c r="U62">
        <v>1.5401469999999999</v>
      </c>
      <c r="V62">
        <v>1.567688</v>
      </c>
      <c r="W62">
        <v>1.617386</v>
      </c>
      <c r="X62">
        <v>1.6690210000000001</v>
      </c>
      <c r="Y62">
        <v>1.732613</v>
      </c>
      <c r="Z62">
        <v>1.7791999999999999</v>
      </c>
      <c r="AA62">
        <v>1.827841</v>
      </c>
      <c r="AB62">
        <v>1.8775200000000001</v>
      </c>
      <c r="AC62">
        <v>1.9207970000000001</v>
      </c>
      <c r="AD62">
        <v>1.9707490000000001</v>
      </c>
      <c r="AE62">
        <v>2.0615239999999999</v>
      </c>
      <c r="AF62">
        <v>2.1457250000000001</v>
      </c>
      <c r="AG62">
        <v>2.2158959999999999</v>
      </c>
      <c r="AH62">
        <v>2.3111060000000001</v>
      </c>
      <c r="AI62">
        <v>2.3734769999999998</v>
      </c>
      <c r="AJ62" s="71">
        <v>3.4000000000000002E-2</v>
      </c>
    </row>
    <row r="63" spans="1:36" x14ac:dyDescent="0.25">
      <c r="A63" t="s">
        <v>244</v>
      </c>
      <c r="B63" t="s">
        <v>245</v>
      </c>
      <c r="C63" t="s">
        <v>246</v>
      </c>
      <c r="D63" t="s">
        <v>108</v>
      </c>
      <c r="F63">
        <v>2.8111969999999999</v>
      </c>
      <c r="G63">
        <v>2.5832190000000002</v>
      </c>
      <c r="H63">
        <v>2.908118</v>
      </c>
      <c r="I63">
        <v>3.1108189999999998</v>
      </c>
      <c r="J63">
        <v>3.3822079999999999</v>
      </c>
      <c r="K63">
        <v>3.7736109999999998</v>
      </c>
      <c r="L63">
        <v>4.1110540000000002</v>
      </c>
      <c r="M63">
        <v>4.5264930000000003</v>
      </c>
      <c r="N63">
        <v>4.9076279999999999</v>
      </c>
      <c r="O63">
        <v>5.2362830000000002</v>
      </c>
      <c r="P63">
        <v>5.4983510000000004</v>
      </c>
      <c r="Q63">
        <v>5.8529210000000003</v>
      </c>
      <c r="R63">
        <v>6.2356590000000001</v>
      </c>
      <c r="S63">
        <v>6.2564510000000002</v>
      </c>
      <c r="T63">
        <v>6.2144060000000003</v>
      </c>
      <c r="U63">
        <v>6.1773809999999996</v>
      </c>
      <c r="V63">
        <v>6.1353840000000002</v>
      </c>
      <c r="W63">
        <v>6.3534119999999996</v>
      </c>
      <c r="X63">
        <v>6.5947370000000003</v>
      </c>
      <c r="Y63">
        <v>6.8095239999999997</v>
      </c>
      <c r="Z63">
        <v>7.0172600000000003</v>
      </c>
      <c r="AA63">
        <v>7.1527919999999998</v>
      </c>
      <c r="AB63">
        <v>7.2908939999999998</v>
      </c>
      <c r="AC63">
        <v>7.4036929999999996</v>
      </c>
      <c r="AD63">
        <v>7.454294</v>
      </c>
      <c r="AE63">
        <v>7.5783290000000001</v>
      </c>
      <c r="AF63">
        <v>7.6585179999999999</v>
      </c>
      <c r="AG63">
        <v>7.678229</v>
      </c>
      <c r="AH63">
        <v>7.758953</v>
      </c>
      <c r="AI63">
        <v>7.7553479999999997</v>
      </c>
      <c r="AJ63" s="71">
        <v>3.5999999999999997E-2</v>
      </c>
    </row>
    <row r="64" spans="1:36" x14ac:dyDescent="0.25">
      <c r="A64" t="s">
        <v>247</v>
      </c>
      <c r="B64" t="s">
        <v>248</v>
      </c>
      <c r="C64" t="s">
        <v>249</v>
      </c>
      <c r="D64" t="s">
        <v>108</v>
      </c>
      <c r="F64">
        <v>15397.421875</v>
      </c>
      <c r="G64">
        <v>14067.885742</v>
      </c>
      <c r="H64">
        <v>14222.305664</v>
      </c>
      <c r="I64">
        <v>14333.480469</v>
      </c>
      <c r="J64">
        <v>14113.882812</v>
      </c>
      <c r="K64">
        <v>13983.685546999999</v>
      </c>
      <c r="L64">
        <v>13758.5625</v>
      </c>
      <c r="M64">
        <v>13693.199219</v>
      </c>
      <c r="N64">
        <v>13626.746094</v>
      </c>
      <c r="O64">
        <v>13484.783203000001</v>
      </c>
      <c r="P64">
        <v>13356.683594</v>
      </c>
      <c r="Q64">
        <v>13395.614258</v>
      </c>
      <c r="R64">
        <v>13425.847656</v>
      </c>
      <c r="S64">
        <v>13134.171875</v>
      </c>
      <c r="T64">
        <v>12851.907227</v>
      </c>
      <c r="U64">
        <v>12721.051758</v>
      </c>
      <c r="V64">
        <v>12709.361328000001</v>
      </c>
      <c r="W64">
        <v>12817.386719</v>
      </c>
      <c r="X64">
        <v>12980.332031</v>
      </c>
      <c r="Y64">
        <v>13089.032227</v>
      </c>
      <c r="Z64">
        <v>13098.551758</v>
      </c>
      <c r="AA64">
        <v>13050.186523</v>
      </c>
      <c r="AB64">
        <v>12999.229492</v>
      </c>
      <c r="AC64">
        <v>12932.197265999999</v>
      </c>
      <c r="AD64">
        <v>12832.787109000001</v>
      </c>
      <c r="AE64">
        <v>12881.333984000001</v>
      </c>
      <c r="AF64">
        <v>12876.330078000001</v>
      </c>
      <c r="AG64">
        <v>12824.078125</v>
      </c>
      <c r="AH64">
        <v>12895.989258</v>
      </c>
      <c r="AI64">
        <v>12882.662109000001</v>
      </c>
      <c r="AJ64" s="71">
        <v>-6.0000000000000001E-3</v>
      </c>
    </row>
    <row r="65" spans="1:36" x14ac:dyDescent="0.25">
      <c r="A65" t="s">
        <v>250</v>
      </c>
      <c r="B65" t="s">
        <v>251</v>
      </c>
      <c r="C65" t="s">
        <v>252</v>
      </c>
      <c r="D65" t="s">
        <v>108</v>
      </c>
      <c r="F65">
        <v>4953.1132809999999</v>
      </c>
      <c r="G65">
        <v>4668.9975590000004</v>
      </c>
      <c r="H65">
        <v>4958.1450199999999</v>
      </c>
      <c r="I65">
        <v>5404.3681640000004</v>
      </c>
      <c r="J65">
        <v>5500.1508789999998</v>
      </c>
      <c r="K65">
        <v>5639.5771480000003</v>
      </c>
      <c r="L65">
        <v>5625.3178710000002</v>
      </c>
      <c r="M65">
        <v>5668.8452150000003</v>
      </c>
      <c r="N65">
        <v>5678.7172849999997</v>
      </c>
      <c r="O65">
        <v>5624.515625</v>
      </c>
      <c r="P65">
        <v>5562.1196289999998</v>
      </c>
      <c r="Q65">
        <v>5547.9023440000001</v>
      </c>
      <c r="R65">
        <v>5531.2270509999998</v>
      </c>
      <c r="S65">
        <v>5383.1025390000004</v>
      </c>
      <c r="T65">
        <v>5267.1528319999998</v>
      </c>
      <c r="U65">
        <v>5226.7104490000002</v>
      </c>
      <c r="V65">
        <v>5235.1162109999996</v>
      </c>
      <c r="W65">
        <v>5280.4731449999999</v>
      </c>
      <c r="X65">
        <v>5356.3334960000002</v>
      </c>
      <c r="Y65">
        <v>5373.9345700000003</v>
      </c>
      <c r="Z65">
        <v>5357.4409180000002</v>
      </c>
      <c r="AA65">
        <v>5315.6723629999997</v>
      </c>
      <c r="AB65">
        <v>5287.2612300000001</v>
      </c>
      <c r="AC65">
        <v>5251.5776370000003</v>
      </c>
      <c r="AD65">
        <v>5206.2436520000001</v>
      </c>
      <c r="AE65">
        <v>5220.0102539999998</v>
      </c>
      <c r="AF65">
        <v>5220.5039059999999</v>
      </c>
      <c r="AG65">
        <v>5181.3950199999999</v>
      </c>
      <c r="AH65">
        <v>5202.6357420000004</v>
      </c>
      <c r="AI65">
        <v>5189.8833009999998</v>
      </c>
      <c r="AJ65" s="71">
        <v>2E-3</v>
      </c>
    </row>
    <row r="66" spans="1:36" x14ac:dyDescent="0.25">
      <c r="A66" t="s">
        <v>253</v>
      </c>
      <c r="B66" t="s">
        <v>254</v>
      </c>
      <c r="C66" t="s">
        <v>255</v>
      </c>
      <c r="D66" t="s">
        <v>108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 t="s">
        <v>136</v>
      </c>
    </row>
    <row r="67" spans="1:36" x14ac:dyDescent="0.25">
      <c r="A67" t="s">
        <v>256</v>
      </c>
      <c r="B67" t="s">
        <v>257</v>
      </c>
      <c r="C67" t="s">
        <v>249</v>
      </c>
      <c r="D67" t="s">
        <v>108</v>
      </c>
      <c r="F67">
        <v>6917.4902339999999</v>
      </c>
      <c r="G67">
        <v>6770.2744140000004</v>
      </c>
      <c r="H67">
        <v>7231.6865230000003</v>
      </c>
      <c r="I67">
        <v>7750.6748049999997</v>
      </c>
      <c r="J67">
        <v>7829.3447269999997</v>
      </c>
      <c r="K67">
        <v>7967.5820309999999</v>
      </c>
      <c r="L67">
        <v>7942.4384769999997</v>
      </c>
      <c r="M67">
        <v>8004.8066410000001</v>
      </c>
      <c r="N67">
        <v>8039.2714839999999</v>
      </c>
      <c r="O67">
        <v>8009.4941410000001</v>
      </c>
      <c r="P67">
        <v>7965.8896480000003</v>
      </c>
      <c r="Q67">
        <v>8030.7421880000002</v>
      </c>
      <c r="R67">
        <v>8073.8066410000001</v>
      </c>
      <c r="S67">
        <v>7920.4160160000001</v>
      </c>
      <c r="T67">
        <v>7798.4775390000004</v>
      </c>
      <c r="U67">
        <v>7774.4658200000003</v>
      </c>
      <c r="V67">
        <v>7822.1865230000003</v>
      </c>
      <c r="W67">
        <v>7934.9375</v>
      </c>
      <c r="X67">
        <v>8082.1455079999996</v>
      </c>
      <c r="Y67">
        <v>8173.7871089999999</v>
      </c>
      <c r="Z67">
        <v>8206.2119139999995</v>
      </c>
      <c r="AA67">
        <v>8200.1220699999994</v>
      </c>
      <c r="AB67">
        <v>8209.1767579999996</v>
      </c>
      <c r="AC67">
        <v>8200.140625</v>
      </c>
      <c r="AD67">
        <v>8169.4365230000003</v>
      </c>
      <c r="AE67">
        <v>8235.4853519999997</v>
      </c>
      <c r="AF67">
        <v>8272.4511719999991</v>
      </c>
      <c r="AG67">
        <v>8256.7441409999992</v>
      </c>
      <c r="AH67">
        <v>8332.1142579999996</v>
      </c>
      <c r="AI67">
        <v>8339.3544920000004</v>
      </c>
      <c r="AJ67" s="71">
        <v>6.0000000000000001E-3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27D89-D419-41FE-9E53-4D84EE260AF9}">
  <dimension ref="A1:AJ252"/>
  <sheetViews>
    <sheetView topLeftCell="A187" workbookViewId="0"/>
  </sheetViews>
  <sheetFormatPr defaultRowHeight="15" x14ac:dyDescent="0.25"/>
  <sheetData>
    <row r="1" spans="1:36" x14ac:dyDescent="0.25">
      <c r="A1" t="s">
        <v>258</v>
      </c>
    </row>
    <row r="2" spans="1:36" x14ac:dyDescent="0.25">
      <c r="A2" t="s">
        <v>259</v>
      </c>
    </row>
    <row r="3" spans="1:36" x14ac:dyDescent="0.25">
      <c r="A3" t="s">
        <v>260</v>
      </c>
    </row>
    <row r="4" spans="1:36" x14ac:dyDescent="0.25">
      <c r="A4" t="s">
        <v>98</v>
      </c>
    </row>
    <row r="5" spans="1:36" x14ac:dyDescent="0.2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25">
      <c r="A6" t="s">
        <v>261</v>
      </c>
    </row>
    <row r="7" spans="1:36" x14ac:dyDescent="0.25">
      <c r="A7" t="s">
        <v>262</v>
      </c>
    </row>
    <row r="8" spans="1:36" x14ac:dyDescent="0.25">
      <c r="A8" t="s">
        <v>263</v>
      </c>
    </row>
    <row r="9" spans="1:36" x14ac:dyDescent="0.25">
      <c r="A9" t="s">
        <v>264</v>
      </c>
      <c r="B9" t="s">
        <v>265</v>
      </c>
      <c r="C9" t="s">
        <v>266</v>
      </c>
      <c r="D9" t="s">
        <v>267</v>
      </c>
      <c r="F9">
        <v>48.724936999999997</v>
      </c>
      <c r="G9">
        <v>50.018332999999998</v>
      </c>
      <c r="H9">
        <v>50.751677999999998</v>
      </c>
      <c r="I9">
        <v>51.023674</v>
      </c>
      <c r="J9">
        <v>51.265616999999999</v>
      </c>
      <c r="K9">
        <v>51.343139999999998</v>
      </c>
      <c r="L9">
        <v>51.349083</v>
      </c>
      <c r="M9">
        <v>51.522469000000001</v>
      </c>
      <c r="N9">
        <v>51.637199000000003</v>
      </c>
      <c r="O9">
        <v>51.88456</v>
      </c>
      <c r="P9">
        <v>52.161026</v>
      </c>
      <c r="Q9">
        <v>52.525257000000003</v>
      </c>
      <c r="R9">
        <v>52.834206000000002</v>
      </c>
      <c r="S9">
        <v>53.043914999999998</v>
      </c>
      <c r="T9">
        <v>53.330505000000002</v>
      </c>
      <c r="U9">
        <v>53.581139</v>
      </c>
      <c r="V9">
        <v>53.726790999999999</v>
      </c>
      <c r="W9">
        <v>53.809837000000002</v>
      </c>
      <c r="X9">
        <v>53.861266999999998</v>
      </c>
      <c r="Y9">
        <v>53.841853999999998</v>
      </c>
      <c r="Z9">
        <v>53.780182000000003</v>
      </c>
      <c r="AA9">
        <v>53.758327000000001</v>
      </c>
      <c r="AB9">
        <v>53.770972999999998</v>
      </c>
      <c r="AC9">
        <v>53.625912</v>
      </c>
      <c r="AD9">
        <v>53.511253000000004</v>
      </c>
      <c r="AE9">
        <v>53.566063</v>
      </c>
      <c r="AF9">
        <v>53.545062999999999</v>
      </c>
      <c r="AG9">
        <v>53.412059999999997</v>
      </c>
      <c r="AH9">
        <v>53.405197000000001</v>
      </c>
      <c r="AI9">
        <v>53.579211999999998</v>
      </c>
      <c r="AJ9" s="71">
        <v>3.0000000000000001E-3</v>
      </c>
    </row>
    <row r="10" spans="1:36" x14ac:dyDescent="0.25">
      <c r="A10" t="s">
        <v>268</v>
      </c>
      <c r="B10" t="s">
        <v>269</v>
      </c>
      <c r="C10" t="s">
        <v>270</v>
      </c>
      <c r="D10" t="s">
        <v>267</v>
      </c>
      <c r="F10">
        <v>13.765772</v>
      </c>
      <c r="G10">
        <v>14.552387</v>
      </c>
      <c r="H10">
        <v>15.234966</v>
      </c>
      <c r="I10">
        <v>15.798662999999999</v>
      </c>
      <c r="J10">
        <v>16.379158</v>
      </c>
      <c r="K10">
        <v>16.944293999999999</v>
      </c>
      <c r="L10">
        <v>17.509875999999998</v>
      </c>
      <c r="M10">
        <v>18.153594999999999</v>
      </c>
      <c r="N10">
        <v>18.813559000000001</v>
      </c>
      <c r="O10">
        <v>19.555679000000001</v>
      </c>
      <c r="P10">
        <v>20.330652000000001</v>
      </c>
      <c r="Q10">
        <v>21.206104</v>
      </c>
      <c r="R10">
        <v>22.140055</v>
      </c>
      <c r="S10">
        <v>23.075592</v>
      </c>
      <c r="T10">
        <v>24.096733</v>
      </c>
      <c r="U10">
        <v>25.170435000000001</v>
      </c>
      <c r="V10">
        <v>26.262371000000002</v>
      </c>
      <c r="W10">
        <v>27.358695999999998</v>
      </c>
      <c r="X10">
        <v>28.449476000000001</v>
      </c>
      <c r="Y10">
        <v>29.533501000000001</v>
      </c>
      <c r="Z10">
        <v>30.668755999999998</v>
      </c>
      <c r="AA10">
        <v>31.840063000000001</v>
      </c>
      <c r="AB10">
        <v>33.016601999999999</v>
      </c>
      <c r="AC10">
        <v>34.108620000000002</v>
      </c>
      <c r="AD10">
        <v>35.234997</v>
      </c>
      <c r="AE10">
        <v>36.482700000000001</v>
      </c>
      <c r="AF10">
        <v>37.677635000000002</v>
      </c>
      <c r="AG10">
        <v>38.787277000000003</v>
      </c>
      <c r="AH10">
        <v>39.995345999999998</v>
      </c>
      <c r="AI10">
        <v>41.361449999999998</v>
      </c>
      <c r="AJ10" s="71">
        <v>3.9E-2</v>
      </c>
    </row>
    <row r="11" spans="1:36" x14ac:dyDescent="0.25">
      <c r="A11" t="s">
        <v>271</v>
      </c>
      <c r="B11" t="s">
        <v>272</v>
      </c>
      <c r="C11" t="s">
        <v>273</v>
      </c>
      <c r="D11" t="s">
        <v>267</v>
      </c>
      <c r="F11">
        <v>9.9799999999999993E-3</v>
      </c>
      <c r="G11">
        <v>1.8591E-2</v>
      </c>
      <c r="H11">
        <v>2.6908000000000001E-2</v>
      </c>
      <c r="I11">
        <v>3.4840000000000003E-2</v>
      </c>
      <c r="J11">
        <v>4.2445999999999998E-2</v>
      </c>
      <c r="K11">
        <v>4.9696999999999998E-2</v>
      </c>
      <c r="L11">
        <v>5.6648999999999998E-2</v>
      </c>
      <c r="M11">
        <v>6.3671000000000005E-2</v>
      </c>
      <c r="N11">
        <v>7.0594000000000004E-2</v>
      </c>
      <c r="O11">
        <v>7.7596999999999999E-2</v>
      </c>
      <c r="P11">
        <v>8.4624000000000005E-2</v>
      </c>
      <c r="Q11">
        <v>9.1946E-2</v>
      </c>
      <c r="R11">
        <v>9.9410999999999999E-2</v>
      </c>
      <c r="S11">
        <v>0.10671600000000001</v>
      </c>
      <c r="T11">
        <v>0.114288</v>
      </c>
      <c r="U11">
        <v>0.122063</v>
      </c>
      <c r="V11">
        <v>0.12995599999999999</v>
      </c>
      <c r="W11">
        <v>0.13807900000000001</v>
      </c>
      <c r="X11">
        <v>0.14647499999999999</v>
      </c>
      <c r="Y11">
        <v>0.15507499999999999</v>
      </c>
      <c r="Z11">
        <v>0.163963</v>
      </c>
      <c r="AA11">
        <v>0.17297199999999999</v>
      </c>
      <c r="AB11">
        <v>0.18209</v>
      </c>
      <c r="AC11">
        <v>0.19075700000000001</v>
      </c>
      <c r="AD11">
        <v>0.19966300000000001</v>
      </c>
      <c r="AE11">
        <v>0.209478</v>
      </c>
      <c r="AF11">
        <v>0.21924099999999999</v>
      </c>
      <c r="AG11">
        <v>0.22877400000000001</v>
      </c>
      <c r="AH11">
        <v>0.23932999999999999</v>
      </c>
      <c r="AI11">
        <v>0.251222</v>
      </c>
      <c r="AJ11" s="71">
        <v>0.11799999999999999</v>
      </c>
    </row>
    <row r="12" spans="1:36" x14ac:dyDescent="0.25">
      <c r="A12" t="s">
        <v>274</v>
      </c>
      <c r="B12" t="s">
        <v>275</v>
      </c>
      <c r="C12" t="s">
        <v>276</v>
      </c>
      <c r="D12" t="s">
        <v>267</v>
      </c>
      <c r="F12">
        <v>1.9071999999999999E-2</v>
      </c>
      <c r="G12">
        <v>2.1323000000000002E-2</v>
      </c>
      <c r="H12">
        <v>2.3251999999999998E-2</v>
      </c>
      <c r="I12">
        <v>2.4875999999999999E-2</v>
      </c>
      <c r="J12">
        <v>2.6370000000000001E-2</v>
      </c>
      <c r="K12">
        <v>2.7696999999999999E-2</v>
      </c>
      <c r="L12">
        <v>2.8909000000000001E-2</v>
      </c>
      <c r="M12">
        <v>3.0148999999999999E-2</v>
      </c>
      <c r="N12">
        <v>3.1308999999999997E-2</v>
      </c>
      <c r="O12">
        <v>3.2483999999999999E-2</v>
      </c>
      <c r="P12">
        <v>3.3632000000000002E-2</v>
      </c>
      <c r="Q12">
        <v>3.4833000000000003E-2</v>
      </c>
      <c r="R12">
        <v>3.5985999999999997E-2</v>
      </c>
      <c r="S12">
        <v>3.7002E-2</v>
      </c>
      <c r="T12">
        <v>3.8011999999999997E-2</v>
      </c>
      <c r="U12">
        <v>3.8989999999999997E-2</v>
      </c>
      <c r="V12">
        <v>3.9877999999999997E-2</v>
      </c>
      <c r="W12">
        <v>4.0787999999999998E-2</v>
      </c>
      <c r="X12">
        <v>4.1737000000000003E-2</v>
      </c>
      <c r="Y12">
        <v>4.2659000000000002E-2</v>
      </c>
      <c r="Z12">
        <v>4.3706000000000002E-2</v>
      </c>
      <c r="AA12">
        <v>4.4803999999999997E-2</v>
      </c>
      <c r="AB12">
        <v>4.5961000000000002E-2</v>
      </c>
      <c r="AC12">
        <v>4.7048E-2</v>
      </c>
      <c r="AD12">
        <v>4.8217000000000003E-2</v>
      </c>
      <c r="AE12">
        <v>4.9652000000000002E-2</v>
      </c>
      <c r="AF12">
        <v>5.1144000000000002E-2</v>
      </c>
      <c r="AG12">
        <v>5.2631999999999998E-2</v>
      </c>
      <c r="AH12">
        <v>5.4435999999999998E-2</v>
      </c>
      <c r="AI12">
        <v>5.6625000000000002E-2</v>
      </c>
      <c r="AJ12" s="71">
        <v>3.7999999999999999E-2</v>
      </c>
    </row>
    <row r="13" spans="1:36" x14ac:dyDescent="0.25">
      <c r="A13" t="s">
        <v>277</v>
      </c>
      <c r="B13" t="s">
        <v>278</v>
      </c>
      <c r="C13" t="s">
        <v>279</v>
      </c>
      <c r="D13" t="s">
        <v>267</v>
      </c>
      <c r="F13">
        <v>3.4995660000000002</v>
      </c>
      <c r="G13">
        <v>3.4309379999999998</v>
      </c>
      <c r="H13">
        <v>3.3086630000000001</v>
      </c>
      <c r="I13">
        <v>3.1494439999999999</v>
      </c>
      <c r="J13">
        <v>2.9956269999999998</v>
      </c>
      <c r="K13">
        <v>2.8456450000000002</v>
      </c>
      <c r="L13">
        <v>2.7110820000000002</v>
      </c>
      <c r="M13">
        <v>2.603151</v>
      </c>
      <c r="N13">
        <v>2.5081280000000001</v>
      </c>
      <c r="O13">
        <v>2.4295420000000001</v>
      </c>
      <c r="P13">
        <v>2.360754</v>
      </c>
      <c r="Q13">
        <v>2.3039450000000001</v>
      </c>
      <c r="R13">
        <v>2.248408</v>
      </c>
      <c r="S13">
        <v>2.1786620000000001</v>
      </c>
      <c r="T13">
        <v>2.1052580000000001</v>
      </c>
      <c r="U13">
        <v>2.0233300000000001</v>
      </c>
      <c r="V13">
        <v>1.9351750000000001</v>
      </c>
      <c r="W13">
        <v>1.831056</v>
      </c>
      <c r="X13">
        <v>1.7255659999999999</v>
      </c>
      <c r="Y13">
        <v>1.6230979999999999</v>
      </c>
      <c r="Z13">
        <v>1.5353060000000001</v>
      </c>
      <c r="AA13">
        <v>1.462385</v>
      </c>
      <c r="AB13">
        <v>1.4125509999999999</v>
      </c>
      <c r="AC13">
        <v>1.373559</v>
      </c>
      <c r="AD13">
        <v>1.350196</v>
      </c>
      <c r="AE13">
        <v>1.3395220000000001</v>
      </c>
      <c r="AF13">
        <v>1.3336889999999999</v>
      </c>
      <c r="AG13">
        <v>1.3297239999999999</v>
      </c>
      <c r="AH13">
        <v>1.328165</v>
      </c>
      <c r="AI13">
        <v>1.332978</v>
      </c>
      <c r="AJ13" s="71">
        <v>-3.3000000000000002E-2</v>
      </c>
    </row>
    <row r="14" spans="1:36" x14ac:dyDescent="0.25">
      <c r="A14" t="s">
        <v>232</v>
      </c>
      <c r="B14" t="s">
        <v>280</v>
      </c>
      <c r="C14" t="s">
        <v>281</v>
      </c>
      <c r="D14" t="s">
        <v>267</v>
      </c>
      <c r="F14">
        <v>8.7100000000000003E-4</v>
      </c>
      <c r="G14">
        <v>8.5400000000000005E-4</v>
      </c>
      <c r="H14">
        <v>8.3900000000000001E-4</v>
      </c>
      <c r="I14">
        <v>8.2600000000000002E-4</v>
      </c>
      <c r="J14">
        <v>8.2200000000000003E-4</v>
      </c>
      <c r="K14">
        <v>8.25E-4</v>
      </c>
      <c r="L14">
        <v>8.3600000000000005E-4</v>
      </c>
      <c r="M14">
        <v>8.5400000000000005E-4</v>
      </c>
      <c r="N14">
        <v>8.5899999999999995E-4</v>
      </c>
      <c r="O14">
        <v>8.5400000000000005E-4</v>
      </c>
      <c r="P14">
        <v>8.4999999999999995E-4</v>
      </c>
      <c r="Q14">
        <v>8.4800000000000001E-4</v>
      </c>
      <c r="R14">
        <v>8.1899999999999996E-4</v>
      </c>
      <c r="S14">
        <v>7.8100000000000001E-4</v>
      </c>
      <c r="T14">
        <v>7.5699999999999997E-4</v>
      </c>
      <c r="U14">
        <v>7.4399999999999998E-4</v>
      </c>
      <c r="V14">
        <v>7.3899999999999997E-4</v>
      </c>
      <c r="W14">
        <v>7.3999999999999999E-4</v>
      </c>
      <c r="X14">
        <v>7.4700000000000005E-4</v>
      </c>
      <c r="Y14">
        <v>7.6499999999999995E-4</v>
      </c>
      <c r="Z14">
        <v>7.8899999999999999E-4</v>
      </c>
      <c r="AA14">
        <v>8.1300000000000003E-4</v>
      </c>
      <c r="AB14">
        <v>8.3699999999999996E-4</v>
      </c>
      <c r="AC14">
        <v>8.4500000000000005E-4</v>
      </c>
      <c r="AD14">
        <v>8.4800000000000001E-4</v>
      </c>
      <c r="AE14">
        <v>8.5700000000000001E-4</v>
      </c>
      <c r="AF14">
        <v>8.6700000000000004E-4</v>
      </c>
      <c r="AG14">
        <v>8.7600000000000004E-4</v>
      </c>
      <c r="AH14">
        <v>8.8800000000000001E-4</v>
      </c>
      <c r="AI14">
        <v>9.0399999999999996E-4</v>
      </c>
      <c r="AJ14" s="71">
        <v>1E-3</v>
      </c>
    </row>
    <row r="15" spans="1:36" x14ac:dyDescent="0.25">
      <c r="A15" t="s">
        <v>282</v>
      </c>
      <c r="B15" t="s">
        <v>283</v>
      </c>
      <c r="C15" t="s">
        <v>284</v>
      </c>
      <c r="D15" t="s">
        <v>267</v>
      </c>
      <c r="F15">
        <v>7.4609999999999998E-3</v>
      </c>
      <c r="G15">
        <v>1.4489999999999999E-2</v>
      </c>
      <c r="H15">
        <v>2.1977E-2</v>
      </c>
      <c r="I15">
        <v>2.9558000000000001E-2</v>
      </c>
      <c r="J15">
        <v>3.7148E-2</v>
      </c>
      <c r="K15">
        <v>4.4611999999999999E-2</v>
      </c>
      <c r="L15">
        <v>5.1913000000000001E-2</v>
      </c>
      <c r="M15">
        <v>5.9301E-2</v>
      </c>
      <c r="N15">
        <v>6.6570000000000004E-2</v>
      </c>
      <c r="O15">
        <v>7.3895000000000002E-2</v>
      </c>
      <c r="P15">
        <v>8.1212999999999994E-2</v>
      </c>
      <c r="Q15">
        <v>8.8763999999999996E-2</v>
      </c>
      <c r="R15">
        <v>9.6407000000000007E-2</v>
      </c>
      <c r="S15">
        <v>0.10395699999999999</v>
      </c>
      <c r="T15">
        <v>0.11186400000000001</v>
      </c>
      <c r="U15">
        <v>0.120036</v>
      </c>
      <c r="V15">
        <v>0.12837999999999999</v>
      </c>
      <c r="W15">
        <v>0.13700699999999999</v>
      </c>
      <c r="X15">
        <v>0.145981</v>
      </c>
      <c r="Y15">
        <v>0.15510099999999999</v>
      </c>
      <c r="Z15">
        <v>0.164492</v>
      </c>
      <c r="AA15">
        <v>0.17430799999999999</v>
      </c>
      <c r="AB15">
        <v>0.18443799999999999</v>
      </c>
      <c r="AC15">
        <v>0.19395299999999999</v>
      </c>
      <c r="AD15">
        <v>0.20363500000000001</v>
      </c>
      <c r="AE15">
        <v>0.21412200000000001</v>
      </c>
      <c r="AF15">
        <v>0.22445000000000001</v>
      </c>
      <c r="AG15">
        <v>0.234482</v>
      </c>
      <c r="AH15">
        <v>0.24538399999999999</v>
      </c>
      <c r="AI15">
        <v>0.25754500000000002</v>
      </c>
      <c r="AJ15" s="71">
        <v>0.13</v>
      </c>
    </row>
    <row r="16" spans="1:36" x14ac:dyDescent="0.25">
      <c r="A16" t="s">
        <v>285</v>
      </c>
      <c r="B16" t="s">
        <v>286</v>
      </c>
      <c r="C16" t="s">
        <v>287</v>
      </c>
      <c r="D16" t="s">
        <v>267</v>
      </c>
      <c r="F16">
        <v>7.7770000000000001E-3</v>
      </c>
      <c r="G16">
        <v>1.5103999999999999E-2</v>
      </c>
      <c r="H16">
        <v>2.2908999999999999E-2</v>
      </c>
      <c r="I16">
        <v>3.0811000000000002E-2</v>
      </c>
      <c r="J16">
        <v>3.8723E-2</v>
      </c>
      <c r="K16">
        <v>4.6504999999999998E-2</v>
      </c>
      <c r="L16">
        <v>5.4114000000000002E-2</v>
      </c>
      <c r="M16">
        <v>6.1816000000000003E-2</v>
      </c>
      <c r="N16">
        <v>6.9393999999999997E-2</v>
      </c>
      <c r="O16">
        <v>7.7029E-2</v>
      </c>
      <c r="P16">
        <v>8.4656999999999996E-2</v>
      </c>
      <c r="Q16">
        <v>9.2529E-2</v>
      </c>
      <c r="R16">
        <v>0.100496</v>
      </c>
      <c r="S16">
        <v>0.108366</v>
      </c>
      <c r="T16">
        <v>0.116609</v>
      </c>
      <c r="U16">
        <v>0.12512699999999999</v>
      </c>
      <c r="V16">
        <v>0.133825</v>
      </c>
      <c r="W16">
        <v>0.142818</v>
      </c>
      <c r="X16">
        <v>0.152172</v>
      </c>
      <c r="Y16">
        <v>0.16167899999999999</v>
      </c>
      <c r="Z16">
        <v>0.17146900000000001</v>
      </c>
      <c r="AA16">
        <v>0.181701</v>
      </c>
      <c r="AB16">
        <v>0.19226099999999999</v>
      </c>
      <c r="AC16">
        <v>0.202179</v>
      </c>
      <c r="AD16">
        <v>0.21227199999999999</v>
      </c>
      <c r="AE16">
        <v>0.22320300000000001</v>
      </c>
      <c r="AF16">
        <v>0.23396900000000001</v>
      </c>
      <c r="AG16">
        <v>0.24442700000000001</v>
      </c>
      <c r="AH16">
        <v>0.25579200000000002</v>
      </c>
      <c r="AI16">
        <v>0.26846900000000001</v>
      </c>
      <c r="AJ16" s="71">
        <v>0.13</v>
      </c>
    </row>
    <row r="17" spans="1:36" x14ac:dyDescent="0.25">
      <c r="A17" t="s">
        <v>244</v>
      </c>
      <c r="B17" t="s">
        <v>288</v>
      </c>
      <c r="C17" t="s">
        <v>289</v>
      </c>
      <c r="D17" t="s">
        <v>267</v>
      </c>
      <c r="F17">
        <v>9.9999999999999995E-7</v>
      </c>
      <c r="G17">
        <v>1.9999999999999999E-6</v>
      </c>
      <c r="H17">
        <v>1.9999999999999999E-6</v>
      </c>
      <c r="I17">
        <v>3.0000000000000001E-6</v>
      </c>
      <c r="J17">
        <v>3.9999999999999998E-6</v>
      </c>
      <c r="K17">
        <v>5.0000000000000004E-6</v>
      </c>
      <c r="L17">
        <v>5.0000000000000004E-6</v>
      </c>
      <c r="M17">
        <v>6.0000000000000002E-6</v>
      </c>
      <c r="N17">
        <v>6.9999999999999999E-6</v>
      </c>
      <c r="O17">
        <v>6.9999999999999999E-6</v>
      </c>
      <c r="P17">
        <v>7.9999999999999996E-6</v>
      </c>
      <c r="Q17">
        <v>7.9999999999999996E-6</v>
      </c>
      <c r="R17">
        <v>9.0000000000000002E-6</v>
      </c>
      <c r="S17">
        <v>9.0000000000000002E-6</v>
      </c>
      <c r="T17">
        <v>1.0000000000000001E-5</v>
      </c>
      <c r="U17">
        <v>1.0000000000000001E-5</v>
      </c>
      <c r="V17">
        <v>1.0000000000000001E-5</v>
      </c>
      <c r="W17">
        <v>1.1E-5</v>
      </c>
      <c r="X17">
        <v>1.1E-5</v>
      </c>
      <c r="Y17">
        <v>1.1E-5</v>
      </c>
      <c r="Z17">
        <v>1.1E-5</v>
      </c>
      <c r="AA17">
        <v>1.1E-5</v>
      </c>
      <c r="AB17">
        <v>1.2E-5</v>
      </c>
      <c r="AC17">
        <v>1.2E-5</v>
      </c>
      <c r="AD17">
        <v>1.2E-5</v>
      </c>
      <c r="AE17">
        <v>1.2E-5</v>
      </c>
      <c r="AF17">
        <v>1.2E-5</v>
      </c>
      <c r="AG17">
        <v>1.2E-5</v>
      </c>
      <c r="AH17">
        <v>1.1E-5</v>
      </c>
      <c r="AI17">
        <v>1.1E-5</v>
      </c>
      <c r="AJ17" s="71">
        <v>9.2999999999999999E-2</v>
      </c>
    </row>
    <row r="18" spans="1:36" x14ac:dyDescent="0.25">
      <c r="A18" t="s">
        <v>290</v>
      </c>
      <c r="B18" t="s">
        <v>291</v>
      </c>
      <c r="C18" t="s">
        <v>292</v>
      </c>
      <c r="D18" t="s">
        <v>267</v>
      </c>
      <c r="F18">
        <v>66.035385000000005</v>
      </c>
      <c r="G18">
        <v>68.072021000000007</v>
      </c>
      <c r="H18">
        <v>69.391227999999998</v>
      </c>
      <c r="I18">
        <v>70.092781000000002</v>
      </c>
      <c r="J18">
        <v>70.785979999999995</v>
      </c>
      <c r="K18">
        <v>71.302254000000005</v>
      </c>
      <c r="L18">
        <v>71.762305999999995</v>
      </c>
      <c r="M18">
        <v>72.494881000000007</v>
      </c>
      <c r="N18">
        <v>73.197440999999998</v>
      </c>
      <c r="O18">
        <v>74.131409000000005</v>
      </c>
      <c r="P18">
        <v>75.137291000000005</v>
      </c>
      <c r="Q18">
        <v>76.343986999999998</v>
      </c>
      <c r="R18">
        <v>77.555655999999999</v>
      </c>
      <c r="S18">
        <v>78.654785000000004</v>
      </c>
      <c r="T18">
        <v>79.913833999999994</v>
      </c>
      <c r="U18">
        <v>81.181595000000002</v>
      </c>
      <c r="V18">
        <v>82.356773000000004</v>
      </c>
      <c r="W18">
        <v>83.458816999999996</v>
      </c>
      <c r="X18">
        <v>84.522987000000001</v>
      </c>
      <c r="Y18">
        <v>85.513289999999998</v>
      </c>
      <c r="Z18">
        <v>86.528357999999997</v>
      </c>
      <c r="AA18">
        <v>87.634902999999994</v>
      </c>
      <c r="AB18">
        <v>88.805107000000007</v>
      </c>
      <c r="AC18">
        <v>89.742226000000002</v>
      </c>
      <c r="AD18">
        <v>90.760597000000004</v>
      </c>
      <c r="AE18">
        <v>92.085052000000005</v>
      </c>
      <c r="AF18">
        <v>93.285651999999999</v>
      </c>
      <c r="AG18">
        <v>94.289710999999997</v>
      </c>
      <c r="AH18">
        <v>95.523894999999996</v>
      </c>
      <c r="AI18">
        <v>97.107994000000005</v>
      </c>
      <c r="AJ18" s="71">
        <v>1.2999999999999999E-2</v>
      </c>
    </row>
    <row r="19" spans="1:36" x14ac:dyDescent="0.25">
      <c r="A19" t="s">
        <v>293</v>
      </c>
    </row>
    <row r="20" spans="1:36" x14ac:dyDescent="0.25">
      <c r="A20" t="s">
        <v>264</v>
      </c>
      <c r="B20" t="s">
        <v>294</v>
      </c>
      <c r="C20" t="s">
        <v>295</v>
      </c>
      <c r="D20" t="s">
        <v>267</v>
      </c>
      <c r="F20">
        <v>37.202202</v>
      </c>
      <c r="G20">
        <v>38.024639000000001</v>
      </c>
      <c r="H20">
        <v>38.528407999999999</v>
      </c>
      <c r="I20">
        <v>39.006560999999998</v>
      </c>
      <c r="J20">
        <v>39.673920000000003</v>
      </c>
      <c r="K20">
        <v>40.272540999999997</v>
      </c>
      <c r="L20">
        <v>40.857863999999999</v>
      </c>
      <c r="M20">
        <v>41.607402999999998</v>
      </c>
      <c r="N20">
        <v>42.295856000000001</v>
      </c>
      <c r="O20">
        <v>43.037754</v>
      </c>
      <c r="P20">
        <v>43.732246000000004</v>
      </c>
      <c r="Q20">
        <v>44.519767999999999</v>
      </c>
      <c r="R20">
        <v>45.249523000000003</v>
      </c>
      <c r="S20">
        <v>45.837639000000003</v>
      </c>
      <c r="T20">
        <v>46.490836999999999</v>
      </c>
      <c r="U20">
        <v>47.179645999999998</v>
      </c>
      <c r="V20">
        <v>47.8857</v>
      </c>
      <c r="W20">
        <v>48.603465999999997</v>
      </c>
      <c r="X20">
        <v>49.371979000000003</v>
      </c>
      <c r="Y20">
        <v>50.142921000000001</v>
      </c>
      <c r="Z20">
        <v>50.917991999999998</v>
      </c>
      <c r="AA20">
        <v>51.750500000000002</v>
      </c>
      <c r="AB20">
        <v>52.629860000000001</v>
      </c>
      <c r="AC20">
        <v>53.381965999999998</v>
      </c>
      <c r="AD20">
        <v>54.185265000000001</v>
      </c>
      <c r="AE20">
        <v>55.158656999999998</v>
      </c>
      <c r="AF20">
        <v>56.073993999999999</v>
      </c>
      <c r="AG20">
        <v>56.819617999999998</v>
      </c>
      <c r="AH20">
        <v>57.627322999999997</v>
      </c>
      <c r="AI20">
        <v>58.752388000000003</v>
      </c>
      <c r="AJ20" s="71">
        <v>1.6E-2</v>
      </c>
    </row>
    <row r="21" spans="1:36" x14ac:dyDescent="0.25">
      <c r="A21" t="s">
        <v>268</v>
      </c>
      <c r="B21" t="s">
        <v>296</v>
      </c>
      <c r="C21" t="s">
        <v>297</v>
      </c>
      <c r="D21" t="s">
        <v>267</v>
      </c>
      <c r="F21">
        <v>17.134416999999999</v>
      </c>
      <c r="G21">
        <v>16.926783</v>
      </c>
      <c r="H21">
        <v>16.597238999999998</v>
      </c>
      <c r="I21">
        <v>16.257010999999999</v>
      </c>
      <c r="J21">
        <v>15.983271999999999</v>
      </c>
      <c r="K21">
        <v>15.742606</v>
      </c>
      <c r="L21">
        <v>15.550601</v>
      </c>
      <c r="M21">
        <v>15.477964999999999</v>
      </c>
      <c r="N21">
        <v>15.432439</v>
      </c>
      <c r="O21">
        <v>15.43751</v>
      </c>
      <c r="P21">
        <v>15.455577</v>
      </c>
      <c r="Q21">
        <v>15.548098</v>
      </c>
      <c r="R21">
        <v>15.648611000000001</v>
      </c>
      <c r="S21">
        <v>15.748348999999999</v>
      </c>
      <c r="T21">
        <v>15.899175</v>
      </c>
      <c r="U21">
        <v>16.066638999999999</v>
      </c>
      <c r="V21">
        <v>16.275369999999999</v>
      </c>
      <c r="W21">
        <v>16.456242</v>
      </c>
      <c r="X21">
        <v>16.713996999999999</v>
      </c>
      <c r="Y21">
        <v>16.967447</v>
      </c>
      <c r="Z21">
        <v>17.244969999999999</v>
      </c>
      <c r="AA21">
        <v>17.558371999999999</v>
      </c>
      <c r="AB21">
        <v>17.900424999999998</v>
      </c>
      <c r="AC21">
        <v>18.207989000000001</v>
      </c>
      <c r="AD21">
        <v>18.535413999999999</v>
      </c>
      <c r="AE21">
        <v>18.921907000000001</v>
      </c>
      <c r="AF21">
        <v>19.281566999999999</v>
      </c>
      <c r="AG21">
        <v>19.579865999999999</v>
      </c>
      <c r="AH21">
        <v>19.897469999999998</v>
      </c>
      <c r="AI21">
        <v>20.298366999999999</v>
      </c>
      <c r="AJ21" s="71">
        <v>6.0000000000000001E-3</v>
      </c>
    </row>
    <row r="22" spans="1:36" x14ac:dyDescent="0.25">
      <c r="A22" t="s">
        <v>271</v>
      </c>
      <c r="B22" t="s">
        <v>298</v>
      </c>
      <c r="C22" t="s">
        <v>299</v>
      </c>
      <c r="D22" t="s">
        <v>267</v>
      </c>
      <c r="F22">
        <v>3.6346000000000003E-2</v>
      </c>
      <c r="G22">
        <v>3.9094999999999998E-2</v>
      </c>
      <c r="H22">
        <v>4.1683999999999999E-2</v>
      </c>
      <c r="I22">
        <v>4.4436000000000003E-2</v>
      </c>
      <c r="J22">
        <v>4.7523999999999997E-2</v>
      </c>
      <c r="K22">
        <v>5.0604999999999997E-2</v>
      </c>
      <c r="L22">
        <v>5.3718000000000002E-2</v>
      </c>
      <c r="M22">
        <v>5.7158E-2</v>
      </c>
      <c r="N22">
        <v>6.0651999999999998E-2</v>
      </c>
      <c r="O22">
        <v>6.4416000000000001E-2</v>
      </c>
      <c r="P22">
        <v>6.8292000000000005E-2</v>
      </c>
      <c r="Q22">
        <v>7.2548000000000001E-2</v>
      </c>
      <c r="R22">
        <v>7.7088000000000004E-2</v>
      </c>
      <c r="S22">
        <v>8.1616999999999995E-2</v>
      </c>
      <c r="T22">
        <v>8.6012000000000005E-2</v>
      </c>
      <c r="U22">
        <v>9.0500999999999998E-2</v>
      </c>
      <c r="V22">
        <v>9.5144000000000006E-2</v>
      </c>
      <c r="W22">
        <v>0.100007</v>
      </c>
      <c r="X22">
        <v>0.105241</v>
      </c>
      <c r="Y22">
        <v>0.11085200000000001</v>
      </c>
      <c r="Z22">
        <v>0.116782</v>
      </c>
      <c r="AA22">
        <v>0.12313399999999999</v>
      </c>
      <c r="AB22">
        <v>0.12981500000000001</v>
      </c>
      <c r="AC22">
        <v>0.13639399999999999</v>
      </c>
      <c r="AD22">
        <v>0.14336299999999999</v>
      </c>
      <c r="AE22">
        <v>0.15112500000000001</v>
      </c>
      <c r="AF22">
        <v>0.15903200000000001</v>
      </c>
      <c r="AG22">
        <v>0.16671900000000001</v>
      </c>
      <c r="AH22">
        <v>0.17447699999999999</v>
      </c>
      <c r="AI22">
        <v>0.183675</v>
      </c>
      <c r="AJ22" s="71">
        <v>5.7000000000000002E-2</v>
      </c>
    </row>
    <row r="23" spans="1:36" x14ac:dyDescent="0.25">
      <c r="A23" t="s">
        <v>274</v>
      </c>
      <c r="B23" t="s">
        <v>300</v>
      </c>
      <c r="C23" t="s">
        <v>301</v>
      </c>
      <c r="D23" t="s">
        <v>267</v>
      </c>
      <c r="F23">
        <v>5.0929000000000002E-2</v>
      </c>
      <c r="G23">
        <v>6.2689999999999996E-2</v>
      </c>
      <c r="H23">
        <v>7.3326000000000002E-2</v>
      </c>
      <c r="I23">
        <v>8.3526000000000003E-2</v>
      </c>
      <c r="J23">
        <v>9.3429999999999999E-2</v>
      </c>
      <c r="K23">
        <v>0.10237</v>
      </c>
      <c r="L23">
        <v>0.11043699999999999</v>
      </c>
      <c r="M23">
        <v>0.118344</v>
      </c>
      <c r="N23">
        <v>0.12546399999999999</v>
      </c>
      <c r="O23">
        <v>0.13204299999999999</v>
      </c>
      <c r="P23">
        <v>0.13789799999999999</v>
      </c>
      <c r="Q23">
        <v>0.14346</v>
      </c>
      <c r="R23">
        <v>0.14838299999999999</v>
      </c>
      <c r="S23">
        <v>0.15238199999999999</v>
      </c>
      <c r="T23">
        <v>0.15614500000000001</v>
      </c>
      <c r="U23">
        <v>0.15961600000000001</v>
      </c>
      <c r="V23">
        <v>0.16292200000000001</v>
      </c>
      <c r="W23">
        <v>0.166267</v>
      </c>
      <c r="X23">
        <v>0.16995299999999999</v>
      </c>
      <c r="Y23">
        <v>0.17397699999999999</v>
      </c>
      <c r="Z23">
        <v>0.178175</v>
      </c>
      <c r="AA23">
        <v>0.182842</v>
      </c>
      <c r="AB23">
        <v>0.18767300000000001</v>
      </c>
      <c r="AC23">
        <v>0.19215099999999999</v>
      </c>
      <c r="AD23">
        <v>0.19704199999999999</v>
      </c>
      <c r="AE23">
        <v>0.202789</v>
      </c>
      <c r="AF23">
        <v>0.20849899999999999</v>
      </c>
      <c r="AG23">
        <v>0.21371200000000001</v>
      </c>
      <c r="AH23">
        <v>0.21937799999999999</v>
      </c>
      <c r="AI23">
        <v>0.22654099999999999</v>
      </c>
      <c r="AJ23" s="71">
        <v>5.2999999999999999E-2</v>
      </c>
    </row>
    <row r="24" spans="1:36" x14ac:dyDescent="0.25">
      <c r="A24" t="s">
        <v>277</v>
      </c>
      <c r="B24" t="s">
        <v>302</v>
      </c>
      <c r="C24" t="s">
        <v>303</v>
      </c>
      <c r="D24" t="s">
        <v>267</v>
      </c>
      <c r="F24">
        <v>0.61530399999999996</v>
      </c>
      <c r="G24">
        <v>0.70762499999999995</v>
      </c>
      <c r="H24">
        <v>0.79092700000000005</v>
      </c>
      <c r="I24">
        <v>0.87214499999999995</v>
      </c>
      <c r="J24">
        <v>0.95374099999999995</v>
      </c>
      <c r="K24">
        <v>1.029255</v>
      </c>
      <c r="L24">
        <v>1.1008089999999999</v>
      </c>
      <c r="M24">
        <v>1.1753210000000001</v>
      </c>
      <c r="N24">
        <v>1.247816</v>
      </c>
      <c r="O24">
        <v>1.3223320000000001</v>
      </c>
      <c r="P24">
        <v>1.396048</v>
      </c>
      <c r="Q24">
        <v>1.473946</v>
      </c>
      <c r="R24">
        <v>1.5513349999999999</v>
      </c>
      <c r="S24">
        <v>1.6278250000000001</v>
      </c>
      <c r="T24">
        <v>1.7094689999999999</v>
      </c>
      <c r="U24">
        <v>1.7926770000000001</v>
      </c>
      <c r="V24">
        <v>1.8822209999999999</v>
      </c>
      <c r="W24">
        <v>1.976623</v>
      </c>
      <c r="X24">
        <v>2.0788820000000001</v>
      </c>
      <c r="Y24">
        <v>2.18316</v>
      </c>
      <c r="Z24">
        <v>2.2937639999999999</v>
      </c>
      <c r="AA24">
        <v>2.411905</v>
      </c>
      <c r="AB24">
        <v>2.5342340000000001</v>
      </c>
      <c r="AC24">
        <v>2.6533519999999999</v>
      </c>
      <c r="AD24">
        <v>2.7781319999999998</v>
      </c>
      <c r="AE24">
        <v>2.9174440000000001</v>
      </c>
      <c r="AF24">
        <v>3.056603</v>
      </c>
      <c r="AG24">
        <v>3.1893539999999998</v>
      </c>
      <c r="AH24">
        <v>3.3302480000000001</v>
      </c>
      <c r="AI24">
        <v>3.495403</v>
      </c>
      <c r="AJ24" s="71">
        <v>6.2E-2</v>
      </c>
    </row>
    <row r="25" spans="1:36" x14ac:dyDescent="0.25">
      <c r="A25" t="s">
        <v>232</v>
      </c>
      <c r="B25" t="s">
        <v>304</v>
      </c>
      <c r="C25" t="s">
        <v>305</v>
      </c>
      <c r="D25" t="s">
        <v>267</v>
      </c>
      <c r="F25">
        <v>2.336E-3</v>
      </c>
      <c r="G25">
        <v>2.483E-3</v>
      </c>
      <c r="H25">
        <v>2.5769999999999999E-3</v>
      </c>
      <c r="I25">
        <v>2.6350000000000002E-3</v>
      </c>
      <c r="J25">
        <v>2.6749999999999999E-3</v>
      </c>
      <c r="K25">
        <v>2.6870000000000002E-3</v>
      </c>
      <c r="L25">
        <v>2.6800000000000001E-3</v>
      </c>
      <c r="M25">
        <v>2.6679999999999998E-3</v>
      </c>
      <c r="N25">
        <v>2.643E-3</v>
      </c>
      <c r="O25">
        <v>2.614E-3</v>
      </c>
      <c r="P25">
        <v>2.581E-3</v>
      </c>
      <c r="Q25">
        <v>2.5500000000000002E-3</v>
      </c>
      <c r="R25">
        <v>2.5179999999999998E-3</v>
      </c>
      <c r="S25">
        <v>2.4719999999999998E-3</v>
      </c>
      <c r="T25">
        <v>2.4499999999999999E-3</v>
      </c>
      <c r="U25">
        <v>2.395E-3</v>
      </c>
      <c r="V25">
        <v>2.32E-3</v>
      </c>
      <c r="W25">
        <v>2.2910000000000001E-3</v>
      </c>
      <c r="X25">
        <v>2.2460000000000002E-3</v>
      </c>
      <c r="Y25">
        <v>2.196E-3</v>
      </c>
      <c r="Z25">
        <v>2.1489999999999999E-3</v>
      </c>
      <c r="AA25">
        <v>2.1029999999999998E-3</v>
      </c>
      <c r="AB25">
        <v>2.0579999999999999E-3</v>
      </c>
      <c r="AC25">
        <v>2.0070000000000001E-3</v>
      </c>
      <c r="AD25">
        <v>1.9589999999999998E-3</v>
      </c>
      <c r="AE25">
        <v>1.916E-3</v>
      </c>
      <c r="AF25">
        <v>1.8710000000000001E-3</v>
      </c>
      <c r="AG25">
        <v>1.8220000000000001E-3</v>
      </c>
      <c r="AH25">
        <v>1.7700000000000001E-3</v>
      </c>
      <c r="AI25">
        <v>1.7279999999999999E-3</v>
      </c>
      <c r="AJ25" s="71">
        <v>-0.01</v>
      </c>
    </row>
    <row r="26" spans="1:36" x14ac:dyDescent="0.25">
      <c r="A26" t="s">
        <v>282</v>
      </c>
      <c r="B26" t="s">
        <v>306</v>
      </c>
      <c r="C26" t="s">
        <v>307</v>
      </c>
      <c r="D26" t="s">
        <v>267</v>
      </c>
      <c r="F26">
        <v>6.3160000000000004E-3</v>
      </c>
      <c r="G26">
        <v>1.188E-2</v>
      </c>
      <c r="H26">
        <v>1.7357999999999998E-2</v>
      </c>
      <c r="I26">
        <v>2.3025E-2</v>
      </c>
      <c r="J26">
        <v>2.8771000000000001E-2</v>
      </c>
      <c r="K26">
        <v>3.431E-2</v>
      </c>
      <c r="L26">
        <v>3.968E-2</v>
      </c>
      <c r="M26">
        <v>4.5152999999999999E-2</v>
      </c>
      <c r="N26">
        <v>5.0585999999999999E-2</v>
      </c>
      <c r="O26">
        <v>5.6075E-2</v>
      </c>
      <c r="P26">
        <v>6.1511999999999997E-2</v>
      </c>
      <c r="Q26">
        <v>6.7125000000000004E-2</v>
      </c>
      <c r="R26">
        <v>7.2789999999999994E-2</v>
      </c>
      <c r="S26">
        <v>7.8303999999999999E-2</v>
      </c>
      <c r="T26">
        <v>8.3983000000000002E-2</v>
      </c>
      <c r="U26">
        <v>8.9842000000000005E-2</v>
      </c>
      <c r="V26">
        <v>9.5938999999999997E-2</v>
      </c>
      <c r="W26">
        <v>0.102341</v>
      </c>
      <c r="X26">
        <v>0.109181</v>
      </c>
      <c r="Y26">
        <v>0.116073</v>
      </c>
      <c r="Z26">
        <v>0.12331300000000001</v>
      </c>
      <c r="AA26">
        <v>0.130971</v>
      </c>
      <c r="AB26">
        <v>0.138929</v>
      </c>
      <c r="AC26">
        <v>0.14674100000000001</v>
      </c>
      <c r="AD26">
        <v>0.15495400000000001</v>
      </c>
      <c r="AE26">
        <v>0.16401399999999999</v>
      </c>
      <c r="AF26">
        <v>0.17321400000000001</v>
      </c>
      <c r="AG26">
        <v>0.182168</v>
      </c>
      <c r="AH26">
        <v>0.19164400000000001</v>
      </c>
      <c r="AI26">
        <v>0.202599</v>
      </c>
      <c r="AJ26" s="71">
        <v>0.127</v>
      </c>
    </row>
    <row r="27" spans="1:36" x14ac:dyDescent="0.25">
      <c r="A27" t="s">
        <v>285</v>
      </c>
      <c r="B27" t="s">
        <v>308</v>
      </c>
      <c r="C27" t="s">
        <v>309</v>
      </c>
      <c r="D27" t="s">
        <v>267</v>
      </c>
      <c r="F27">
        <v>5.9789999999999999E-3</v>
      </c>
      <c r="G27">
        <v>1.1245E-2</v>
      </c>
      <c r="H27">
        <v>1.6431000000000001E-2</v>
      </c>
      <c r="I27">
        <v>2.1794000000000001E-2</v>
      </c>
      <c r="J27">
        <v>2.7233E-2</v>
      </c>
      <c r="K27">
        <v>3.2476999999999999E-2</v>
      </c>
      <c r="L27">
        <v>3.7560000000000003E-2</v>
      </c>
      <c r="M27">
        <v>4.2741000000000001E-2</v>
      </c>
      <c r="N27">
        <v>4.7884000000000003E-2</v>
      </c>
      <c r="O27">
        <v>5.3079000000000001E-2</v>
      </c>
      <c r="P27">
        <v>5.8226E-2</v>
      </c>
      <c r="Q27">
        <v>6.3538999999999998E-2</v>
      </c>
      <c r="R27">
        <v>6.8901000000000004E-2</v>
      </c>
      <c r="S27">
        <v>7.4121000000000006E-2</v>
      </c>
      <c r="T27">
        <v>7.9495999999999997E-2</v>
      </c>
      <c r="U27">
        <v>8.5042000000000006E-2</v>
      </c>
      <c r="V27">
        <v>9.0814000000000006E-2</v>
      </c>
      <c r="W27">
        <v>9.6873000000000001E-2</v>
      </c>
      <c r="X27">
        <v>0.103348</v>
      </c>
      <c r="Y27">
        <v>0.109871</v>
      </c>
      <c r="Z27">
        <v>0.116725</v>
      </c>
      <c r="AA27">
        <v>0.123974</v>
      </c>
      <c r="AB27">
        <v>0.13150700000000001</v>
      </c>
      <c r="AC27">
        <v>0.138901</v>
      </c>
      <c r="AD27">
        <v>0.146676</v>
      </c>
      <c r="AE27">
        <v>0.155251</v>
      </c>
      <c r="AF27">
        <v>0.16395999999999999</v>
      </c>
      <c r="AG27">
        <v>0.172435</v>
      </c>
      <c r="AH27">
        <v>0.18140500000000001</v>
      </c>
      <c r="AI27">
        <v>0.191775</v>
      </c>
      <c r="AJ27" s="71">
        <v>0.127</v>
      </c>
    </row>
    <row r="28" spans="1:36" x14ac:dyDescent="0.25">
      <c r="A28" t="s">
        <v>244</v>
      </c>
      <c r="B28" t="s">
        <v>310</v>
      </c>
      <c r="C28" t="s">
        <v>311</v>
      </c>
      <c r="D28" t="s">
        <v>267</v>
      </c>
      <c r="F28">
        <v>9.6570000000000007E-3</v>
      </c>
      <c r="G28">
        <v>1.8162999999999999E-2</v>
      </c>
      <c r="H28">
        <v>2.6539E-2</v>
      </c>
      <c r="I28">
        <v>3.5201999999999997E-2</v>
      </c>
      <c r="J28">
        <v>4.3985999999999997E-2</v>
      </c>
      <c r="K28">
        <v>5.2455000000000002E-2</v>
      </c>
      <c r="L28">
        <v>6.0664999999999997E-2</v>
      </c>
      <c r="M28">
        <v>6.9033999999999998E-2</v>
      </c>
      <c r="N28">
        <v>7.7340000000000006E-2</v>
      </c>
      <c r="O28">
        <v>8.5731000000000002E-2</v>
      </c>
      <c r="P28">
        <v>9.4044000000000003E-2</v>
      </c>
      <c r="Q28">
        <v>0.10262499999999999</v>
      </c>
      <c r="R28">
        <v>0.111286</v>
      </c>
      <c r="S28">
        <v>0.119717</v>
      </c>
      <c r="T28">
        <v>0.12839900000000001</v>
      </c>
      <c r="U28">
        <v>0.13735700000000001</v>
      </c>
      <c r="V28">
        <v>0.146679</v>
      </c>
      <c r="W28">
        <v>0.15646499999999999</v>
      </c>
      <c r="X28">
        <v>0.16692299999999999</v>
      </c>
      <c r="Y28">
        <v>0.17746000000000001</v>
      </c>
      <c r="Z28">
        <v>0.188529</v>
      </c>
      <c r="AA28">
        <v>0.200238</v>
      </c>
      <c r="AB28">
        <v>0.21240400000000001</v>
      </c>
      <c r="AC28">
        <v>0.22434799999999999</v>
      </c>
      <c r="AD28">
        <v>0.236904</v>
      </c>
      <c r="AE28">
        <v>0.25075500000000001</v>
      </c>
      <c r="AF28">
        <v>0.264822</v>
      </c>
      <c r="AG28">
        <v>0.27851100000000001</v>
      </c>
      <c r="AH28">
        <v>0.29299799999999998</v>
      </c>
      <c r="AI28">
        <v>0.30974699999999999</v>
      </c>
      <c r="AJ28" s="71">
        <v>0.127</v>
      </c>
    </row>
    <row r="29" spans="1:36" x14ac:dyDescent="0.25">
      <c r="A29" t="s">
        <v>312</v>
      </c>
      <c r="B29" t="s">
        <v>313</v>
      </c>
      <c r="C29" t="s">
        <v>314</v>
      </c>
      <c r="D29" t="s">
        <v>267</v>
      </c>
      <c r="F29">
        <v>55.063403999999998</v>
      </c>
      <c r="G29">
        <v>55.804493000000001</v>
      </c>
      <c r="H29">
        <v>56.094397999999998</v>
      </c>
      <c r="I29">
        <v>56.346221999999997</v>
      </c>
      <c r="J29">
        <v>56.854435000000002</v>
      </c>
      <c r="K29">
        <v>57.319308999999997</v>
      </c>
      <c r="L29">
        <v>57.813999000000003</v>
      </c>
      <c r="M29">
        <v>58.595795000000003</v>
      </c>
      <c r="N29">
        <v>59.340645000000002</v>
      </c>
      <c r="O29">
        <v>60.191422000000003</v>
      </c>
      <c r="P29">
        <v>61.006329000000001</v>
      </c>
      <c r="Q29">
        <v>61.993561</v>
      </c>
      <c r="R29">
        <v>62.930405</v>
      </c>
      <c r="S29">
        <v>63.722389</v>
      </c>
      <c r="T29">
        <v>64.635955999999993</v>
      </c>
      <c r="U29">
        <v>65.603522999999996</v>
      </c>
      <c r="V29">
        <v>66.636734000000004</v>
      </c>
      <c r="W29">
        <v>67.660126000000005</v>
      </c>
      <c r="X29">
        <v>68.821335000000005</v>
      </c>
      <c r="Y29">
        <v>69.983635000000007</v>
      </c>
      <c r="Z29">
        <v>71.182022000000003</v>
      </c>
      <c r="AA29">
        <v>72.483513000000002</v>
      </c>
      <c r="AB29">
        <v>73.866553999999994</v>
      </c>
      <c r="AC29">
        <v>75.083595000000003</v>
      </c>
      <c r="AD29">
        <v>76.379463000000001</v>
      </c>
      <c r="AE29">
        <v>77.923561000000007</v>
      </c>
      <c r="AF29">
        <v>79.383232000000007</v>
      </c>
      <c r="AG29">
        <v>80.603783000000007</v>
      </c>
      <c r="AH29">
        <v>81.916222000000005</v>
      </c>
      <c r="AI29">
        <v>83.661620999999997</v>
      </c>
      <c r="AJ29" s="71">
        <v>1.4999999999999999E-2</v>
      </c>
    </row>
    <row r="30" spans="1:36" x14ac:dyDescent="0.25">
      <c r="A30" t="s">
        <v>315</v>
      </c>
    </row>
    <row r="31" spans="1:36" x14ac:dyDescent="0.25">
      <c r="A31" t="s">
        <v>264</v>
      </c>
      <c r="B31" t="s">
        <v>316</v>
      </c>
      <c r="C31" t="s">
        <v>317</v>
      </c>
      <c r="D31" t="s">
        <v>267</v>
      </c>
      <c r="F31">
        <v>173.643494</v>
      </c>
      <c r="G31">
        <v>176.00322</v>
      </c>
      <c r="H31">
        <v>176.162994</v>
      </c>
      <c r="I31">
        <v>175.78733800000001</v>
      </c>
      <c r="J31">
        <v>176.172729</v>
      </c>
      <c r="K31">
        <v>176.12794500000001</v>
      </c>
      <c r="L31">
        <v>175.737244</v>
      </c>
      <c r="M31">
        <v>175.74389600000001</v>
      </c>
      <c r="N31">
        <v>175.34985399999999</v>
      </c>
      <c r="O31">
        <v>175.09283400000001</v>
      </c>
      <c r="P31">
        <v>174.619766</v>
      </c>
      <c r="Q31">
        <v>174.357101</v>
      </c>
      <c r="R31">
        <v>173.914017</v>
      </c>
      <c r="S31">
        <v>172.998062</v>
      </c>
      <c r="T31">
        <v>172.270691</v>
      </c>
      <c r="U31">
        <v>171.534943</v>
      </c>
      <c r="V31">
        <v>170.81895399999999</v>
      </c>
      <c r="W31">
        <v>170.24906899999999</v>
      </c>
      <c r="X31">
        <v>169.86436499999999</v>
      </c>
      <c r="Y31">
        <v>169.523483</v>
      </c>
      <c r="Z31">
        <v>169.14584400000001</v>
      </c>
      <c r="AA31">
        <v>169.00076300000001</v>
      </c>
      <c r="AB31">
        <v>168.86264</v>
      </c>
      <c r="AC31">
        <v>168.17944299999999</v>
      </c>
      <c r="AD31">
        <v>167.56214900000001</v>
      </c>
      <c r="AE31">
        <v>167.345978</v>
      </c>
      <c r="AF31">
        <v>166.793961</v>
      </c>
      <c r="AG31">
        <v>165.65051299999999</v>
      </c>
      <c r="AH31">
        <v>164.585083</v>
      </c>
      <c r="AI31">
        <v>164.258163</v>
      </c>
      <c r="AJ31" s="71">
        <v>-2E-3</v>
      </c>
    </row>
    <row r="32" spans="1:36" x14ac:dyDescent="0.25">
      <c r="A32" t="s">
        <v>268</v>
      </c>
      <c r="B32" t="s">
        <v>318</v>
      </c>
      <c r="C32" t="s">
        <v>319</v>
      </c>
      <c r="D32" t="s">
        <v>267</v>
      </c>
      <c r="F32">
        <v>0.15190899999999999</v>
      </c>
      <c r="G32">
        <v>0.13570699999999999</v>
      </c>
      <c r="H32">
        <v>0.12146999999999999</v>
      </c>
      <c r="I32">
        <v>0.109176</v>
      </c>
      <c r="J32">
        <v>9.8918000000000006E-2</v>
      </c>
      <c r="K32">
        <v>9.0906000000000001E-2</v>
      </c>
      <c r="L32">
        <v>8.4778000000000006E-2</v>
      </c>
      <c r="M32">
        <v>8.0001000000000003E-2</v>
      </c>
      <c r="N32">
        <v>7.5896000000000005E-2</v>
      </c>
      <c r="O32">
        <v>7.3271000000000003E-2</v>
      </c>
      <c r="P32">
        <v>7.0998000000000006E-2</v>
      </c>
      <c r="Q32">
        <v>6.8972000000000006E-2</v>
      </c>
      <c r="R32">
        <v>6.7311999999999997E-2</v>
      </c>
      <c r="S32">
        <v>6.5903000000000003E-2</v>
      </c>
      <c r="T32">
        <v>6.5020999999999995E-2</v>
      </c>
      <c r="U32">
        <v>6.4155000000000004E-2</v>
      </c>
      <c r="V32">
        <v>6.3508999999999996E-2</v>
      </c>
      <c r="W32">
        <v>6.2854999999999994E-2</v>
      </c>
      <c r="X32">
        <v>6.2370000000000002E-2</v>
      </c>
      <c r="Y32">
        <v>6.1841E-2</v>
      </c>
      <c r="Z32">
        <v>6.1487E-2</v>
      </c>
      <c r="AA32">
        <v>6.0884000000000001E-2</v>
      </c>
      <c r="AB32">
        <v>6.0409999999999998E-2</v>
      </c>
      <c r="AC32">
        <v>5.9957999999999997E-2</v>
      </c>
      <c r="AD32">
        <v>5.9708999999999998E-2</v>
      </c>
      <c r="AE32">
        <v>5.9735000000000003E-2</v>
      </c>
      <c r="AF32">
        <v>5.9711E-2</v>
      </c>
      <c r="AG32">
        <v>5.9569999999999998E-2</v>
      </c>
      <c r="AH32">
        <v>5.9494999999999999E-2</v>
      </c>
      <c r="AI32">
        <v>5.9670000000000001E-2</v>
      </c>
      <c r="AJ32" s="71">
        <v>-3.2000000000000001E-2</v>
      </c>
    </row>
    <row r="33" spans="1:36" x14ac:dyDescent="0.25">
      <c r="A33" t="s">
        <v>271</v>
      </c>
      <c r="B33" t="s">
        <v>320</v>
      </c>
      <c r="C33" t="s">
        <v>321</v>
      </c>
      <c r="D33" t="s">
        <v>267</v>
      </c>
      <c r="F33">
        <v>2.5527000000000001E-2</v>
      </c>
      <c r="G33">
        <v>2.7455E-2</v>
      </c>
      <c r="H33">
        <v>2.9021999999999999E-2</v>
      </c>
      <c r="I33">
        <v>3.0478999999999999E-2</v>
      </c>
      <c r="J33">
        <v>3.1954000000000003E-2</v>
      </c>
      <c r="K33">
        <v>3.3244999999999997E-2</v>
      </c>
      <c r="L33">
        <v>3.4329999999999999E-2</v>
      </c>
      <c r="M33">
        <v>3.5349999999999999E-2</v>
      </c>
      <c r="N33">
        <v>3.6112999999999999E-2</v>
      </c>
      <c r="O33">
        <v>3.6811000000000003E-2</v>
      </c>
      <c r="P33">
        <v>3.7371000000000001E-2</v>
      </c>
      <c r="Q33">
        <v>3.7928999999999997E-2</v>
      </c>
      <c r="R33">
        <v>3.8538000000000003E-2</v>
      </c>
      <c r="S33">
        <v>3.9174E-2</v>
      </c>
      <c r="T33">
        <v>3.9926000000000003E-2</v>
      </c>
      <c r="U33">
        <v>4.0660000000000002E-2</v>
      </c>
      <c r="V33">
        <v>4.1420999999999999E-2</v>
      </c>
      <c r="W33">
        <v>4.2139999999999997E-2</v>
      </c>
      <c r="X33">
        <v>4.2972000000000003E-2</v>
      </c>
      <c r="Y33">
        <v>4.3913000000000001E-2</v>
      </c>
      <c r="Z33">
        <v>4.4911E-2</v>
      </c>
      <c r="AA33">
        <v>4.5992999999999999E-2</v>
      </c>
      <c r="AB33">
        <v>4.7113000000000002E-2</v>
      </c>
      <c r="AC33">
        <v>4.8106999999999997E-2</v>
      </c>
      <c r="AD33">
        <v>4.9148999999999998E-2</v>
      </c>
      <c r="AE33">
        <v>5.0367000000000002E-2</v>
      </c>
      <c r="AF33">
        <v>5.1541999999999998E-2</v>
      </c>
      <c r="AG33">
        <v>5.2562999999999999E-2</v>
      </c>
      <c r="AH33">
        <v>5.3614000000000002E-2</v>
      </c>
      <c r="AI33">
        <v>5.4940000000000003E-2</v>
      </c>
      <c r="AJ33" s="71">
        <v>2.7E-2</v>
      </c>
    </row>
    <row r="34" spans="1:36" x14ac:dyDescent="0.25">
      <c r="A34" t="s">
        <v>274</v>
      </c>
      <c r="B34" t="s">
        <v>322</v>
      </c>
      <c r="C34" t="s">
        <v>323</v>
      </c>
      <c r="D34" t="s">
        <v>267</v>
      </c>
      <c r="F34">
        <v>1.888412</v>
      </c>
      <c r="G34">
        <v>1.9233130000000001</v>
      </c>
      <c r="H34">
        <v>1.925071</v>
      </c>
      <c r="I34">
        <v>1.9114279999999999</v>
      </c>
      <c r="J34">
        <v>1.8987130000000001</v>
      </c>
      <c r="K34">
        <v>1.8790039999999999</v>
      </c>
      <c r="L34">
        <v>1.8572820000000001</v>
      </c>
      <c r="M34">
        <v>1.842776</v>
      </c>
      <c r="N34">
        <v>1.8273269999999999</v>
      </c>
      <c r="O34">
        <v>1.8143670000000001</v>
      </c>
      <c r="P34">
        <v>1.8013300000000001</v>
      </c>
      <c r="Q34">
        <v>1.7971699999999999</v>
      </c>
      <c r="R34">
        <v>1.8019419999999999</v>
      </c>
      <c r="S34">
        <v>1.8113360000000001</v>
      </c>
      <c r="T34">
        <v>1.8308359999999999</v>
      </c>
      <c r="U34">
        <v>1.8584080000000001</v>
      </c>
      <c r="V34">
        <v>1.896387</v>
      </c>
      <c r="W34">
        <v>1.9464410000000001</v>
      </c>
      <c r="X34">
        <v>2.0094180000000001</v>
      </c>
      <c r="Y34">
        <v>2.0865100000000001</v>
      </c>
      <c r="Z34">
        <v>2.1773099999999999</v>
      </c>
      <c r="AA34">
        <v>2.2825730000000002</v>
      </c>
      <c r="AB34">
        <v>2.4023629999999998</v>
      </c>
      <c r="AC34">
        <v>2.5299429999999998</v>
      </c>
      <c r="AD34">
        <v>2.6768909999999999</v>
      </c>
      <c r="AE34">
        <v>2.8515519999999999</v>
      </c>
      <c r="AF34">
        <v>3.0436610000000002</v>
      </c>
      <c r="AG34">
        <v>3.2426879999999998</v>
      </c>
      <c r="AH34">
        <v>3.4637500000000001</v>
      </c>
      <c r="AI34">
        <v>3.7279309999999999</v>
      </c>
      <c r="AJ34" s="71">
        <v>2.4E-2</v>
      </c>
    </row>
    <row r="35" spans="1:36" x14ac:dyDescent="0.25">
      <c r="A35" t="s">
        <v>277</v>
      </c>
      <c r="B35" t="s">
        <v>324</v>
      </c>
      <c r="C35" t="s">
        <v>325</v>
      </c>
      <c r="D35" t="s">
        <v>267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 t="s">
        <v>136</v>
      </c>
    </row>
    <row r="36" spans="1:36" x14ac:dyDescent="0.25">
      <c r="A36" t="s">
        <v>232</v>
      </c>
      <c r="B36" t="s">
        <v>326</v>
      </c>
      <c r="C36" t="s">
        <v>327</v>
      </c>
      <c r="D36" t="s">
        <v>267</v>
      </c>
      <c r="F36">
        <v>2.31E-3</v>
      </c>
      <c r="G36">
        <v>2.3110000000000001E-3</v>
      </c>
      <c r="H36">
        <v>2.3040000000000001E-3</v>
      </c>
      <c r="I36">
        <v>2.2729999999999998E-3</v>
      </c>
      <c r="J36">
        <v>2.2339999999999999E-3</v>
      </c>
      <c r="K36">
        <v>2.1740000000000002E-3</v>
      </c>
      <c r="L36">
        <v>2.0929999999999998E-3</v>
      </c>
      <c r="M36">
        <v>1.9970000000000001E-3</v>
      </c>
      <c r="N36">
        <v>1.8749999999999999E-3</v>
      </c>
      <c r="O36">
        <v>1.737E-3</v>
      </c>
      <c r="P36">
        <v>1.5839999999999999E-3</v>
      </c>
      <c r="Q36">
        <v>1.423E-3</v>
      </c>
      <c r="R36">
        <v>1.2589999999999999E-3</v>
      </c>
      <c r="S36">
        <v>1.103E-3</v>
      </c>
      <c r="T36">
        <v>9.68E-4</v>
      </c>
      <c r="U36">
        <v>8.5700000000000001E-4</v>
      </c>
      <c r="V36">
        <v>7.8200000000000003E-4</v>
      </c>
      <c r="W36">
        <v>7.2800000000000002E-4</v>
      </c>
      <c r="X36">
        <v>6.3299999999999999E-4</v>
      </c>
      <c r="Y36">
        <v>5.3399999999999997E-4</v>
      </c>
      <c r="Z36">
        <v>4.9700000000000005E-4</v>
      </c>
      <c r="AA36">
        <v>5.13E-4</v>
      </c>
      <c r="AB36">
        <v>4.9600000000000002E-4</v>
      </c>
      <c r="AC36">
        <v>4.7699999999999999E-4</v>
      </c>
      <c r="AD36">
        <v>4.5800000000000002E-4</v>
      </c>
      <c r="AE36">
        <v>4.4099999999999999E-4</v>
      </c>
      <c r="AF36">
        <v>4.2299999999999998E-4</v>
      </c>
      <c r="AG36">
        <v>4.0400000000000001E-4</v>
      </c>
      <c r="AH36">
        <v>3.8699999999999997E-4</v>
      </c>
      <c r="AI36">
        <v>3.7100000000000002E-4</v>
      </c>
      <c r="AJ36" s="71">
        <v>-6.0999999999999999E-2</v>
      </c>
    </row>
    <row r="37" spans="1:36" x14ac:dyDescent="0.25">
      <c r="A37" t="s">
        <v>282</v>
      </c>
      <c r="B37" t="s">
        <v>328</v>
      </c>
      <c r="C37" t="s">
        <v>329</v>
      </c>
      <c r="D37" t="s">
        <v>267</v>
      </c>
      <c r="F37">
        <v>2.2980000000000001E-3</v>
      </c>
      <c r="G37">
        <v>4.3509999999999998E-3</v>
      </c>
      <c r="H37">
        <v>6.4159999999999998E-3</v>
      </c>
      <c r="I37">
        <v>8.5889999999999994E-3</v>
      </c>
      <c r="J37">
        <v>1.0834999999999999E-2</v>
      </c>
      <c r="K37">
        <v>1.3046E-2</v>
      </c>
      <c r="L37">
        <v>1.5226E-2</v>
      </c>
      <c r="M37">
        <v>1.7448999999999999E-2</v>
      </c>
      <c r="N37">
        <v>1.9633999999999999E-2</v>
      </c>
      <c r="O37">
        <v>2.18E-2</v>
      </c>
      <c r="P37">
        <v>2.3883000000000001E-2</v>
      </c>
      <c r="Q37">
        <v>2.5932E-2</v>
      </c>
      <c r="R37">
        <v>2.7873999999999999E-2</v>
      </c>
      <c r="S37">
        <v>2.9642000000000002E-2</v>
      </c>
      <c r="T37">
        <v>3.1347E-2</v>
      </c>
      <c r="U37">
        <v>3.2966000000000002E-2</v>
      </c>
      <c r="V37">
        <v>3.4499000000000002E-2</v>
      </c>
      <c r="W37">
        <v>3.5979999999999998E-2</v>
      </c>
      <c r="X37">
        <v>3.7470000000000003E-2</v>
      </c>
      <c r="Y37">
        <v>3.8894999999999999E-2</v>
      </c>
      <c r="Z37">
        <v>4.0256E-2</v>
      </c>
      <c r="AA37">
        <v>4.1648999999999999E-2</v>
      </c>
      <c r="AB37">
        <v>4.3125999999999998E-2</v>
      </c>
      <c r="AC37">
        <v>4.4484999999999997E-2</v>
      </c>
      <c r="AD37">
        <v>4.5900999999999997E-2</v>
      </c>
      <c r="AE37">
        <v>4.7491999999999999E-2</v>
      </c>
      <c r="AF37">
        <v>4.9043000000000003E-2</v>
      </c>
      <c r="AG37">
        <v>5.0467999999999999E-2</v>
      </c>
      <c r="AH37">
        <v>5.1971000000000003E-2</v>
      </c>
      <c r="AI37">
        <v>5.3749999999999999E-2</v>
      </c>
      <c r="AJ37" s="71">
        <v>0.115</v>
      </c>
    </row>
    <row r="38" spans="1:36" x14ac:dyDescent="0.25">
      <c r="A38" t="s">
        <v>285</v>
      </c>
      <c r="B38" t="s">
        <v>330</v>
      </c>
      <c r="C38" t="s">
        <v>331</v>
      </c>
      <c r="D38" t="s">
        <v>267</v>
      </c>
      <c r="F38">
        <v>2.6210000000000001E-3</v>
      </c>
      <c r="G38">
        <v>4.9620000000000003E-3</v>
      </c>
      <c r="H38">
        <v>7.3169999999999997E-3</v>
      </c>
      <c r="I38">
        <v>9.7940000000000006E-3</v>
      </c>
      <c r="J38">
        <v>1.2355E-2</v>
      </c>
      <c r="K38">
        <v>1.4877E-2</v>
      </c>
      <c r="L38">
        <v>1.7361999999999999E-2</v>
      </c>
      <c r="M38">
        <v>1.9897999999999999E-2</v>
      </c>
      <c r="N38">
        <v>2.2388999999999999E-2</v>
      </c>
      <c r="O38">
        <v>2.486E-2</v>
      </c>
      <c r="P38">
        <v>2.7234999999999999E-2</v>
      </c>
      <c r="Q38">
        <v>2.9572000000000001E-2</v>
      </c>
      <c r="R38">
        <v>3.1786000000000002E-2</v>
      </c>
      <c r="S38">
        <v>3.3801999999999999E-2</v>
      </c>
      <c r="T38">
        <v>3.5746E-2</v>
      </c>
      <c r="U38">
        <v>3.7592E-2</v>
      </c>
      <c r="V38">
        <v>3.9341000000000001E-2</v>
      </c>
      <c r="W38">
        <v>4.1029999999999997E-2</v>
      </c>
      <c r="X38">
        <v>4.2729000000000003E-2</v>
      </c>
      <c r="Y38">
        <v>4.4353999999999998E-2</v>
      </c>
      <c r="Z38">
        <v>4.5906000000000002E-2</v>
      </c>
      <c r="AA38">
        <v>4.7495000000000002E-2</v>
      </c>
      <c r="AB38">
        <v>4.9177999999999999E-2</v>
      </c>
      <c r="AC38">
        <v>5.0728000000000002E-2</v>
      </c>
      <c r="AD38">
        <v>5.2343000000000001E-2</v>
      </c>
      <c r="AE38">
        <v>5.4156999999999997E-2</v>
      </c>
      <c r="AF38">
        <v>5.5925999999999997E-2</v>
      </c>
      <c r="AG38">
        <v>5.7550999999999998E-2</v>
      </c>
      <c r="AH38">
        <v>5.9263999999999997E-2</v>
      </c>
      <c r="AI38">
        <v>6.1294000000000001E-2</v>
      </c>
      <c r="AJ38" s="71">
        <v>0.115</v>
      </c>
    </row>
    <row r="39" spans="1:36" x14ac:dyDescent="0.25">
      <c r="A39" t="s">
        <v>244</v>
      </c>
      <c r="B39" t="s">
        <v>332</v>
      </c>
      <c r="C39" t="s">
        <v>333</v>
      </c>
      <c r="D39" t="s">
        <v>267</v>
      </c>
      <c r="F39">
        <v>2.8760000000000001E-3</v>
      </c>
      <c r="G39">
        <v>5.4450000000000002E-3</v>
      </c>
      <c r="H39">
        <v>8.0289999999999997E-3</v>
      </c>
      <c r="I39">
        <v>1.0748000000000001E-2</v>
      </c>
      <c r="J39">
        <v>1.3558000000000001E-2</v>
      </c>
      <c r="K39">
        <v>1.6326E-2</v>
      </c>
      <c r="L39">
        <v>1.9053E-2</v>
      </c>
      <c r="M39">
        <v>2.1835E-2</v>
      </c>
      <c r="N39">
        <v>2.4569000000000001E-2</v>
      </c>
      <c r="O39">
        <v>2.7279999999999999E-2</v>
      </c>
      <c r="P39">
        <v>2.9887E-2</v>
      </c>
      <c r="Q39">
        <v>3.2451000000000001E-2</v>
      </c>
      <c r="R39">
        <v>3.4881000000000002E-2</v>
      </c>
      <c r="S39">
        <v>3.7093000000000001E-2</v>
      </c>
      <c r="T39">
        <v>3.9225999999999997E-2</v>
      </c>
      <c r="U39">
        <v>4.1251999999999997E-2</v>
      </c>
      <c r="V39">
        <v>4.3172000000000002E-2</v>
      </c>
      <c r="W39">
        <v>4.5025000000000003E-2</v>
      </c>
      <c r="X39">
        <v>4.6889E-2</v>
      </c>
      <c r="Y39">
        <v>4.8672E-2</v>
      </c>
      <c r="Z39">
        <v>5.0375000000000003E-2</v>
      </c>
      <c r="AA39">
        <v>5.2118999999999999E-2</v>
      </c>
      <c r="AB39">
        <v>5.3966E-2</v>
      </c>
      <c r="AC39">
        <v>5.5667000000000001E-2</v>
      </c>
      <c r="AD39">
        <v>5.7438999999999997E-2</v>
      </c>
      <c r="AE39">
        <v>5.9429999999999997E-2</v>
      </c>
      <c r="AF39">
        <v>6.1372000000000003E-2</v>
      </c>
      <c r="AG39">
        <v>6.3155000000000003E-2</v>
      </c>
      <c r="AH39">
        <v>6.5034999999999996E-2</v>
      </c>
      <c r="AI39">
        <v>6.7262000000000002E-2</v>
      </c>
      <c r="AJ39" s="71">
        <v>0.115</v>
      </c>
    </row>
    <row r="40" spans="1:36" x14ac:dyDescent="0.25">
      <c r="A40" t="s">
        <v>334</v>
      </c>
      <c r="B40" t="s">
        <v>335</v>
      </c>
      <c r="C40" t="s">
        <v>336</v>
      </c>
      <c r="D40" t="s">
        <v>267</v>
      </c>
      <c r="F40">
        <v>175.719223</v>
      </c>
      <c r="G40">
        <v>178.10649100000001</v>
      </c>
      <c r="H40">
        <v>178.26217700000001</v>
      </c>
      <c r="I40">
        <v>177.869843</v>
      </c>
      <c r="J40">
        <v>178.24118000000001</v>
      </c>
      <c r="K40">
        <v>178.17709400000001</v>
      </c>
      <c r="L40">
        <v>177.76707500000001</v>
      </c>
      <c r="M40">
        <v>177.76258899999999</v>
      </c>
      <c r="N40">
        <v>177.35720800000001</v>
      </c>
      <c r="O40">
        <v>177.09243799999999</v>
      </c>
      <c r="P40">
        <v>176.61172500000001</v>
      </c>
      <c r="Q40">
        <v>176.35041799999999</v>
      </c>
      <c r="R40">
        <v>175.91684000000001</v>
      </c>
      <c r="S40">
        <v>175.01602199999999</v>
      </c>
      <c r="T40">
        <v>174.313187</v>
      </c>
      <c r="U40">
        <v>173.61042800000001</v>
      </c>
      <c r="V40">
        <v>172.93768299999999</v>
      </c>
      <c r="W40">
        <v>172.422684</v>
      </c>
      <c r="X40">
        <v>172.106201</v>
      </c>
      <c r="Y40">
        <v>171.847534</v>
      </c>
      <c r="Z40">
        <v>171.565979</v>
      </c>
      <c r="AA40">
        <v>171.53147899999999</v>
      </c>
      <c r="AB40">
        <v>171.51869199999999</v>
      </c>
      <c r="AC40">
        <v>170.96814000000001</v>
      </c>
      <c r="AD40">
        <v>170.503601</v>
      </c>
      <c r="AE40">
        <v>170.46911600000001</v>
      </c>
      <c r="AF40">
        <v>170.11471599999999</v>
      </c>
      <c r="AG40">
        <v>169.17648299999999</v>
      </c>
      <c r="AH40">
        <v>168.33819600000001</v>
      </c>
      <c r="AI40">
        <v>168.282715</v>
      </c>
      <c r="AJ40" s="71">
        <v>-1E-3</v>
      </c>
    </row>
    <row r="41" spans="1:36" x14ac:dyDescent="0.25">
      <c r="A41" t="s">
        <v>337</v>
      </c>
      <c r="B41" t="s">
        <v>338</v>
      </c>
      <c r="C41" t="s">
        <v>339</v>
      </c>
      <c r="D41" t="s">
        <v>267</v>
      </c>
      <c r="F41">
        <v>296.81759599999998</v>
      </c>
      <c r="G41">
        <v>301.981964</v>
      </c>
      <c r="H41">
        <v>303.74771099999998</v>
      </c>
      <c r="I41">
        <v>304.308044</v>
      </c>
      <c r="J41">
        <v>305.88125600000001</v>
      </c>
      <c r="K41">
        <v>306.79821800000002</v>
      </c>
      <c r="L41">
        <v>307.34268200000002</v>
      </c>
      <c r="M41">
        <v>308.85281400000002</v>
      </c>
      <c r="N41">
        <v>309.89459199999999</v>
      </c>
      <c r="O41">
        <v>311.41485599999999</v>
      </c>
      <c r="P41">
        <v>312.754456</v>
      </c>
      <c r="Q41">
        <v>314.68576000000002</v>
      </c>
      <c r="R41">
        <v>316.40176400000001</v>
      </c>
      <c r="S41">
        <v>317.39138800000001</v>
      </c>
      <c r="T41">
        <v>318.86142000000001</v>
      </c>
      <c r="U41">
        <v>320.39520299999998</v>
      </c>
      <c r="V41">
        <v>321.93087800000001</v>
      </c>
      <c r="W41">
        <v>323.54074100000003</v>
      </c>
      <c r="X41">
        <v>325.44970699999999</v>
      </c>
      <c r="Y41">
        <v>327.34362800000002</v>
      </c>
      <c r="Z41">
        <v>329.275848</v>
      </c>
      <c r="AA41">
        <v>331.64962800000001</v>
      </c>
      <c r="AB41">
        <v>334.189392</v>
      </c>
      <c r="AC41">
        <v>335.79302999999999</v>
      </c>
      <c r="AD41">
        <v>337.64221199999997</v>
      </c>
      <c r="AE41">
        <v>340.47540300000003</v>
      </c>
      <c r="AF41">
        <v>342.782532</v>
      </c>
      <c r="AG41">
        <v>344.06741299999999</v>
      </c>
      <c r="AH41">
        <v>345.77648900000003</v>
      </c>
      <c r="AI41">
        <v>349.05163599999997</v>
      </c>
      <c r="AJ41" s="71">
        <v>6.0000000000000001E-3</v>
      </c>
    </row>
    <row r="42" spans="1:36" x14ac:dyDescent="0.25">
      <c r="A42" t="s">
        <v>340</v>
      </c>
    </row>
    <row r="43" spans="1:36" x14ac:dyDescent="0.25">
      <c r="A43" t="s">
        <v>263</v>
      </c>
    </row>
    <row r="44" spans="1:36" x14ac:dyDescent="0.25">
      <c r="A44" t="s">
        <v>264</v>
      </c>
      <c r="B44" t="s">
        <v>341</v>
      </c>
      <c r="C44" t="s">
        <v>342</v>
      </c>
      <c r="D44" t="s">
        <v>343</v>
      </c>
      <c r="F44">
        <v>458.45220899999998</v>
      </c>
      <c r="G44">
        <v>464.50036599999999</v>
      </c>
      <c r="H44">
        <v>465.19186400000001</v>
      </c>
      <c r="I44">
        <v>461.135559</v>
      </c>
      <c r="J44">
        <v>456.428741</v>
      </c>
      <c r="K44">
        <v>449.96545400000002</v>
      </c>
      <c r="L44">
        <v>442.97167999999999</v>
      </c>
      <c r="M44">
        <v>438.05856299999999</v>
      </c>
      <c r="N44">
        <v>433.16180400000002</v>
      </c>
      <c r="O44">
        <v>430.03808600000002</v>
      </c>
      <c r="P44">
        <v>427.756958</v>
      </c>
      <c r="Q44">
        <v>426.62374899999998</v>
      </c>
      <c r="R44">
        <v>425.40542599999998</v>
      </c>
      <c r="S44">
        <v>423.86801100000002</v>
      </c>
      <c r="T44">
        <v>423.32293700000002</v>
      </c>
      <c r="U44">
        <v>422.73675500000002</v>
      </c>
      <c r="V44">
        <v>421.53384399999999</v>
      </c>
      <c r="W44">
        <v>420.04312099999999</v>
      </c>
      <c r="X44">
        <v>418.59146099999998</v>
      </c>
      <c r="Y44">
        <v>416.82763699999998</v>
      </c>
      <c r="Z44">
        <v>414.94381700000002</v>
      </c>
      <c r="AA44">
        <v>413.57522599999999</v>
      </c>
      <c r="AB44">
        <v>412.725708</v>
      </c>
      <c r="AC44">
        <v>410.87063599999999</v>
      </c>
      <c r="AD44">
        <v>409.39328</v>
      </c>
      <c r="AE44">
        <v>409.30773900000003</v>
      </c>
      <c r="AF44">
        <v>408.77020299999998</v>
      </c>
      <c r="AG44">
        <v>407.490387</v>
      </c>
      <c r="AH44">
        <v>407.21707199999997</v>
      </c>
      <c r="AI44">
        <v>408.36508199999997</v>
      </c>
      <c r="AJ44" s="71">
        <v>-4.0000000000000001E-3</v>
      </c>
    </row>
    <row r="45" spans="1:36" x14ac:dyDescent="0.25">
      <c r="A45" t="s">
        <v>268</v>
      </c>
      <c r="B45" t="s">
        <v>344</v>
      </c>
      <c r="C45" t="s">
        <v>345</v>
      </c>
      <c r="D45" t="s">
        <v>343</v>
      </c>
      <c r="F45">
        <v>165.71771200000001</v>
      </c>
      <c r="G45">
        <v>170.86795000000001</v>
      </c>
      <c r="H45">
        <v>174.408264</v>
      </c>
      <c r="I45">
        <v>176.365128</v>
      </c>
      <c r="J45">
        <v>178.41352800000001</v>
      </c>
      <c r="K45">
        <v>180.20611600000001</v>
      </c>
      <c r="L45">
        <v>181.94456500000001</v>
      </c>
      <c r="M45">
        <v>184.62176500000001</v>
      </c>
      <c r="N45">
        <v>187.563919</v>
      </c>
      <c r="O45">
        <v>191.493225</v>
      </c>
      <c r="P45">
        <v>195.86732499999999</v>
      </c>
      <c r="Q45">
        <v>201.411621</v>
      </c>
      <c r="R45">
        <v>207.68873600000001</v>
      </c>
      <c r="S45">
        <v>214.16317699999999</v>
      </c>
      <c r="T45">
        <v>221.538712</v>
      </c>
      <c r="U45">
        <v>229.50297499999999</v>
      </c>
      <c r="V45">
        <v>237.696686</v>
      </c>
      <c r="W45">
        <v>245.927887</v>
      </c>
      <c r="X45">
        <v>254.06350699999999</v>
      </c>
      <c r="Y45">
        <v>262.15460200000001</v>
      </c>
      <c r="Z45">
        <v>270.81720000000001</v>
      </c>
      <c r="AA45">
        <v>279.840057</v>
      </c>
      <c r="AB45">
        <v>288.93383799999998</v>
      </c>
      <c r="AC45">
        <v>297.66244499999999</v>
      </c>
      <c r="AD45">
        <v>306.81646699999999</v>
      </c>
      <c r="AE45">
        <v>317.11953699999998</v>
      </c>
      <c r="AF45">
        <v>327.024902</v>
      </c>
      <c r="AG45">
        <v>336.18710299999998</v>
      </c>
      <c r="AH45">
        <v>346.14742999999999</v>
      </c>
      <c r="AI45">
        <v>357.386169</v>
      </c>
      <c r="AJ45" s="71">
        <v>2.7E-2</v>
      </c>
    </row>
    <row r="46" spans="1:36" x14ac:dyDescent="0.25">
      <c r="A46" t="s">
        <v>271</v>
      </c>
      <c r="B46" t="s">
        <v>346</v>
      </c>
      <c r="C46" t="s">
        <v>347</v>
      </c>
      <c r="D46" t="s">
        <v>343</v>
      </c>
      <c r="F46">
        <v>0.10242999999999999</v>
      </c>
      <c r="G46">
        <v>0.186358</v>
      </c>
      <c r="H46">
        <v>0.26677099999999998</v>
      </c>
      <c r="I46">
        <v>0.34293099999999999</v>
      </c>
      <c r="J46">
        <v>0.41520000000000001</v>
      </c>
      <c r="K46">
        <v>0.48292400000000002</v>
      </c>
      <c r="L46">
        <v>0.54627400000000004</v>
      </c>
      <c r="M46">
        <v>0.60994199999999998</v>
      </c>
      <c r="N46">
        <v>0.67166899999999996</v>
      </c>
      <c r="O46">
        <v>0.73301400000000005</v>
      </c>
      <c r="P46">
        <v>0.79367600000000005</v>
      </c>
      <c r="Q46">
        <v>0.85646800000000001</v>
      </c>
      <c r="R46">
        <v>0.92023500000000003</v>
      </c>
      <c r="S46">
        <v>0.98245899999999997</v>
      </c>
      <c r="T46">
        <v>1.0472999999999999</v>
      </c>
      <c r="U46">
        <v>1.1141760000000001</v>
      </c>
      <c r="V46">
        <v>1.182407</v>
      </c>
      <c r="W46">
        <v>1.2531699999999999</v>
      </c>
      <c r="X46">
        <v>1.3264210000000001</v>
      </c>
      <c r="Y46">
        <v>1.401443</v>
      </c>
      <c r="Z46">
        <v>1.4789159999999999</v>
      </c>
      <c r="AA46">
        <v>1.5569580000000001</v>
      </c>
      <c r="AB46">
        <v>1.635421</v>
      </c>
      <c r="AC46">
        <v>1.70919</v>
      </c>
      <c r="AD46">
        <v>1.7844279999999999</v>
      </c>
      <c r="AE46">
        <v>1.8671089999999999</v>
      </c>
      <c r="AF46">
        <v>1.948806</v>
      </c>
      <c r="AG46">
        <v>2.028124</v>
      </c>
      <c r="AH46">
        <v>2.1163750000000001</v>
      </c>
      <c r="AI46">
        <v>2.2164280000000001</v>
      </c>
      <c r="AJ46" s="71">
        <v>0.112</v>
      </c>
    </row>
    <row r="47" spans="1:36" x14ac:dyDescent="0.25">
      <c r="A47" t="s">
        <v>274</v>
      </c>
      <c r="B47" t="s">
        <v>348</v>
      </c>
      <c r="C47" t="s">
        <v>349</v>
      </c>
      <c r="D47" t="s">
        <v>343</v>
      </c>
      <c r="F47">
        <v>0.24348</v>
      </c>
      <c r="G47">
        <v>0.26297300000000001</v>
      </c>
      <c r="H47">
        <v>0.27744400000000002</v>
      </c>
      <c r="I47">
        <v>0.28826600000000002</v>
      </c>
      <c r="J47">
        <v>0.29766599999999999</v>
      </c>
      <c r="K47">
        <v>0.30507899999999999</v>
      </c>
      <c r="L47">
        <v>0.31119599999999997</v>
      </c>
      <c r="M47">
        <v>0.31798599999999999</v>
      </c>
      <c r="N47">
        <v>0.324131</v>
      </c>
      <c r="O47">
        <v>0.33067000000000002</v>
      </c>
      <c r="P47">
        <v>0.33719199999999999</v>
      </c>
      <c r="Q47">
        <v>0.34448200000000001</v>
      </c>
      <c r="R47">
        <v>0.35142600000000002</v>
      </c>
      <c r="S47">
        <v>0.357153</v>
      </c>
      <c r="T47">
        <v>0.36285000000000001</v>
      </c>
      <c r="U47">
        <v>0.36838199999999999</v>
      </c>
      <c r="V47">
        <v>0.37304799999999999</v>
      </c>
      <c r="W47">
        <v>0.37818200000000002</v>
      </c>
      <c r="X47">
        <v>0.38398300000000002</v>
      </c>
      <c r="Y47">
        <v>0.38969700000000002</v>
      </c>
      <c r="Z47">
        <v>0.39704299999999998</v>
      </c>
      <c r="AA47">
        <v>0.40478799999999998</v>
      </c>
      <c r="AB47">
        <v>0.413495</v>
      </c>
      <c r="AC47">
        <v>0.42198000000000002</v>
      </c>
      <c r="AD47">
        <v>0.431508</v>
      </c>
      <c r="AE47">
        <v>0.44361400000000001</v>
      </c>
      <c r="AF47">
        <v>0.45643299999999998</v>
      </c>
      <c r="AG47">
        <v>0.46930899999999998</v>
      </c>
      <c r="AH47">
        <v>0.48528700000000002</v>
      </c>
      <c r="AI47">
        <v>0.50475999999999999</v>
      </c>
      <c r="AJ47" s="71">
        <v>2.5000000000000001E-2</v>
      </c>
    </row>
    <row r="48" spans="1:36" x14ac:dyDescent="0.25">
      <c r="A48" t="s">
        <v>277</v>
      </c>
      <c r="B48" t="s">
        <v>350</v>
      </c>
      <c r="C48" t="s">
        <v>351</v>
      </c>
      <c r="D48" t="s">
        <v>343</v>
      </c>
      <c r="F48">
        <v>43.161994999999997</v>
      </c>
      <c r="G48">
        <v>42.407443999999998</v>
      </c>
      <c r="H48">
        <v>40.985492999999998</v>
      </c>
      <c r="I48">
        <v>39.092796</v>
      </c>
      <c r="J48">
        <v>37.245669999999997</v>
      </c>
      <c r="K48">
        <v>35.423119</v>
      </c>
      <c r="L48">
        <v>33.767257999999998</v>
      </c>
      <c r="M48">
        <v>32.431828000000003</v>
      </c>
      <c r="N48">
        <v>31.234238000000001</v>
      </c>
      <c r="O48">
        <v>30.220124999999999</v>
      </c>
      <c r="P48">
        <v>29.308399000000001</v>
      </c>
      <c r="Q48">
        <v>28.529710999999999</v>
      </c>
      <c r="R48">
        <v>27.75592</v>
      </c>
      <c r="S48">
        <v>26.797909000000001</v>
      </c>
      <c r="T48">
        <v>25.79393</v>
      </c>
      <c r="U48">
        <v>24.685044999999999</v>
      </c>
      <c r="V48">
        <v>23.505694999999999</v>
      </c>
      <c r="W48">
        <v>22.142206000000002</v>
      </c>
      <c r="X48">
        <v>20.773257999999998</v>
      </c>
      <c r="Y48">
        <v>19.445629</v>
      </c>
      <c r="Z48">
        <v>18.307682</v>
      </c>
      <c r="AA48">
        <v>17.364815</v>
      </c>
      <c r="AB48">
        <v>16.705317999999998</v>
      </c>
      <c r="AC48">
        <v>16.171327999999999</v>
      </c>
      <c r="AD48">
        <v>15.820435</v>
      </c>
      <c r="AE48">
        <v>15.618707000000001</v>
      </c>
      <c r="AF48">
        <v>15.476150000000001</v>
      </c>
      <c r="AG48">
        <v>15.359773000000001</v>
      </c>
      <c r="AH48">
        <v>15.271258</v>
      </c>
      <c r="AI48">
        <v>15.259402</v>
      </c>
      <c r="AJ48" s="71">
        <v>-3.5000000000000003E-2</v>
      </c>
    </row>
    <row r="49" spans="1:36" x14ac:dyDescent="0.25">
      <c r="A49" t="s">
        <v>232</v>
      </c>
      <c r="B49" t="s">
        <v>352</v>
      </c>
      <c r="C49" t="s">
        <v>353</v>
      </c>
      <c r="D49" t="s">
        <v>343</v>
      </c>
      <c r="F49">
        <v>4.9740000000000001E-3</v>
      </c>
      <c r="G49">
        <v>4.849E-3</v>
      </c>
      <c r="H49">
        <v>4.7289999999999997E-3</v>
      </c>
      <c r="I49">
        <v>4.6220000000000002E-3</v>
      </c>
      <c r="J49">
        <v>4.5700000000000003E-3</v>
      </c>
      <c r="K49">
        <v>4.5570000000000003E-3</v>
      </c>
      <c r="L49">
        <v>4.5840000000000004E-3</v>
      </c>
      <c r="M49">
        <v>4.6589999999999999E-3</v>
      </c>
      <c r="N49">
        <v>4.653E-3</v>
      </c>
      <c r="O49">
        <v>4.5929999999999999E-3</v>
      </c>
      <c r="P49">
        <v>4.5339999999999998E-3</v>
      </c>
      <c r="Q49">
        <v>4.4929999999999996E-3</v>
      </c>
      <c r="R49">
        <v>4.2929999999999999E-3</v>
      </c>
      <c r="S49">
        <v>4.0379999999999999E-3</v>
      </c>
      <c r="T49">
        <v>3.8709999999999999E-3</v>
      </c>
      <c r="U49">
        <v>3.7669999999999999E-3</v>
      </c>
      <c r="V49">
        <v>3.7079999999999999E-3</v>
      </c>
      <c r="W49">
        <v>3.686E-3</v>
      </c>
      <c r="X49">
        <v>3.6939999999999998E-3</v>
      </c>
      <c r="Y49">
        <v>3.7699999999999999E-3</v>
      </c>
      <c r="Z49">
        <v>3.8809999999999999E-3</v>
      </c>
      <c r="AA49">
        <v>3.993E-3</v>
      </c>
      <c r="AB49">
        <v>4.1029999999999999E-3</v>
      </c>
      <c r="AC49">
        <v>4.1260000000000003E-3</v>
      </c>
      <c r="AD49">
        <v>4.1240000000000001E-3</v>
      </c>
      <c r="AE49">
        <v>4.1529999999999996E-3</v>
      </c>
      <c r="AF49">
        <v>4.1879999999999999E-3</v>
      </c>
      <c r="AG49">
        <v>4.2220000000000001E-3</v>
      </c>
      <c r="AH49">
        <v>4.2729999999999999E-3</v>
      </c>
      <c r="AI49">
        <v>4.3449999999999999E-3</v>
      </c>
      <c r="AJ49" s="71">
        <v>-5.0000000000000001E-3</v>
      </c>
    </row>
    <row r="50" spans="1:36" x14ac:dyDescent="0.25">
      <c r="A50" t="s">
        <v>282</v>
      </c>
      <c r="B50" t="s">
        <v>354</v>
      </c>
      <c r="C50" t="s">
        <v>355</v>
      </c>
      <c r="D50" t="s">
        <v>343</v>
      </c>
      <c r="F50">
        <v>4.4978999999999998E-2</v>
      </c>
      <c r="G50">
        <v>8.6646000000000001E-2</v>
      </c>
      <c r="H50">
        <v>0.13038</v>
      </c>
      <c r="I50">
        <v>0.17390600000000001</v>
      </c>
      <c r="J50">
        <v>0.21648800000000001</v>
      </c>
      <c r="K50">
        <v>0.25706099999999998</v>
      </c>
      <c r="L50">
        <v>0.29521399999999998</v>
      </c>
      <c r="M50">
        <v>0.332978</v>
      </c>
      <c r="N50">
        <v>0.36863800000000002</v>
      </c>
      <c r="O50">
        <v>0.40332299999999999</v>
      </c>
      <c r="P50">
        <v>0.43702099999999999</v>
      </c>
      <c r="Q50">
        <v>0.471273</v>
      </c>
      <c r="R50">
        <v>0.50563199999999997</v>
      </c>
      <c r="S50">
        <v>0.53945299999999996</v>
      </c>
      <c r="T50">
        <v>0.57515499999999997</v>
      </c>
      <c r="U50">
        <v>0.61226700000000001</v>
      </c>
      <c r="V50">
        <v>0.65034700000000001</v>
      </c>
      <c r="W50">
        <v>0.69000600000000001</v>
      </c>
      <c r="X50">
        <v>0.73156299999999996</v>
      </c>
      <c r="Y50">
        <v>0.77384799999999998</v>
      </c>
      <c r="Z50">
        <v>0.81749099999999997</v>
      </c>
      <c r="AA50">
        <v>0.86323899999999998</v>
      </c>
      <c r="AB50">
        <v>0.91052500000000003</v>
      </c>
      <c r="AC50">
        <v>0.954403</v>
      </c>
      <c r="AD50">
        <v>0.99890299999999999</v>
      </c>
      <c r="AE50">
        <v>1.0471999999999999</v>
      </c>
      <c r="AF50">
        <v>1.094635</v>
      </c>
      <c r="AG50">
        <v>1.1406480000000001</v>
      </c>
      <c r="AH50">
        <v>1.1909780000000001</v>
      </c>
      <c r="AI50">
        <v>1.247576</v>
      </c>
      <c r="AJ50" s="71">
        <v>0.121</v>
      </c>
    </row>
    <row r="51" spans="1:36" x14ac:dyDescent="0.25">
      <c r="A51" t="s">
        <v>285</v>
      </c>
      <c r="B51" t="s">
        <v>356</v>
      </c>
      <c r="C51" t="s">
        <v>357</v>
      </c>
      <c r="D51" t="s">
        <v>343</v>
      </c>
      <c r="F51">
        <v>5.0717999999999999E-2</v>
      </c>
      <c r="G51">
        <v>9.8216999999999999E-2</v>
      </c>
      <c r="H51">
        <v>0.14852699999999999</v>
      </c>
      <c r="I51">
        <v>0.199184</v>
      </c>
      <c r="J51">
        <v>0.2495</v>
      </c>
      <c r="K51">
        <v>0.298427</v>
      </c>
      <c r="L51">
        <v>0.345549</v>
      </c>
      <c r="M51">
        <v>0.39289000000000002</v>
      </c>
      <c r="N51">
        <v>0.43886399999999998</v>
      </c>
      <c r="O51">
        <v>0.484622</v>
      </c>
      <c r="P51">
        <v>0.53017099999999995</v>
      </c>
      <c r="Q51">
        <v>0.57693399999999995</v>
      </c>
      <c r="R51">
        <v>0.62403699999999995</v>
      </c>
      <c r="S51">
        <v>0.67036300000000004</v>
      </c>
      <c r="T51">
        <v>0.71887699999999999</v>
      </c>
      <c r="U51">
        <v>0.76897400000000005</v>
      </c>
      <c r="V51">
        <v>0.82005499999999998</v>
      </c>
      <c r="W51">
        <v>0.87283200000000005</v>
      </c>
      <c r="X51">
        <v>0.92771999999999999</v>
      </c>
      <c r="Y51">
        <v>0.98338599999999998</v>
      </c>
      <c r="Z51">
        <v>1.0406500000000001</v>
      </c>
      <c r="AA51">
        <v>1.1004910000000001</v>
      </c>
      <c r="AB51">
        <v>1.1622749999999999</v>
      </c>
      <c r="AC51">
        <v>1.2200059999999999</v>
      </c>
      <c r="AD51">
        <v>1.278708</v>
      </c>
      <c r="AE51">
        <v>1.3424050000000001</v>
      </c>
      <c r="AF51">
        <v>1.405078</v>
      </c>
      <c r="AG51">
        <v>1.4659180000000001</v>
      </c>
      <c r="AH51">
        <v>1.5322290000000001</v>
      </c>
      <c r="AI51">
        <v>1.6064579999999999</v>
      </c>
      <c r="AJ51" s="71">
        <v>0.127</v>
      </c>
    </row>
    <row r="52" spans="1:36" x14ac:dyDescent="0.25">
      <c r="A52" t="s">
        <v>244</v>
      </c>
      <c r="B52" t="s">
        <v>358</v>
      </c>
      <c r="C52" t="s">
        <v>359</v>
      </c>
      <c r="D52" t="s">
        <v>343</v>
      </c>
      <c r="F52">
        <v>6.0000000000000002E-6</v>
      </c>
      <c r="G52">
        <v>1.2999999999999999E-5</v>
      </c>
      <c r="H52">
        <v>2.0000000000000002E-5</v>
      </c>
      <c r="I52">
        <v>2.6999999999999999E-5</v>
      </c>
      <c r="J52">
        <v>3.4E-5</v>
      </c>
      <c r="K52">
        <v>4.0000000000000003E-5</v>
      </c>
      <c r="L52">
        <v>4.6E-5</v>
      </c>
      <c r="M52">
        <v>5.1E-5</v>
      </c>
      <c r="N52">
        <v>5.7000000000000003E-5</v>
      </c>
      <c r="O52">
        <v>6.2000000000000003E-5</v>
      </c>
      <c r="P52">
        <v>6.6000000000000005E-5</v>
      </c>
      <c r="Q52">
        <v>6.9999999999999994E-5</v>
      </c>
      <c r="R52">
        <v>7.3999999999999996E-5</v>
      </c>
      <c r="S52">
        <v>7.7999999999999999E-5</v>
      </c>
      <c r="T52">
        <v>8.1000000000000004E-5</v>
      </c>
      <c r="U52">
        <v>8.3999999999999995E-5</v>
      </c>
      <c r="V52">
        <v>8.7000000000000001E-5</v>
      </c>
      <c r="W52">
        <v>9.0000000000000006E-5</v>
      </c>
      <c r="X52">
        <v>9.2E-5</v>
      </c>
      <c r="Y52">
        <v>9.3999999999999994E-5</v>
      </c>
      <c r="Z52">
        <v>9.6000000000000002E-5</v>
      </c>
      <c r="AA52">
        <v>9.7E-5</v>
      </c>
      <c r="AB52">
        <v>9.8999999999999994E-5</v>
      </c>
      <c r="AC52">
        <v>9.8999999999999994E-5</v>
      </c>
      <c r="AD52">
        <v>1E-4</v>
      </c>
      <c r="AE52">
        <v>1E-4</v>
      </c>
      <c r="AF52">
        <v>1E-4</v>
      </c>
      <c r="AG52">
        <v>9.8999999999999994E-5</v>
      </c>
      <c r="AH52">
        <v>9.7999999999999997E-5</v>
      </c>
      <c r="AI52">
        <v>9.7E-5</v>
      </c>
      <c r="AJ52" s="71">
        <v>9.8000000000000004E-2</v>
      </c>
    </row>
    <row r="53" spans="1:36" x14ac:dyDescent="0.25">
      <c r="A53" t="s">
        <v>290</v>
      </c>
      <c r="B53" t="s">
        <v>360</v>
      </c>
      <c r="C53" t="s">
        <v>361</v>
      </c>
      <c r="D53" t="s">
        <v>343</v>
      </c>
      <c r="F53">
        <v>667.778503</v>
      </c>
      <c r="G53">
        <v>678.41479500000003</v>
      </c>
      <c r="H53">
        <v>681.41345200000001</v>
      </c>
      <c r="I53">
        <v>677.60217299999999</v>
      </c>
      <c r="J53">
        <v>673.27105700000004</v>
      </c>
      <c r="K53">
        <v>666.94238299999995</v>
      </c>
      <c r="L53">
        <v>660.18640100000005</v>
      </c>
      <c r="M53">
        <v>656.77050799999995</v>
      </c>
      <c r="N53">
        <v>653.76831100000004</v>
      </c>
      <c r="O53">
        <v>653.707764</v>
      </c>
      <c r="P53">
        <v>655.03552200000001</v>
      </c>
      <c r="Q53">
        <v>658.81848100000002</v>
      </c>
      <c r="R53">
        <v>663.25567599999999</v>
      </c>
      <c r="S53">
        <v>667.38244599999996</v>
      </c>
      <c r="T53">
        <v>673.36340299999995</v>
      </c>
      <c r="U53">
        <v>679.792419</v>
      </c>
      <c r="V53">
        <v>685.76556400000004</v>
      </c>
      <c r="W53">
        <v>691.31091300000003</v>
      </c>
      <c r="X53">
        <v>696.80163600000003</v>
      </c>
      <c r="Y53">
        <v>701.979919</v>
      </c>
      <c r="Z53">
        <v>707.80645800000002</v>
      </c>
      <c r="AA53">
        <v>714.70959500000004</v>
      </c>
      <c r="AB53">
        <v>722.490723</v>
      </c>
      <c r="AC53">
        <v>729.01415999999995</v>
      </c>
      <c r="AD53">
        <v>736.52807600000006</v>
      </c>
      <c r="AE53">
        <v>746.75024399999995</v>
      </c>
      <c r="AF53">
        <v>756.18017599999996</v>
      </c>
      <c r="AG53">
        <v>764.14562999999998</v>
      </c>
      <c r="AH53">
        <v>773.96484399999997</v>
      </c>
      <c r="AI53">
        <v>786.59020999999996</v>
      </c>
      <c r="AJ53" s="71">
        <v>6.0000000000000001E-3</v>
      </c>
    </row>
    <row r="54" spans="1:36" x14ac:dyDescent="0.25">
      <c r="A54" t="s">
        <v>293</v>
      </c>
    </row>
    <row r="55" spans="1:36" x14ac:dyDescent="0.25">
      <c r="A55" t="s">
        <v>264</v>
      </c>
      <c r="B55" t="s">
        <v>362</v>
      </c>
      <c r="C55" t="s">
        <v>363</v>
      </c>
      <c r="D55" t="s">
        <v>343</v>
      </c>
      <c r="F55">
        <v>568.557861</v>
      </c>
      <c r="G55">
        <v>574.56146200000001</v>
      </c>
      <c r="H55">
        <v>574.89459199999999</v>
      </c>
      <c r="I55">
        <v>573.52703899999995</v>
      </c>
      <c r="J55">
        <v>573.84375</v>
      </c>
      <c r="K55">
        <v>572.51818800000001</v>
      </c>
      <c r="L55">
        <v>570.46105999999997</v>
      </c>
      <c r="M55">
        <v>570.84918200000004</v>
      </c>
      <c r="N55">
        <v>569.81549099999995</v>
      </c>
      <c r="O55">
        <v>569.25970500000005</v>
      </c>
      <c r="P55">
        <v>567.979736</v>
      </c>
      <c r="Q55">
        <v>568.12127699999996</v>
      </c>
      <c r="R55">
        <v>568.161743</v>
      </c>
      <c r="S55">
        <v>567.254456</v>
      </c>
      <c r="T55">
        <v>567.97552499999995</v>
      </c>
      <c r="U55">
        <v>569.84399399999995</v>
      </c>
      <c r="V55">
        <v>572.39190699999995</v>
      </c>
      <c r="W55">
        <v>575.44323699999995</v>
      </c>
      <c r="X55">
        <v>579.37213099999997</v>
      </c>
      <c r="Y55">
        <v>583.61084000000005</v>
      </c>
      <c r="Z55">
        <v>588.23956299999998</v>
      </c>
      <c r="AA55">
        <v>594.00457800000004</v>
      </c>
      <c r="AB55">
        <v>600.81701699999996</v>
      </c>
      <c r="AC55">
        <v>606.62744099999998</v>
      </c>
      <c r="AD55">
        <v>613.30938700000002</v>
      </c>
      <c r="AE55">
        <v>622.04217500000004</v>
      </c>
      <c r="AF55">
        <v>630.27429199999995</v>
      </c>
      <c r="AG55">
        <v>636.76306199999999</v>
      </c>
      <c r="AH55">
        <v>644.02325399999995</v>
      </c>
      <c r="AI55">
        <v>654.81927499999995</v>
      </c>
      <c r="AJ55" s="71">
        <v>5.0000000000000001E-3</v>
      </c>
    </row>
    <row r="56" spans="1:36" x14ac:dyDescent="0.25">
      <c r="A56" t="s">
        <v>268</v>
      </c>
      <c r="B56" t="s">
        <v>364</v>
      </c>
      <c r="C56" t="s">
        <v>365</v>
      </c>
      <c r="D56" t="s">
        <v>343</v>
      </c>
      <c r="F56">
        <v>321.25375400000001</v>
      </c>
      <c r="G56">
        <v>315.56652800000001</v>
      </c>
      <c r="H56">
        <v>307.36001599999997</v>
      </c>
      <c r="I56">
        <v>298.61596700000001</v>
      </c>
      <c r="J56">
        <v>290.73733499999997</v>
      </c>
      <c r="K56">
        <v>283.28539999999998</v>
      </c>
      <c r="L56">
        <v>276.51516700000002</v>
      </c>
      <c r="M56">
        <v>271.97088600000001</v>
      </c>
      <c r="N56">
        <v>267.703979</v>
      </c>
      <c r="O56">
        <v>264.15191700000003</v>
      </c>
      <c r="P56">
        <v>260.70986900000003</v>
      </c>
      <c r="Q56">
        <v>258.51516700000002</v>
      </c>
      <c r="R56">
        <v>256.46475199999998</v>
      </c>
      <c r="S56">
        <v>254.62211600000001</v>
      </c>
      <c r="T56">
        <v>253.78744499999999</v>
      </c>
      <c r="U56">
        <v>253.35015899999999</v>
      </c>
      <c r="V56">
        <v>253.71485899999999</v>
      </c>
      <c r="W56">
        <v>253.647751</v>
      </c>
      <c r="X56">
        <v>254.950546</v>
      </c>
      <c r="Y56">
        <v>256.22778299999999</v>
      </c>
      <c r="Z56">
        <v>258.00625600000001</v>
      </c>
      <c r="AA56">
        <v>260.46661399999999</v>
      </c>
      <c r="AB56">
        <v>263.53704800000003</v>
      </c>
      <c r="AC56">
        <v>266.25863600000002</v>
      </c>
      <c r="AD56">
        <v>269.341858</v>
      </c>
      <c r="AE56">
        <v>273.32376099999999</v>
      </c>
      <c r="AF56">
        <v>276.95873999999998</v>
      </c>
      <c r="AG56">
        <v>279.82891799999999</v>
      </c>
      <c r="AH56">
        <v>283.07479899999998</v>
      </c>
      <c r="AI56">
        <v>287.52188100000001</v>
      </c>
      <c r="AJ56" s="71">
        <v>-4.0000000000000001E-3</v>
      </c>
    </row>
    <row r="57" spans="1:36" x14ac:dyDescent="0.25">
      <c r="A57" t="s">
        <v>271</v>
      </c>
      <c r="B57" t="s">
        <v>366</v>
      </c>
      <c r="C57" t="s">
        <v>367</v>
      </c>
      <c r="D57" t="s">
        <v>343</v>
      </c>
      <c r="F57">
        <v>0.68273799999999996</v>
      </c>
      <c r="G57">
        <v>0.72836299999999998</v>
      </c>
      <c r="H57">
        <v>0.76884300000000005</v>
      </c>
      <c r="I57">
        <v>0.80962400000000001</v>
      </c>
      <c r="J57">
        <v>0.85335799999999995</v>
      </c>
      <c r="K57">
        <v>0.89415100000000003</v>
      </c>
      <c r="L57">
        <v>0.93254099999999995</v>
      </c>
      <c r="M57">
        <v>0.97532200000000002</v>
      </c>
      <c r="N57">
        <v>1.015781</v>
      </c>
      <c r="O57">
        <v>1.05803</v>
      </c>
      <c r="P57">
        <v>1.0998889999999999</v>
      </c>
      <c r="Q57">
        <v>1.146096</v>
      </c>
      <c r="R57">
        <v>1.196323</v>
      </c>
      <c r="S57">
        <v>1.2468790000000001</v>
      </c>
      <c r="T57">
        <v>1.294694</v>
      </c>
      <c r="U57">
        <v>1.34405</v>
      </c>
      <c r="V57">
        <v>1.39585</v>
      </c>
      <c r="W57">
        <v>1.451201</v>
      </c>
      <c r="X57">
        <v>1.512616</v>
      </c>
      <c r="Y57">
        <v>1.580514</v>
      </c>
      <c r="Z57">
        <v>1.6538660000000001</v>
      </c>
      <c r="AA57">
        <v>1.7341059999999999</v>
      </c>
      <c r="AB57">
        <v>1.8197700000000001</v>
      </c>
      <c r="AC57">
        <v>1.904677</v>
      </c>
      <c r="AD57">
        <v>1.995601</v>
      </c>
      <c r="AE57">
        <v>2.0979160000000001</v>
      </c>
      <c r="AF57">
        <v>2.2024729999999999</v>
      </c>
      <c r="AG57">
        <v>2.3042150000000001</v>
      </c>
      <c r="AH57">
        <v>2.4049719999999999</v>
      </c>
      <c r="AI57">
        <v>2.5259830000000001</v>
      </c>
      <c r="AJ57" s="71">
        <v>4.5999999999999999E-2</v>
      </c>
    </row>
    <row r="58" spans="1:36" x14ac:dyDescent="0.25">
      <c r="A58" t="s">
        <v>274</v>
      </c>
      <c r="B58" t="s">
        <v>368</v>
      </c>
      <c r="C58" t="s">
        <v>369</v>
      </c>
      <c r="D58" t="s">
        <v>343</v>
      </c>
      <c r="F58">
        <v>0.933083</v>
      </c>
      <c r="G58">
        <v>1.1257999999999999</v>
      </c>
      <c r="H58">
        <v>1.293147</v>
      </c>
      <c r="I58">
        <v>1.4460120000000001</v>
      </c>
      <c r="J58">
        <v>1.58717</v>
      </c>
      <c r="K58">
        <v>1.7067600000000001</v>
      </c>
      <c r="L58">
        <v>1.8076680000000001</v>
      </c>
      <c r="M58">
        <v>1.90602</v>
      </c>
      <c r="N58">
        <v>1.987884</v>
      </c>
      <c r="O58">
        <v>2.05836</v>
      </c>
      <c r="P58">
        <v>2.1157180000000002</v>
      </c>
      <c r="Q58">
        <v>2.1676000000000002</v>
      </c>
      <c r="R58">
        <v>2.2103510000000002</v>
      </c>
      <c r="S58">
        <v>2.2404839999999999</v>
      </c>
      <c r="T58">
        <v>2.268529</v>
      </c>
      <c r="U58">
        <v>2.2937859999999999</v>
      </c>
      <c r="V58">
        <v>2.3183929999999999</v>
      </c>
      <c r="W58">
        <v>2.3453729999999999</v>
      </c>
      <c r="X58">
        <v>2.3793820000000001</v>
      </c>
      <c r="Y58">
        <v>2.4203730000000001</v>
      </c>
      <c r="Z58">
        <v>2.465195</v>
      </c>
      <c r="AA58">
        <v>2.5181909999999998</v>
      </c>
      <c r="AB58">
        <v>2.573817</v>
      </c>
      <c r="AC58">
        <v>2.625159</v>
      </c>
      <c r="AD58">
        <v>2.6834479999999998</v>
      </c>
      <c r="AE58">
        <v>2.754264</v>
      </c>
      <c r="AF58">
        <v>2.8247070000000001</v>
      </c>
      <c r="AG58">
        <v>2.8885260000000001</v>
      </c>
      <c r="AH58">
        <v>2.95879</v>
      </c>
      <c r="AI58">
        <v>3.0494490000000001</v>
      </c>
      <c r="AJ58" s="71">
        <v>4.2000000000000003E-2</v>
      </c>
    </row>
    <row r="59" spans="1:36" x14ac:dyDescent="0.25">
      <c r="A59" t="s">
        <v>277</v>
      </c>
      <c r="B59" t="s">
        <v>370</v>
      </c>
      <c r="C59" t="s">
        <v>371</v>
      </c>
      <c r="D59" t="s">
        <v>343</v>
      </c>
      <c r="F59">
        <v>11.067329000000001</v>
      </c>
      <c r="G59">
        <v>12.607813</v>
      </c>
      <c r="H59">
        <v>13.94788</v>
      </c>
      <c r="I59">
        <v>15.200817000000001</v>
      </c>
      <c r="J59">
        <v>16.409424000000001</v>
      </c>
      <c r="K59">
        <v>17.468793999999999</v>
      </c>
      <c r="L59">
        <v>18.418495</v>
      </c>
      <c r="M59">
        <v>19.412512</v>
      </c>
      <c r="N59">
        <v>20.331009000000002</v>
      </c>
      <c r="O59">
        <v>21.253215999999998</v>
      </c>
      <c r="P59">
        <v>22.132324000000001</v>
      </c>
      <c r="Q59">
        <v>23.057877000000001</v>
      </c>
      <c r="R59">
        <v>23.961736999999999</v>
      </c>
      <c r="S59">
        <v>24.868386999999998</v>
      </c>
      <c r="T59">
        <v>25.860303999999999</v>
      </c>
      <c r="U59">
        <v>26.877285000000001</v>
      </c>
      <c r="V59">
        <v>27.994226000000001</v>
      </c>
      <c r="W59">
        <v>29.186672000000002</v>
      </c>
      <c r="X59">
        <v>30.496044000000001</v>
      </c>
      <c r="Y59">
        <v>31.833998000000001</v>
      </c>
      <c r="Z59">
        <v>33.266533000000003</v>
      </c>
      <c r="AA59">
        <v>34.813713</v>
      </c>
      <c r="AB59">
        <v>36.425727999999999</v>
      </c>
      <c r="AC59">
        <v>37.994484</v>
      </c>
      <c r="AD59">
        <v>39.647616999999997</v>
      </c>
      <c r="AE59">
        <v>41.507323999999997</v>
      </c>
      <c r="AF59">
        <v>43.361381999999999</v>
      </c>
      <c r="AG59">
        <v>45.124737000000003</v>
      </c>
      <c r="AH59">
        <v>47.008755000000001</v>
      </c>
      <c r="AI59">
        <v>49.238883999999999</v>
      </c>
      <c r="AJ59" s="71">
        <v>5.2999999999999999E-2</v>
      </c>
    </row>
    <row r="60" spans="1:36" x14ac:dyDescent="0.25">
      <c r="A60" t="s">
        <v>232</v>
      </c>
      <c r="B60" t="s">
        <v>372</v>
      </c>
      <c r="C60" t="s">
        <v>373</v>
      </c>
      <c r="D60" t="s">
        <v>343</v>
      </c>
      <c r="F60">
        <v>1.7916000000000001E-2</v>
      </c>
      <c r="G60">
        <v>1.9213999999999998E-2</v>
      </c>
      <c r="H60">
        <v>2.0053000000000001E-2</v>
      </c>
      <c r="I60">
        <v>2.0570000000000001E-2</v>
      </c>
      <c r="J60">
        <v>2.0900999999999999E-2</v>
      </c>
      <c r="K60">
        <v>2.0961E-2</v>
      </c>
      <c r="L60">
        <v>2.0830999999999999E-2</v>
      </c>
      <c r="M60">
        <v>2.0653000000000001E-2</v>
      </c>
      <c r="N60">
        <v>2.0344999999999999E-2</v>
      </c>
      <c r="O60">
        <v>1.9997999999999998E-2</v>
      </c>
      <c r="P60">
        <v>1.9602000000000001E-2</v>
      </c>
      <c r="Q60">
        <v>1.9224999999999999E-2</v>
      </c>
      <c r="R60">
        <v>1.8851E-2</v>
      </c>
      <c r="S60">
        <v>1.8495999999999999E-2</v>
      </c>
      <c r="T60">
        <v>1.8259999999999998E-2</v>
      </c>
      <c r="U60">
        <v>1.7722999999999999E-2</v>
      </c>
      <c r="V60">
        <v>1.7073000000000001E-2</v>
      </c>
      <c r="W60">
        <v>1.6806999999999999E-2</v>
      </c>
      <c r="X60">
        <v>1.6423E-2</v>
      </c>
      <c r="Y60">
        <v>1.6005999999999999E-2</v>
      </c>
      <c r="Z60">
        <v>1.5616E-2</v>
      </c>
      <c r="AA60">
        <v>1.525E-2</v>
      </c>
      <c r="AB60">
        <v>1.4888999999999999E-2</v>
      </c>
      <c r="AC60">
        <v>1.4487999999999999E-2</v>
      </c>
      <c r="AD60">
        <v>1.4109E-2</v>
      </c>
      <c r="AE60">
        <v>1.3778E-2</v>
      </c>
      <c r="AF60">
        <v>1.3429E-2</v>
      </c>
      <c r="AG60">
        <v>1.3054E-2</v>
      </c>
      <c r="AH60">
        <v>1.2709E-2</v>
      </c>
      <c r="AI60">
        <v>1.2381E-2</v>
      </c>
      <c r="AJ60" s="71">
        <v>-1.2999999999999999E-2</v>
      </c>
    </row>
    <row r="61" spans="1:36" x14ac:dyDescent="0.25">
      <c r="A61" t="s">
        <v>282</v>
      </c>
      <c r="B61" t="s">
        <v>374</v>
      </c>
      <c r="C61" t="s">
        <v>375</v>
      </c>
      <c r="D61" t="s">
        <v>343</v>
      </c>
      <c r="F61">
        <v>6.2391000000000002E-2</v>
      </c>
      <c r="G61">
        <v>0.115686</v>
      </c>
      <c r="H61">
        <v>0.167073</v>
      </c>
      <c r="I61">
        <v>0.219026</v>
      </c>
      <c r="J61">
        <v>0.27007199999999998</v>
      </c>
      <c r="K61">
        <v>0.31735400000000002</v>
      </c>
      <c r="L61">
        <v>0.36161700000000002</v>
      </c>
      <c r="M61">
        <v>0.40623900000000002</v>
      </c>
      <c r="N61">
        <v>0.44908900000000002</v>
      </c>
      <c r="O61">
        <v>0.491143</v>
      </c>
      <c r="P61">
        <v>0.53164500000000003</v>
      </c>
      <c r="Q61">
        <v>0.57263299999999995</v>
      </c>
      <c r="R61">
        <v>0.61342099999999999</v>
      </c>
      <c r="S61">
        <v>0.65289699999999995</v>
      </c>
      <c r="T61">
        <v>0.69375399999999998</v>
      </c>
      <c r="U61">
        <v>0.73619800000000002</v>
      </c>
      <c r="V61">
        <v>0.78083999999999998</v>
      </c>
      <c r="W61">
        <v>0.82804</v>
      </c>
      <c r="X61">
        <v>0.87890000000000001</v>
      </c>
      <c r="Y61">
        <v>0.92970699999999995</v>
      </c>
      <c r="Z61">
        <v>0.98351599999999995</v>
      </c>
      <c r="AA61">
        <v>1.040759</v>
      </c>
      <c r="AB61">
        <v>1.100597</v>
      </c>
      <c r="AC61">
        <v>1.159273</v>
      </c>
      <c r="AD61">
        <v>1.221114</v>
      </c>
      <c r="AE61">
        <v>1.289544</v>
      </c>
      <c r="AF61">
        <v>1.358911</v>
      </c>
      <c r="AG61">
        <v>1.4262330000000001</v>
      </c>
      <c r="AH61">
        <v>1.4975259999999999</v>
      </c>
      <c r="AI61">
        <v>1.5801620000000001</v>
      </c>
      <c r="AJ61" s="71">
        <v>0.11799999999999999</v>
      </c>
    </row>
    <row r="62" spans="1:36" x14ac:dyDescent="0.25">
      <c r="A62" t="s">
        <v>285</v>
      </c>
      <c r="B62" t="s">
        <v>376</v>
      </c>
      <c r="C62" t="s">
        <v>377</v>
      </c>
      <c r="D62" t="s">
        <v>343</v>
      </c>
      <c r="F62">
        <v>7.3249999999999996E-2</v>
      </c>
      <c r="G62">
        <v>0.135847</v>
      </c>
      <c r="H62">
        <v>0.19619500000000001</v>
      </c>
      <c r="I62">
        <v>0.25722</v>
      </c>
      <c r="J62">
        <v>0.31739800000000001</v>
      </c>
      <c r="K62">
        <v>0.37348300000000001</v>
      </c>
      <c r="L62">
        <v>0.42569800000000002</v>
      </c>
      <c r="M62">
        <v>0.47827799999999998</v>
      </c>
      <c r="N62">
        <v>0.52881199999999995</v>
      </c>
      <c r="O62">
        <v>0.57833800000000002</v>
      </c>
      <c r="P62">
        <v>0.62601600000000002</v>
      </c>
      <c r="Q62">
        <v>0.67424300000000004</v>
      </c>
      <c r="R62">
        <v>0.72223999999999999</v>
      </c>
      <c r="S62">
        <v>0.76926899999999998</v>
      </c>
      <c r="T62">
        <v>0.81817300000000004</v>
      </c>
      <c r="U62">
        <v>0.86896200000000001</v>
      </c>
      <c r="V62">
        <v>0.92210800000000004</v>
      </c>
      <c r="W62">
        <v>0.97826100000000005</v>
      </c>
      <c r="X62">
        <v>1.0387010000000001</v>
      </c>
      <c r="Y62">
        <v>1.099029</v>
      </c>
      <c r="Z62">
        <v>1.162801</v>
      </c>
      <c r="AA62">
        <v>1.2305280000000001</v>
      </c>
      <c r="AB62">
        <v>1.3010170000000001</v>
      </c>
      <c r="AC62">
        <v>1.3701270000000001</v>
      </c>
      <c r="AD62">
        <v>1.4430099999999999</v>
      </c>
      <c r="AE62">
        <v>1.5238080000000001</v>
      </c>
      <c r="AF62">
        <v>1.6059289999999999</v>
      </c>
      <c r="AG62">
        <v>1.6858519999999999</v>
      </c>
      <c r="AH62">
        <v>1.77071</v>
      </c>
      <c r="AI62">
        <v>1.8690389999999999</v>
      </c>
      <c r="AJ62" s="71">
        <v>0.11799999999999999</v>
      </c>
    </row>
    <row r="63" spans="1:36" x14ac:dyDescent="0.25">
      <c r="A63" t="s">
        <v>244</v>
      </c>
      <c r="B63" t="s">
        <v>378</v>
      </c>
      <c r="C63" t="s">
        <v>379</v>
      </c>
      <c r="D63" t="s">
        <v>343</v>
      </c>
      <c r="F63">
        <v>0.117494</v>
      </c>
      <c r="G63">
        <v>0.220997</v>
      </c>
      <c r="H63">
        <v>0.32290400000000002</v>
      </c>
      <c r="I63">
        <v>0.42830800000000002</v>
      </c>
      <c r="J63">
        <v>0.53519499999999998</v>
      </c>
      <c r="K63">
        <v>0.638235</v>
      </c>
      <c r="L63">
        <v>0.73812900000000004</v>
      </c>
      <c r="M63">
        <v>0.83994999999999997</v>
      </c>
      <c r="N63">
        <v>0.94101900000000005</v>
      </c>
      <c r="O63">
        <v>1.043112</v>
      </c>
      <c r="P63">
        <v>1.1442619999999999</v>
      </c>
      <c r="Q63">
        <v>1.248672</v>
      </c>
      <c r="R63">
        <v>1.3540460000000001</v>
      </c>
      <c r="S63">
        <v>1.456628</v>
      </c>
      <c r="T63">
        <v>1.56227</v>
      </c>
      <c r="U63">
        <v>1.67126</v>
      </c>
      <c r="V63">
        <v>1.784683</v>
      </c>
      <c r="W63">
        <v>1.9037580000000001</v>
      </c>
      <c r="X63">
        <v>2.0309949999999999</v>
      </c>
      <c r="Y63">
        <v>2.1592039999999999</v>
      </c>
      <c r="Z63">
        <v>2.2938830000000001</v>
      </c>
      <c r="AA63">
        <v>2.4363489999999999</v>
      </c>
      <c r="AB63">
        <v>2.5843829999999999</v>
      </c>
      <c r="AC63">
        <v>2.7297009999999999</v>
      </c>
      <c r="AD63">
        <v>2.8824809999999998</v>
      </c>
      <c r="AE63">
        <v>3.0510079999999999</v>
      </c>
      <c r="AF63">
        <v>3.2221630000000001</v>
      </c>
      <c r="AG63">
        <v>3.3887149999999999</v>
      </c>
      <c r="AH63">
        <v>3.564994</v>
      </c>
      <c r="AI63">
        <v>3.7687819999999999</v>
      </c>
      <c r="AJ63" s="71">
        <v>0.127</v>
      </c>
    </row>
    <row r="64" spans="1:36" x14ac:dyDescent="0.25">
      <c r="A64" t="s">
        <v>312</v>
      </c>
      <c r="B64" t="s">
        <v>380</v>
      </c>
      <c r="C64" t="s">
        <v>381</v>
      </c>
      <c r="D64" t="s">
        <v>343</v>
      </c>
      <c r="F64">
        <v>902.765625</v>
      </c>
      <c r="G64">
        <v>905.081726</v>
      </c>
      <c r="H64">
        <v>898.97088599999995</v>
      </c>
      <c r="I64">
        <v>890.52441399999998</v>
      </c>
      <c r="J64">
        <v>884.57464600000003</v>
      </c>
      <c r="K64">
        <v>877.22308299999997</v>
      </c>
      <c r="L64">
        <v>869.68133499999999</v>
      </c>
      <c r="M64">
        <v>866.85888699999998</v>
      </c>
      <c r="N64">
        <v>862.793274</v>
      </c>
      <c r="O64">
        <v>859.91394000000003</v>
      </c>
      <c r="P64">
        <v>856.35919200000001</v>
      </c>
      <c r="Q64">
        <v>855.52264400000001</v>
      </c>
      <c r="R64">
        <v>854.70330799999999</v>
      </c>
      <c r="S64">
        <v>853.12951699999996</v>
      </c>
      <c r="T64">
        <v>854.27929700000004</v>
      </c>
      <c r="U64">
        <v>857.00366199999996</v>
      </c>
      <c r="V64">
        <v>861.31964100000005</v>
      </c>
      <c r="W64">
        <v>865.80102499999998</v>
      </c>
      <c r="X64">
        <v>872.67571999999996</v>
      </c>
      <c r="Y64">
        <v>879.87738000000002</v>
      </c>
      <c r="Z64">
        <v>888.08764599999995</v>
      </c>
      <c r="AA64">
        <v>898.25976600000001</v>
      </c>
      <c r="AB64">
        <v>910.17413299999998</v>
      </c>
      <c r="AC64">
        <v>920.68365500000004</v>
      </c>
      <c r="AD64">
        <v>932.53894000000003</v>
      </c>
      <c r="AE64">
        <v>947.60363800000005</v>
      </c>
      <c r="AF64">
        <v>961.82153300000004</v>
      </c>
      <c r="AG64">
        <v>973.42321800000002</v>
      </c>
      <c r="AH64">
        <v>986.31658900000002</v>
      </c>
      <c r="AI64">
        <v>1004.3855589999999</v>
      </c>
      <c r="AJ64" s="71">
        <v>4.0000000000000001E-3</v>
      </c>
    </row>
    <row r="65" spans="1:36" x14ac:dyDescent="0.25">
      <c r="A65" t="s">
        <v>315</v>
      </c>
    </row>
    <row r="66" spans="1:36" x14ac:dyDescent="0.25">
      <c r="A66" t="s">
        <v>264</v>
      </c>
      <c r="B66" t="s">
        <v>382</v>
      </c>
      <c r="C66" t="s">
        <v>383</v>
      </c>
      <c r="D66" t="s">
        <v>343</v>
      </c>
      <c r="F66">
        <v>3946.9182129999999</v>
      </c>
      <c r="G66">
        <v>3972.0209960000002</v>
      </c>
      <c r="H66">
        <v>3942.9887699999999</v>
      </c>
      <c r="I66">
        <v>3894.9770509999998</v>
      </c>
      <c r="J66">
        <v>3857.1301269999999</v>
      </c>
      <c r="K66">
        <v>3804.6254880000001</v>
      </c>
      <c r="L66">
        <v>3740.9016109999998</v>
      </c>
      <c r="M66">
        <v>3686.5485840000001</v>
      </c>
      <c r="N66">
        <v>3623.1633299999999</v>
      </c>
      <c r="O66">
        <v>3564.1308589999999</v>
      </c>
      <c r="P66">
        <v>3503.2309570000002</v>
      </c>
      <c r="Q66">
        <v>3450.0686040000001</v>
      </c>
      <c r="R66">
        <v>3398.6833499999998</v>
      </c>
      <c r="S66">
        <v>3344.0964359999998</v>
      </c>
      <c r="T66">
        <v>3298.664307</v>
      </c>
      <c r="U66">
        <v>3257.0695799999999</v>
      </c>
      <c r="V66">
        <v>3219.0515140000002</v>
      </c>
      <c r="W66">
        <v>3186.7387699999999</v>
      </c>
      <c r="X66">
        <v>3160.0041500000002</v>
      </c>
      <c r="Y66">
        <v>3136.1533199999999</v>
      </c>
      <c r="Z66">
        <v>3113.3686520000001</v>
      </c>
      <c r="AA66">
        <v>3097.3359380000002</v>
      </c>
      <c r="AB66">
        <v>3083.5678710000002</v>
      </c>
      <c r="AC66">
        <v>3061.7707519999999</v>
      </c>
      <c r="AD66">
        <v>3042.7102049999999</v>
      </c>
      <c r="AE66">
        <v>3031.7163089999999</v>
      </c>
      <c r="AF66">
        <v>3015.2265619999998</v>
      </c>
      <c r="AG66">
        <v>2988.586182</v>
      </c>
      <c r="AH66">
        <v>2963.538818</v>
      </c>
      <c r="AI66">
        <v>2951.713135</v>
      </c>
      <c r="AJ66" s="71">
        <v>-0.01</v>
      </c>
    </row>
    <row r="67" spans="1:36" x14ac:dyDescent="0.25">
      <c r="A67" t="s">
        <v>268</v>
      </c>
      <c r="B67" t="s">
        <v>384</v>
      </c>
      <c r="C67" t="s">
        <v>385</v>
      </c>
      <c r="D67" t="s">
        <v>343</v>
      </c>
      <c r="F67">
        <v>3.50387</v>
      </c>
      <c r="G67">
        <v>3.1082939999999999</v>
      </c>
      <c r="H67">
        <v>2.759792</v>
      </c>
      <c r="I67">
        <v>2.4568460000000001</v>
      </c>
      <c r="J67">
        <v>2.2008709999999998</v>
      </c>
      <c r="K67">
        <v>1.9979290000000001</v>
      </c>
      <c r="L67">
        <v>1.8395919999999999</v>
      </c>
      <c r="M67">
        <v>1.7129239999999999</v>
      </c>
      <c r="N67">
        <v>1.6017170000000001</v>
      </c>
      <c r="O67">
        <v>1.524653</v>
      </c>
      <c r="P67">
        <v>1.4559230000000001</v>
      </c>
      <c r="Q67">
        <v>1.392817</v>
      </c>
      <c r="R67">
        <v>1.3386690000000001</v>
      </c>
      <c r="S67">
        <v>1.2916859999999999</v>
      </c>
      <c r="T67">
        <v>1.257047</v>
      </c>
      <c r="U67">
        <v>1.2238770000000001</v>
      </c>
      <c r="V67">
        <v>1.1968369999999999</v>
      </c>
      <c r="W67">
        <v>1.1711609999999999</v>
      </c>
      <c r="X67">
        <v>1.149856</v>
      </c>
      <c r="Y67">
        <v>1.128376</v>
      </c>
      <c r="Z67">
        <v>1.111456</v>
      </c>
      <c r="AA67">
        <v>1.090282</v>
      </c>
      <c r="AB67">
        <v>1.072851</v>
      </c>
      <c r="AC67">
        <v>1.0578259999999999</v>
      </c>
      <c r="AD67">
        <v>1.047952</v>
      </c>
      <c r="AE67">
        <v>1.044038</v>
      </c>
      <c r="AF67">
        <v>1.0399480000000001</v>
      </c>
      <c r="AG67">
        <v>1.034546</v>
      </c>
      <c r="AH67">
        <v>1.0305219999999999</v>
      </c>
      <c r="AI67">
        <v>1.03118</v>
      </c>
      <c r="AJ67" s="71">
        <v>-4.1000000000000002E-2</v>
      </c>
    </row>
    <row r="68" spans="1:36" x14ac:dyDescent="0.25">
      <c r="A68" t="s">
        <v>271</v>
      </c>
      <c r="B68" t="s">
        <v>386</v>
      </c>
      <c r="C68" t="s">
        <v>387</v>
      </c>
      <c r="D68" t="s">
        <v>343</v>
      </c>
      <c r="F68">
        <v>0.53624499999999997</v>
      </c>
      <c r="G68">
        <v>0.57017700000000004</v>
      </c>
      <c r="H68">
        <v>0.59648199999999996</v>
      </c>
      <c r="I68">
        <v>0.61990500000000004</v>
      </c>
      <c r="J68">
        <v>0.64295599999999997</v>
      </c>
      <c r="K68">
        <v>0.661748</v>
      </c>
      <c r="L68">
        <v>0.67569599999999996</v>
      </c>
      <c r="M68">
        <v>0.68829099999999999</v>
      </c>
      <c r="N68">
        <v>0.69499299999999997</v>
      </c>
      <c r="O68">
        <v>0.69982299999999997</v>
      </c>
      <c r="P68">
        <v>0.70144499999999999</v>
      </c>
      <c r="Q68">
        <v>0.702901</v>
      </c>
      <c r="R68">
        <v>0.70617300000000005</v>
      </c>
      <c r="S68">
        <v>0.71143199999999995</v>
      </c>
      <c r="T68">
        <v>0.72006300000000001</v>
      </c>
      <c r="U68">
        <v>0.728792</v>
      </c>
      <c r="V68">
        <v>0.73822299999999996</v>
      </c>
      <c r="W68">
        <v>0.74695800000000001</v>
      </c>
      <c r="X68">
        <v>0.75780000000000003</v>
      </c>
      <c r="Y68">
        <v>0.770756</v>
      </c>
      <c r="Z68">
        <v>0.78505000000000003</v>
      </c>
      <c r="AA68">
        <v>0.80123</v>
      </c>
      <c r="AB68">
        <v>0.81848100000000001</v>
      </c>
      <c r="AC68">
        <v>0.83398499999999998</v>
      </c>
      <c r="AD68">
        <v>0.85067899999999996</v>
      </c>
      <c r="AE68">
        <v>0.87065999999999999</v>
      </c>
      <c r="AF68">
        <v>0.89005299999999998</v>
      </c>
      <c r="AG68">
        <v>0.90688400000000002</v>
      </c>
      <c r="AH68">
        <v>0.92405099999999996</v>
      </c>
      <c r="AI68">
        <v>0.94558799999999998</v>
      </c>
      <c r="AJ68" s="71">
        <v>0.02</v>
      </c>
    </row>
    <row r="69" spans="1:36" x14ac:dyDescent="0.25">
      <c r="A69" t="s">
        <v>274</v>
      </c>
      <c r="B69" t="s">
        <v>388</v>
      </c>
      <c r="C69" t="s">
        <v>389</v>
      </c>
      <c r="D69" t="s">
        <v>343</v>
      </c>
      <c r="F69">
        <v>45.742882000000002</v>
      </c>
      <c r="G69">
        <v>46.398879999999998</v>
      </c>
      <c r="H69">
        <v>46.126579</v>
      </c>
      <c r="I69">
        <v>45.351292000000001</v>
      </c>
      <c r="J69">
        <v>44.491066000000004</v>
      </c>
      <c r="K69">
        <v>43.402481000000002</v>
      </c>
      <c r="L69">
        <v>42.225234999999998</v>
      </c>
      <c r="M69">
        <v>41.231715999999999</v>
      </c>
      <c r="N69">
        <v>40.214213999999998</v>
      </c>
      <c r="O69">
        <v>39.276211000000004</v>
      </c>
      <c r="P69">
        <v>38.370621</v>
      </c>
      <c r="Q69">
        <v>37.688194000000003</v>
      </c>
      <c r="R69">
        <v>37.237518000000001</v>
      </c>
      <c r="S69">
        <v>36.933276999999997</v>
      </c>
      <c r="T69">
        <v>36.884205000000001</v>
      </c>
      <c r="U69">
        <v>37.036926000000001</v>
      </c>
      <c r="V69">
        <v>37.427875999999998</v>
      </c>
      <c r="W69">
        <v>38.084671</v>
      </c>
      <c r="X69">
        <v>39.012782999999999</v>
      </c>
      <c r="Y69">
        <v>40.227345</v>
      </c>
      <c r="Z69">
        <v>41.719439999999999</v>
      </c>
      <c r="AA69">
        <v>43.503177999999998</v>
      </c>
      <c r="AB69">
        <v>45.574440000000003</v>
      </c>
      <c r="AC69">
        <v>47.805453999999997</v>
      </c>
      <c r="AD69">
        <v>50.409965999999997</v>
      </c>
      <c r="AE69">
        <v>53.538898000000003</v>
      </c>
      <c r="AF69">
        <v>56.997127999999996</v>
      </c>
      <c r="AG69">
        <v>60.579017999999998</v>
      </c>
      <c r="AH69">
        <v>64.567504999999997</v>
      </c>
      <c r="AI69">
        <v>69.345146</v>
      </c>
      <c r="AJ69" s="71">
        <v>1.4E-2</v>
      </c>
    </row>
    <row r="70" spans="1:36" x14ac:dyDescent="0.25">
      <c r="A70" t="s">
        <v>277</v>
      </c>
      <c r="B70" t="s">
        <v>390</v>
      </c>
      <c r="C70" t="s">
        <v>391</v>
      </c>
      <c r="D70" t="s">
        <v>343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 t="s">
        <v>136</v>
      </c>
    </row>
    <row r="71" spans="1:36" x14ac:dyDescent="0.25">
      <c r="A71" t="s">
        <v>232</v>
      </c>
      <c r="B71" t="s">
        <v>392</v>
      </c>
      <c r="C71" t="s">
        <v>393</v>
      </c>
      <c r="D71" t="s">
        <v>343</v>
      </c>
      <c r="F71">
        <v>2.4233999999999999E-2</v>
      </c>
      <c r="G71">
        <v>2.4271000000000001E-2</v>
      </c>
      <c r="H71">
        <v>2.4228E-2</v>
      </c>
      <c r="I71">
        <v>2.3961E-2</v>
      </c>
      <c r="J71">
        <v>2.3614E-2</v>
      </c>
      <c r="K71">
        <v>2.3040000000000001E-2</v>
      </c>
      <c r="L71">
        <v>2.2252000000000001E-2</v>
      </c>
      <c r="M71">
        <v>2.1292999999999999E-2</v>
      </c>
      <c r="N71">
        <v>2.0057999999999999E-2</v>
      </c>
      <c r="O71">
        <v>1.8643E-2</v>
      </c>
      <c r="P71">
        <v>1.7048000000000001E-2</v>
      </c>
      <c r="Q71">
        <v>1.5358E-2</v>
      </c>
      <c r="R71">
        <v>1.3613999999999999E-2</v>
      </c>
      <c r="S71">
        <v>1.1927999999999999E-2</v>
      </c>
      <c r="T71">
        <v>1.0454E-2</v>
      </c>
      <c r="U71">
        <v>9.2750000000000003E-3</v>
      </c>
      <c r="V71">
        <v>8.5019999999999991E-3</v>
      </c>
      <c r="W71">
        <v>7.9310000000000005E-3</v>
      </c>
      <c r="X71">
        <v>6.8560000000000001E-3</v>
      </c>
      <c r="Y71">
        <v>5.7650000000000002E-3</v>
      </c>
      <c r="Z71">
        <v>5.3530000000000001E-3</v>
      </c>
      <c r="AA71">
        <v>5.5329999999999997E-3</v>
      </c>
      <c r="AB71">
        <v>5.3489999999999996E-3</v>
      </c>
      <c r="AC71">
        <v>5.1460000000000004E-3</v>
      </c>
      <c r="AD71">
        <v>4.9490000000000003E-3</v>
      </c>
      <c r="AE71">
        <v>4.7660000000000003E-3</v>
      </c>
      <c r="AF71">
        <v>4.5760000000000002E-3</v>
      </c>
      <c r="AG71">
        <v>4.3779999999999999E-3</v>
      </c>
      <c r="AH71">
        <v>4.1910000000000003E-3</v>
      </c>
      <c r="AI71">
        <v>4.0220000000000004E-3</v>
      </c>
      <c r="AJ71" s="71">
        <v>-0.06</v>
      </c>
    </row>
    <row r="72" spans="1:36" x14ac:dyDescent="0.25">
      <c r="A72" t="s">
        <v>282</v>
      </c>
      <c r="B72" t="s">
        <v>394</v>
      </c>
      <c r="C72" t="s">
        <v>395</v>
      </c>
      <c r="D72" t="s">
        <v>343</v>
      </c>
      <c r="F72">
        <v>0.21984400000000001</v>
      </c>
      <c r="G72">
        <v>0.249386</v>
      </c>
      <c r="H72">
        <v>0.27965000000000001</v>
      </c>
      <c r="I72">
        <v>0.311056</v>
      </c>
      <c r="J72">
        <v>0.34321200000000002</v>
      </c>
      <c r="K72">
        <v>0.37310399999999999</v>
      </c>
      <c r="L72">
        <v>0.40057799999999999</v>
      </c>
      <c r="M72">
        <v>0.42727300000000001</v>
      </c>
      <c r="N72">
        <v>0.450569</v>
      </c>
      <c r="O72">
        <v>0.47128999999999999</v>
      </c>
      <c r="P72">
        <v>0.48838500000000001</v>
      </c>
      <c r="Q72">
        <v>0.50305500000000003</v>
      </c>
      <c r="R72">
        <v>0.51450399999999996</v>
      </c>
      <c r="S72">
        <v>0.52280700000000002</v>
      </c>
      <c r="T72">
        <v>0.53063400000000005</v>
      </c>
      <c r="U72">
        <v>0.53813500000000003</v>
      </c>
      <c r="V72">
        <v>0.54609799999999997</v>
      </c>
      <c r="W72">
        <v>0.55604500000000001</v>
      </c>
      <c r="X72">
        <v>0.56992699999999996</v>
      </c>
      <c r="Y72">
        <v>0.57837700000000003</v>
      </c>
      <c r="Z72">
        <v>0.58440499999999995</v>
      </c>
      <c r="AA72">
        <v>0.59542700000000004</v>
      </c>
      <c r="AB72">
        <v>0.61545899999999998</v>
      </c>
      <c r="AC72">
        <v>0.63039800000000001</v>
      </c>
      <c r="AD72">
        <v>0.64655799999999997</v>
      </c>
      <c r="AE72">
        <v>0.665408</v>
      </c>
      <c r="AF72">
        <v>0.68383499999999997</v>
      </c>
      <c r="AG72">
        <v>0.700627</v>
      </c>
      <c r="AH72">
        <v>0.71857199999999999</v>
      </c>
      <c r="AI72">
        <v>0.740282</v>
      </c>
      <c r="AJ72" s="71">
        <v>4.2999999999999997E-2</v>
      </c>
    </row>
    <row r="73" spans="1:36" x14ac:dyDescent="0.25">
      <c r="A73" t="s">
        <v>285</v>
      </c>
      <c r="B73" t="s">
        <v>396</v>
      </c>
      <c r="C73" t="s">
        <v>397</v>
      </c>
      <c r="D73" t="s">
        <v>343</v>
      </c>
      <c r="F73">
        <v>0.23067399999999999</v>
      </c>
      <c r="G73">
        <v>0.259413</v>
      </c>
      <c r="H73">
        <v>0.28916700000000001</v>
      </c>
      <c r="I73">
        <v>0.32027699999999998</v>
      </c>
      <c r="J73">
        <v>0.35240100000000002</v>
      </c>
      <c r="K73">
        <v>0.38238299999999997</v>
      </c>
      <c r="L73">
        <v>0.40994900000000001</v>
      </c>
      <c r="M73">
        <v>0.43677300000000002</v>
      </c>
      <c r="N73">
        <v>0.46011299999999999</v>
      </c>
      <c r="O73">
        <v>0.48082000000000003</v>
      </c>
      <c r="P73">
        <v>0.49779099999999998</v>
      </c>
      <c r="Q73">
        <v>0.51222100000000004</v>
      </c>
      <c r="R73">
        <v>0.52326399999999995</v>
      </c>
      <c r="S73">
        <v>0.53093199999999996</v>
      </c>
      <c r="T73">
        <v>0.53814399999999996</v>
      </c>
      <c r="U73">
        <v>0.54506500000000002</v>
      </c>
      <c r="V73">
        <v>0.55250999999999995</v>
      </c>
      <c r="W73">
        <v>0.56204900000000002</v>
      </c>
      <c r="X73">
        <v>0.57568600000000003</v>
      </c>
      <c r="Y73">
        <v>0.58356300000000005</v>
      </c>
      <c r="Z73">
        <v>0.58889599999999998</v>
      </c>
      <c r="AA73">
        <v>0.599472</v>
      </c>
      <c r="AB73">
        <v>0.61948400000000003</v>
      </c>
      <c r="AC73">
        <v>0.63414199999999998</v>
      </c>
      <c r="AD73">
        <v>0.64998800000000001</v>
      </c>
      <c r="AE73">
        <v>0.66855799999999999</v>
      </c>
      <c r="AF73">
        <v>0.68673700000000004</v>
      </c>
      <c r="AG73">
        <v>0.70331600000000005</v>
      </c>
      <c r="AH73">
        <v>0.72109800000000002</v>
      </c>
      <c r="AI73">
        <v>0.742699</v>
      </c>
      <c r="AJ73" s="71">
        <v>4.1000000000000002E-2</v>
      </c>
    </row>
    <row r="74" spans="1:36" x14ac:dyDescent="0.25">
      <c r="A74" t="s">
        <v>244</v>
      </c>
      <c r="B74" t="s">
        <v>398</v>
      </c>
      <c r="C74" t="s">
        <v>399</v>
      </c>
      <c r="D74" t="s">
        <v>343</v>
      </c>
      <c r="F74">
        <v>5.6105000000000002E-2</v>
      </c>
      <c r="G74">
        <v>0.109017</v>
      </c>
      <c r="H74">
        <v>0.16221099999999999</v>
      </c>
      <c r="I74">
        <v>0.21818199999999999</v>
      </c>
      <c r="J74">
        <v>0.27599800000000002</v>
      </c>
      <c r="K74">
        <v>0.332957</v>
      </c>
      <c r="L74">
        <v>0.38910099999999997</v>
      </c>
      <c r="M74">
        <v>0.44639000000000001</v>
      </c>
      <c r="N74">
        <v>0.50272399999999995</v>
      </c>
      <c r="O74">
        <v>0.55859400000000003</v>
      </c>
      <c r="P74">
        <v>0.61234999999999995</v>
      </c>
      <c r="Q74">
        <v>0.66522800000000004</v>
      </c>
      <c r="R74">
        <v>0.71533199999999997</v>
      </c>
      <c r="S74">
        <v>0.76092899999999997</v>
      </c>
      <c r="T74">
        <v>0.80480700000000005</v>
      </c>
      <c r="U74">
        <v>0.84633499999999995</v>
      </c>
      <c r="V74">
        <v>0.88546400000000003</v>
      </c>
      <c r="W74">
        <v>0.92295799999999995</v>
      </c>
      <c r="X74">
        <v>0.96037600000000001</v>
      </c>
      <c r="Y74">
        <v>0.99599700000000002</v>
      </c>
      <c r="Z74">
        <v>1.0299179999999999</v>
      </c>
      <c r="AA74">
        <v>1.0646340000000001</v>
      </c>
      <c r="AB74">
        <v>1.101478</v>
      </c>
      <c r="AC74">
        <v>1.1355649999999999</v>
      </c>
      <c r="AD74">
        <v>1.1713009999999999</v>
      </c>
      <c r="AE74">
        <v>1.211625</v>
      </c>
      <c r="AF74">
        <v>1.251017</v>
      </c>
      <c r="AG74">
        <v>1.2872490000000001</v>
      </c>
      <c r="AH74">
        <v>1.3254969999999999</v>
      </c>
      <c r="AI74">
        <v>1.3707670000000001</v>
      </c>
      <c r="AJ74" s="71">
        <v>0.11700000000000001</v>
      </c>
    </row>
    <row r="75" spans="1:36" x14ac:dyDescent="0.25">
      <c r="A75" t="s">
        <v>334</v>
      </c>
      <c r="B75" t="s">
        <v>400</v>
      </c>
      <c r="C75" t="s">
        <v>401</v>
      </c>
      <c r="D75" t="s">
        <v>343</v>
      </c>
      <c r="F75">
        <v>3997.233154</v>
      </c>
      <c r="G75">
        <v>4022.741211</v>
      </c>
      <c r="H75">
        <v>3993.2272950000001</v>
      </c>
      <c r="I75">
        <v>3944.2775879999999</v>
      </c>
      <c r="J75">
        <v>3905.4602049999999</v>
      </c>
      <c r="K75">
        <v>3851.797607</v>
      </c>
      <c r="L75">
        <v>3786.8620609999998</v>
      </c>
      <c r="M75">
        <v>3731.514404</v>
      </c>
      <c r="N75">
        <v>3667.1071780000002</v>
      </c>
      <c r="O75">
        <v>3607.1616210000002</v>
      </c>
      <c r="P75">
        <v>3545.373047</v>
      </c>
      <c r="Q75">
        <v>3491.548828</v>
      </c>
      <c r="R75">
        <v>3439.7333979999999</v>
      </c>
      <c r="S75">
        <v>3384.860596</v>
      </c>
      <c r="T75">
        <v>3339.4091800000001</v>
      </c>
      <c r="U75">
        <v>3297.9975589999999</v>
      </c>
      <c r="V75">
        <v>3260.4067380000001</v>
      </c>
      <c r="W75">
        <v>3228.7910160000001</v>
      </c>
      <c r="X75">
        <v>3203.0373540000001</v>
      </c>
      <c r="Y75">
        <v>3180.4445799999999</v>
      </c>
      <c r="Z75">
        <v>3159.193115</v>
      </c>
      <c r="AA75">
        <v>3144.9968260000001</v>
      </c>
      <c r="AB75">
        <v>3133.376221</v>
      </c>
      <c r="AC75">
        <v>3113.8725589999999</v>
      </c>
      <c r="AD75">
        <v>3097.491211</v>
      </c>
      <c r="AE75">
        <v>3089.7204590000001</v>
      </c>
      <c r="AF75">
        <v>3076.7795409999999</v>
      </c>
      <c r="AG75">
        <v>3053.8010250000002</v>
      </c>
      <c r="AH75">
        <v>3032.8291020000001</v>
      </c>
      <c r="AI75">
        <v>3025.8923340000001</v>
      </c>
      <c r="AJ75" s="71">
        <v>-0.01</v>
      </c>
    </row>
    <row r="76" spans="1:36" x14ac:dyDescent="0.25">
      <c r="A76" t="s">
        <v>263</v>
      </c>
      <c r="B76" t="s">
        <v>402</v>
      </c>
      <c r="C76" t="s">
        <v>403</v>
      </c>
    </row>
    <row r="77" spans="1:36" x14ac:dyDescent="0.25">
      <c r="A77" t="s">
        <v>264</v>
      </c>
      <c r="B77" t="s">
        <v>404</v>
      </c>
      <c r="C77" t="s">
        <v>405</v>
      </c>
      <c r="D77" t="s">
        <v>343</v>
      </c>
      <c r="F77">
        <v>4973.9282229999999</v>
      </c>
      <c r="G77">
        <v>5011.0830079999996</v>
      </c>
      <c r="H77">
        <v>4983.0751950000003</v>
      </c>
      <c r="I77">
        <v>4929.6396480000003</v>
      </c>
      <c r="J77">
        <v>4887.4023440000001</v>
      </c>
      <c r="K77">
        <v>4827.109375</v>
      </c>
      <c r="L77">
        <v>4754.3344729999999</v>
      </c>
      <c r="M77">
        <v>4695.4560549999997</v>
      </c>
      <c r="N77">
        <v>4626.140625</v>
      </c>
      <c r="O77">
        <v>4563.4287109999996</v>
      </c>
      <c r="P77">
        <v>4498.9677730000003</v>
      </c>
      <c r="Q77">
        <v>4444.8134769999997</v>
      </c>
      <c r="R77">
        <v>4392.2504879999997</v>
      </c>
      <c r="S77">
        <v>4335.21875</v>
      </c>
      <c r="T77">
        <v>4289.9628910000001</v>
      </c>
      <c r="U77">
        <v>4249.6503910000001</v>
      </c>
      <c r="V77">
        <v>4212.9775390000004</v>
      </c>
      <c r="W77">
        <v>4182.2250979999999</v>
      </c>
      <c r="X77">
        <v>4157.9677730000003</v>
      </c>
      <c r="Y77">
        <v>4136.591797</v>
      </c>
      <c r="Z77">
        <v>4116.5517579999996</v>
      </c>
      <c r="AA77">
        <v>4104.9160160000001</v>
      </c>
      <c r="AB77">
        <v>4097.1103519999997</v>
      </c>
      <c r="AC77">
        <v>4079.2687989999999</v>
      </c>
      <c r="AD77">
        <v>4065.4128420000002</v>
      </c>
      <c r="AE77">
        <v>4063.0661620000001</v>
      </c>
      <c r="AF77">
        <v>4054.2709960000002</v>
      </c>
      <c r="AG77">
        <v>4032.8395999999998</v>
      </c>
      <c r="AH77">
        <v>4014.779297</v>
      </c>
      <c r="AI77">
        <v>4014.897461</v>
      </c>
      <c r="AJ77" s="71">
        <v>-7.0000000000000001E-3</v>
      </c>
    </row>
    <row r="78" spans="1:36" x14ac:dyDescent="0.25">
      <c r="A78" t="s">
        <v>268</v>
      </c>
      <c r="B78" t="s">
        <v>406</v>
      </c>
      <c r="C78" t="s">
        <v>407</v>
      </c>
      <c r="D78" t="s">
        <v>343</v>
      </c>
      <c r="F78">
        <v>490.47534200000001</v>
      </c>
      <c r="G78">
        <v>489.54278599999998</v>
      </c>
      <c r="H78">
        <v>484.528076</v>
      </c>
      <c r="I78">
        <v>477.437927</v>
      </c>
      <c r="J78">
        <v>471.35174599999999</v>
      </c>
      <c r="K78">
        <v>465.489441</v>
      </c>
      <c r="L78">
        <v>460.29931599999998</v>
      </c>
      <c r="M78">
        <v>458.30557299999998</v>
      </c>
      <c r="N78">
        <v>456.869598</v>
      </c>
      <c r="O78">
        <v>457.16980000000001</v>
      </c>
      <c r="P78">
        <v>458.033142</v>
      </c>
      <c r="Q78">
        <v>461.31961100000001</v>
      </c>
      <c r="R78">
        <v>465.492188</v>
      </c>
      <c r="S78">
        <v>470.07696499999997</v>
      </c>
      <c r="T78">
        <v>476.58322099999998</v>
      </c>
      <c r="U78">
        <v>484.07702599999999</v>
      </c>
      <c r="V78">
        <v>492.60839800000002</v>
      </c>
      <c r="W78">
        <v>500.74679600000002</v>
      </c>
      <c r="X78">
        <v>510.16387900000001</v>
      </c>
      <c r="Y78">
        <v>519.51074200000005</v>
      </c>
      <c r="Z78">
        <v>529.93493699999999</v>
      </c>
      <c r="AA78">
        <v>541.39691200000004</v>
      </c>
      <c r="AB78">
        <v>553.54376200000002</v>
      </c>
      <c r="AC78">
        <v>564.978882</v>
      </c>
      <c r="AD78">
        <v>577.20629899999994</v>
      </c>
      <c r="AE78">
        <v>591.48736599999995</v>
      </c>
      <c r="AF78">
        <v>605.02362100000005</v>
      </c>
      <c r="AG78">
        <v>617.05053699999996</v>
      </c>
      <c r="AH78">
        <v>630.252747</v>
      </c>
      <c r="AI78">
        <v>645.93926999999996</v>
      </c>
      <c r="AJ78" s="71">
        <v>0.01</v>
      </c>
    </row>
    <row r="79" spans="1:36" x14ac:dyDescent="0.25">
      <c r="A79" t="s">
        <v>271</v>
      </c>
      <c r="B79" t="s">
        <v>408</v>
      </c>
      <c r="C79" t="s">
        <v>409</v>
      </c>
      <c r="D79" t="s">
        <v>343</v>
      </c>
      <c r="F79">
        <v>1.321412</v>
      </c>
      <c r="G79">
        <v>1.4848980000000001</v>
      </c>
      <c r="H79">
        <v>1.632096</v>
      </c>
      <c r="I79">
        <v>1.772459</v>
      </c>
      <c r="J79">
        <v>1.9115139999999999</v>
      </c>
      <c r="K79">
        <v>2.0388229999999998</v>
      </c>
      <c r="L79">
        <v>2.1545100000000001</v>
      </c>
      <c r="M79">
        <v>2.273555</v>
      </c>
      <c r="N79">
        <v>2.3824420000000002</v>
      </c>
      <c r="O79">
        <v>2.4908670000000002</v>
      </c>
      <c r="P79">
        <v>2.595011</v>
      </c>
      <c r="Q79">
        <v>2.7054640000000001</v>
      </c>
      <c r="R79">
        <v>2.8227319999999998</v>
      </c>
      <c r="S79">
        <v>2.9407700000000001</v>
      </c>
      <c r="T79">
        <v>3.0620569999999998</v>
      </c>
      <c r="U79">
        <v>3.1870180000000001</v>
      </c>
      <c r="V79">
        <v>3.3164799999999999</v>
      </c>
      <c r="W79">
        <v>3.4513289999999999</v>
      </c>
      <c r="X79">
        <v>3.5968369999999998</v>
      </c>
      <c r="Y79">
        <v>3.7527119999999998</v>
      </c>
      <c r="Z79">
        <v>3.9178320000000002</v>
      </c>
      <c r="AA79">
        <v>4.0922939999999999</v>
      </c>
      <c r="AB79">
        <v>4.2736720000000004</v>
      </c>
      <c r="AC79">
        <v>4.4478520000000001</v>
      </c>
      <c r="AD79">
        <v>4.6307080000000003</v>
      </c>
      <c r="AE79">
        <v>4.8356839999999996</v>
      </c>
      <c r="AF79">
        <v>5.0413329999999998</v>
      </c>
      <c r="AG79">
        <v>5.239223</v>
      </c>
      <c r="AH79">
        <v>5.445398</v>
      </c>
      <c r="AI79">
        <v>5.6879999999999997</v>
      </c>
      <c r="AJ79" s="71">
        <v>5.1999999999999998E-2</v>
      </c>
    </row>
    <row r="80" spans="1:36" x14ac:dyDescent="0.25">
      <c r="A80" t="s">
        <v>274</v>
      </c>
      <c r="B80" t="s">
        <v>410</v>
      </c>
      <c r="C80" t="s">
        <v>411</v>
      </c>
      <c r="D80" t="s">
        <v>343</v>
      </c>
      <c r="F80">
        <v>46.919445000000003</v>
      </c>
      <c r="G80">
        <v>47.787650999999997</v>
      </c>
      <c r="H80">
        <v>47.69717</v>
      </c>
      <c r="I80">
        <v>47.085571000000002</v>
      </c>
      <c r="J80">
        <v>46.375903999999998</v>
      </c>
      <c r="K80">
        <v>45.414321999999999</v>
      </c>
      <c r="L80">
        <v>44.344101000000002</v>
      </c>
      <c r="M80">
        <v>43.455722999999999</v>
      </c>
      <c r="N80">
        <v>42.526229999999998</v>
      </c>
      <c r="O80">
        <v>41.665241000000002</v>
      </c>
      <c r="P80">
        <v>40.823532</v>
      </c>
      <c r="Q80">
        <v>40.200274999999998</v>
      </c>
      <c r="R80">
        <v>39.799294000000003</v>
      </c>
      <c r="S80">
        <v>39.530914000000003</v>
      </c>
      <c r="T80">
        <v>39.515582999999999</v>
      </c>
      <c r="U80">
        <v>39.699092999999998</v>
      </c>
      <c r="V80">
        <v>40.119315999999998</v>
      </c>
      <c r="W80">
        <v>40.808228</v>
      </c>
      <c r="X80">
        <v>41.776150000000001</v>
      </c>
      <c r="Y80">
        <v>43.037415000000003</v>
      </c>
      <c r="Z80">
        <v>44.581676000000002</v>
      </c>
      <c r="AA80">
        <v>46.426155000000001</v>
      </c>
      <c r="AB80">
        <v>48.561751999999998</v>
      </c>
      <c r="AC80">
        <v>50.852592000000001</v>
      </c>
      <c r="AD80">
        <v>53.524920999999999</v>
      </c>
      <c r="AE80">
        <v>56.736773999999997</v>
      </c>
      <c r="AF80">
        <v>60.278267</v>
      </c>
      <c r="AG80">
        <v>63.936852000000002</v>
      </c>
      <c r="AH80">
        <v>68.011581000000007</v>
      </c>
      <c r="AI80">
        <v>72.899353000000005</v>
      </c>
      <c r="AJ80" s="71">
        <v>1.4999999999999999E-2</v>
      </c>
    </row>
    <row r="81" spans="1:36" x14ac:dyDescent="0.25">
      <c r="A81" t="s">
        <v>277</v>
      </c>
      <c r="B81" t="s">
        <v>412</v>
      </c>
      <c r="C81" t="s">
        <v>413</v>
      </c>
      <c r="D81" t="s">
        <v>343</v>
      </c>
      <c r="F81">
        <v>54.229323999999998</v>
      </c>
      <c r="G81">
        <v>55.015259</v>
      </c>
      <c r="H81">
        <v>54.933371999999999</v>
      </c>
      <c r="I81">
        <v>54.293613000000001</v>
      </c>
      <c r="J81">
        <v>53.655093999999998</v>
      </c>
      <c r="K81">
        <v>52.891914</v>
      </c>
      <c r="L81">
        <v>52.185752999999998</v>
      </c>
      <c r="M81">
        <v>51.844337000000003</v>
      </c>
      <c r="N81">
        <v>51.565246999999999</v>
      </c>
      <c r="O81">
        <v>51.473343</v>
      </c>
      <c r="P81">
        <v>51.440722999999998</v>
      </c>
      <c r="Q81">
        <v>51.587584999999997</v>
      </c>
      <c r="R81">
        <v>51.717658999999998</v>
      </c>
      <c r="S81">
        <v>51.666297999999998</v>
      </c>
      <c r="T81">
        <v>51.654235999999997</v>
      </c>
      <c r="U81">
        <v>51.562331999999998</v>
      </c>
      <c r="V81">
        <v>51.499924</v>
      </c>
      <c r="W81">
        <v>51.328879999999998</v>
      </c>
      <c r="X81">
        <v>51.269302000000003</v>
      </c>
      <c r="Y81">
        <v>51.279625000000003</v>
      </c>
      <c r="Z81">
        <v>51.574215000000002</v>
      </c>
      <c r="AA81">
        <v>52.178528</v>
      </c>
      <c r="AB81">
        <v>53.131045999999998</v>
      </c>
      <c r="AC81">
        <v>54.16581</v>
      </c>
      <c r="AD81">
        <v>55.468052</v>
      </c>
      <c r="AE81">
        <v>57.12603</v>
      </c>
      <c r="AF81">
        <v>58.837532000000003</v>
      </c>
      <c r="AG81">
        <v>60.484509000000003</v>
      </c>
      <c r="AH81">
        <v>62.280014000000001</v>
      </c>
      <c r="AI81">
        <v>64.498283000000001</v>
      </c>
      <c r="AJ81" s="71">
        <v>6.0000000000000001E-3</v>
      </c>
    </row>
    <row r="82" spans="1:36" x14ac:dyDescent="0.25">
      <c r="A82" t="s">
        <v>232</v>
      </c>
      <c r="B82" t="s">
        <v>414</v>
      </c>
      <c r="C82" t="s">
        <v>415</v>
      </c>
      <c r="D82" t="s">
        <v>343</v>
      </c>
      <c r="F82">
        <v>4.7123999999999999E-2</v>
      </c>
      <c r="G82">
        <v>4.8334000000000002E-2</v>
      </c>
      <c r="H82">
        <v>4.9008999999999997E-2</v>
      </c>
      <c r="I82">
        <v>4.9153000000000002E-2</v>
      </c>
      <c r="J82">
        <v>4.9085999999999998E-2</v>
      </c>
      <c r="K82">
        <v>4.8557999999999997E-2</v>
      </c>
      <c r="L82">
        <v>4.7666E-2</v>
      </c>
      <c r="M82">
        <v>4.6604E-2</v>
      </c>
      <c r="N82">
        <v>4.5055999999999999E-2</v>
      </c>
      <c r="O82">
        <v>4.3234000000000002E-2</v>
      </c>
      <c r="P82">
        <v>4.1183999999999998E-2</v>
      </c>
      <c r="Q82">
        <v>3.9076E-2</v>
      </c>
      <c r="R82">
        <v>3.6756999999999998E-2</v>
      </c>
      <c r="S82">
        <v>3.4462E-2</v>
      </c>
      <c r="T82">
        <v>3.2585000000000003E-2</v>
      </c>
      <c r="U82">
        <v>3.0766000000000002E-2</v>
      </c>
      <c r="V82">
        <v>2.9281999999999999E-2</v>
      </c>
      <c r="W82">
        <v>2.8424000000000001E-2</v>
      </c>
      <c r="X82">
        <v>2.6973E-2</v>
      </c>
      <c r="Y82">
        <v>2.5541000000000001E-2</v>
      </c>
      <c r="Z82">
        <v>2.4850000000000001E-2</v>
      </c>
      <c r="AA82">
        <v>2.4775999999999999E-2</v>
      </c>
      <c r="AB82">
        <v>2.4340000000000001E-2</v>
      </c>
      <c r="AC82">
        <v>2.376E-2</v>
      </c>
      <c r="AD82">
        <v>2.3182000000000001E-2</v>
      </c>
      <c r="AE82">
        <v>2.2696999999999998E-2</v>
      </c>
      <c r="AF82">
        <v>2.2193000000000001E-2</v>
      </c>
      <c r="AG82">
        <v>2.1654E-2</v>
      </c>
      <c r="AH82">
        <v>2.1173000000000001E-2</v>
      </c>
      <c r="AI82">
        <v>2.0747999999999999E-2</v>
      </c>
      <c r="AJ82" s="71">
        <v>-2.8000000000000001E-2</v>
      </c>
    </row>
    <row r="83" spans="1:36" x14ac:dyDescent="0.25">
      <c r="A83" t="s">
        <v>282</v>
      </c>
      <c r="B83" t="s">
        <v>416</v>
      </c>
      <c r="C83" t="s">
        <v>417</v>
      </c>
      <c r="D83" t="s">
        <v>343</v>
      </c>
      <c r="F83">
        <v>0.32721499999999998</v>
      </c>
      <c r="G83">
        <v>0.45171800000000001</v>
      </c>
      <c r="H83">
        <v>0.57710300000000003</v>
      </c>
      <c r="I83">
        <v>0.70398799999999995</v>
      </c>
      <c r="J83">
        <v>0.82977299999999998</v>
      </c>
      <c r="K83">
        <v>0.947519</v>
      </c>
      <c r="L83">
        <v>1.057409</v>
      </c>
      <c r="M83">
        <v>1.1664890000000001</v>
      </c>
      <c r="N83">
        <v>1.2682960000000001</v>
      </c>
      <c r="O83">
        <v>1.365756</v>
      </c>
      <c r="P83">
        <v>1.4570510000000001</v>
      </c>
      <c r="Q83">
        <v>1.546961</v>
      </c>
      <c r="R83">
        <v>1.6335569999999999</v>
      </c>
      <c r="S83">
        <v>1.7151559999999999</v>
      </c>
      <c r="T83">
        <v>1.799544</v>
      </c>
      <c r="U83">
        <v>1.8866000000000001</v>
      </c>
      <c r="V83">
        <v>1.977285</v>
      </c>
      <c r="W83">
        <v>2.0740910000000001</v>
      </c>
      <c r="X83">
        <v>2.1803900000000001</v>
      </c>
      <c r="Y83">
        <v>2.281933</v>
      </c>
      <c r="Z83">
        <v>2.3854129999999998</v>
      </c>
      <c r="AA83">
        <v>2.499425</v>
      </c>
      <c r="AB83">
        <v>2.6265809999999998</v>
      </c>
      <c r="AC83">
        <v>2.744075</v>
      </c>
      <c r="AD83">
        <v>2.8665750000000001</v>
      </c>
      <c r="AE83">
        <v>3.0021520000000002</v>
      </c>
      <c r="AF83">
        <v>3.1373799999999998</v>
      </c>
      <c r="AG83">
        <v>3.2675070000000002</v>
      </c>
      <c r="AH83">
        <v>3.407076</v>
      </c>
      <c r="AI83">
        <v>3.5680200000000002</v>
      </c>
      <c r="AJ83" s="71">
        <v>8.5999999999999993E-2</v>
      </c>
    </row>
    <row r="84" spans="1:36" x14ac:dyDescent="0.25">
      <c r="A84" t="s">
        <v>285</v>
      </c>
      <c r="B84" t="s">
        <v>418</v>
      </c>
      <c r="C84" t="s">
        <v>419</v>
      </c>
      <c r="D84" t="s">
        <v>343</v>
      </c>
      <c r="F84">
        <v>0.35464299999999999</v>
      </c>
      <c r="G84">
        <v>0.493477</v>
      </c>
      <c r="H84">
        <v>0.63388900000000004</v>
      </c>
      <c r="I84">
        <v>0.77668199999999998</v>
      </c>
      <c r="J84">
        <v>0.91929899999999998</v>
      </c>
      <c r="K84">
        <v>1.0542940000000001</v>
      </c>
      <c r="L84">
        <v>1.1811959999999999</v>
      </c>
      <c r="M84">
        <v>1.3079400000000001</v>
      </c>
      <c r="N84">
        <v>1.427789</v>
      </c>
      <c r="O84">
        <v>1.5437799999999999</v>
      </c>
      <c r="P84">
        <v>1.6539790000000001</v>
      </c>
      <c r="Q84">
        <v>1.763398</v>
      </c>
      <c r="R84">
        <v>1.86954</v>
      </c>
      <c r="S84">
        <v>1.970564</v>
      </c>
      <c r="T84">
        <v>2.0751940000000002</v>
      </c>
      <c r="U84">
        <v>2.183001</v>
      </c>
      <c r="V84">
        <v>2.294673</v>
      </c>
      <c r="W84">
        <v>2.4131420000000001</v>
      </c>
      <c r="X84">
        <v>2.5421079999999998</v>
      </c>
      <c r="Y84">
        <v>2.665978</v>
      </c>
      <c r="Z84">
        <v>2.7923469999999999</v>
      </c>
      <c r="AA84">
        <v>2.9304899999999998</v>
      </c>
      <c r="AB84">
        <v>3.082776</v>
      </c>
      <c r="AC84">
        <v>3.224275</v>
      </c>
      <c r="AD84">
        <v>3.3717060000000001</v>
      </c>
      <c r="AE84">
        <v>3.5347710000000001</v>
      </c>
      <c r="AF84">
        <v>3.697743</v>
      </c>
      <c r="AG84">
        <v>3.855086</v>
      </c>
      <c r="AH84">
        <v>4.0240369999999999</v>
      </c>
      <c r="AI84">
        <v>4.218197</v>
      </c>
      <c r="AJ84" s="71">
        <v>8.8999999999999996E-2</v>
      </c>
    </row>
    <row r="85" spans="1:36" x14ac:dyDescent="0.25">
      <c r="A85" t="s">
        <v>244</v>
      </c>
      <c r="B85" t="s">
        <v>420</v>
      </c>
      <c r="C85" t="s">
        <v>421</v>
      </c>
      <c r="D85" t="s">
        <v>343</v>
      </c>
      <c r="F85">
        <v>0.17360500000000001</v>
      </c>
      <c r="G85">
        <v>0.33002700000000001</v>
      </c>
      <c r="H85">
        <v>0.48513499999999998</v>
      </c>
      <c r="I85">
        <v>0.64651700000000001</v>
      </c>
      <c r="J85">
        <v>0.811226</v>
      </c>
      <c r="K85">
        <v>0.97123300000000001</v>
      </c>
      <c r="L85">
        <v>1.1272759999999999</v>
      </c>
      <c r="M85">
        <v>1.2863910000000001</v>
      </c>
      <c r="N85">
        <v>1.4437990000000001</v>
      </c>
      <c r="O85">
        <v>1.6017669999999999</v>
      </c>
      <c r="P85">
        <v>1.756678</v>
      </c>
      <c r="Q85">
        <v>1.9139699999999999</v>
      </c>
      <c r="R85">
        <v>2.0694530000000002</v>
      </c>
      <c r="S85">
        <v>2.2176339999999999</v>
      </c>
      <c r="T85">
        <v>2.3671579999999999</v>
      </c>
      <c r="U85">
        <v>2.5176789999999998</v>
      </c>
      <c r="V85">
        <v>2.6702340000000002</v>
      </c>
      <c r="W85">
        <v>2.8268049999999998</v>
      </c>
      <c r="X85">
        <v>2.9914640000000001</v>
      </c>
      <c r="Y85">
        <v>3.1552950000000002</v>
      </c>
      <c r="Z85">
        <v>3.3238970000000001</v>
      </c>
      <c r="AA85">
        <v>3.5010810000000001</v>
      </c>
      <c r="AB85">
        <v>3.6859600000000001</v>
      </c>
      <c r="AC85">
        <v>3.8653659999999999</v>
      </c>
      <c r="AD85">
        <v>4.0538809999999996</v>
      </c>
      <c r="AE85">
        <v>4.2627329999999999</v>
      </c>
      <c r="AF85">
        <v>4.4732799999999999</v>
      </c>
      <c r="AG85">
        <v>4.6760630000000001</v>
      </c>
      <c r="AH85">
        <v>4.8905890000000003</v>
      </c>
      <c r="AI85">
        <v>5.1396470000000001</v>
      </c>
      <c r="AJ85" s="71">
        <v>0.124</v>
      </c>
    </row>
    <row r="86" spans="1:36" x14ac:dyDescent="0.25">
      <c r="A86" t="s">
        <v>422</v>
      </c>
      <c r="B86" t="s">
        <v>423</v>
      </c>
      <c r="C86" t="s">
        <v>424</v>
      </c>
      <c r="D86" t="s">
        <v>343</v>
      </c>
      <c r="F86">
        <v>5567.7773440000001</v>
      </c>
      <c r="G86">
        <v>5606.2382809999999</v>
      </c>
      <c r="H86">
        <v>5573.6098629999997</v>
      </c>
      <c r="I86">
        <v>5512.4067379999997</v>
      </c>
      <c r="J86">
        <v>5463.3085940000001</v>
      </c>
      <c r="K86">
        <v>5395.9672849999997</v>
      </c>
      <c r="L86">
        <v>5316.7299800000001</v>
      </c>
      <c r="M86">
        <v>5255.1435549999997</v>
      </c>
      <c r="N86">
        <v>5183.6704099999997</v>
      </c>
      <c r="O86">
        <v>5120.78125</v>
      </c>
      <c r="P86">
        <v>5056.7695309999999</v>
      </c>
      <c r="Q86">
        <v>5005.8911129999997</v>
      </c>
      <c r="R86">
        <v>4957.6909180000002</v>
      </c>
      <c r="S86">
        <v>4905.3725590000004</v>
      </c>
      <c r="T86">
        <v>4867.0493159999996</v>
      </c>
      <c r="U86">
        <v>4834.7929690000001</v>
      </c>
      <c r="V86">
        <v>4807.4931640000004</v>
      </c>
      <c r="W86">
        <v>4785.9023440000001</v>
      </c>
      <c r="X86">
        <v>4772.515625</v>
      </c>
      <c r="Y86">
        <v>4762.298828</v>
      </c>
      <c r="Z86">
        <v>4755.0849609999996</v>
      </c>
      <c r="AA86">
        <v>4757.9658200000003</v>
      </c>
      <c r="AB86">
        <v>4766.0415039999998</v>
      </c>
      <c r="AC86">
        <v>4763.5717770000001</v>
      </c>
      <c r="AD86">
        <v>4766.5566410000001</v>
      </c>
      <c r="AE86">
        <v>4784.0717770000001</v>
      </c>
      <c r="AF86">
        <v>4794.7817379999997</v>
      </c>
      <c r="AG86">
        <v>4791.3710940000001</v>
      </c>
      <c r="AH86">
        <v>4793.1118159999996</v>
      </c>
      <c r="AI86">
        <v>4816.8710940000001</v>
      </c>
      <c r="AJ86" s="71">
        <v>-5.0000000000000001E-3</v>
      </c>
    </row>
    <row r="87" spans="1:36" x14ac:dyDescent="0.25">
      <c r="A87" t="s">
        <v>425</v>
      </c>
    </row>
    <row r="88" spans="1:36" x14ac:dyDescent="0.25">
      <c r="A88" t="s">
        <v>263</v>
      </c>
    </row>
    <row r="89" spans="1:36" x14ac:dyDescent="0.25">
      <c r="A89" t="s">
        <v>264</v>
      </c>
      <c r="B89" t="s">
        <v>426</v>
      </c>
      <c r="C89" t="s">
        <v>427</v>
      </c>
      <c r="D89" t="s">
        <v>428</v>
      </c>
      <c r="F89">
        <v>14.741237999999999</v>
      </c>
      <c r="G89">
        <v>14.935489</v>
      </c>
      <c r="H89">
        <v>15.131951000000001</v>
      </c>
      <c r="I89">
        <v>15.346864</v>
      </c>
      <c r="J89">
        <v>15.578642</v>
      </c>
      <c r="K89">
        <v>15.826320000000001</v>
      </c>
      <c r="L89">
        <v>16.078035</v>
      </c>
      <c r="M89">
        <v>16.313274</v>
      </c>
      <c r="N89">
        <v>16.534417999999999</v>
      </c>
      <c r="O89">
        <v>16.734303000000001</v>
      </c>
      <c r="P89">
        <v>16.913201999999998</v>
      </c>
      <c r="Q89">
        <v>17.076529000000001</v>
      </c>
      <c r="R89">
        <v>17.226165999999999</v>
      </c>
      <c r="S89">
        <v>17.35726</v>
      </c>
      <c r="T89">
        <v>17.473520000000001</v>
      </c>
      <c r="U89">
        <v>17.579982999999999</v>
      </c>
      <c r="V89">
        <v>17.678084999999999</v>
      </c>
      <c r="W89">
        <v>17.768239999999999</v>
      </c>
      <c r="X89">
        <v>17.846893000000001</v>
      </c>
      <c r="Y89">
        <v>17.915973999999999</v>
      </c>
      <c r="Z89">
        <v>17.976685</v>
      </c>
      <c r="AA89">
        <v>18.028835000000001</v>
      </c>
      <c r="AB89">
        <v>18.07019</v>
      </c>
      <c r="AC89">
        <v>18.102819</v>
      </c>
      <c r="AD89">
        <v>18.129304999999999</v>
      </c>
      <c r="AE89">
        <v>18.151646</v>
      </c>
      <c r="AF89">
        <v>18.168402</v>
      </c>
      <c r="AG89">
        <v>18.180185000000002</v>
      </c>
      <c r="AH89">
        <v>18.190066999999999</v>
      </c>
      <c r="AI89">
        <v>18.198032000000001</v>
      </c>
      <c r="AJ89" s="71">
        <v>7.0000000000000001E-3</v>
      </c>
    </row>
    <row r="90" spans="1:36" x14ac:dyDescent="0.25">
      <c r="A90" t="s">
        <v>268</v>
      </c>
      <c r="B90" t="s">
        <v>429</v>
      </c>
      <c r="C90" t="s">
        <v>430</v>
      </c>
      <c r="D90" t="s">
        <v>431</v>
      </c>
      <c r="F90">
        <v>10.389348</v>
      </c>
      <c r="G90">
        <v>10.651983</v>
      </c>
      <c r="H90">
        <v>10.92525</v>
      </c>
      <c r="I90">
        <v>11.203771</v>
      </c>
      <c r="J90">
        <v>11.482075</v>
      </c>
      <c r="K90">
        <v>11.760088</v>
      </c>
      <c r="L90">
        <v>12.036503</v>
      </c>
      <c r="M90">
        <v>12.298057</v>
      </c>
      <c r="N90">
        <v>12.545208000000001</v>
      </c>
      <c r="O90">
        <v>12.772511</v>
      </c>
      <c r="P90">
        <v>12.982132999999999</v>
      </c>
      <c r="Q90">
        <v>13.168392000000001</v>
      </c>
      <c r="R90">
        <v>13.33282</v>
      </c>
      <c r="S90">
        <v>13.476126000000001</v>
      </c>
      <c r="T90">
        <v>13.603968</v>
      </c>
      <c r="U90">
        <v>13.716996999999999</v>
      </c>
      <c r="V90">
        <v>13.818701000000001</v>
      </c>
      <c r="W90">
        <v>13.913751</v>
      </c>
      <c r="X90">
        <v>14.005179</v>
      </c>
      <c r="Y90">
        <v>14.090106</v>
      </c>
      <c r="Z90">
        <v>14.163698</v>
      </c>
      <c r="AA90">
        <v>14.230515</v>
      </c>
      <c r="AB90">
        <v>14.291926</v>
      </c>
      <c r="AC90">
        <v>14.331676</v>
      </c>
      <c r="AD90">
        <v>14.36323</v>
      </c>
      <c r="AE90">
        <v>14.388669999999999</v>
      </c>
      <c r="AF90">
        <v>14.409848999999999</v>
      </c>
      <c r="AG90">
        <v>14.429933</v>
      </c>
      <c r="AH90">
        <v>14.451250999999999</v>
      </c>
      <c r="AI90">
        <v>14.474892000000001</v>
      </c>
      <c r="AJ90" s="71">
        <v>1.2E-2</v>
      </c>
    </row>
    <row r="91" spans="1:36" x14ac:dyDescent="0.25">
      <c r="A91" t="s">
        <v>271</v>
      </c>
      <c r="B91" t="s">
        <v>432</v>
      </c>
      <c r="C91" t="s">
        <v>433</v>
      </c>
      <c r="D91" t="s">
        <v>431</v>
      </c>
      <c r="F91">
        <v>12.185907</v>
      </c>
      <c r="G91">
        <v>12.476823</v>
      </c>
      <c r="H91">
        <v>12.615515</v>
      </c>
      <c r="I91">
        <v>12.7065</v>
      </c>
      <c r="J91">
        <v>12.7859</v>
      </c>
      <c r="K91">
        <v>12.870822</v>
      </c>
      <c r="L91">
        <v>12.969875999999999</v>
      </c>
      <c r="M91">
        <v>13.056084999999999</v>
      </c>
      <c r="N91">
        <v>13.145184</v>
      </c>
      <c r="O91">
        <v>13.240028000000001</v>
      </c>
      <c r="P91">
        <v>13.335407</v>
      </c>
      <c r="Q91">
        <v>13.427023</v>
      </c>
      <c r="R91">
        <v>13.511156</v>
      </c>
      <c r="S91">
        <v>13.585314</v>
      </c>
      <c r="T91">
        <v>13.648538</v>
      </c>
      <c r="U91">
        <v>13.702116999999999</v>
      </c>
      <c r="V91">
        <v>13.746352999999999</v>
      </c>
      <c r="W91">
        <v>13.780756999999999</v>
      </c>
      <c r="X91">
        <v>13.811408999999999</v>
      </c>
      <c r="Y91">
        <v>13.839574000000001</v>
      </c>
      <c r="Z91">
        <v>13.866244</v>
      </c>
      <c r="AA91">
        <v>13.894876</v>
      </c>
      <c r="AB91">
        <v>13.925592</v>
      </c>
      <c r="AC91">
        <v>13.958800999999999</v>
      </c>
      <c r="AD91">
        <v>13.994458</v>
      </c>
      <c r="AE91">
        <v>14.032181</v>
      </c>
      <c r="AF91">
        <v>14.070524000000001</v>
      </c>
      <c r="AG91">
        <v>14.108083000000001</v>
      </c>
      <c r="AH91">
        <v>14.143658</v>
      </c>
      <c r="AI91">
        <v>14.176228999999999</v>
      </c>
      <c r="AJ91" s="71">
        <v>5.0000000000000001E-3</v>
      </c>
    </row>
    <row r="92" spans="1:36" x14ac:dyDescent="0.25">
      <c r="A92" t="s">
        <v>274</v>
      </c>
      <c r="B92" t="s">
        <v>434</v>
      </c>
      <c r="C92" t="s">
        <v>435</v>
      </c>
      <c r="D92" t="s">
        <v>431</v>
      </c>
      <c r="F92">
        <v>9.7966820000000006</v>
      </c>
      <c r="G92">
        <v>10.141394</v>
      </c>
      <c r="H92">
        <v>10.482111</v>
      </c>
      <c r="I92">
        <v>10.792923</v>
      </c>
      <c r="J92">
        <v>11.080147999999999</v>
      </c>
      <c r="K92">
        <v>11.354793000000001</v>
      </c>
      <c r="L92">
        <v>11.618785000000001</v>
      </c>
      <c r="M92">
        <v>11.858299000000001</v>
      </c>
      <c r="N92">
        <v>12.080997999999999</v>
      </c>
      <c r="O92">
        <v>12.286559</v>
      </c>
      <c r="P92">
        <v>12.474596999999999</v>
      </c>
      <c r="Q92">
        <v>12.646784</v>
      </c>
      <c r="R92">
        <v>12.807411</v>
      </c>
      <c r="S92">
        <v>12.957732999999999</v>
      </c>
      <c r="T92">
        <v>13.102312</v>
      </c>
      <c r="U92">
        <v>13.237653</v>
      </c>
      <c r="V92">
        <v>13.369764999999999</v>
      </c>
      <c r="W92">
        <v>13.489369</v>
      </c>
      <c r="X92">
        <v>13.594626999999999</v>
      </c>
      <c r="Y92">
        <v>13.691124</v>
      </c>
      <c r="Z92">
        <v>13.767569</v>
      </c>
      <c r="AA92">
        <v>13.843495000000001</v>
      </c>
      <c r="AB92">
        <v>13.902070999999999</v>
      </c>
      <c r="AC92">
        <v>13.944431</v>
      </c>
      <c r="AD92">
        <v>13.975425</v>
      </c>
      <c r="AE92">
        <v>13.998657</v>
      </c>
      <c r="AF92">
        <v>14.014450999999999</v>
      </c>
      <c r="AG92">
        <v>14.026536999999999</v>
      </c>
      <c r="AH92">
        <v>14.029642000000001</v>
      </c>
      <c r="AI92">
        <v>14.030704999999999</v>
      </c>
      <c r="AJ92" s="71">
        <v>1.2E-2</v>
      </c>
    </row>
    <row r="93" spans="1:36" x14ac:dyDescent="0.25">
      <c r="A93" t="s">
        <v>277</v>
      </c>
      <c r="B93" t="s">
        <v>436</v>
      </c>
      <c r="C93" t="s">
        <v>437</v>
      </c>
      <c r="D93" t="s">
        <v>431</v>
      </c>
      <c r="F93">
        <v>10.140731000000001</v>
      </c>
      <c r="G93">
        <v>10.118766000000001</v>
      </c>
      <c r="H93">
        <v>10.096686999999999</v>
      </c>
      <c r="I93">
        <v>10.076129999999999</v>
      </c>
      <c r="J93">
        <v>10.059316000000001</v>
      </c>
      <c r="K93">
        <v>10.047323</v>
      </c>
      <c r="L93">
        <v>10.04161</v>
      </c>
      <c r="M93">
        <v>10.038866000000001</v>
      </c>
      <c r="N93">
        <v>10.043275</v>
      </c>
      <c r="O93">
        <v>10.055061</v>
      </c>
      <c r="P93">
        <v>10.074309</v>
      </c>
      <c r="Q93">
        <v>10.100231000000001</v>
      </c>
      <c r="R93">
        <v>10.131553</v>
      </c>
      <c r="S93">
        <v>10.168238000000001</v>
      </c>
      <c r="T93">
        <v>10.208088</v>
      </c>
      <c r="U93">
        <v>10.251548</v>
      </c>
      <c r="V93">
        <v>10.296837999999999</v>
      </c>
      <c r="W93">
        <v>10.342779</v>
      </c>
      <c r="X93">
        <v>10.389234999999999</v>
      </c>
      <c r="Y93">
        <v>10.439503</v>
      </c>
      <c r="Z93">
        <v>10.488613000000001</v>
      </c>
      <c r="AA93">
        <v>10.532904</v>
      </c>
      <c r="AB93">
        <v>10.575631</v>
      </c>
      <c r="AC93">
        <v>10.623269000000001</v>
      </c>
      <c r="AD93">
        <v>10.674185</v>
      </c>
      <c r="AE93">
        <v>10.726591000000001</v>
      </c>
      <c r="AF93">
        <v>10.778254</v>
      </c>
      <c r="AG93">
        <v>10.827627</v>
      </c>
      <c r="AH93">
        <v>10.877618</v>
      </c>
      <c r="AI93">
        <v>10.925521</v>
      </c>
      <c r="AJ93" s="71">
        <v>3.0000000000000001E-3</v>
      </c>
    </row>
    <row r="94" spans="1:36" x14ac:dyDescent="0.25">
      <c r="A94" t="s">
        <v>232</v>
      </c>
      <c r="B94" t="s">
        <v>438</v>
      </c>
      <c r="C94" t="s">
        <v>439</v>
      </c>
      <c r="D94" t="s">
        <v>428</v>
      </c>
      <c r="F94">
        <v>24.274522999999999</v>
      </c>
      <c r="G94">
        <v>24.426072999999999</v>
      </c>
      <c r="H94">
        <v>24.596716000000001</v>
      </c>
      <c r="I94">
        <v>24.774819999999998</v>
      </c>
      <c r="J94">
        <v>24.951149000000001</v>
      </c>
      <c r="K94">
        <v>25.121725000000001</v>
      </c>
      <c r="L94">
        <v>25.282753</v>
      </c>
      <c r="M94">
        <v>25.430627999999999</v>
      </c>
      <c r="N94">
        <v>25.598943999999999</v>
      </c>
      <c r="O94">
        <v>25.792003999999999</v>
      </c>
      <c r="P94">
        <v>25.991244999999999</v>
      </c>
      <c r="Q94">
        <v>26.189985</v>
      </c>
      <c r="R94">
        <v>26.471159</v>
      </c>
      <c r="S94">
        <v>26.807774999999999</v>
      </c>
      <c r="T94">
        <v>27.120647000000002</v>
      </c>
      <c r="U94">
        <v>27.403449999999999</v>
      </c>
      <c r="V94">
        <v>27.652650999999999</v>
      </c>
      <c r="W94">
        <v>27.867411000000001</v>
      </c>
      <c r="X94">
        <v>28.048697000000001</v>
      </c>
      <c r="Y94">
        <v>28.149187000000001</v>
      </c>
      <c r="Z94">
        <v>28.201750000000001</v>
      </c>
      <c r="AA94">
        <v>28.250292000000002</v>
      </c>
      <c r="AB94">
        <v>28.295465</v>
      </c>
      <c r="AC94">
        <v>28.402052000000001</v>
      </c>
      <c r="AD94">
        <v>28.528841</v>
      </c>
      <c r="AE94">
        <v>28.627801999999999</v>
      </c>
      <c r="AF94">
        <v>28.705753000000001</v>
      </c>
      <c r="AG94">
        <v>28.767717000000001</v>
      </c>
      <c r="AH94">
        <v>28.817416999999999</v>
      </c>
      <c r="AI94">
        <v>28.857157000000001</v>
      </c>
      <c r="AJ94" s="71">
        <v>6.0000000000000001E-3</v>
      </c>
    </row>
    <row r="95" spans="1:36" x14ac:dyDescent="0.25">
      <c r="A95" t="s">
        <v>282</v>
      </c>
      <c r="B95" t="s">
        <v>440</v>
      </c>
      <c r="C95" t="s">
        <v>441</v>
      </c>
      <c r="D95" t="s">
        <v>428</v>
      </c>
      <c r="F95">
        <v>23.005607999999999</v>
      </c>
      <c r="G95">
        <v>23.194559000000002</v>
      </c>
      <c r="H95">
        <v>23.379459000000001</v>
      </c>
      <c r="I95">
        <v>23.574017999999999</v>
      </c>
      <c r="J95">
        <v>23.799706</v>
      </c>
      <c r="K95">
        <v>24.071110000000001</v>
      </c>
      <c r="L95">
        <v>24.390039000000002</v>
      </c>
      <c r="M95">
        <v>24.701353000000001</v>
      </c>
      <c r="N95">
        <v>25.04701</v>
      </c>
      <c r="O95">
        <v>25.411932</v>
      </c>
      <c r="P95">
        <v>25.775064</v>
      </c>
      <c r="Q95">
        <v>26.124093999999999</v>
      </c>
      <c r="R95">
        <v>26.445478000000001</v>
      </c>
      <c r="S95">
        <v>26.728565</v>
      </c>
      <c r="T95">
        <v>26.976299000000001</v>
      </c>
      <c r="U95">
        <v>27.192411</v>
      </c>
      <c r="V95">
        <v>27.379662</v>
      </c>
      <c r="W95">
        <v>27.540174</v>
      </c>
      <c r="X95">
        <v>27.677088000000001</v>
      </c>
      <c r="Y95">
        <v>27.799296999999999</v>
      </c>
      <c r="Z95">
        <v>27.908611000000001</v>
      </c>
      <c r="AA95">
        <v>28.006664000000001</v>
      </c>
      <c r="AB95">
        <v>28.095441999999998</v>
      </c>
      <c r="AC95">
        <v>28.186481000000001</v>
      </c>
      <c r="AD95">
        <v>28.275202</v>
      </c>
      <c r="AE95">
        <v>28.360116999999999</v>
      </c>
      <c r="AF95">
        <v>28.439758000000001</v>
      </c>
      <c r="AG95">
        <v>28.512466</v>
      </c>
      <c r="AH95">
        <v>28.577186999999999</v>
      </c>
      <c r="AI95">
        <v>28.632776</v>
      </c>
      <c r="AJ95" s="71">
        <v>8.0000000000000002E-3</v>
      </c>
    </row>
    <row r="96" spans="1:36" x14ac:dyDescent="0.25">
      <c r="A96" t="s">
        <v>285</v>
      </c>
      <c r="B96" t="s">
        <v>442</v>
      </c>
      <c r="C96" t="s">
        <v>443</v>
      </c>
      <c r="D96" t="s">
        <v>431</v>
      </c>
      <c r="F96">
        <v>19.177948000000001</v>
      </c>
      <c r="G96">
        <v>19.233902</v>
      </c>
      <c r="H96">
        <v>19.291302000000002</v>
      </c>
      <c r="I96">
        <v>19.347000000000001</v>
      </c>
      <c r="J96">
        <v>19.411311999999999</v>
      </c>
      <c r="K96">
        <v>19.490082000000001</v>
      </c>
      <c r="L96">
        <v>19.586604999999999</v>
      </c>
      <c r="M96">
        <v>19.678169</v>
      </c>
      <c r="N96">
        <v>19.776347999999999</v>
      </c>
      <c r="O96">
        <v>19.879615999999999</v>
      </c>
      <c r="P96">
        <v>19.971253999999998</v>
      </c>
      <c r="Q96">
        <v>20.058911999999999</v>
      </c>
      <c r="R96">
        <v>20.141705000000002</v>
      </c>
      <c r="S96">
        <v>20.218042000000001</v>
      </c>
      <c r="T96">
        <v>20.287703</v>
      </c>
      <c r="U96">
        <v>20.351503000000001</v>
      </c>
      <c r="V96">
        <v>20.410350999999999</v>
      </c>
      <c r="W96">
        <v>20.464849000000001</v>
      </c>
      <c r="X96">
        <v>20.515177000000001</v>
      </c>
      <c r="Y96">
        <v>20.562967</v>
      </c>
      <c r="Z96">
        <v>20.608042000000001</v>
      </c>
      <c r="AA96">
        <v>20.650304999999999</v>
      </c>
      <c r="AB96">
        <v>20.688981999999999</v>
      </c>
      <c r="AC96">
        <v>20.726721000000001</v>
      </c>
      <c r="AD96">
        <v>20.762391999999998</v>
      </c>
      <c r="AE96">
        <v>20.795718999999998</v>
      </c>
      <c r="AF96">
        <v>20.826423999999999</v>
      </c>
      <c r="AG96">
        <v>20.854357</v>
      </c>
      <c r="AH96">
        <v>20.879465</v>
      </c>
      <c r="AI96">
        <v>20.901672000000001</v>
      </c>
      <c r="AJ96" s="71">
        <v>3.0000000000000001E-3</v>
      </c>
    </row>
    <row r="97" spans="1:36" x14ac:dyDescent="0.25">
      <c r="A97" t="s">
        <v>244</v>
      </c>
      <c r="B97" t="s">
        <v>444</v>
      </c>
      <c r="C97" t="s">
        <v>445</v>
      </c>
      <c r="D97" t="s">
        <v>428</v>
      </c>
      <c r="F97">
        <v>18.70326</v>
      </c>
      <c r="G97">
        <v>17.449141999999998</v>
      </c>
      <c r="H97">
        <v>17.050965999999999</v>
      </c>
      <c r="I97">
        <v>16.840489999999999</v>
      </c>
      <c r="J97">
        <v>16.710319999999999</v>
      </c>
      <c r="K97">
        <v>16.620297999999998</v>
      </c>
      <c r="L97">
        <v>16.554527</v>
      </c>
      <c r="M97">
        <v>16.504019</v>
      </c>
      <c r="N97">
        <v>16.464115</v>
      </c>
      <c r="O97">
        <v>16.432269999999999</v>
      </c>
      <c r="P97">
        <v>16.406561</v>
      </c>
      <c r="Q97">
        <v>16.385619999999999</v>
      </c>
      <c r="R97">
        <v>16.368618000000001</v>
      </c>
      <c r="S97">
        <v>16.355160000000001</v>
      </c>
      <c r="T97">
        <v>16.344622000000001</v>
      </c>
      <c r="U97">
        <v>16.336435000000002</v>
      </c>
      <c r="V97">
        <v>16.330155999999999</v>
      </c>
      <c r="W97">
        <v>16.325379999999999</v>
      </c>
      <c r="X97">
        <v>16.321746999999998</v>
      </c>
      <c r="Y97">
        <v>16.314914999999999</v>
      </c>
      <c r="Z97">
        <v>16.30827</v>
      </c>
      <c r="AA97">
        <v>16.302375999999999</v>
      </c>
      <c r="AB97">
        <v>16.297127</v>
      </c>
      <c r="AC97">
        <v>16.285812</v>
      </c>
      <c r="AD97">
        <v>16.277069000000001</v>
      </c>
      <c r="AE97">
        <v>16.270239</v>
      </c>
      <c r="AF97">
        <v>16.264901999999999</v>
      </c>
      <c r="AG97">
        <v>16.26071</v>
      </c>
      <c r="AH97">
        <v>16.25741</v>
      </c>
      <c r="AI97">
        <v>16.254792999999999</v>
      </c>
      <c r="AJ97" s="71">
        <v>-5.0000000000000001E-3</v>
      </c>
    </row>
    <row r="98" spans="1:36" x14ac:dyDescent="0.25">
      <c r="A98" t="s">
        <v>446</v>
      </c>
      <c r="B98" t="s">
        <v>447</v>
      </c>
      <c r="C98" t="s">
        <v>448</v>
      </c>
      <c r="F98">
        <v>13.494139000000001</v>
      </c>
      <c r="G98">
        <v>13.692413999999999</v>
      </c>
      <c r="H98">
        <v>13.894396</v>
      </c>
      <c r="I98">
        <v>14.110542000000001</v>
      </c>
      <c r="J98">
        <v>14.337107</v>
      </c>
      <c r="K98">
        <v>14.572704</v>
      </c>
      <c r="L98">
        <v>14.809809</v>
      </c>
      <c r="M98">
        <v>15.030557</v>
      </c>
      <c r="N98">
        <v>15.236065</v>
      </c>
      <c r="O98">
        <v>15.42009</v>
      </c>
      <c r="P98">
        <v>15.584433000000001</v>
      </c>
      <c r="Q98">
        <v>15.728368</v>
      </c>
      <c r="R98">
        <v>15.853191000000001</v>
      </c>
      <c r="S98">
        <v>15.957822</v>
      </c>
      <c r="T98">
        <v>16.046558000000001</v>
      </c>
      <c r="U98">
        <v>16.122107</v>
      </c>
      <c r="V98">
        <v>16.186851999999998</v>
      </c>
      <c r="W98">
        <v>16.244211</v>
      </c>
      <c r="X98">
        <v>16.294504</v>
      </c>
      <c r="Y98">
        <v>16.336877999999999</v>
      </c>
      <c r="Z98">
        <v>16.368352999999999</v>
      </c>
      <c r="AA98">
        <v>16.392986000000001</v>
      </c>
      <c r="AB98">
        <v>16.411192</v>
      </c>
      <c r="AC98">
        <v>16.414947999999999</v>
      </c>
      <c r="AD98">
        <v>16.412009999999999</v>
      </c>
      <c r="AE98">
        <v>16.404640000000001</v>
      </c>
      <c r="AF98">
        <v>16.393383</v>
      </c>
      <c r="AG98">
        <v>16.380253</v>
      </c>
      <c r="AH98">
        <v>16.367650999999999</v>
      </c>
      <c r="AI98">
        <v>16.356027999999998</v>
      </c>
      <c r="AJ98" s="71">
        <v>7.0000000000000001E-3</v>
      </c>
    </row>
    <row r="99" spans="1:36" x14ac:dyDescent="0.25">
      <c r="A99" t="s">
        <v>293</v>
      </c>
    </row>
    <row r="100" spans="1:36" x14ac:dyDescent="0.25">
      <c r="A100" t="s">
        <v>264</v>
      </c>
      <c r="B100" t="s">
        <v>449</v>
      </c>
      <c r="C100" t="s">
        <v>450</v>
      </c>
      <c r="D100" t="s">
        <v>428</v>
      </c>
      <c r="F100">
        <v>9.0754990000000006</v>
      </c>
      <c r="G100">
        <v>9.1792060000000006</v>
      </c>
      <c r="H100">
        <v>9.2954220000000003</v>
      </c>
      <c r="I100">
        <v>9.4332279999999997</v>
      </c>
      <c r="J100">
        <v>9.5893280000000001</v>
      </c>
      <c r="K100">
        <v>9.7565469999999994</v>
      </c>
      <c r="L100">
        <v>9.9340419999999998</v>
      </c>
      <c r="M100">
        <v>10.10941</v>
      </c>
      <c r="N100">
        <v>10.295332999999999</v>
      </c>
      <c r="O100">
        <v>10.486143</v>
      </c>
      <c r="P100">
        <v>10.679363</v>
      </c>
      <c r="Q100">
        <v>10.868969</v>
      </c>
      <c r="R100">
        <v>11.046341</v>
      </c>
      <c r="S100">
        <v>11.207815</v>
      </c>
      <c r="T100">
        <v>11.353097</v>
      </c>
      <c r="U100">
        <v>11.483523999999999</v>
      </c>
      <c r="V100">
        <v>11.6035</v>
      </c>
      <c r="W100">
        <v>11.714968000000001</v>
      </c>
      <c r="X100">
        <v>11.8195</v>
      </c>
      <c r="Y100">
        <v>11.916874999999999</v>
      </c>
      <c r="Z100">
        <v>12.005874</v>
      </c>
      <c r="AA100">
        <v>12.083745</v>
      </c>
      <c r="AB100">
        <v>12.149711999999999</v>
      </c>
      <c r="AC100">
        <v>12.205318</v>
      </c>
      <c r="AD100">
        <v>12.254006</v>
      </c>
      <c r="AE100">
        <v>12.299006</v>
      </c>
      <c r="AF100">
        <v>12.339808</v>
      </c>
      <c r="AG100">
        <v>12.376481</v>
      </c>
      <c r="AH100">
        <v>12.410901000000001</v>
      </c>
      <c r="AI100">
        <v>12.444587</v>
      </c>
      <c r="AJ100" s="71">
        <v>1.0999999999999999E-2</v>
      </c>
    </row>
    <row r="101" spans="1:36" x14ac:dyDescent="0.25">
      <c r="A101" t="s">
        <v>268</v>
      </c>
      <c r="B101" t="s">
        <v>451</v>
      </c>
      <c r="C101" t="s">
        <v>452</v>
      </c>
      <c r="D101" t="s">
        <v>431</v>
      </c>
      <c r="F101">
        <v>6.6707939999999999</v>
      </c>
      <c r="G101">
        <v>6.7087320000000004</v>
      </c>
      <c r="H101">
        <v>6.7537529999999997</v>
      </c>
      <c r="I101">
        <v>6.8090140000000003</v>
      </c>
      <c r="J101">
        <v>6.875769</v>
      </c>
      <c r="K101">
        <v>6.9503870000000001</v>
      </c>
      <c r="L101">
        <v>7.0337189999999996</v>
      </c>
      <c r="M101">
        <v>7.1178369999999997</v>
      </c>
      <c r="N101">
        <v>7.2100160000000004</v>
      </c>
      <c r="O101">
        <v>7.3093729999999999</v>
      </c>
      <c r="P101">
        <v>7.414542</v>
      </c>
      <c r="Q101">
        <v>7.5222519999999999</v>
      </c>
      <c r="R101">
        <v>7.6314089999999997</v>
      </c>
      <c r="S101">
        <v>7.7356280000000002</v>
      </c>
      <c r="T101">
        <v>7.8353989999999998</v>
      </c>
      <c r="U101">
        <v>7.9315920000000002</v>
      </c>
      <c r="V101">
        <v>8.0230879999999996</v>
      </c>
      <c r="W101">
        <v>8.1143959999999993</v>
      </c>
      <c r="X101">
        <v>8.1993720000000003</v>
      </c>
      <c r="Y101">
        <v>8.2822230000000001</v>
      </c>
      <c r="Z101">
        <v>8.3596699999999995</v>
      </c>
      <c r="AA101">
        <v>8.431184</v>
      </c>
      <c r="AB101">
        <v>8.4952850000000009</v>
      </c>
      <c r="AC101">
        <v>8.5529240000000009</v>
      </c>
      <c r="AD101">
        <v>8.6070650000000004</v>
      </c>
      <c r="AE101">
        <v>8.6585319999999992</v>
      </c>
      <c r="AF101">
        <v>8.7073090000000004</v>
      </c>
      <c r="AG101">
        <v>8.7513299999999994</v>
      </c>
      <c r="AH101">
        <v>8.7912990000000004</v>
      </c>
      <c r="AI101">
        <v>8.8297089999999994</v>
      </c>
      <c r="AJ101" s="71">
        <v>0.01</v>
      </c>
    </row>
    <row r="102" spans="1:36" x14ac:dyDescent="0.25">
      <c r="A102" t="s">
        <v>271</v>
      </c>
      <c r="B102" t="s">
        <v>453</v>
      </c>
      <c r="C102" t="s">
        <v>454</v>
      </c>
      <c r="D102" t="s">
        <v>431</v>
      </c>
      <c r="F102">
        <v>6.6583189999999997</v>
      </c>
      <c r="G102">
        <v>6.7131809999999996</v>
      </c>
      <c r="H102">
        <v>6.7809910000000002</v>
      </c>
      <c r="I102">
        <v>6.8645440000000004</v>
      </c>
      <c r="J102">
        <v>6.9652349999999998</v>
      </c>
      <c r="K102">
        <v>7.0784089999999997</v>
      </c>
      <c r="L102">
        <v>7.2045669999999999</v>
      </c>
      <c r="M102">
        <v>7.3296549999999998</v>
      </c>
      <c r="N102">
        <v>7.46793</v>
      </c>
      <c r="O102">
        <v>7.614655</v>
      </c>
      <c r="P102">
        <v>7.7656510000000001</v>
      </c>
      <c r="Q102">
        <v>7.916976</v>
      </c>
      <c r="R102">
        <v>8.0592600000000001</v>
      </c>
      <c r="S102">
        <v>8.1867479999999997</v>
      </c>
      <c r="T102">
        <v>8.3089980000000008</v>
      </c>
      <c r="U102">
        <v>8.421576</v>
      </c>
      <c r="V102">
        <v>8.5250839999999997</v>
      </c>
      <c r="W102">
        <v>8.6190610000000003</v>
      </c>
      <c r="X102">
        <v>8.7018350000000009</v>
      </c>
      <c r="Y102">
        <v>8.7721009999999993</v>
      </c>
      <c r="Z102">
        <v>8.8314380000000003</v>
      </c>
      <c r="AA102">
        <v>8.8809590000000007</v>
      </c>
      <c r="AB102">
        <v>8.9220679999999994</v>
      </c>
      <c r="AC102">
        <v>8.9563159999999993</v>
      </c>
      <c r="AD102">
        <v>8.9850449999999995</v>
      </c>
      <c r="AE102">
        <v>9.0096030000000003</v>
      </c>
      <c r="AF102">
        <v>9.0308639999999993</v>
      </c>
      <c r="AG102">
        <v>9.0493760000000005</v>
      </c>
      <c r="AH102">
        <v>9.0737050000000004</v>
      </c>
      <c r="AI102">
        <v>9.0944210000000005</v>
      </c>
      <c r="AJ102" s="71">
        <v>1.0999999999999999E-2</v>
      </c>
    </row>
    <row r="103" spans="1:36" x14ac:dyDescent="0.25">
      <c r="A103" t="s">
        <v>274</v>
      </c>
      <c r="B103" t="s">
        <v>455</v>
      </c>
      <c r="C103" t="s">
        <v>456</v>
      </c>
      <c r="D103" t="s">
        <v>431</v>
      </c>
      <c r="F103">
        <v>6.8265399999999996</v>
      </c>
      <c r="G103">
        <v>6.9645820000000001</v>
      </c>
      <c r="H103">
        <v>7.0920110000000003</v>
      </c>
      <c r="I103">
        <v>7.224513</v>
      </c>
      <c r="J103">
        <v>7.3624219999999996</v>
      </c>
      <c r="K103">
        <v>7.5016480000000003</v>
      </c>
      <c r="L103">
        <v>7.6410309999999999</v>
      </c>
      <c r="M103">
        <v>7.7655770000000004</v>
      </c>
      <c r="N103">
        <v>7.8937939999999998</v>
      </c>
      <c r="O103">
        <v>8.0232550000000007</v>
      </c>
      <c r="P103">
        <v>8.1518569999999997</v>
      </c>
      <c r="Q103">
        <v>8.277692</v>
      </c>
      <c r="R103">
        <v>8.3961539999999992</v>
      </c>
      <c r="S103">
        <v>8.5064329999999995</v>
      </c>
      <c r="T103">
        <v>8.6087249999999997</v>
      </c>
      <c r="U103">
        <v>8.7032450000000008</v>
      </c>
      <c r="V103">
        <v>8.7891949999999994</v>
      </c>
      <c r="W103">
        <v>8.8664480000000001</v>
      </c>
      <c r="X103">
        <v>8.9334910000000001</v>
      </c>
      <c r="Y103">
        <v>8.9901269999999993</v>
      </c>
      <c r="Z103">
        <v>9.0396370000000008</v>
      </c>
      <c r="AA103">
        <v>9.0812159999999995</v>
      </c>
      <c r="AB103">
        <v>9.119707</v>
      </c>
      <c r="AC103">
        <v>9.1546830000000003</v>
      </c>
      <c r="AD103">
        <v>9.1837809999999998</v>
      </c>
      <c r="AE103">
        <v>9.2086279999999991</v>
      </c>
      <c r="AF103">
        <v>9.2318210000000001</v>
      </c>
      <c r="AG103">
        <v>9.2535740000000004</v>
      </c>
      <c r="AH103">
        <v>9.2733260000000008</v>
      </c>
      <c r="AI103">
        <v>9.2914270000000005</v>
      </c>
      <c r="AJ103" s="71">
        <v>1.0999999999999999E-2</v>
      </c>
    </row>
    <row r="104" spans="1:36" x14ac:dyDescent="0.25">
      <c r="A104" t="s">
        <v>277</v>
      </c>
      <c r="B104" t="s">
        <v>457</v>
      </c>
      <c r="C104" t="s">
        <v>458</v>
      </c>
      <c r="D104" t="s">
        <v>459</v>
      </c>
      <c r="F104">
        <v>6.9534979999999997</v>
      </c>
      <c r="G104">
        <v>7.0197219999999998</v>
      </c>
      <c r="H104">
        <v>7.0922640000000001</v>
      </c>
      <c r="I104">
        <v>7.1759320000000004</v>
      </c>
      <c r="J104">
        <v>7.2693190000000003</v>
      </c>
      <c r="K104">
        <v>7.3691370000000003</v>
      </c>
      <c r="L104">
        <v>7.4750519999999998</v>
      </c>
      <c r="M104">
        <v>7.572362</v>
      </c>
      <c r="N104">
        <v>7.6762389999999998</v>
      </c>
      <c r="O104">
        <v>7.7816679999999998</v>
      </c>
      <c r="P104">
        <v>7.8891499999999999</v>
      </c>
      <c r="Q104">
        <v>7.9950070000000002</v>
      </c>
      <c r="R104">
        <v>8.0973710000000008</v>
      </c>
      <c r="S104">
        <v>8.1868479999999995</v>
      </c>
      <c r="T104">
        <v>8.2676960000000008</v>
      </c>
      <c r="U104">
        <v>8.3420539999999992</v>
      </c>
      <c r="V104">
        <v>8.4092800000000008</v>
      </c>
      <c r="W104">
        <v>8.470243</v>
      </c>
      <c r="X104">
        <v>8.5259520000000002</v>
      </c>
      <c r="Y104">
        <v>8.5773080000000004</v>
      </c>
      <c r="Z104">
        <v>8.6237820000000003</v>
      </c>
      <c r="AA104">
        <v>8.6649600000000007</v>
      </c>
      <c r="AB104">
        <v>8.7015150000000006</v>
      </c>
      <c r="AC104">
        <v>8.7343580000000003</v>
      </c>
      <c r="AD104">
        <v>8.7638029999999993</v>
      </c>
      <c r="AE104">
        <v>8.7909229999999994</v>
      </c>
      <c r="AF104">
        <v>8.8164269999999991</v>
      </c>
      <c r="AG104">
        <v>8.8398380000000003</v>
      </c>
      <c r="AH104">
        <v>8.860417</v>
      </c>
      <c r="AI104">
        <v>8.8786299999999994</v>
      </c>
      <c r="AJ104" s="71">
        <v>8.0000000000000002E-3</v>
      </c>
    </row>
    <row r="105" spans="1:36" x14ac:dyDescent="0.25">
      <c r="A105" t="s">
        <v>232</v>
      </c>
      <c r="B105" t="s">
        <v>460</v>
      </c>
      <c r="C105" t="s">
        <v>461</v>
      </c>
      <c r="D105" t="s">
        <v>431</v>
      </c>
      <c r="F105">
        <v>18.080877000000001</v>
      </c>
      <c r="G105">
        <v>17.921101</v>
      </c>
      <c r="H105">
        <v>17.821128999999999</v>
      </c>
      <c r="I105">
        <v>17.766092</v>
      </c>
      <c r="J105">
        <v>17.754145000000001</v>
      </c>
      <c r="K105">
        <v>17.781276999999999</v>
      </c>
      <c r="L105">
        <v>17.843039999999998</v>
      </c>
      <c r="M105">
        <v>17.917535999999998</v>
      </c>
      <c r="N105">
        <v>18.015467000000001</v>
      </c>
      <c r="O105">
        <v>18.131907000000002</v>
      </c>
      <c r="P105">
        <v>18.259782999999999</v>
      </c>
      <c r="Q105">
        <v>18.394435999999999</v>
      </c>
      <c r="R105">
        <v>18.529308</v>
      </c>
      <c r="S105">
        <v>18.540382000000001</v>
      </c>
      <c r="T105">
        <v>18.606767999999999</v>
      </c>
      <c r="U105">
        <v>18.739751999999999</v>
      </c>
      <c r="V105">
        <v>18.849883999999999</v>
      </c>
      <c r="W105">
        <v>18.906734</v>
      </c>
      <c r="X105">
        <v>18.970576999999999</v>
      </c>
      <c r="Y105">
        <v>19.031901999999999</v>
      </c>
      <c r="Z105">
        <v>19.084391</v>
      </c>
      <c r="AA105">
        <v>19.131432</v>
      </c>
      <c r="AB105">
        <v>19.174945999999998</v>
      </c>
      <c r="AC105">
        <v>19.215378000000001</v>
      </c>
      <c r="AD105">
        <v>19.253077999999999</v>
      </c>
      <c r="AE105">
        <v>19.288959999999999</v>
      </c>
      <c r="AF105">
        <v>19.325548000000001</v>
      </c>
      <c r="AG105">
        <v>19.361499999999999</v>
      </c>
      <c r="AH105">
        <v>19.319199000000001</v>
      </c>
      <c r="AI105">
        <v>19.361134</v>
      </c>
      <c r="AJ105" s="71">
        <v>2E-3</v>
      </c>
    </row>
    <row r="106" spans="1:36" x14ac:dyDescent="0.25">
      <c r="A106" t="s">
        <v>282</v>
      </c>
      <c r="B106" t="s">
        <v>462</v>
      </c>
      <c r="C106" t="s">
        <v>463</v>
      </c>
      <c r="D106" t="s">
        <v>431</v>
      </c>
      <c r="F106">
        <v>14.041238999999999</v>
      </c>
      <c r="G106">
        <v>14.243501999999999</v>
      </c>
      <c r="H106">
        <v>14.410541</v>
      </c>
      <c r="I106">
        <v>14.580531000000001</v>
      </c>
      <c r="J106">
        <v>14.775587</v>
      </c>
      <c r="K106">
        <v>14.995126000000001</v>
      </c>
      <c r="L106">
        <v>15.21935</v>
      </c>
      <c r="M106">
        <v>15.416478</v>
      </c>
      <c r="N106">
        <v>15.623511000000001</v>
      </c>
      <c r="O106">
        <v>15.835654999999999</v>
      </c>
      <c r="P106">
        <v>16.047836</v>
      </c>
      <c r="Q106">
        <v>16.258656999999999</v>
      </c>
      <c r="R106">
        <v>16.458404999999999</v>
      </c>
      <c r="S106">
        <v>16.634777</v>
      </c>
      <c r="T106">
        <v>16.790485</v>
      </c>
      <c r="U106">
        <v>16.926318999999999</v>
      </c>
      <c r="V106">
        <v>17.04166</v>
      </c>
      <c r="W106">
        <v>17.142448000000002</v>
      </c>
      <c r="X106">
        <v>17.229883000000001</v>
      </c>
      <c r="Y106">
        <v>17.316497999999999</v>
      </c>
      <c r="Z106">
        <v>17.390114000000001</v>
      </c>
      <c r="AA106">
        <v>17.454279</v>
      </c>
      <c r="AB106">
        <v>17.508189999999999</v>
      </c>
      <c r="AC106">
        <v>17.556660000000001</v>
      </c>
      <c r="AD106">
        <v>17.600404999999999</v>
      </c>
      <c r="AE106">
        <v>17.640861999999998</v>
      </c>
      <c r="AF106">
        <v>17.679469999999998</v>
      </c>
      <c r="AG106">
        <v>17.71566</v>
      </c>
      <c r="AH106">
        <v>17.749956000000001</v>
      </c>
      <c r="AI106">
        <v>17.783300000000001</v>
      </c>
      <c r="AJ106" s="71">
        <v>8.0000000000000002E-3</v>
      </c>
    </row>
    <row r="107" spans="1:36" x14ac:dyDescent="0.25">
      <c r="A107" t="s">
        <v>285</v>
      </c>
      <c r="B107" t="s">
        <v>464</v>
      </c>
      <c r="C107" t="s">
        <v>465</v>
      </c>
      <c r="D107" t="s">
        <v>431</v>
      </c>
      <c r="F107">
        <v>10.208254</v>
      </c>
      <c r="G107">
        <v>10.353395000000001</v>
      </c>
      <c r="H107">
        <v>10.474478</v>
      </c>
      <c r="I107">
        <v>10.597367</v>
      </c>
      <c r="J107">
        <v>10.731375</v>
      </c>
      <c r="K107">
        <v>10.875707</v>
      </c>
      <c r="L107">
        <v>11.035140999999999</v>
      </c>
      <c r="M107">
        <v>11.176893</v>
      </c>
      <c r="N107">
        <v>11.325156</v>
      </c>
      <c r="O107">
        <v>11.4788</v>
      </c>
      <c r="P107">
        <v>11.632883</v>
      </c>
      <c r="Q107">
        <v>11.786349</v>
      </c>
      <c r="R107">
        <v>11.931628999999999</v>
      </c>
      <c r="S107">
        <v>12.050856</v>
      </c>
      <c r="T107">
        <v>12.152308</v>
      </c>
      <c r="U107">
        <v>12.240264</v>
      </c>
      <c r="V107">
        <v>12.317617</v>
      </c>
      <c r="W107">
        <v>12.385246</v>
      </c>
      <c r="X107">
        <v>12.444169</v>
      </c>
      <c r="Y107">
        <v>12.503506</v>
      </c>
      <c r="Z107">
        <v>12.554906000000001</v>
      </c>
      <c r="AA107">
        <v>12.600726999999999</v>
      </c>
      <c r="AB107">
        <v>12.642158999999999</v>
      </c>
      <c r="AC107">
        <v>12.679489</v>
      </c>
      <c r="AD107">
        <v>12.712895</v>
      </c>
      <c r="AE107">
        <v>12.742675999999999</v>
      </c>
      <c r="AF107">
        <v>12.769346000000001</v>
      </c>
      <c r="AG107">
        <v>12.792731</v>
      </c>
      <c r="AH107">
        <v>12.813243999999999</v>
      </c>
      <c r="AI107">
        <v>12.833055</v>
      </c>
      <c r="AJ107" s="71">
        <v>8.0000000000000002E-3</v>
      </c>
    </row>
    <row r="108" spans="1:36" x14ac:dyDescent="0.25">
      <c r="A108" t="s">
        <v>244</v>
      </c>
      <c r="B108" t="s">
        <v>466</v>
      </c>
      <c r="C108" t="s">
        <v>467</v>
      </c>
      <c r="D108" t="s">
        <v>431</v>
      </c>
      <c r="F108">
        <v>11.399428</v>
      </c>
      <c r="G108">
        <v>11.399428</v>
      </c>
      <c r="H108">
        <v>11.399426999999999</v>
      </c>
      <c r="I108">
        <v>11.399426999999999</v>
      </c>
      <c r="J108">
        <v>11.399428</v>
      </c>
      <c r="K108">
        <v>11.399428</v>
      </c>
      <c r="L108">
        <v>11.399428</v>
      </c>
      <c r="M108">
        <v>11.399428</v>
      </c>
      <c r="N108">
        <v>11.399426999999999</v>
      </c>
      <c r="O108">
        <v>11.399429</v>
      </c>
      <c r="P108">
        <v>11.399430000000001</v>
      </c>
      <c r="Q108">
        <v>11.399426999999999</v>
      </c>
      <c r="R108">
        <v>11.399426</v>
      </c>
      <c r="S108">
        <v>11.399429</v>
      </c>
      <c r="T108">
        <v>11.399426</v>
      </c>
      <c r="U108">
        <v>11.399426</v>
      </c>
      <c r="V108">
        <v>11.399429</v>
      </c>
      <c r="W108">
        <v>11.399428</v>
      </c>
      <c r="X108">
        <v>11.399426999999999</v>
      </c>
      <c r="Y108">
        <v>11.399428</v>
      </c>
      <c r="Z108">
        <v>11.399428</v>
      </c>
      <c r="AA108">
        <v>11.399426</v>
      </c>
      <c r="AB108">
        <v>11.399429</v>
      </c>
      <c r="AC108">
        <v>11.399429</v>
      </c>
      <c r="AD108">
        <v>11.399429</v>
      </c>
      <c r="AE108">
        <v>11.399424</v>
      </c>
      <c r="AF108">
        <v>11.399428</v>
      </c>
      <c r="AG108">
        <v>11.399429</v>
      </c>
      <c r="AH108">
        <v>11.399424</v>
      </c>
      <c r="AI108">
        <v>11.399429</v>
      </c>
      <c r="AJ108" s="71">
        <v>0</v>
      </c>
    </row>
    <row r="109" spans="1:36" x14ac:dyDescent="0.25">
      <c r="A109" t="s">
        <v>468</v>
      </c>
      <c r="B109" t="s">
        <v>469</v>
      </c>
      <c r="C109" t="s">
        <v>470</v>
      </c>
      <c r="F109">
        <v>8.1464560000000006</v>
      </c>
      <c r="G109">
        <v>8.2410069999999997</v>
      </c>
      <c r="H109">
        <v>8.3459590000000006</v>
      </c>
      <c r="I109">
        <v>8.468845</v>
      </c>
      <c r="J109">
        <v>8.6089749999999992</v>
      </c>
      <c r="K109">
        <v>8.7577449999999999</v>
      </c>
      <c r="L109">
        <v>8.9151279999999993</v>
      </c>
      <c r="M109">
        <v>9.0699079999999999</v>
      </c>
      <c r="N109">
        <v>9.2327910000000006</v>
      </c>
      <c r="O109">
        <v>9.4007380000000005</v>
      </c>
      <c r="P109">
        <v>9.5716070000000002</v>
      </c>
      <c r="Q109">
        <v>9.7397229999999997</v>
      </c>
      <c r="R109">
        <v>9.8999590000000008</v>
      </c>
      <c r="S109">
        <v>10.046317999999999</v>
      </c>
      <c r="T109">
        <v>10.179741999999999</v>
      </c>
      <c r="U109">
        <v>10.302503</v>
      </c>
      <c r="V109">
        <v>10.415221000000001</v>
      </c>
      <c r="W109">
        <v>10.524191999999999</v>
      </c>
      <c r="X109">
        <v>10.623345</v>
      </c>
      <c r="Y109">
        <v>10.717430999999999</v>
      </c>
      <c r="Z109">
        <v>10.80306</v>
      </c>
      <c r="AA109">
        <v>10.878671000000001</v>
      </c>
      <c r="AB109">
        <v>10.943417999999999</v>
      </c>
      <c r="AC109">
        <v>10.998825</v>
      </c>
      <c r="AD109">
        <v>11.048496</v>
      </c>
      <c r="AE109">
        <v>11.094803000000001</v>
      </c>
      <c r="AF109">
        <v>11.137778000000001</v>
      </c>
      <c r="AG109">
        <v>11.176422000000001</v>
      </c>
      <c r="AH109">
        <v>11.212151</v>
      </c>
      <c r="AI109">
        <v>11.247814</v>
      </c>
      <c r="AJ109" s="71">
        <v>1.0999999999999999E-2</v>
      </c>
    </row>
    <row r="110" spans="1:36" x14ac:dyDescent="0.25">
      <c r="A110" t="s">
        <v>315</v>
      </c>
    </row>
    <row r="111" spans="1:36" x14ac:dyDescent="0.25">
      <c r="A111" t="s">
        <v>264</v>
      </c>
      <c r="B111" t="s">
        <v>471</v>
      </c>
      <c r="C111" t="s">
        <v>472</v>
      </c>
      <c r="D111" t="s">
        <v>428</v>
      </c>
      <c r="F111">
        <v>6.102068</v>
      </c>
      <c r="G111">
        <v>6.1458969999999997</v>
      </c>
      <c r="H111">
        <v>6.196777</v>
      </c>
      <c r="I111">
        <v>6.2597810000000003</v>
      </c>
      <c r="J111">
        <v>6.3349330000000004</v>
      </c>
      <c r="K111">
        <v>6.4205880000000004</v>
      </c>
      <c r="L111">
        <v>6.5153499999999998</v>
      </c>
      <c r="M111">
        <v>6.6115449999999996</v>
      </c>
      <c r="N111">
        <v>6.7120110000000004</v>
      </c>
      <c r="O111">
        <v>6.8130629999999996</v>
      </c>
      <c r="P111">
        <v>6.9126240000000001</v>
      </c>
      <c r="Q111">
        <v>7.0083909999999996</v>
      </c>
      <c r="R111">
        <v>7.0959760000000003</v>
      </c>
      <c r="S111">
        <v>7.1733820000000001</v>
      </c>
      <c r="T111">
        <v>7.2408939999999999</v>
      </c>
      <c r="U111">
        <v>7.3009709999999997</v>
      </c>
      <c r="V111">
        <v>7.3547659999999997</v>
      </c>
      <c r="W111">
        <v>7.4023240000000001</v>
      </c>
      <c r="X111">
        <v>7.4452020000000001</v>
      </c>
      <c r="Y111">
        <v>7.4834759999999996</v>
      </c>
      <c r="Z111">
        <v>7.5180829999999998</v>
      </c>
      <c r="AA111">
        <v>7.5475060000000003</v>
      </c>
      <c r="AB111">
        <v>7.572597</v>
      </c>
      <c r="AC111">
        <v>7.5938569999999999</v>
      </c>
      <c r="AD111">
        <v>7.6121359999999996</v>
      </c>
      <c r="AE111">
        <v>7.6290440000000004</v>
      </c>
      <c r="AF111">
        <v>7.6449069999999999</v>
      </c>
      <c r="AG111">
        <v>7.6598179999999996</v>
      </c>
      <c r="AH111">
        <v>7.6746509999999999</v>
      </c>
      <c r="AI111">
        <v>7.6897479999999998</v>
      </c>
      <c r="AJ111" s="71">
        <v>8.0000000000000002E-3</v>
      </c>
    </row>
    <row r="112" spans="1:36" x14ac:dyDescent="0.25">
      <c r="A112" t="s">
        <v>268</v>
      </c>
      <c r="B112" t="s">
        <v>473</v>
      </c>
      <c r="C112" t="s">
        <v>474</v>
      </c>
      <c r="D112" t="s">
        <v>431</v>
      </c>
      <c r="F112">
        <v>5.4224050000000004</v>
      </c>
      <c r="G112">
        <v>5.4605540000000001</v>
      </c>
      <c r="H112">
        <v>5.5048880000000002</v>
      </c>
      <c r="I112">
        <v>5.5578390000000004</v>
      </c>
      <c r="J112">
        <v>5.6212369999999998</v>
      </c>
      <c r="K112">
        <v>5.6906249999999998</v>
      </c>
      <c r="L112">
        <v>5.7637729999999996</v>
      </c>
      <c r="M112">
        <v>5.8411150000000003</v>
      </c>
      <c r="N112">
        <v>5.9261160000000004</v>
      </c>
      <c r="O112">
        <v>6.0101899999999997</v>
      </c>
      <c r="P112">
        <v>6.0986359999999999</v>
      </c>
      <c r="Q112">
        <v>6.1928910000000004</v>
      </c>
      <c r="R112">
        <v>6.2880339999999997</v>
      </c>
      <c r="S112">
        <v>6.3800759999999999</v>
      </c>
      <c r="T112">
        <v>6.4675609999999999</v>
      </c>
      <c r="U112">
        <v>6.5536130000000004</v>
      </c>
      <c r="V112">
        <v>6.6329279999999997</v>
      </c>
      <c r="W112">
        <v>6.7068349999999999</v>
      </c>
      <c r="X112">
        <v>6.7760230000000004</v>
      </c>
      <c r="Y112">
        <v>6.8437520000000003</v>
      </c>
      <c r="Z112">
        <v>6.9053509999999996</v>
      </c>
      <c r="AA112">
        <v>6.9677290000000003</v>
      </c>
      <c r="AB112">
        <v>7.0234389999999998</v>
      </c>
      <c r="AC112">
        <v>7.0681729999999998</v>
      </c>
      <c r="AD112">
        <v>7.1039199999999996</v>
      </c>
      <c r="AE112">
        <v>7.1328389999999997</v>
      </c>
      <c r="AF112">
        <v>7.1573779999999996</v>
      </c>
      <c r="AG112">
        <v>7.1774430000000002</v>
      </c>
      <c r="AH112">
        <v>7.196078</v>
      </c>
      <c r="AI112">
        <v>7.2123400000000002</v>
      </c>
      <c r="AJ112" s="71">
        <v>0.01</v>
      </c>
    </row>
    <row r="113" spans="1:36" x14ac:dyDescent="0.25">
      <c r="A113" t="s">
        <v>271</v>
      </c>
      <c r="B113" t="s">
        <v>475</v>
      </c>
      <c r="C113" t="s">
        <v>476</v>
      </c>
      <c r="D113" t="s">
        <v>431</v>
      </c>
      <c r="F113">
        <v>5.9537240000000002</v>
      </c>
      <c r="G113">
        <v>6.0224270000000004</v>
      </c>
      <c r="H113">
        <v>6.0854480000000004</v>
      </c>
      <c r="I113">
        <v>6.1493859999999998</v>
      </c>
      <c r="J113">
        <v>6.2153720000000003</v>
      </c>
      <c r="K113">
        <v>6.2824369999999998</v>
      </c>
      <c r="L113">
        <v>6.353313</v>
      </c>
      <c r="M113">
        <v>6.422015</v>
      </c>
      <c r="N113">
        <v>6.4969910000000004</v>
      </c>
      <c r="O113">
        <v>6.5764180000000003</v>
      </c>
      <c r="P113">
        <v>6.6605369999999997</v>
      </c>
      <c r="Q113">
        <v>6.7452009999999998</v>
      </c>
      <c r="R113">
        <v>6.820818</v>
      </c>
      <c r="S113">
        <v>6.8805889999999996</v>
      </c>
      <c r="T113">
        <v>6.9263389999999996</v>
      </c>
      <c r="U113">
        <v>6.9655779999999998</v>
      </c>
      <c r="V113">
        <v>6.9997550000000004</v>
      </c>
      <c r="W113">
        <v>7.0304229999999999</v>
      </c>
      <c r="X113">
        <v>7.0566149999999999</v>
      </c>
      <c r="Y113">
        <v>7.0786210000000001</v>
      </c>
      <c r="Z113">
        <v>7.0958690000000004</v>
      </c>
      <c r="AA113">
        <v>7.1095600000000001</v>
      </c>
      <c r="AB113">
        <v>7.1203630000000002</v>
      </c>
      <c r="AC113">
        <v>7.1285889999999998</v>
      </c>
      <c r="AD113">
        <v>7.135116</v>
      </c>
      <c r="AE113">
        <v>7.1405010000000004</v>
      </c>
      <c r="AF113">
        <v>7.1451219999999998</v>
      </c>
      <c r="AG113">
        <v>7.1494929999999997</v>
      </c>
      <c r="AH113">
        <v>7.1553459999999998</v>
      </c>
      <c r="AI113">
        <v>7.1631450000000001</v>
      </c>
      <c r="AJ113" s="71">
        <v>6.0000000000000001E-3</v>
      </c>
    </row>
    <row r="114" spans="1:36" x14ac:dyDescent="0.25">
      <c r="A114" t="s">
        <v>274</v>
      </c>
      <c r="B114" t="s">
        <v>477</v>
      </c>
      <c r="C114" t="s">
        <v>478</v>
      </c>
      <c r="D114" t="s">
        <v>428</v>
      </c>
      <c r="F114">
        <v>5.7259760000000002</v>
      </c>
      <c r="G114">
        <v>5.7493499999999997</v>
      </c>
      <c r="H114">
        <v>5.7885780000000002</v>
      </c>
      <c r="I114">
        <v>5.8458129999999997</v>
      </c>
      <c r="J114">
        <v>5.9190680000000002</v>
      </c>
      <c r="K114">
        <v>6.0044050000000002</v>
      </c>
      <c r="L114">
        <v>6.1003119999999997</v>
      </c>
      <c r="M114">
        <v>6.1983519999999999</v>
      </c>
      <c r="N114">
        <v>6.301723</v>
      </c>
      <c r="O114">
        <v>6.4062599999999996</v>
      </c>
      <c r="P114">
        <v>6.5100689999999997</v>
      </c>
      <c r="Q114">
        <v>6.6122930000000002</v>
      </c>
      <c r="R114">
        <v>6.709562</v>
      </c>
      <c r="S114">
        <v>6.7992809999999997</v>
      </c>
      <c r="T114">
        <v>6.8803159999999997</v>
      </c>
      <c r="U114">
        <v>6.9530620000000001</v>
      </c>
      <c r="V114">
        <v>7.0178700000000003</v>
      </c>
      <c r="W114">
        <v>7.0743090000000004</v>
      </c>
      <c r="X114">
        <v>7.1233899999999997</v>
      </c>
      <c r="Y114">
        <v>7.1661250000000001</v>
      </c>
      <c r="Z114">
        <v>7.2028499999999998</v>
      </c>
      <c r="AA114">
        <v>7.2341480000000002</v>
      </c>
      <c r="AB114">
        <v>7.2614130000000001</v>
      </c>
      <c r="AC114">
        <v>7.2849170000000001</v>
      </c>
      <c r="AD114">
        <v>7.3056429999999999</v>
      </c>
      <c r="AE114">
        <v>7.3242469999999997</v>
      </c>
      <c r="AF114">
        <v>7.3408259999999999</v>
      </c>
      <c r="AG114">
        <v>7.356401</v>
      </c>
      <c r="AH114">
        <v>7.3708660000000004</v>
      </c>
      <c r="AI114">
        <v>7.3846850000000002</v>
      </c>
      <c r="AJ114" s="71">
        <v>8.9999999999999993E-3</v>
      </c>
    </row>
    <row r="115" spans="1:36" x14ac:dyDescent="0.25">
      <c r="A115" t="s">
        <v>277</v>
      </c>
      <c r="B115" t="s">
        <v>479</v>
      </c>
      <c r="C115" t="s">
        <v>480</v>
      </c>
      <c r="D115" t="s">
        <v>431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t="s">
        <v>136</v>
      </c>
    </row>
    <row r="116" spans="1:36" x14ac:dyDescent="0.25">
      <c r="A116" t="s">
        <v>232</v>
      </c>
      <c r="B116" t="s">
        <v>481</v>
      </c>
      <c r="C116" t="s">
        <v>482</v>
      </c>
      <c r="D116" t="s">
        <v>428</v>
      </c>
      <c r="F116">
        <v>13.219851</v>
      </c>
      <c r="G116">
        <v>13.209261</v>
      </c>
      <c r="H116">
        <v>13.187791000000001</v>
      </c>
      <c r="I116">
        <v>13.158454000000001</v>
      </c>
      <c r="J116">
        <v>13.124053999999999</v>
      </c>
      <c r="K116">
        <v>13.086627999999999</v>
      </c>
      <c r="L116">
        <v>13.047457</v>
      </c>
      <c r="M116">
        <v>13.006565</v>
      </c>
      <c r="N116">
        <v>12.965147</v>
      </c>
      <c r="O116">
        <v>12.924282</v>
      </c>
      <c r="P116">
        <v>12.885591</v>
      </c>
      <c r="Q116">
        <v>12.851768</v>
      </c>
      <c r="R116">
        <v>12.827538000000001</v>
      </c>
      <c r="S116">
        <v>12.821202</v>
      </c>
      <c r="T116">
        <v>12.846126999999999</v>
      </c>
      <c r="U116">
        <v>12.820696</v>
      </c>
      <c r="V116">
        <v>12.754538999999999</v>
      </c>
      <c r="W116">
        <v>12.724442</v>
      </c>
      <c r="X116">
        <v>12.804907</v>
      </c>
      <c r="Y116">
        <v>12.851319999999999</v>
      </c>
      <c r="Z116">
        <v>12.868561</v>
      </c>
      <c r="AA116">
        <v>12.848667000000001</v>
      </c>
      <c r="AB116">
        <v>12.840032000000001</v>
      </c>
      <c r="AC116">
        <v>12.833352</v>
      </c>
      <c r="AD116">
        <v>12.824992</v>
      </c>
      <c r="AE116">
        <v>12.814766000000001</v>
      </c>
      <c r="AF116">
        <v>12.80292</v>
      </c>
      <c r="AG116">
        <v>12.789930999999999</v>
      </c>
      <c r="AH116">
        <v>12.775954</v>
      </c>
      <c r="AI116">
        <v>12.760730000000001</v>
      </c>
      <c r="AJ116" s="71">
        <v>-1E-3</v>
      </c>
    </row>
    <row r="117" spans="1:36" x14ac:dyDescent="0.25">
      <c r="A117" t="s">
        <v>282</v>
      </c>
      <c r="B117" t="s">
        <v>483</v>
      </c>
      <c r="C117" t="s">
        <v>484</v>
      </c>
      <c r="D117" t="s">
        <v>428</v>
      </c>
      <c r="F117">
        <v>1.4500040000000001</v>
      </c>
      <c r="G117">
        <v>2.4200970000000002</v>
      </c>
      <c r="H117">
        <v>3.182267</v>
      </c>
      <c r="I117">
        <v>3.8298030000000001</v>
      </c>
      <c r="J117">
        <v>4.3782500000000004</v>
      </c>
      <c r="K117">
        <v>4.8494489999999999</v>
      </c>
      <c r="L117">
        <v>5.2711940000000004</v>
      </c>
      <c r="M117">
        <v>5.6632930000000004</v>
      </c>
      <c r="N117">
        <v>6.0427619999999997</v>
      </c>
      <c r="O117">
        <v>6.4141899999999996</v>
      </c>
      <c r="P117">
        <v>6.7808140000000003</v>
      </c>
      <c r="Q117">
        <v>7.1473100000000001</v>
      </c>
      <c r="R117">
        <v>7.5106359999999999</v>
      </c>
      <c r="S117">
        <v>7.8587999999999996</v>
      </c>
      <c r="T117">
        <v>8.1859230000000007</v>
      </c>
      <c r="U117">
        <v>8.4850840000000005</v>
      </c>
      <c r="V117">
        <v>8.7448320000000006</v>
      </c>
      <c r="W117">
        <v>8.9491409999999991</v>
      </c>
      <c r="X117">
        <v>9.0825709999999997</v>
      </c>
      <c r="Y117">
        <v>9.2777860000000008</v>
      </c>
      <c r="Z117">
        <v>9.4899470000000008</v>
      </c>
      <c r="AA117">
        <v>9.6244169999999993</v>
      </c>
      <c r="AB117">
        <v>9.6319490000000005</v>
      </c>
      <c r="AC117">
        <v>9.692615</v>
      </c>
      <c r="AD117">
        <v>9.7461040000000008</v>
      </c>
      <c r="AE117">
        <v>9.7947059999999997</v>
      </c>
      <c r="AF117">
        <v>9.8394919999999999</v>
      </c>
      <c r="AG117">
        <v>9.8808340000000001</v>
      </c>
      <c r="AH117">
        <v>9.9194680000000002</v>
      </c>
      <c r="AI117">
        <v>9.9564979999999998</v>
      </c>
      <c r="AJ117" s="71">
        <v>6.9000000000000006E-2</v>
      </c>
    </row>
    <row r="118" spans="1:36" x14ac:dyDescent="0.25">
      <c r="A118" t="s">
        <v>285</v>
      </c>
      <c r="B118" t="s">
        <v>485</v>
      </c>
      <c r="C118" t="s">
        <v>486</v>
      </c>
      <c r="D118" t="s">
        <v>431</v>
      </c>
      <c r="F118">
        <v>1.4210199999999999</v>
      </c>
      <c r="G118">
        <v>2.3923719999999999</v>
      </c>
      <c r="H118">
        <v>3.164593</v>
      </c>
      <c r="I118">
        <v>3.8247629999999999</v>
      </c>
      <c r="J118">
        <v>4.3847240000000003</v>
      </c>
      <c r="K118">
        <v>4.8656269999999999</v>
      </c>
      <c r="L118">
        <v>5.2964250000000002</v>
      </c>
      <c r="M118">
        <v>5.6968439999999996</v>
      </c>
      <c r="N118">
        <v>6.0848209999999998</v>
      </c>
      <c r="O118">
        <v>6.4649159999999997</v>
      </c>
      <c r="P118">
        <v>6.8408790000000002</v>
      </c>
      <c r="Q118">
        <v>7.2179789999999997</v>
      </c>
      <c r="R118">
        <v>7.5937890000000001</v>
      </c>
      <c r="S118">
        <v>7.9574220000000002</v>
      </c>
      <c r="T118">
        <v>8.2999779999999994</v>
      </c>
      <c r="U118">
        <v>8.6141050000000003</v>
      </c>
      <c r="V118">
        <v>8.8877229999999994</v>
      </c>
      <c r="W118">
        <v>9.1037700000000008</v>
      </c>
      <c r="X118">
        <v>9.2457440000000002</v>
      </c>
      <c r="Y118">
        <v>9.4550009999999993</v>
      </c>
      <c r="Z118">
        <v>9.6833360000000006</v>
      </c>
      <c r="AA118">
        <v>9.8290869999999995</v>
      </c>
      <c r="AB118">
        <v>9.8391870000000008</v>
      </c>
      <c r="AC118">
        <v>9.9069990000000008</v>
      </c>
      <c r="AD118">
        <v>9.9678789999999999</v>
      </c>
      <c r="AE118">
        <v>10.023218</v>
      </c>
      <c r="AF118">
        <v>10.073935000000001</v>
      </c>
      <c r="AG118">
        <v>10.120297000000001</v>
      </c>
      <c r="AH118">
        <v>10.163114999999999</v>
      </c>
      <c r="AI118">
        <v>10.203567</v>
      </c>
      <c r="AJ118" s="71">
        <v>7.0000000000000007E-2</v>
      </c>
    </row>
    <row r="119" spans="1:36" x14ac:dyDescent="0.25">
      <c r="A119" t="s">
        <v>244</v>
      </c>
      <c r="B119" t="s">
        <v>487</v>
      </c>
      <c r="C119" t="s">
        <v>488</v>
      </c>
      <c r="D119" t="s">
        <v>428</v>
      </c>
      <c r="F119">
        <v>7.1099579999999998</v>
      </c>
      <c r="G119">
        <v>6.9278320000000004</v>
      </c>
      <c r="H119">
        <v>6.8652889999999998</v>
      </c>
      <c r="I119">
        <v>6.8325449999999996</v>
      </c>
      <c r="J119">
        <v>6.812881</v>
      </c>
      <c r="K119">
        <v>6.7998810000000001</v>
      </c>
      <c r="L119">
        <v>6.7904720000000003</v>
      </c>
      <c r="M119">
        <v>6.7830769999999996</v>
      </c>
      <c r="N119">
        <v>6.7769709999999996</v>
      </c>
      <c r="O119">
        <v>6.7718109999999996</v>
      </c>
      <c r="P119">
        <v>6.767353</v>
      </c>
      <c r="Q119">
        <v>6.76342</v>
      </c>
      <c r="R119">
        <v>6.7599419999999997</v>
      </c>
      <c r="S119">
        <v>6.7569319999999999</v>
      </c>
      <c r="T119">
        <v>6.7543680000000004</v>
      </c>
      <c r="U119">
        <v>6.7522359999999999</v>
      </c>
      <c r="V119">
        <v>6.750559</v>
      </c>
      <c r="W119">
        <v>6.749377</v>
      </c>
      <c r="X119">
        <v>6.748729</v>
      </c>
      <c r="Y119">
        <v>6.7476339999999997</v>
      </c>
      <c r="Z119">
        <v>6.7464490000000001</v>
      </c>
      <c r="AA119">
        <v>6.7457929999999999</v>
      </c>
      <c r="AB119">
        <v>6.745927</v>
      </c>
      <c r="AC119">
        <v>6.7456769999999997</v>
      </c>
      <c r="AD119">
        <v>6.7454419999999997</v>
      </c>
      <c r="AE119">
        <v>6.7452180000000004</v>
      </c>
      <c r="AF119">
        <v>6.7450039999999998</v>
      </c>
      <c r="AG119">
        <v>6.7448079999999999</v>
      </c>
      <c r="AH119">
        <v>6.7446219999999997</v>
      </c>
      <c r="AI119">
        <v>6.7444470000000001</v>
      </c>
      <c r="AJ119" s="71">
        <v>-2E-3</v>
      </c>
    </row>
    <row r="120" spans="1:36" x14ac:dyDescent="0.25">
      <c r="A120" t="s">
        <v>489</v>
      </c>
      <c r="B120" t="s">
        <v>490</v>
      </c>
      <c r="C120" t="s">
        <v>491</v>
      </c>
      <c r="F120">
        <v>6.0970820000000003</v>
      </c>
      <c r="G120">
        <v>6.1407160000000003</v>
      </c>
      <c r="H120">
        <v>6.1915129999999996</v>
      </c>
      <c r="I120">
        <v>6.2545159999999997</v>
      </c>
      <c r="J120">
        <v>6.3297270000000001</v>
      </c>
      <c r="K120">
        <v>6.4154520000000002</v>
      </c>
      <c r="L120">
        <v>6.5102840000000004</v>
      </c>
      <c r="M120">
        <v>6.6065469999999999</v>
      </c>
      <c r="N120">
        <v>6.7070850000000002</v>
      </c>
      <c r="O120">
        <v>6.8082039999999999</v>
      </c>
      <c r="P120">
        <v>6.9078379999999999</v>
      </c>
      <c r="Q120">
        <v>7.0036940000000003</v>
      </c>
      <c r="R120">
        <v>7.09138</v>
      </c>
      <c r="S120">
        <v>7.1688919999999996</v>
      </c>
      <c r="T120">
        <v>7.23651</v>
      </c>
      <c r="U120">
        <v>7.2966699999999998</v>
      </c>
      <c r="V120">
        <v>7.3505120000000002</v>
      </c>
      <c r="W120">
        <v>7.3980730000000001</v>
      </c>
      <c r="X120">
        <v>7.4409049999999999</v>
      </c>
      <c r="Y120">
        <v>7.4790910000000004</v>
      </c>
      <c r="Z120">
        <v>7.5135500000000004</v>
      </c>
      <c r="AA120">
        <v>7.542808</v>
      </c>
      <c r="AB120">
        <v>7.5677099999999999</v>
      </c>
      <c r="AC120">
        <v>7.5887529999999996</v>
      </c>
      <c r="AD120">
        <v>7.6067840000000002</v>
      </c>
      <c r="AE120">
        <v>7.6233919999999999</v>
      </c>
      <c r="AF120">
        <v>7.6388949999999998</v>
      </c>
      <c r="AG120">
        <v>7.65341</v>
      </c>
      <c r="AH120">
        <v>7.667783</v>
      </c>
      <c r="AI120">
        <v>7.6823459999999999</v>
      </c>
      <c r="AJ120" s="71">
        <v>8.0000000000000002E-3</v>
      </c>
    </row>
    <row r="121" spans="1:36" x14ac:dyDescent="0.25">
      <c r="A121" t="s">
        <v>492</v>
      </c>
      <c r="B121" t="s">
        <v>493</v>
      </c>
      <c r="C121" t="s">
        <v>494</v>
      </c>
      <c r="F121">
        <v>7.3337219999999999</v>
      </c>
      <c r="G121">
        <v>7.4111229999999999</v>
      </c>
      <c r="H121">
        <v>7.4987029999999999</v>
      </c>
      <c r="I121">
        <v>7.5964419999999997</v>
      </c>
      <c r="J121">
        <v>7.7046849999999996</v>
      </c>
      <c r="K121">
        <v>7.8243070000000001</v>
      </c>
      <c r="L121">
        <v>7.9548230000000002</v>
      </c>
      <c r="M121">
        <v>8.0871410000000008</v>
      </c>
      <c r="N121">
        <v>8.2255669999999999</v>
      </c>
      <c r="O121">
        <v>8.3664470000000009</v>
      </c>
      <c r="P121">
        <v>8.5076079999999994</v>
      </c>
      <c r="Q121">
        <v>8.6456169999999997</v>
      </c>
      <c r="R121">
        <v>8.775347</v>
      </c>
      <c r="S121">
        <v>8.8942940000000004</v>
      </c>
      <c r="T121">
        <v>9.0029500000000002</v>
      </c>
      <c r="U121">
        <v>9.103116</v>
      </c>
      <c r="V121">
        <v>9.1945689999999995</v>
      </c>
      <c r="W121">
        <v>9.2776580000000006</v>
      </c>
      <c r="X121">
        <v>9.3533000000000008</v>
      </c>
      <c r="Y121">
        <v>9.4223359999999996</v>
      </c>
      <c r="Z121">
        <v>9.4866100000000007</v>
      </c>
      <c r="AA121">
        <v>9.5439229999999995</v>
      </c>
      <c r="AB121">
        <v>9.5960970000000003</v>
      </c>
      <c r="AC121">
        <v>9.6429430000000007</v>
      </c>
      <c r="AD121">
        <v>9.6862840000000006</v>
      </c>
      <c r="AE121">
        <v>9.7284609999999994</v>
      </c>
      <c r="AF121">
        <v>9.7694279999999996</v>
      </c>
      <c r="AG121">
        <v>9.8101179999999992</v>
      </c>
      <c r="AH121">
        <v>9.8523230000000002</v>
      </c>
      <c r="AI121">
        <v>9.8936910000000005</v>
      </c>
      <c r="AJ121" s="71">
        <v>0.01</v>
      </c>
    </row>
    <row r="122" spans="1:36" x14ac:dyDescent="0.25">
      <c r="A122" t="s">
        <v>495</v>
      </c>
    </row>
    <row r="123" spans="1:36" x14ac:dyDescent="0.25">
      <c r="A123" t="s">
        <v>263</v>
      </c>
    </row>
    <row r="124" spans="1:36" x14ac:dyDescent="0.25">
      <c r="A124" t="s">
        <v>264</v>
      </c>
      <c r="B124" t="s">
        <v>496</v>
      </c>
      <c r="C124" t="s">
        <v>497</v>
      </c>
      <c r="D124" t="s">
        <v>498</v>
      </c>
      <c r="F124">
        <v>2.87771</v>
      </c>
      <c r="G124">
        <v>2.9951910000000002</v>
      </c>
      <c r="H124">
        <v>3.1115910000000002</v>
      </c>
      <c r="I124">
        <v>3.2264680000000001</v>
      </c>
      <c r="J124">
        <v>3.336608</v>
      </c>
      <c r="K124">
        <v>3.4425629999999998</v>
      </c>
      <c r="L124">
        <v>3.5417320000000001</v>
      </c>
      <c r="M124">
        <v>3.6353900000000001</v>
      </c>
      <c r="N124">
        <v>3.7237420000000001</v>
      </c>
      <c r="O124">
        <v>3.8054269999999999</v>
      </c>
      <c r="P124">
        <v>3.8800270000000001</v>
      </c>
      <c r="Q124">
        <v>3.9513530000000001</v>
      </c>
      <c r="R124">
        <v>4.0101079999999998</v>
      </c>
      <c r="S124">
        <v>4.0584530000000001</v>
      </c>
      <c r="T124">
        <v>4.0945679999999998</v>
      </c>
      <c r="U124">
        <v>4.1247759999999998</v>
      </c>
      <c r="V124">
        <v>4.1502540000000003</v>
      </c>
      <c r="W124">
        <v>4.1736930000000001</v>
      </c>
      <c r="X124">
        <v>4.1902350000000004</v>
      </c>
      <c r="Y124">
        <v>4.1969479999999999</v>
      </c>
      <c r="Z124">
        <v>4.2015409999999997</v>
      </c>
      <c r="AA124">
        <v>4.2015450000000003</v>
      </c>
      <c r="AB124">
        <v>4.2101009999999999</v>
      </c>
      <c r="AC124">
        <v>4.2238059999999997</v>
      </c>
      <c r="AD124">
        <v>4.2302999999999997</v>
      </c>
      <c r="AE124">
        <v>4.2300950000000004</v>
      </c>
      <c r="AF124">
        <v>4.231878</v>
      </c>
      <c r="AG124">
        <v>4.2329109999999996</v>
      </c>
      <c r="AH124">
        <v>4.2254529999999999</v>
      </c>
      <c r="AI124">
        <v>4.2129149999999997</v>
      </c>
      <c r="AJ124" s="71">
        <v>1.2999999999999999E-2</v>
      </c>
    </row>
    <row r="125" spans="1:36" x14ac:dyDescent="0.25">
      <c r="A125" t="s">
        <v>268</v>
      </c>
      <c r="B125" t="s">
        <v>499</v>
      </c>
      <c r="C125" t="s">
        <v>500</v>
      </c>
      <c r="D125" t="s">
        <v>498</v>
      </c>
      <c r="F125">
        <v>1.1983170000000001</v>
      </c>
      <c r="G125">
        <v>1.246704</v>
      </c>
      <c r="H125">
        <v>1.301334</v>
      </c>
      <c r="I125">
        <v>1.361494</v>
      </c>
      <c r="J125">
        <v>1.4252560000000001</v>
      </c>
      <c r="K125">
        <v>1.492402</v>
      </c>
      <c r="L125">
        <v>1.5610580000000001</v>
      </c>
      <c r="M125">
        <v>1.630695</v>
      </c>
      <c r="N125">
        <v>1.7009080000000001</v>
      </c>
      <c r="O125">
        <v>1.7722340000000001</v>
      </c>
      <c r="P125">
        <v>1.843477</v>
      </c>
      <c r="Q125">
        <v>1.9176610000000001</v>
      </c>
      <c r="R125">
        <v>1.9920020000000001</v>
      </c>
      <c r="S125">
        <v>2.0648040000000001</v>
      </c>
      <c r="T125">
        <v>2.134995</v>
      </c>
      <c r="U125">
        <v>2.2065549999999998</v>
      </c>
      <c r="V125">
        <v>2.2805029999999999</v>
      </c>
      <c r="W125">
        <v>2.3564440000000002</v>
      </c>
      <c r="X125">
        <v>2.4349050000000001</v>
      </c>
      <c r="Y125">
        <v>2.5159090000000002</v>
      </c>
      <c r="Z125">
        <v>2.6022560000000001</v>
      </c>
      <c r="AA125">
        <v>2.687789</v>
      </c>
      <c r="AB125">
        <v>2.7775699999999999</v>
      </c>
      <c r="AC125">
        <v>2.8733979999999999</v>
      </c>
      <c r="AD125">
        <v>2.9705629999999998</v>
      </c>
      <c r="AE125">
        <v>3.069461</v>
      </c>
      <c r="AF125">
        <v>3.1713819999999999</v>
      </c>
      <c r="AG125">
        <v>3.2738269999999998</v>
      </c>
      <c r="AH125">
        <v>3.3749750000000001</v>
      </c>
      <c r="AI125">
        <v>3.474701</v>
      </c>
      <c r="AJ125" s="71">
        <v>3.6999999999999998E-2</v>
      </c>
    </row>
    <row r="126" spans="1:36" x14ac:dyDescent="0.25">
      <c r="A126" t="s">
        <v>271</v>
      </c>
      <c r="B126" t="s">
        <v>501</v>
      </c>
      <c r="C126" t="s">
        <v>502</v>
      </c>
      <c r="D126" t="s">
        <v>498</v>
      </c>
      <c r="F126">
        <v>4.9600000000000002E-4</v>
      </c>
      <c r="G126">
        <v>8.4599999999999996E-4</v>
      </c>
      <c r="H126">
        <v>1.2160000000000001E-3</v>
      </c>
      <c r="I126">
        <v>1.6069999999999999E-3</v>
      </c>
      <c r="J126">
        <v>2.0100000000000001E-3</v>
      </c>
      <c r="K126">
        <v>2.428E-3</v>
      </c>
      <c r="L126">
        <v>2.856E-3</v>
      </c>
      <c r="M126">
        <v>3.297E-3</v>
      </c>
      <c r="N126">
        <v>3.754E-3</v>
      </c>
      <c r="O126">
        <v>4.2230000000000002E-3</v>
      </c>
      <c r="P126">
        <v>4.705E-3</v>
      </c>
      <c r="Q126">
        <v>5.2040000000000003E-3</v>
      </c>
      <c r="R126">
        <v>5.7239999999999999E-3</v>
      </c>
      <c r="S126">
        <v>6.2360000000000002E-3</v>
      </c>
      <c r="T126">
        <v>6.7460000000000003E-3</v>
      </c>
      <c r="U126">
        <v>7.2740000000000001E-3</v>
      </c>
      <c r="V126">
        <v>7.8239999999999994E-3</v>
      </c>
      <c r="W126">
        <v>8.4019999999999997E-3</v>
      </c>
      <c r="X126">
        <v>9.0100000000000006E-3</v>
      </c>
      <c r="Y126">
        <v>9.6460000000000001E-3</v>
      </c>
      <c r="Z126">
        <v>1.0305999999999999E-2</v>
      </c>
      <c r="AA126">
        <v>1.0984000000000001E-2</v>
      </c>
      <c r="AB126">
        <v>1.1682E-2</v>
      </c>
      <c r="AC126">
        <v>1.2397999999999999E-2</v>
      </c>
      <c r="AD126">
        <v>1.3131E-2</v>
      </c>
      <c r="AE126">
        <v>1.389E-2</v>
      </c>
      <c r="AF126">
        <v>1.4674E-2</v>
      </c>
      <c r="AG126">
        <v>1.5479E-2</v>
      </c>
      <c r="AH126">
        <v>1.6315E-2</v>
      </c>
      <c r="AI126">
        <v>1.7177999999999999E-2</v>
      </c>
      <c r="AJ126" s="71">
        <v>0.13</v>
      </c>
    </row>
    <row r="127" spans="1:36" x14ac:dyDescent="0.25">
      <c r="A127" t="s">
        <v>274</v>
      </c>
      <c r="B127" t="s">
        <v>503</v>
      </c>
      <c r="C127" t="s">
        <v>504</v>
      </c>
      <c r="D127" t="s">
        <v>498</v>
      </c>
      <c r="F127">
        <v>9.6900000000000003E-4</v>
      </c>
      <c r="G127">
        <v>1.0989999999999999E-3</v>
      </c>
      <c r="H127">
        <v>1.23E-3</v>
      </c>
      <c r="I127">
        <v>1.364E-3</v>
      </c>
      <c r="J127">
        <v>1.4959999999999999E-3</v>
      </c>
      <c r="K127">
        <v>1.6280000000000001E-3</v>
      </c>
      <c r="L127">
        <v>1.758E-3</v>
      </c>
      <c r="M127">
        <v>1.8860000000000001E-3</v>
      </c>
      <c r="N127">
        <v>2.0149999999999999E-3</v>
      </c>
      <c r="O127">
        <v>2.1410000000000001E-3</v>
      </c>
      <c r="P127">
        <v>2.2659999999999998E-3</v>
      </c>
      <c r="Q127">
        <v>2.3909999999999999E-3</v>
      </c>
      <c r="R127">
        <v>2.5170000000000001E-3</v>
      </c>
      <c r="S127">
        <v>2.6389999999999999E-3</v>
      </c>
      <c r="T127">
        <v>2.7569999999999999E-3</v>
      </c>
      <c r="U127">
        <v>2.8739999999999998E-3</v>
      </c>
      <c r="V127">
        <v>2.9910000000000002E-3</v>
      </c>
      <c r="W127">
        <v>3.1089999999999998E-3</v>
      </c>
      <c r="X127">
        <v>3.2299999999999998E-3</v>
      </c>
      <c r="Y127">
        <v>3.3530000000000001E-3</v>
      </c>
      <c r="Z127">
        <v>3.4770000000000001E-3</v>
      </c>
      <c r="AA127">
        <v>3.6020000000000002E-3</v>
      </c>
      <c r="AB127">
        <v>3.728E-3</v>
      </c>
      <c r="AC127">
        <v>3.8560000000000001E-3</v>
      </c>
      <c r="AD127">
        <v>3.9849999999999998E-3</v>
      </c>
      <c r="AE127">
        <v>4.1120000000000002E-3</v>
      </c>
      <c r="AF127">
        <v>4.2329999999999998E-3</v>
      </c>
      <c r="AG127">
        <v>4.3439999999999998E-3</v>
      </c>
      <c r="AH127">
        <v>4.4559999999999999E-3</v>
      </c>
      <c r="AI127">
        <v>4.5620000000000001E-3</v>
      </c>
      <c r="AJ127" s="71">
        <v>5.5E-2</v>
      </c>
    </row>
    <row r="128" spans="1:36" x14ac:dyDescent="0.25">
      <c r="A128" t="s">
        <v>277</v>
      </c>
      <c r="B128" t="s">
        <v>505</v>
      </c>
      <c r="C128" t="s">
        <v>506</v>
      </c>
      <c r="D128" t="s">
        <v>498</v>
      </c>
      <c r="F128">
        <v>0.21989800000000001</v>
      </c>
      <c r="G128">
        <v>0.22335099999999999</v>
      </c>
      <c r="H128">
        <v>0.226601</v>
      </c>
      <c r="I128">
        <v>0.229626</v>
      </c>
      <c r="J128">
        <v>0.23233300000000001</v>
      </c>
      <c r="K128">
        <v>0.23474400000000001</v>
      </c>
      <c r="L128">
        <v>0.236822</v>
      </c>
      <c r="M128">
        <v>0.23861099999999999</v>
      </c>
      <c r="N128">
        <v>0.240151</v>
      </c>
      <c r="O128">
        <v>0.24142</v>
      </c>
      <c r="P128">
        <v>0.24244299999999999</v>
      </c>
      <c r="Q128">
        <v>0.243279</v>
      </c>
      <c r="R128">
        <v>0.243945</v>
      </c>
      <c r="S128">
        <v>0.24434900000000001</v>
      </c>
      <c r="T128">
        <v>0.2445</v>
      </c>
      <c r="U128">
        <v>0.244447</v>
      </c>
      <c r="V128">
        <v>0.24423600000000001</v>
      </c>
      <c r="W128">
        <v>0.24393599999999999</v>
      </c>
      <c r="X128">
        <v>0.24359500000000001</v>
      </c>
      <c r="Y128">
        <v>0.24320800000000001</v>
      </c>
      <c r="Z128">
        <v>0.24276</v>
      </c>
      <c r="AA128">
        <v>0.24221200000000001</v>
      </c>
      <c r="AB128">
        <v>0.24166699999999999</v>
      </c>
      <c r="AC128">
        <v>0.23984900000000001</v>
      </c>
      <c r="AD128">
        <v>0.235042</v>
      </c>
      <c r="AE128">
        <v>0.22804099999999999</v>
      </c>
      <c r="AF128">
        <v>0.219556</v>
      </c>
      <c r="AG128">
        <v>0.21063499999999999</v>
      </c>
      <c r="AH128">
        <v>0.19864200000000001</v>
      </c>
      <c r="AI128">
        <v>0.18598999999999999</v>
      </c>
      <c r="AJ128" s="71">
        <v>-6.0000000000000001E-3</v>
      </c>
    </row>
    <row r="129" spans="1:36" x14ac:dyDescent="0.25">
      <c r="A129" t="s">
        <v>232</v>
      </c>
      <c r="B129" t="s">
        <v>507</v>
      </c>
      <c r="C129" t="s">
        <v>508</v>
      </c>
      <c r="D129" t="s">
        <v>498</v>
      </c>
      <c r="F129">
        <v>7.1000000000000005E-5</v>
      </c>
      <c r="G129">
        <v>7.2999999999999999E-5</v>
      </c>
      <c r="H129">
        <v>7.4999999999999993E-5</v>
      </c>
      <c r="I129">
        <v>7.7000000000000001E-5</v>
      </c>
      <c r="J129">
        <v>7.8999999999999996E-5</v>
      </c>
      <c r="K129">
        <v>8.1000000000000004E-5</v>
      </c>
      <c r="L129">
        <v>8.2999999999999998E-5</v>
      </c>
      <c r="M129">
        <v>8.3999999999999995E-5</v>
      </c>
      <c r="N129">
        <v>8.6000000000000003E-5</v>
      </c>
      <c r="O129">
        <v>8.7999999999999998E-5</v>
      </c>
      <c r="P129">
        <v>8.8999999999999995E-5</v>
      </c>
      <c r="Q129">
        <v>9.1000000000000003E-5</v>
      </c>
      <c r="R129">
        <v>9.2E-5</v>
      </c>
      <c r="S129">
        <v>9.3999999999999994E-5</v>
      </c>
      <c r="T129">
        <v>9.5000000000000005E-5</v>
      </c>
      <c r="U129">
        <v>9.7E-5</v>
      </c>
      <c r="V129">
        <v>9.7999999999999997E-5</v>
      </c>
      <c r="W129">
        <v>9.8999999999999994E-5</v>
      </c>
      <c r="X129">
        <v>1E-4</v>
      </c>
      <c r="Y129">
        <v>1.01E-4</v>
      </c>
      <c r="Z129">
        <v>1.03E-4</v>
      </c>
      <c r="AA129">
        <v>1.0399999999999999E-4</v>
      </c>
      <c r="AB129">
        <v>1.05E-4</v>
      </c>
      <c r="AC129">
        <v>9.8999999999999994E-5</v>
      </c>
      <c r="AD129">
        <v>9.0000000000000006E-5</v>
      </c>
      <c r="AE129">
        <v>8.5000000000000006E-5</v>
      </c>
      <c r="AF129">
        <v>8.2000000000000001E-5</v>
      </c>
      <c r="AG129">
        <v>8.0000000000000007E-5</v>
      </c>
      <c r="AH129">
        <v>8.0000000000000007E-5</v>
      </c>
      <c r="AI129">
        <v>8.0000000000000007E-5</v>
      </c>
      <c r="AJ129" s="71">
        <v>4.0000000000000001E-3</v>
      </c>
    </row>
    <row r="130" spans="1:36" x14ac:dyDescent="0.25">
      <c r="A130" t="s">
        <v>282</v>
      </c>
      <c r="B130" t="s">
        <v>509</v>
      </c>
      <c r="C130" t="s">
        <v>510</v>
      </c>
      <c r="D130" t="s">
        <v>498</v>
      </c>
      <c r="F130">
        <v>4.2999999999999999E-4</v>
      </c>
      <c r="G130">
        <v>8.3100000000000003E-4</v>
      </c>
      <c r="H130">
        <v>1.256E-3</v>
      </c>
      <c r="I130">
        <v>1.7049999999999999E-3</v>
      </c>
      <c r="J130">
        <v>2.1679999999999998E-3</v>
      </c>
      <c r="K130">
        <v>2.6480000000000002E-3</v>
      </c>
      <c r="L130">
        <v>3.1389999999999999E-3</v>
      </c>
      <c r="M130">
        <v>3.6459999999999999E-3</v>
      </c>
      <c r="N130">
        <v>4.1700000000000001E-3</v>
      </c>
      <c r="O130">
        <v>4.7089999999999996E-3</v>
      </c>
      <c r="P130">
        <v>5.2610000000000001E-3</v>
      </c>
      <c r="Q130">
        <v>5.8349999999999999E-3</v>
      </c>
      <c r="R130">
        <v>6.4310000000000001E-3</v>
      </c>
      <c r="S130">
        <v>7.0340000000000003E-3</v>
      </c>
      <c r="T130">
        <v>7.6420000000000004E-3</v>
      </c>
      <c r="U130">
        <v>8.2629999999999995E-3</v>
      </c>
      <c r="V130">
        <v>8.9029999999999995E-3</v>
      </c>
      <c r="W130">
        <v>9.5720000000000006E-3</v>
      </c>
      <c r="X130">
        <v>1.0272E-2</v>
      </c>
      <c r="Y130">
        <v>1.1002E-2</v>
      </c>
      <c r="Z130">
        <v>1.1757999999999999E-2</v>
      </c>
      <c r="AA130">
        <v>1.2534E-2</v>
      </c>
      <c r="AB130">
        <v>1.3332E-2</v>
      </c>
      <c r="AC130">
        <v>1.4151E-2</v>
      </c>
      <c r="AD130">
        <v>1.4988E-2</v>
      </c>
      <c r="AE130">
        <v>1.5855999999999999E-2</v>
      </c>
      <c r="AF130">
        <v>1.6750999999999999E-2</v>
      </c>
      <c r="AG130">
        <v>1.7670000000000002E-2</v>
      </c>
      <c r="AH130">
        <v>1.8624999999999999E-2</v>
      </c>
      <c r="AI130">
        <v>1.9609999999999999E-2</v>
      </c>
      <c r="AJ130" s="71">
        <v>0.14099999999999999</v>
      </c>
    </row>
    <row r="131" spans="1:36" x14ac:dyDescent="0.25">
      <c r="A131" t="s">
        <v>285</v>
      </c>
      <c r="B131" t="s">
        <v>511</v>
      </c>
      <c r="C131" t="s">
        <v>512</v>
      </c>
      <c r="D131" t="s">
        <v>498</v>
      </c>
      <c r="F131">
        <v>4.4799999999999999E-4</v>
      </c>
      <c r="G131">
        <v>8.6700000000000004E-4</v>
      </c>
      <c r="H131">
        <v>1.3090000000000001E-3</v>
      </c>
      <c r="I131">
        <v>1.7769999999999999E-3</v>
      </c>
      <c r="J131">
        <v>2.2599999999999999E-3</v>
      </c>
      <c r="K131">
        <v>2.7599999999999999E-3</v>
      </c>
      <c r="L131">
        <v>3.2720000000000002E-3</v>
      </c>
      <c r="M131">
        <v>3.8E-3</v>
      </c>
      <c r="N131">
        <v>4.3470000000000002E-3</v>
      </c>
      <c r="O131">
        <v>4.908E-3</v>
      </c>
      <c r="P131">
        <v>5.4840000000000002E-3</v>
      </c>
      <c r="Q131">
        <v>6.0819999999999997E-3</v>
      </c>
      <c r="R131">
        <v>6.7039999999999999E-3</v>
      </c>
      <c r="S131">
        <v>7.332E-3</v>
      </c>
      <c r="T131">
        <v>7.9660000000000009E-3</v>
      </c>
      <c r="U131">
        <v>8.6130000000000009E-3</v>
      </c>
      <c r="V131">
        <v>9.2809999999999993E-3</v>
      </c>
      <c r="W131">
        <v>9.9769999999999998E-3</v>
      </c>
      <c r="X131">
        <v>1.0708000000000001E-2</v>
      </c>
      <c r="Y131">
        <v>1.1469E-2</v>
      </c>
      <c r="Z131">
        <v>1.2257000000000001E-2</v>
      </c>
      <c r="AA131">
        <v>1.3065999999999999E-2</v>
      </c>
      <c r="AB131">
        <v>1.3898000000000001E-2</v>
      </c>
      <c r="AC131">
        <v>1.4751E-2</v>
      </c>
      <c r="AD131">
        <v>1.5624000000000001E-2</v>
      </c>
      <c r="AE131">
        <v>1.6528000000000001E-2</v>
      </c>
      <c r="AF131">
        <v>1.7461999999999998E-2</v>
      </c>
      <c r="AG131">
        <v>1.8419999999999999E-2</v>
      </c>
      <c r="AH131">
        <v>1.9415000000000002E-2</v>
      </c>
      <c r="AI131">
        <v>2.0441000000000001E-2</v>
      </c>
      <c r="AJ131" s="71">
        <v>0.14099999999999999</v>
      </c>
    </row>
    <row r="132" spans="1:36" x14ac:dyDescent="0.25">
      <c r="A132" t="s">
        <v>244</v>
      </c>
      <c r="B132" t="s">
        <v>513</v>
      </c>
      <c r="C132" t="s">
        <v>514</v>
      </c>
      <c r="D132" t="s">
        <v>498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9.9999999999999995E-7</v>
      </c>
      <c r="Q132">
        <v>9.9999999999999995E-7</v>
      </c>
      <c r="R132">
        <v>9.9999999999999995E-7</v>
      </c>
      <c r="S132">
        <v>9.9999999999999995E-7</v>
      </c>
      <c r="T132">
        <v>9.9999999999999995E-7</v>
      </c>
      <c r="U132">
        <v>9.9999999999999995E-7</v>
      </c>
      <c r="V132">
        <v>9.9999999999999995E-7</v>
      </c>
      <c r="W132">
        <v>9.9999999999999995E-7</v>
      </c>
      <c r="X132">
        <v>9.9999999999999995E-7</v>
      </c>
      <c r="Y132">
        <v>9.9999999999999995E-7</v>
      </c>
      <c r="Z132">
        <v>9.9999999999999995E-7</v>
      </c>
      <c r="AA132">
        <v>9.9999999999999995E-7</v>
      </c>
      <c r="AB132">
        <v>9.9999999999999995E-7</v>
      </c>
      <c r="AC132">
        <v>9.9999999999999995E-7</v>
      </c>
      <c r="AD132">
        <v>9.9999999999999995E-7</v>
      </c>
      <c r="AE132">
        <v>9.9999999999999995E-7</v>
      </c>
      <c r="AF132">
        <v>9.9999999999999995E-7</v>
      </c>
      <c r="AG132">
        <v>9.9999999999999995E-7</v>
      </c>
      <c r="AH132">
        <v>9.9999999999999995E-7</v>
      </c>
      <c r="AI132">
        <v>9.9999999999999995E-7</v>
      </c>
      <c r="AJ132" s="71">
        <v>0.111</v>
      </c>
    </row>
    <row r="133" spans="1:36" x14ac:dyDescent="0.25">
      <c r="A133" t="s">
        <v>290</v>
      </c>
      <c r="B133" t="s">
        <v>515</v>
      </c>
      <c r="C133" t="s">
        <v>516</v>
      </c>
      <c r="D133" t="s">
        <v>498</v>
      </c>
      <c r="F133">
        <v>4.2983370000000001</v>
      </c>
      <c r="G133">
        <v>4.4689629999999996</v>
      </c>
      <c r="H133">
        <v>4.6446139999999998</v>
      </c>
      <c r="I133">
        <v>4.8241180000000004</v>
      </c>
      <c r="J133">
        <v>5.0022120000000001</v>
      </c>
      <c r="K133">
        <v>5.1792559999999996</v>
      </c>
      <c r="L133">
        <v>5.3507170000000004</v>
      </c>
      <c r="M133">
        <v>5.5174089999999998</v>
      </c>
      <c r="N133">
        <v>5.6791710000000002</v>
      </c>
      <c r="O133">
        <v>5.8351459999999999</v>
      </c>
      <c r="P133">
        <v>5.9837449999999999</v>
      </c>
      <c r="Q133">
        <v>6.131894</v>
      </c>
      <c r="R133">
        <v>6.2675210000000003</v>
      </c>
      <c r="S133">
        <v>6.3909390000000004</v>
      </c>
      <c r="T133">
        <v>6.4992679999999998</v>
      </c>
      <c r="U133">
        <v>6.6028950000000002</v>
      </c>
      <c r="V133">
        <v>6.7040860000000002</v>
      </c>
      <c r="W133">
        <v>6.8052299999999999</v>
      </c>
      <c r="X133">
        <v>6.9020460000000003</v>
      </c>
      <c r="Y133">
        <v>6.9916340000000003</v>
      </c>
      <c r="Z133">
        <v>7.0844509999999996</v>
      </c>
      <c r="AA133">
        <v>7.1718339999999996</v>
      </c>
      <c r="AB133">
        <v>7.2720820000000002</v>
      </c>
      <c r="AC133">
        <v>7.3823059999999998</v>
      </c>
      <c r="AD133">
        <v>7.4837220000000002</v>
      </c>
      <c r="AE133">
        <v>7.5780669999999999</v>
      </c>
      <c r="AF133">
        <v>7.6760130000000002</v>
      </c>
      <c r="AG133">
        <v>7.7733610000000004</v>
      </c>
      <c r="AH133">
        <v>7.8579629999999998</v>
      </c>
      <c r="AI133">
        <v>7.9354800000000001</v>
      </c>
      <c r="AJ133" s="71">
        <v>2.1000000000000001E-2</v>
      </c>
    </row>
    <row r="134" spans="1:36" x14ac:dyDescent="0.25">
      <c r="A134" t="s">
        <v>293</v>
      </c>
    </row>
    <row r="135" spans="1:36" x14ac:dyDescent="0.25">
      <c r="A135" t="s">
        <v>264</v>
      </c>
      <c r="B135" t="s">
        <v>517</v>
      </c>
      <c r="C135" t="s">
        <v>518</v>
      </c>
      <c r="D135" t="s">
        <v>498</v>
      </c>
      <c r="F135">
        <v>2.222683</v>
      </c>
      <c r="G135">
        <v>2.2579639999999999</v>
      </c>
      <c r="H135">
        <v>2.294994</v>
      </c>
      <c r="I135">
        <v>2.3418369999999999</v>
      </c>
      <c r="J135">
        <v>2.39418</v>
      </c>
      <c r="K135">
        <v>2.447505</v>
      </c>
      <c r="L135">
        <v>2.4991979999999998</v>
      </c>
      <c r="M135">
        <v>2.550802</v>
      </c>
      <c r="N135">
        <v>2.6000869999999998</v>
      </c>
      <c r="O135">
        <v>2.6479020000000002</v>
      </c>
      <c r="P135">
        <v>2.6916609999999999</v>
      </c>
      <c r="Q135">
        <v>2.7350650000000001</v>
      </c>
      <c r="R135">
        <v>2.7733479999999999</v>
      </c>
      <c r="S135">
        <v>2.804074</v>
      </c>
      <c r="T135">
        <v>2.8306990000000001</v>
      </c>
      <c r="U135">
        <v>2.8569740000000001</v>
      </c>
      <c r="V135">
        <v>2.8846720000000001</v>
      </c>
      <c r="W135">
        <v>2.9130129999999999</v>
      </c>
      <c r="X135">
        <v>2.9422799999999998</v>
      </c>
      <c r="Y135">
        <v>2.9714580000000002</v>
      </c>
      <c r="Z135">
        <v>2.9985849999999998</v>
      </c>
      <c r="AA135">
        <v>3.0258449999999999</v>
      </c>
      <c r="AB135">
        <v>3.0578319999999999</v>
      </c>
      <c r="AC135">
        <v>3.0936409999999999</v>
      </c>
      <c r="AD135">
        <v>3.129766</v>
      </c>
      <c r="AE135">
        <v>3.1652279999999999</v>
      </c>
      <c r="AF135">
        <v>3.2023000000000001</v>
      </c>
      <c r="AG135">
        <v>3.2379829999999998</v>
      </c>
      <c r="AH135">
        <v>3.271112</v>
      </c>
      <c r="AI135">
        <v>3.3056739999999998</v>
      </c>
      <c r="AJ135" s="71">
        <v>1.4E-2</v>
      </c>
    </row>
    <row r="136" spans="1:36" x14ac:dyDescent="0.25">
      <c r="A136" t="s">
        <v>268</v>
      </c>
      <c r="B136" t="s">
        <v>519</v>
      </c>
      <c r="C136" t="s">
        <v>520</v>
      </c>
      <c r="D136" t="s">
        <v>498</v>
      </c>
      <c r="F136">
        <v>1.4445669999999999</v>
      </c>
      <c r="G136">
        <v>1.4292879999999999</v>
      </c>
      <c r="H136">
        <v>1.417136</v>
      </c>
      <c r="I136">
        <v>1.411119</v>
      </c>
      <c r="J136">
        <v>1.409427</v>
      </c>
      <c r="K136">
        <v>1.4094199999999999</v>
      </c>
      <c r="L136">
        <v>1.410431</v>
      </c>
      <c r="M136">
        <v>1.4117599999999999</v>
      </c>
      <c r="N136">
        <v>1.413265</v>
      </c>
      <c r="O136">
        <v>1.4155470000000001</v>
      </c>
      <c r="P136">
        <v>1.415899</v>
      </c>
      <c r="Q136">
        <v>1.418048</v>
      </c>
      <c r="R136">
        <v>1.4183460000000001</v>
      </c>
      <c r="S136">
        <v>1.417224</v>
      </c>
      <c r="T136">
        <v>1.417163</v>
      </c>
      <c r="U136">
        <v>1.417897</v>
      </c>
      <c r="V136">
        <v>1.42045</v>
      </c>
      <c r="W136">
        <v>1.424437</v>
      </c>
      <c r="X136">
        <v>1.431575</v>
      </c>
      <c r="Y136">
        <v>1.4391149999999999</v>
      </c>
      <c r="Z136">
        <v>1.448359</v>
      </c>
      <c r="AA136">
        <v>1.459308</v>
      </c>
      <c r="AB136">
        <v>1.473201</v>
      </c>
      <c r="AC136">
        <v>1.489201</v>
      </c>
      <c r="AD136">
        <v>1.5049840000000001</v>
      </c>
      <c r="AE136">
        <v>1.5207790000000001</v>
      </c>
      <c r="AF136">
        <v>1.536932</v>
      </c>
      <c r="AG136">
        <v>1.5522149999999999</v>
      </c>
      <c r="AH136">
        <v>1.5666720000000001</v>
      </c>
      <c r="AI136">
        <v>1.5806960000000001</v>
      </c>
      <c r="AJ136" s="71">
        <v>3.0000000000000001E-3</v>
      </c>
    </row>
    <row r="137" spans="1:36" x14ac:dyDescent="0.25">
      <c r="A137" t="s">
        <v>271</v>
      </c>
      <c r="B137" t="s">
        <v>521</v>
      </c>
      <c r="C137" t="s">
        <v>522</v>
      </c>
      <c r="D137" t="s">
        <v>498</v>
      </c>
      <c r="F137">
        <v>2.6570000000000001E-3</v>
      </c>
      <c r="G137">
        <v>2.6840000000000002E-3</v>
      </c>
      <c r="H137">
        <v>2.7560000000000002E-3</v>
      </c>
      <c r="I137">
        <v>2.8779999999999999E-3</v>
      </c>
      <c r="J137">
        <v>3.0370000000000002E-3</v>
      </c>
      <c r="K137">
        <v>3.222E-3</v>
      </c>
      <c r="L137">
        <v>3.4199999999999999E-3</v>
      </c>
      <c r="M137">
        <v>3.6319999999999998E-3</v>
      </c>
      <c r="N137">
        <v>3.849E-3</v>
      </c>
      <c r="O137">
        <v>4.0759999999999998E-3</v>
      </c>
      <c r="P137">
        <v>4.3070000000000001E-3</v>
      </c>
      <c r="Q137">
        <v>4.5510000000000004E-3</v>
      </c>
      <c r="R137">
        <v>4.8149999999999998E-3</v>
      </c>
      <c r="S137">
        <v>5.0670000000000003E-3</v>
      </c>
      <c r="T137">
        <v>5.3119999999999999E-3</v>
      </c>
      <c r="U137">
        <v>5.5770000000000004E-3</v>
      </c>
      <c r="V137">
        <v>5.8640000000000003E-3</v>
      </c>
      <c r="W137">
        <v>6.1739999999999998E-3</v>
      </c>
      <c r="X137">
        <v>6.509E-3</v>
      </c>
      <c r="Y137">
        <v>6.8669999999999998E-3</v>
      </c>
      <c r="Z137">
        <v>7.2389999999999998E-3</v>
      </c>
      <c r="AA137">
        <v>7.6239999999999997E-3</v>
      </c>
      <c r="AB137">
        <v>8.0199999999999994E-3</v>
      </c>
      <c r="AC137">
        <v>8.4270000000000005E-3</v>
      </c>
      <c r="AD137">
        <v>8.8450000000000004E-3</v>
      </c>
      <c r="AE137">
        <v>9.2790000000000008E-3</v>
      </c>
      <c r="AF137">
        <v>9.7310000000000001E-3</v>
      </c>
      <c r="AG137">
        <v>1.0189E-2</v>
      </c>
      <c r="AH137">
        <v>1.0593E-2</v>
      </c>
      <c r="AI137">
        <v>1.1041E-2</v>
      </c>
      <c r="AJ137" s="71">
        <v>0.05</v>
      </c>
    </row>
    <row r="138" spans="1:36" x14ac:dyDescent="0.25">
      <c r="A138" t="s">
        <v>274</v>
      </c>
      <c r="B138" t="s">
        <v>523</v>
      </c>
      <c r="C138" t="s">
        <v>524</v>
      </c>
      <c r="D138" t="s">
        <v>498</v>
      </c>
      <c r="F138">
        <v>2.8530000000000001E-3</v>
      </c>
      <c r="G138">
        <v>3.3899999999999998E-3</v>
      </c>
      <c r="H138">
        <v>3.921E-3</v>
      </c>
      <c r="I138">
        <v>4.4799999999999996E-3</v>
      </c>
      <c r="J138">
        <v>5.0439999999999999E-3</v>
      </c>
      <c r="K138">
        <v>5.5950000000000001E-3</v>
      </c>
      <c r="L138">
        <v>6.1260000000000004E-3</v>
      </c>
      <c r="M138">
        <v>6.6490000000000004E-3</v>
      </c>
      <c r="N138">
        <v>7.1630000000000001E-3</v>
      </c>
      <c r="O138">
        <v>7.6600000000000001E-3</v>
      </c>
      <c r="P138">
        <v>8.1370000000000001E-3</v>
      </c>
      <c r="Q138">
        <v>8.6020000000000003E-3</v>
      </c>
      <c r="R138">
        <v>9.0539999999999995E-3</v>
      </c>
      <c r="S138">
        <v>9.4780000000000003E-3</v>
      </c>
      <c r="T138">
        <v>9.8709999999999996E-3</v>
      </c>
      <c r="U138">
        <v>1.0240000000000001E-2</v>
      </c>
      <c r="V138">
        <v>1.0603E-2</v>
      </c>
      <c r="W138">
        <v>1.0966E-2</v>
      </c>
      <c r="X138">
        <v>1.1339999999999999E-2</v>
      </c>
      <c r="Y138">
        <v>1.1723000000000001E-2</v>
      </c>
      <c r="Z138">
        <v>1.209E-2</v>
      </c>
      <c r="AA138">
        <v>1.2458E-2</v>
      </c>
      <c r="AB138">
        <v>1.2800000000000001E-2</v>
      </c>
      <c r="AC138">
        <v>1.3129999999999999E-2</v>
      </c>
      <c r="AD138">
        <v>1.3469E-2</v>
      </c>
      <c r="AE138">
        <v>1.3816999999999999E-2</v>
      </c>
      <c r="AF138">
        <v>1.4165000000000001E-2</v>
      </c>
      <c r="AG138">
        <v>1.4500000000000001E-2</v>
      </c>
      <c r="AH138">
        <v>1.4834E-2</v>
      </c>
      <c r="AI138">
        <v>1.5193999999999999E-2</v>
      </c>
      <c r="AJ138" s="71">
        <v>5.8999999999999997E-2</v>
      </c>
    </row>
    <row r="139" spans="1:36" x14ac:dyDescent="0.25">
      <c r="A139" t="s">
        <v>277</v>
      </c>
      <c r="B139" t="s">
        <v>525</v>
      </c>
      <c r="C139" t="s">
        <v>526</v>
      </c>
      <c r="D139" t="s">
        <v>498</v>
      </c>
      <c r="F139">
        <v>3.6727999999999997E-2</v>
      </c>
      <c r="G139">
        <v>4.2627999999999999E-2</v>
      </c>
      <c r="H139">
        <v>4.8641999999999998E-2</v>
      </c>
      <c r="I139">
        <v>5.5150999999999999E-2</v>
      </c>
      <c r="J139">
        <v>6.1891000000000002E-2</v>
      </c>
      <c r="K139">
        <v>6.8631999999999999E-2</v>
      </c>
      <c r="L139">
        <v>7.5305999999999998E-2</v>
      </c>
      <c r="M139">
        <v>8.2017999999999994E-2</v>
      </c>
      <c r="N139">
        <v>8.8775999999999994E-2</v>
      </c>
      <c r="O139">
        <v>9.5491999999999994E-2</v>
      </c>
      <c r="P139">
        <v>0.102158</v>
      </c>
      <c r="Q139">
        <v>0.108878</v>
      </c>
      <c r="R139">
        <v>0.11566899999999999</v>
      </c>
      <c r="S139">
        <v>0.122304</v>
      </c>
      <c r="T139">
        <v>0.12881600000000001</v>
      </c>
      <c r="U139">
        <v>0.135355</v>
      </c>
      <c r="V139">
        <v>0.142099</v>
      </c>
      <c r="W139">
        <v>0.149115</v>
      </c>
      <c r="X139">
        <v>0.156529</v>
      </c>
      <c r="Y139">
        <v>0.16430900000000001</v>
      </c>
      <c r="Z139">
        <v>0.172323</v>
      </c>
      <c r="AA139">
        <v>0.180535</v>
      </c>
      <c r="AB139">
        <v>0.188885</v>
      </c>
      <c r="AC139">
        <v>0.197382</v>
      </c>
      <c r="AD139">
        <v>0.205982</v>
      </c>
      <c r="AE139">
        <v>0.214834</v>
      </c>
      <c r="AF139">
        <v>0.223889</v>
      </c>
      <c r="AG139">
        <v>0.23288800000000001</v>
      </c>
      <c r="AH139">
        <v>0.24202299999999999</v>
      </c>
      <c r="AI139">
        <v>0.25172099999999997</v>
      </c>
      <c r="AJ139" s="71">
        <v>6.9000000000000006E-2</v>
      </c>
    </row>
    <row r="140" spans="1:36" x14ac:dyDescent="0.25">
      <c r="A140" t="s">
        <v>232</v>
      </c>
      <c r="B140" t="s">
        <v>527</v>
      </c>
      <c r="C140" t="s">
        <v>528</v>
      </c>
      <c r="D140" t="s">
        <v>498</v>
      </c>
      <c r="F140">
        <v>1.34E-4</v>
      </c>
      <c r="G140">
        <v>1.46E-4</v>
      </c>
      <c r="H140">
        <v>1.5799999999999999E-4</v>
      </c>
      <c r="I140">
        <v>1.6899999999999999E-4</v>
      </c>
      <c r="J140">
        <v>1.7899999999999999E-4</v>
      </c>
      <c r="K140">
        <v>1.8799999999999999E-4</v>
      </c>
      <c r="L140">
        <v>1.9599999999999999E-4</v>
      </c>
      <c r="M140">
        <v>2.03E-4</v>
      </c>
      <c r="N140">
        <v>2.0799999999999999E-4</v>
      </c>
      <c r="O140">
        <v>2.13E-4</v>
      </c>
      <c r="P140">
        <v>2.1599999999999999E-4</v>
      </c>
      <c r="Q140">
        <v>2.1900000000000001E-4</v>
      </c>
      <c r="R140">
        <v>2.2000000000000001E-4</v>
      </c>
      <c r="S140">
        <v>2.2100000000000001E-4</v>
      </c>
      <c r="T140">
        <v>2.2100000000000001E-4</v>
      </c>
      <c r="U140">
        <v>2.2000000000000001E-4</v>
      </c>
      <c r="V140">
        <v>2.1900000000000001E-4</v>
      </c>
      <c r="W140">
        <v>2.1699999999999999E-4</v>
      </c>
      <c r="X140">
        <v>2.14E-4</v>
      </c>
      <c r="Y140">
        <v>2.12E-4</v>
      </c>
      <c r="Z140">
        <v>2.0900000000000001E-4</v>
      </c>
      <c r="AA140">
        <v>2.05E-4</v>
      </c>
      <c r="AB140">
        <v>2.0100000000000001E-4</v>
      </c>
      <c r="AC140">
        <v>1.9699999999999999E-4</v>
      </c>
      <c r="AD140">
        <v>1.93E-4</v>
      </c>
      <c r="AE140">
        <v>1.8799999999999999E-4</v>
      </c>
      <c r="AF140">
        <v>1.83E-4</v>
      </c>
      <c r="AG140">
        <v>1.7799999999999999E-4</v>
      </c>
      <c r="AH140">
        <v>1.73E-4</v>
      </c>
      <c r="AI140">
        <v>1.6699999999999999E-4</v>
      </c>
      <c r="AJ140" s="71">
        <v>8.0000000000000002E-3</v>
      </c>
    </row>
    <row r="141" spans="1:36" x14ac:dyDescent="0.25">
      <c r="A141" t="s">
        <v>282</v>
      </c>
      <c r="B141" t="s">
        <v>529</v>
      </c>
      <c r="C141" t="s">
        <v>530</v>
      </c>
      <c r="D141" t="s">
        <v>498</v>
      </c>
      <c r="F141">
        <v>3.0499999999999999E-4</v>
      </c>
      <c r="G141">
        <v>5.8900000000000001E-4</v>
      </c>
      <c r="H141">
        <v>8.8999999999999995E-4</v>
      </c>
      <c r="I141">
        <v>1.2260000000000001E-3</v>
      </c>
      <c r="J141">
        <v>1.5870000000000001E-3</v>
      </c>
      <c r="K141">
        <v>1.9610000000000001E-3</v>
      </c>
      <c r="L141">
        <v>2.343E-3</v>
      </c>
      <c r="M141">
        <v>2.7390000000000001E-3</v>
      </c>
      <c r="N141">
        <v>3.1489999999999999E-3</v>
      </c>
      <c r="O141">
        <v>3.5669999999999999E-3</v>
      </c>
      <c r="P141">
        <v>3.9899999999999996E-3</v>
      </c>
      <c r="Q141">
        <v>4.424E-3</v>
      </c>
      <c r="R141">
        <v>4.8700000000000002E-3</v>
      </c>
      <c r="S141">
        <v>5.3140000000000001E-3</v>
      </c>
      <c r="T141">
        <v>5.7549999999999997E-3</v>
      </c>
      <c r="U141">
        <v>6.2009999999999999E-3</v>
      </c>
      <c r="V141">
        <v>6.6620000000000004E-3</v>
      </c>
      <c r="W141">
        <v>7.1409999999999998E-3</v>
      </c>
      <c r="X141">
        <v>7.6449999999999999E-3</v>
      </c>
      <c r="Y141">
        <v>8.1729999999999997E-3</v>
      </c>
      <c r="Z141">
        <v>8.7170000000000008E-3</v>
      </c>
      <c r="AA141">
        <v>9.273E-3</v>
      </c>
      <c r="AB141">
        <v>9.8410000000000008E-3</v>
      </c>
      <c r="AC141">
        <v>1.0421E-2</v>
      </c>
      <c r="AD141">
        <v>1.1013E-2</v>
      </c>
      <c r="AE141">
        <v>1.1623E-2</v>
      </c>
      <c r="AF141">
        <v>1.2255E-2</v>
      </c>
      <c r="AG141">
        <v>1.2893999999999999E-2</v>
      </c>
      <c r="AH141">
        <v>1.3544E-2</v>
      </c>
      <c r="AI141">
        <v>1.4229E-2</v>
      </c>
      <c r="AJ141" s="71">
        <v>0.14199999999999999</v>
      </c>
    </row>
    <row r="142" spans="1:36" x14ac:dyDescent="0.25">
      <c r="A142" t="s">
        <v>285</v>
      </c>
      <c r="B142" t="s">
        <v>531</v>
      </c>
      <c r="C142" t="s">
        <v>532</v>
      </c>
      <c r="D142" t="s">
        <v>498</v>
      </c>
      <c r="F142">
        <v>2.8899999999999998E-4</v>
      </c>
      <c r="G142">
        <v>5.5800000000000001E-4</v>
      </c>
      <c r="H142">
        <v>8.4199999999999998E-4</v>
      </c>
      <c r="I142">
        <v>1.1609999999999999E-3</v>
      </c>
      <c r="J142">
        <v>1.5020000000000001E-3</v>
      </c>
      <c r="K142">
        <v>1.856E-3</v>
      </c>
      <c r="L142">
        <v>2.2179999999999999E-3</v>
      </c>
      <c r="M142">
        <v>2.5929999999999998E-3</v>
      </c>
      <c r="N142">
        <v>2.9810000000000001E-3</v>
      </c>
      <c r="O142">
        <v>3.3760000000000001E-3</v>
      </c>
      <c r="P142">
        <v>3.7759999999999998E-3</v>
      </c>
      <c r="Q142">
        <v>4.1879999999999999E-3</v>
      </c>
      <c r="R142">
        <v>4.6100000000000004E-3</v>
      </c>
      <c r="S142">
        <v>5.0299999999999997E-3</v>
      </c>
      <c r="T142">
        <v>5.4479999999999997E-3</v>
      </c>
      <c r="U142">
        <v>5.8700000000000002E-3</v>
      </c>
      <c r="V142">
        <v>6.306E-3</v>
      </c>
      <c r="W142">
        <v>6.7590000000000003E-3</v>
      </c>
      <c r="X142">
        <v>7.2370000000000004E-3</v>
      </c>
      <c r="Y142">
        <v>7.737E-3</v>
      </c>
      <c r="Z142">
        <v>8.2509999999999997E-3</v>
      </c>
      <c r="AA142">
        <v>8.7770000000000001E-3</v>
      </c>
      <c r="AB142">
        <v>9.3150000000000004E-3</v>
      </c>
      <c r="AC142">
        <v>9.8639999999999995E-3</v>
      </c>
      <c r="AD142">
        <v>1.0423999999999999E-2</v>
      </c>
      <c r="AE142">
        <v>1.1002E-2</v>
      </c>
      <c r="AF142">
        <v>1.1599999999999999E-2</v>
      </c>
      <c r="AG142">
        <v>1.2205000000000001E-2</v>
      </c>
      <c r="AH142">
        <v>1.282E-2</v>
      </c>
      <c r="AI142">
        <v>1.3469E-2</v>
      </c>
      <c r="AJ142" s="71">
        <v>0.14199999999999999</v>
      </c>
    </row>
    <row r="143" spans="1:36" x14ac:dyDescent="0.25">
      <c r="A143" t="s">
        <v>244</v>
      </c>
      <c r="B143" t="s">
        <v>533</v>
      </c>
      <c r="C143" t="s">
        <v>534</v>
      </c>
      <c r="D143" t="s">
        <v>498</v>
      </c>
      <c r="F143">
        <v>4.66E-4</v>
      </c>
      <c r="G143">
        <v>9.01E-4</v>
      </c>
      <c r="H143">
        <v>1.3600000000000001E-3</v>
      </c>
      <c r="I143">
        <v>1.8749999999999999E-3</v>
      </c>
      <c r="J143">
        <v>2.4269999999999999E-3</v>
      </c>
      <c r="K143">
        <v>2.9979999999999998E-3</v>
      </c>
      <c r="L143">
        <v>3.5829999999999998E-3</v>
      </c>
      <c r="M143">
        <v>4.1879999999999999E-3</v>
      </c>
      <c r="N143">
        <v>4.8139999999999997E-3</v>
      </c>
      <c r="O143">
        <v>5.4530000000000004E-3</v>
      </c>
      <c r="P143">
        <v>6.1000000000000004E-3</v>
      </c>
      <c r="Q143">
        <v>6.764E-3</v>
      </c>
      <c r="R143">
        <v>7.4450000000000002E-3</v>
      </c>
      <c r="S143">
        <v>8.1250000000000003E-3</v>
      </c>
      <c r="T143">
        <v>8.7989999999999995E-3</v>
      </c>
      <c r="U143">
        <v>9.4800000000000006E-3</v>
      </c>
      <c r="V143">
        <v>1.0185E-2</v>
      </c>
      <c r="W143">
        <v>1.0917E-2</v>
      </c>
      <c r="X143">
        <v>1.1689E-2</v>
      </c>
      <c r="Y143">
        <v>1.2496E-2</v>
      </c>
      <c r="Z143">
        <v>1.3327E-2</v>
      </c>
      <c r="AA143">
        <v>1.4177E-2</v>
      </c>
      <c r="AB143">
        <v>1.5044999999999999E-2</v>
      </c>
      <c r="AC143">
        <v>1.5932000000000002E-2</v>
      </c>
      <c r="AD143">
        <v>1.6837000000000001E-2</v>
      </c>
      <c r="AE143">
        <v>1.7770999999999999E-2</v>
      </c>
      <c r="AF143">
        <v>1.8735999999999999E-2</v>
      </c>
      <c r="AG143">
        <v>1.9713999999999999E-2</v>
      </c>
      <c r="AH143">
        <v>2.0707E-2</v>
      </c>
      <c r="AI143">
        <v>2.1755E-2</v>
      </c>
      <c r="AJ143" s="71">
        <v>0.14199999999999999</v>
      </c>
    </row>
    <row r="144" spans="1:36" x14ac:dyDescent="0.25">
      <c r="A144" t="s">
        <v>312</v>
      </c>
      <c r="B144" t="s">
        <v>535</v>
      </c>
      <c r="C144" t="s">
        <v>536</v>
      </c>
      <c r="D144" t="s">
        <v>498</v>
      </c>
      <c r="F144">
        <v>3.71068</v>
      </c>
      <c r="G144">
        <v>3.7381479999999998</v>
      </c>
      <c r="H144">
        <v>3.7707000000000002</v>
      </c>
      <c r="I144">
        <v>3.819896</v>
      </c>
      <c r="J144">
        <v>3.8792749999999998</v>
      </c>
      <c r="K144">
        <v>3.941379</v>
      </c>
      <c r="L144">
        <v>4.002821</v>
      </c>
      <c r="M144">
        <v>4.0645829999999998</v>
      </c>
      <c r="N144">
        <v>4.1242910000000004</v>
      </c>
      <c r="O144">
        <v>4.1832799999999999</v>
      </c>
      <c r="P144">
        <v>4.2362450000000003</v>
      </c>
      <c r="Q144">
        <v>4.2907380000000002</v>
      </c>
      <c r="R144">
        <v>4.3383789999999998</v>
      </c>
      <c r="S144">
        <v>4.3768390000000004</v>
      </c>
      <c r="T144">
        <v>4.4120869999999996</v>
      </c>
      <c r="U144">
        <v>4.4478150000000003</v>
      </c>
      <c r="V144">
        <v>4.4870619999999999</v>
      </c>
      <c r="W144">
        <v>4.5287389999999998</v>
      </c>
      <c r="X144">
        <v>4.5750219999999997</v>
      </c>
      <c r="Y144">
        <v>4.6220840000000001</v>
      </c>
      <c r="Z144">
        <v>4.6691000000000003</v>
      </c>
      <c r="AA144">
        <v>4.7182029999999999</v>
      </c>
      <c r="AB144">
        <v>4.7751440000000001</v>
      </c>
      <c r="AC144">
        <v>4.8381930000000004</v>
      </c>
      <c r="AD144">
        <v>4.9015139999999997</v>
      </c>
      <c r="AE144">
        <v>4.9645200000000003</v>
      </c>
      <c r="AF144">
        <v>5.0297910000000003</v>
      </c>
      <c r="AG144">
        <v>5.0927709999999999</v>
      </c>
      <c r="AH144">
        <v>5.1524789999999996</v>
      </c>
      <c r="AI144">
        <v>5.213946</v>
      </c>
      <c r="AJ144" s="71">
        <v>1.2E-2</v>
      </c>
    </row>
    <row r="145" spans="1:36" x14ac:dyDescent="0.25">
      <c r="A145" t="s">
        <v>315</v>
      </c>
    </row>
    <row r="146" spans="1:36" x14ac:dyDescent="0.25">
      <c r="A146" t="s">
        <v>264</v>
      </c>
      <c r="B146" t="s">
        <v>537</v>
      </c>
      <c r="C146" t="s">
        <v>538</v>
      </c>
      <c r="D146" t="s">
        <v>498</v>
      </c>
      <c r="F146">
        <v>5.1543469999999996</v>
      </c>
      <c r="G146">
        <v>5.1961279999999999</v>
      </c>
      <c r="H146">
        <v>5.2396940000000001</v>
      </c>
      <c r="I146">
        <v>5.2985119999999997</v>
      </c>
      <c r="J146">
        <v>5.3646609999999999</v>
      </c>
      <c r="K146">
        <v>5.4292680000000004</v>
      </c>
      <c r="L146">
        <v>5.4871189999999999</v>
      </c>
      <c r="M146">
        <v>5.538805</v>
      </c>
      <c r="N146">
        <v>5.5815809999999999</v>
      </c>
      <c r="O146">
        <v>5.6171889999999998</v>
      </c>
      <c r="P146">
        <v>5.6456720000000002</v>
      </c>
      <c r="Q146">
        <v>5.6678740000000003</v>
      </c>
      <c r="R146">
        <v>5.6815470000000001</v>
      </c>
      <c r="S146">
        <v>5.6788540000000003</v>
      </c>
      <c r="T146">
        <v>5.6684260000000002</v>
      </c>
      <c r="U146">
        <v>5.6572509999999996</v>
      </c>
      <c r="V146">
        <v>5.6456200000000001</v>
      </c>
      <c r="W146">
        <v>5.6334569999999999</v>
      </c>
      <c r="X146">
        <v>5.6174010000000001</v>
      </c>
      <c r="Y146">
        <v>5.5976480000000004</v>
      </c>
      <c r="Z146">
        <v>5.5666729999999998</v>
      </c>
      <c r="AA146">
        <v>5.5417649999999998</v>
      </c>
      <c r="AB146">
        <v>5.5187670000000004</v>
      </c>
      <c r="AC146">
        <v>5.4984679999999999</v>
      </c>
      <c r="AD146">
        <v>5.4771369999999999</v>
      </c>
      <c r="AE146">
        <v>5.4504890000000001</v>
      </c>
      <c r="AF146">
        <v>5.4194769999999997</v>
      </c>
      <c r="AG146">
        <v>5.3820709999999998</v>
      </c>
      <c r="AH146">
        <v>5.3358340000000002</v>
      </c>
      <c r="AI146">
        <v>5.2851999999999997</v>
      </c>
      <c r="AJ146" s="71">
        <v>1E-3</v>
      </c>
    </row>
    <row r="147" spans="1:36" x14ac:dyDescent="0.25">
      <c r="A147" t="s">
        <v>268</v>
      </c>
      <c r="B147" t="s">
        <v>539</v>
      </c>
      <c r="C147" t="s">
        <v>540</v>
      </c>
      <c r="D147" t="s">
        <v>498</v>
      </c>
      <c r="F147">
        <v>4.4499999999999998E-2</v>
      </c>
      <c r="G147">
        <v>3.8625E-2</v>
      </c>
      <c r="H147">
        <v>3.3730000000000003E-2</v>
      </c>
      <c r="I147">
        <v>2.954E-2</v>
      </c>
      <c r="J147">
        <v>2.596E-2</v>
      </c>
      <c r="K147">
        <v>2.3064999999999999E-2</v>
      </c>
      <c r="L147">
        <v>2.0736000000000001E-2</v>
      </c>
      <c r="M147">
        <v>1.8821000000000001E-2</v>
      </c>
      <c r="N147">
        <v>1.7172E-2</v>
      </c>
      <c r="O147">
        <v>1.5806000000000001E-2</v>
      </c>
      <c r="P147">
        <v>1.4588E-2</v>
      </c>
      <c r="Q147">
        <v>1.3566E-2</v>
      </c>
      <c r="R147">
        <v>1.274E-2</v>
      </c>
      <c r="S147">
        <v>1.2064E-2</v>
      </c>
      <c r="T147">
        <v>1.1544E-2</v>
      </c>
      <c r="U147">
        <v>1.1096999999999999E-2</v>
      </c>
      <c r="V147">
        <v>1.0777E-2</v>
      </c>
      <c r="W147">
        <v>1.0545000000000001E-2</v>
      </c>
      <c r="X147">
        <v>1.0344000000000001E-2</v>
      </c>
      <c r="Y147">
        <v>1.014E-2</v>
      </c>
      <c r="Z147">
        <v>9.9850000000000008E-3</v>
      </c>
      <c r="AA147">
        <v>9.7909999999999994E-3</v>
      </c>
      <c r="AB147">
        <v>9.6010000000000002E-3</v>
      </c>
      <c r="AC147">
        <v>9.4870000000000006E-3</v>
      </c>
      <c r="AD147">
        <v>9.4219999999999998E-3</v>
      </c>
      <c r="AE147">
        <v>9.3849999999999992E-3</v>
      </c>
      <c r="AF147">
        <v>9.3609999999999995E-3</v>
      </c>
      <c r="AG147">
        <v>9.3469999999999994E-3</v>
      </c>
      <c r="AH147">
        <v>9.3229999999999997E-3</v>
      </c>
      <c r="AI147">
        <v>9.299E-3</v>
      </c>
      <c r="AJ147" s="71">
        <v>-5.2999999999999999E-2</v>
      </c>
    </row>
    <row r="148" spans="1:36" x14ac:dyDescent="0.25">
      <c r="A148" t="s">
        <v>271</v>
      </c>
      <c r="B148" t="s">
        <v>541</v>
      </c>
      <c r="C148" t="s">
        <v>542</v>
      </c>
      <c r="D148" t="s">
        <v>498</v>
      </c>
      <c r="F148">
        <v>3.2799999999999999E-3</v>
      </c>
      <c r="G148">
        <v>3.1900000000000001E-3</v>
      </c>
      <c r="H148">
        <v>3.1099999999999999E-3</v>
      </c>
      <c r="I148">
        <v>3.0599999999999998E-3</v>
      </c>
      <c r="J148">
        <v>3.0349999999999999E-3</v>
      </c>
      <c r="K148">
        <v>3.045E-3</v>
      </c>
      <c r="L148">
        <v>3.0630000000000002E-3</v>
      </c>
      <c r="M148">
        <v>3.081E-3</v>
      </c>
      <c r="N148">
        <v>3.0760000000000002E-3</v>
      </c>
      <c r="O148">
        <v>3.0839999999999999E-3</v>
      </c>
      <c r="P148">
        <v>3.0959999999999998E-3</v>
      </c>
      <c r="Q148">
        <v>3.1089999999999998E-3</v>
      </c>
      <c r="R148">
        <v>3.1489999999999999E-3</v>
      </c>
      <c r="S148">
        <v>3.2009999999999999E-3</v>
      </c>
      <c r="T148">
        <v>3.261E-3</v>
      </c>
      <c r="U148">
        <v>3.3249999999999998E-3</v>
      </c>
      <c r="V148">
        <v>3.3939999999999999E-3</v>
      </c>
      <c r="W148">
        <v>3.467E-3</v>
      </c>
      <c r="X148">
        <v>3.5430000000000001E-3</v>
      </c>
      <c r="Y148">
        <v>3.6219999999999998E-3</v>
      </c>
      <c r="Z148">
        <v>3.699E-3</v>
      </c>
      <c r="AA148">
        <v>3.7750000000000001E-3</v>
      </c>
      <c r="AB148">
        <v>3.849E-3</v>
      </c>
      <c r="AC148">
        <v>3.9199999999999999E-3</v>
      </c>
      <c r="AD148">
        <v>3.9890000000000004E-3</v>
      </c>
      <c r="AE148">
        <v>4.0559999999999997E-3</v>
      </c>
      <c r="AF148">
        <v>4.1229999999999999E-3</v>
      </c>
      <c r="AG148">
        <v>4.1859999999999996E-3</v>
      </c>
      <c r="AH148">
        <v>4.2319999999999997E-3</v>
      </c>
      <c r="AI148">
        <v>4.267E-3</v>
      </c>
      <c r="AJ148" s="71">
        <v>8.9999999999999993E-3</v>
      </c>
    </row>
    <row r="149" spans="1:36" x14ac:dyDescent="0.25">
      <c r="A149" t="s">
        <v>274</v>
      </c>
      <c r="B149" t="s">
        <v>543</v>
      </c>
      <c r="C149" t="s">
        <v>544</v>
      </c>
      <c r="D149" t="s">
        <v>498</v>
      </c>
      <c r="F149">
        <v>4.6475000000000002E-2</v>
      </c>
      <c r="G149">
        <v>4.9408000000000001E-2</v>
      </c>
      <c r="H149">
        <v>5.2055999999999998E-2</v>
      </c>
      <c r="I149">
        <v>5.4614000000000003E-2</v>
      </c>
      <c r="J149">
        <v>5.6987999999999997E-2</v>
      </c>
      <c r="K149">
        <v>5.9124999999999997E-2</v>
      </c>
      <c r="L149">
        <v>6.1039000000000003E-2</v>
      </c>
      <c r="M149">
        <v>6.2797000000000006E-2</v>
      </c>
      <c r="N149">
        <v>6.4416000000000001E-2</v>
      </c>
      <c r="O149">
        <v>6.5837999999999994E-2</v>
      </c>
      <c r="P149">
        <v>6.7055000000000003E-2</v>
      </c>
      <c r="Q149">
        <v>6.8156999999999995E-2</v>
      </c>
      <c r="R149">
        <v>6.9197999999999996E-2</v>
      </c>
      <c r="S149">
        <v>7.0113999999999996E-2</v>
      </c>
      <c r="T149">
        <v>7.0928000000000005E-2</v>
      </c>
      <c r="U149">
        <v>7.1707000000000007E-2</v>
      </c>
      <c r="V149">
        <v>7.2539999999999993E-2</v>
      </c>
      <c r="W149">
        <v>7.3455000000000006E-2</v>
      </c>
      <c r="X149">
        <v>7.4490000000000001E-2</v>
      </c>
      <c r="Y149">
        <v>7.5688000000000005E-2</v>
      </c>
      <c r="Z149">
        <v>7.7024999999999996E-2</v>
      </c>
      <c r="AA149">
        <v>7.8487000000000001E-2</v>
      </c>
      <c r="AB149">
        <v>8.0087000000000005E-2</v>
      </c>
      <c r="AC149">
        <v>8.1900000000000001E-2</v>
      </c>
      <c r="AD149">
        <v>8.3942000000000003E-2</v>
      </c>
      <c r="AE149">
        <v>8.6220000000000005E-2</v>
      </c>
      <c r="AF149">
        <v>8.8800000000000004E-2</v>
      </c>
      <c r="AG149">
        <v>9.1479000000000005E-2</v>
      </c>
      <c r="AH149">
        <v>9.4375000000000001E-2</v>
      </c>
      <c r="AI149">
        <v>9.7735000000000002E-2</v>
      </c>
      <c r="AJ149" s="71">
        <v>2.5999999999999999E-2</v>
      </c>
    </row>
    <row r="150" spans="1:36" x14ac:dyDescent="0.25">
      <c r="A150" t="s">
        <v>277</v>
      </c>
      <c r="B150" t="s">
        <v>545</v>
      </c>
      <c r="C150" t="s">
        <v>546</v>
      </c>
      <c r="D150" t="s">
        <v>498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 t="s">
        <v>136</v>
      </c>
    </row>
    <row r="151" spans="1:36" x14ac:dyDescent="0.25">
      <c r="A151" t="s">
        <v>232</v>
      </c>
      <c r="B151" t="s">
        <v>547</v>
      </c>
      <c r="C151" t="s">
        <v>548</v>
      </c>
      <c r="D151" t="s">
        <v>498</v>
      </c>
      <c r="F151">
        <v>1.2400000000000001E-4</v>
      </c>
      <c r="G151">
        <v>1.25E-4</v>
      </c>
      <c r="H151">
        <v>1.25E-4</v>
      </c>
      <c r="I151">
        <v>1.26E-4</v>
      </c>
      <c r="J151">
        <v>1.26E-4</v>
      </c>
      <c r="K151">
        <v>1.26E-4</v>
      </c>
      <c r="L151">
        <v>1.25E-4</v>
      </c>
      <c r="M151">
        <v>1.2400000000000001E-4</v>
      </c>
      <c r="N151">
        <v>1.2300000000000001E-4</v>
      </c>
      <c r="O151">
        <v>1.22E-4</v>
      </c>
      <c r="P151">
        <v>1.2E-4</v>
      </c>
      <c r="Q151">
        <v>1.18E-4</v>
      </c>
      <c r="R151">
        <v>1.16E-4</v>
      </c>
      <c r="S151">
        <v>1.13E-4</v>
      </c>
      <c r="T151">
        <v>1.11E-4</v>
      </c>
      <c r="U151">
        <v>1.08E-4</v>
      </c>
      <c r="V151">
        <v>1.05E-4</v>
      </c>
      <c r="W151">
        <v>1.02E-4</v>
      </c>
      <c r="X151">
        <v>9.7999999999999997E-5</v>
      </c>
      <c r="Y151">
        <v>9.5000000000000005E-5</v>
      </c>
      <c r="Z151">
        <v>9.2E-5</v>
      </c>
      <c r="AA151">
        <v>8.7999999999999998E-5</v>
      </c>
      <c r="AB151">
        <v>8.5000000000000006E-5</v>
      </c>
      <c r="AC151">
        <v>8.1000000000000004E-5</v>
      </c>
      <c r="AD151">
        <v>7.7999999999999999E-5</v>
      </c>
      <c r="AE151">
        <v>7.3999999999999996E-5</v>
      </c>
      <c r="AF151">
        <v>7.1000000000000005E-5</v>
      </c>
      <c r="AG151">
        <v>6.7999999999999999E-5</v>
      </c>
      <c r="AH151">
        <v>6.3999999999999997E-5</v>
      </c>
      <c r="AI151">
        <v>6.0999999999999999E-5</v>
      </c>
      <c r="AJ151" s="71">
        <v>-2.4E-2</v>
      </c>
    </row>
    <row r="152" spans="1:36" x14ac:dyDescent="0.25">
      <c r="A152" t="s">
        <v>282</v>
      </c>
      <c r="B152" t="s">
        <v>549</v>
      </c>
      <c r="C152" t="s">
        <v>550</v>
      </c>
      <c r="D152" t="s">
        <v>498</v>
      </c>
      <c r="F152">
        <v>2.3699999999999999E-4</v>
      </c>
      <c r="G152">
        <v>4.5300000000000001E-4</v>
      </c>
      <c r="H152">
        <v>6.7599999999999995E-4</v>
      </c>
      <c r="I152">
        <v>9.2000000000000003E-4</v>
      </c>
      <c r="J152">
        <v>1.176E-3</v>
      </c>
      <c r="K152">
        <v>1.4350000000000001E-3</v>
      </c>
      <c r="L152">
        <v>1.694E-3</v>
      </c>
      <c r="M152">
        <v>1.9550000000000001E-3</v>
      </c>
      <c r="N152">
        <v>2.2190000000000001E-3</v>
      </c>
      <c r="O152">
        <v>2.4819999999999998E-3</v>
      </c>
      <c r="P152">
        <v>2.7409999999999999E-3</v>
      </c>
      <c r="Q152">
        <v>3.0000000000000001E-3</v>
      </c>
      <c r="R152">
        <v>3.2590000000000002E-3</v>
      </c>
      <c r="S152">
        <v>3.5100000000000001E-3</v>
      </c>
      <c r="T152">
        <v>3.7520000000000001E-3</v>
      </c>
      <c r="U152">
        <v>3.9890000000000004E-3</v>
      </c>
      <c r="V152">
        <v>4.2259999999999997E-3</v>
      </c>
      <c r="W152">
        <v>4.4650000000000002E-3</v>
      </c>
      <c r="X152">
        <v>4.7099999999999998E-3</v>
      </c>
      <c r="Y152">
        <v>4.9569999999999996E-3</v>
      </c>
      <c r="Z152">
        <v>5.2040000000000003E-3</v>
      </c>
      <c r="AA152">
        <v>5.4479999999999997E-3</v>
      </c>
      <c r="AB152">
        <v>5.6880000000000003E-3</v>
      </c>
      <c r="AC152">
        <v>5.9239999999999996E-3</v>
      </c>
      <c r="AD152">
        <v>6.156E-3</v>
      </c>
      <c r="AE152">
        <v>6.3870000000000003E-3</v>
      </c>
      <c r="AF152">
        <v>6.6169999999999996E-3</v>
      </c>
      <c r="AG152">
        <v>6.8409999999999999E-3</v>
      </c>
      <c r="AH152">
        <v>7.058E-3</v>
      </c>
      <c r="AI152">
        <v>7.28E-3</v>
      </c>
      <c r="AJ152" s="71">
        <v>0.125</v>
      </c>
    </row>
    <row r="153" spans="1:36" x14ac:dyDescent="0.25">
      <c r="A153" t="s">
        <v>285</v>
      </c>
      <c r="B153" t="s">
        <v>551</v>
      </c>
      <c r="C153" t="s">
        <v>552</v>
      </c>
      <c r="D153" t="s">
        <v>498</v>
      </c>
      <c r="F153">
        <v>2.7E-4</v>
      </c>
      <c r="G153">
        <v>5.1599999999999997E-4</v>
      </c>
      <c r="H153">
        <v>7.7099999999999998E-4</v>
      </c>
      <c r="I153">
        <v>1.0499999999999999E-3</v>
      </c>
      <c r="J153">
        <v>1.341E-3</v>
      </c>
      <c r="K153">
        <v>1.6360000000000001E-3</v>
      </c>
      <c r="L153">
        <v>1.931E-3</v>
      </c>
      <c r="M153">
        <v>2.2300000000000002E-3</v>
      </c>
      <c r="N153">
        <v>2.5309999999999998E-3</v>
      </c>
      <c r="O153">
        <v>2.8300000000000001E-3</v>
      </c>
      <c r="P153">
        <v>3.1259999999999999E-3</v>
      </c>
      <c r="Q153">
        <v>3.421E-3</v>
      </c>
      <c r="R153">
        <v>3.7169999999999998E-3</v>
      </c>
      <c r="S153">
        <v>4.0029999999999996E-3</v>
      </c>
      <c r="T153">
        <v>4.2779999999999997E-3</v>
      </c>
      <c r="U153">
        <v>4.548E-3</v>
      </c>
      <c r="V153">
        <v>4.8190000000000004E-3</v>
      </c>
      <c r="W153">
        <v>5.0920000000000002E-3</v>
      </c>
      <c r="X153">
        <v>5.3709999999999999E-3</v>
      </c>
      <c r="Y153">
        <v>5.653E-3</v>
      </c>
      <c r="Z153">
        <v>5.934E-3</v>
      </c>
      <c r="AA153">
        <v>6.2119999999999996E-3</v>
      </c>
      <c r="AB153">
        <v>6.4859999999999996E-3</v>
      </c>
      <c r="AC153">
        <v>6.7559999999999999E-3</v>
      </c>
      <c r="AD153">
        <v>7.0200000000000002E-3</v>
      </c>
      <c r="AE153">
        <v>7.2839999999999997E-3</v>
      </c>
      <c r="AF153">
        <v>7.5459999999999998E-3</v>
      </c>
      <c r="AG153">
        <v>7.8009999999999998E-3</v>
      </c>
      <c r="AH153">
        <v>8.0490000000000006E-3</v>
      </c>
      <c r="AI153">
        <v>8.3020000000000004E-3</v>
      </c>
      <c r="AJ153" s="71">
        <v>0.125</v>
      </c>
    </row>
    <row r="154" spans="1:36" x14ac:dyDescent="0.25">
      <c r="A154" t="s">
        <v>244</v>
      </c>
      <c r="B154" t="s">
        <v>553</v>
      </c>
      <c r="C154" t="s">
        <v>554</v>
      </c>
      <c r="D154" t="s">
        <v>498</v>
      </c>
      <c r="F154">
        <v>2.9700000000000001E-4</v>
      </c>
      <c r="G154">
        <v>5.6700000000000001E-4</v>
      </c>
      <c r="H154">
        <v>8.4599999999999996E-4</v>
      </c>
      <c r="I154">
        <v>1.152E-3</v>
      </c>
      <c r="J154">
        <v>1.472E-3</v>
      </c>
      <c r="K154">
        <v>1.7960000000000001E-3</v>
      </c>
      <c r="L154">
        <v>2.1189999999999998E-3</v>
      </c>
      <c r="M154">
        <v>2.447E-3</v>
      </c>
      <c r="N154">
        <v>2.777E-3</v>
      </c>
      <c r="O154">
        <v>3.1059999999999998E-3</v>
      </c>
      <c r="P154">
        <v>3.4299999999999999E-3</v>
      </c>
      <c r="Q154">
        <v>3.754E-3</v>
      </c>
      <c r="R154">
        <v>4.0790000000000002E-3</v>
      </c>
      <c r="S154">
        <v>4.3930000000000002E-3</v>
      </c>
      <c r="T154">
        <v>4.6950000000000004E-3</v>
      </c>
      <c r="U154">
        <v>4.9909999999999998E-3</v>
      </c>
      <c r="V154">
        <v>5.2880000000000002E-3</v>
      </c>
      <c r="W154">
        <v>5.5880000000000001E-3</v>
      </c>
      <c r="X154">
        <v>5.8939999999999999E-3</v>
      </c>
      <c r="Y154">
        <v>6.2040000000000003E-3</v>
      </c>
      <c r="Z154">
        <v>6.5120000000000004E-3</v>
      </c>
      <c r="AA154">
        <v>6.8170000000000001E-3</v>
      </c>
      <c r="AB154">
        <v>7.1180000000000002E-3</v>
      </c>
      <c r="AC154">
        <v>7.4130000000000003E-3</v>
      </c>
      <c r="AD154">
        <v>7.7039999999999999E-3</v>
      </c>
      <c r="AE154">
        <v>7.9930000000000001E-3</v>
      </c>
      <c r="AF154">
        <v>8.2810000000000002E-3</v>
      </c>
      <c r="AG154">
        <v>8.5599999999999999E-3</v>
      </c>
      <c r="AH154">
        <v>8.8330000000000006E-3</v>
      </c>
      <c r="AI154">
        <v>9.11E-3</v>
      </c>
      <c r="AJ154" s="71">
        <v>0.125</v>
      </c>
    </row>
    <row r="155" spans="1:36" x14ac:dyDescent="0.25">
      <c r="A155" t="s">
        <v>334</v>
      </c>
      <c r="B155" t="s">
        <v>555</v>
      </c>
      <c r="C155" t="s">
        <v>556</v>
      </c>
      <c r="D155" t="s">
        <v>498</v>
      </c>
      <c r="F155">
        <v>5.24953</v>
      </c>
      <c r="G155">
        <v>5.2890100000000002</v>
      </c>
      <c r="H155">
        <v>5.3310069999999996</v>
      </c>
      <c r="I155">
        <v>5.3889709999999997</v>
      </c>
      <c r="J155">
        <v>5.4547590000000001</v>
      </c>
      <c r="K155">
        <v>5.5194970000000003</v>
      </c>
      <c r="L155">
        <v>5.577826</v>
      </c>
      <c r="M155">
        <v>5.6302570000000003</v>
      </c>
      <c r="N155">
        <v>5.6738929999999996</v>
      </c>
      <c r="O155">
        <v>5.7104559999999998</v>
      </c>
      <c r="P155">
        <v>5.7398259999999999</v>
      </c>
      <c r="Q155">
        <v>5.7629950000000001</v>
      </c>
      <c r="R155">
        <v>5.7778039999999997</v>
      </c>
      <c r="S155">
        <v>5.776249</v>
      </c>
      <c r="T155">
        <v>5.7669879999999996</v>
      </c>
      <c r="U155">
        <v>5.7570100000000002</v>
      </c>
      <c r="V155">
        <v>5.7467649999999999</v>
      </c>
      <c r="W155">
        <v>5.7361620000000002</v>
      </c>
      <c r="X155">
        <v>5.7218489999999997</v>
      </c>
      <c r="Y155">
        <v>5.7039999999999997</v>
      </c>
      <c r="Z155">
        <v>5.6751199999999997</v>
      </c>
      <c r="AA155">
        <v>5.6523789999999998</v>
      </c>
      <c r="AB155">
        <v>5.6316709999999999</v>
      </c>
      <c r="AC155">
        <v>5.61395</v>
      </c>
      <c r="AD155">
        <v>5.5954459999999999</v>
      </c>
      <c r="AE155">
        <v>5.5718819999999996</v>
      </c>
      <c r="AF155">
        <v>5.5442710000000002</v>
      </c>
      <c r="AG155">
        <v>5.5103460000000002</v>
      </c>
      <c r="AH155">
        <v>5.4677660000000001</v>
      </c>
      <c r="AI155">
        <v>5.421252</v>
      </c>
      <c r="AJ155" s="71">
        <v>1E-3</v>
      </c>
    </row>
    <row r="156" spans="1:36" x14ac:dyDescent="0.25">
      <c r="A156" t="s">
        <v>557</v>
      </c>
      <c r="B156" t="s">
        <v>558</v>
      </c>
      <c r="C156" t="s">
        <v>559</v>
      </c>
      <c r="D156" t="s">
        <v>498</v>
      </c>
      <c r="F156">
        <v>13.258552999999999</v>
      </c>
      <c r="G156">
        <v>13.496126</v>
      </c>
      <c r="H156">
        <v>13.746309999999999</v>
      </c>
      <c r="I156">
        <v>14.032992</v>
      </c>
      <c r="J156">
        <v>14.336249</v>
      </c>
      <c r="K156">
        <v>14.640121000000001</v>
      </c>
      <c r="L156">
        <v>14.931371</v>
      </c>
      <c r="M156">
        <v>15.212247</v>
      </c>
      <c r="N156">
        <v>15.477357</v>
      </c>
      <c r="O156">
        <v>15.728904</v>
      </c>
      <c r="P156">
        <v>15.959823</v>
      </c>
      <c r="Q156">
        <v>16.185614000000001</v>
      </c>
      <c r="R156">
        <v>16.383690000000001</v>
      </c>
      <c r="S156">
        <v>16.544021999999998</v>
      </c>
      <c r="T156">
        <v>16.678325999999998</v>
      </c>
      <c r="U156">
        <v>16.807699</v>
      </c>
      <c r="V156">
        <v>16.93788</v>
      </c>
      <c r="W156">
        <v>17.070156000000001</v>
      </c>
      <c r="X156">
        <v>17.198882999999999</v>
      </c>
      <c r="Y156">
        <v>17.317716999999998</v>
      </c>
      <c r="Z156">
        <v>17.428642</v>
      </c>
      <c r="AA156">
        <v>17.542397000000001</v>
      </c>
      <c r="AB156">
        <v>17.678878999999998</v>
      </c>
      <c r="AC156">
        <v>17.834436</v>
      </c>
      <c r="AD156">
        <v>17.980672999999999</v>
      </c>
      <c r="AE156">
        <v>18.114466</v>
      </c>
      <c r="AF156">
        <v>18.250055</v>
      </c>
      <c r="AG156">
        <v>18.376439999999999</v>
      </c>
      <c r="AH156">
        <v>18.478190999999999</v>
      </c>
      <c r="AI156">
        <v>18.570656</v>
      </c>
      <c r="AJ156" s="71">
        <v>1.2E-2</v>
      </c>
    </row>
    <row r="157" spans="1:36" x14ac:dyDescent="0.25">
      <c r="A157" t="s">
        <v>560</v>
      </c>
    </row>
    <row r="158" spans="1:36" x14ac:dyDescent="0.25">
      <c r="A158" t="s">
        <v>425</v>
      </c>
    </row>
    <row r="159" spans="1:36" x14ac:dyDescent="0.25">
      <c r="A159" t="s">
        <v>263</v>
      </c>
    </row>
    <row r="160" spans="1:36" x14ac:dyDescent="0.25">
      <c r="A160" t="s">
        <v>264</v>
      </c>
      <c r="B160" t="s">
        <v>561</v>
      </c>
      <c r="C160" t="s">
        <v>562</v>
      </c>
      <c r="D160" t="s">
        <v>428</v>
      </c>
      <c r="F160">
        <v>16.490637</v>
      </c>
      <c r="G160">
        <v>16.658487000000001</v>
      </c>
      <c r="H160">
        <v>16.872032000000001</v>
      </c>
      <c r="I160">
        <v>17.271913999999999</v>
      </c>
      <c r="J160">
        <v>17.712800999999999</v>
      </c>
      <c r="K160">
        <v>18.146443999999999</v>
      </c>
      <c r="L160">
        <v>18.436582999999999</v>
      </c>
      <c r="M160">
        <v>18.443165</v>
      </c>
      <c r="N160">
        <v>18.482005999999998</v>
      </c>
      <c r="O160">
        <v>18.471478000000001</v>
      </c>
      <c r="P160">
        <v>18.448160000000001</v>
      </c>
      <c r="Q160">
        <v>18.410435</v>
      </c>
      <c r="R160">
        <v>18.373781000000001</v>
      </c>
      <c r="S160">
        <v>18.343941000000001</v>
      </c>
      <c r="T160">
        <v>18.323715</v>
      </c>
      <c r="U160">
        <v>18.306892000000001</v>
      </c>
      <c r="V160">
        <v>18.292922999999998</v>
      </c>
      <c r="W160">
        <v>18.281331999999999</v>
      </c>
      <c r="X160">
        <v>18.268618</v>
      </c>
      <c r="Y160">
        <v>18.260968999999999</v>
      </c>
      <c r="Z160">
        <v>18.254833000000001</v>
      </c>
      <c r="AA160">
        <v>18.249980999999998</v>
      </c>
      <c r="AB160">
        <v>18.246182999999998</v>
      </c>
      <c r="AC160">
        <v>18.243254</v>
      </c>
      <c r="AD160">
        <v>18.240852</v>
      </c>
      <c r="AE160">
        <v>18.238869000000001</v>
      </c>
      <c r="AF160">
        <v>18.237086999999999</v>
      </c>
      <c r="AG160">
        <v>18.235464</v>
      </c>
      <c r="AH160">
        <v>18.233785999999998</v>
      </c>
      <c r="AI160">
        <v>18.232309000000001</v>
      </c>
      <c r="AJ160" s="71">
        <v>3.0000000000000001E-3</v>
      </c>
    </row>
    <row r="161" spans="1:36" x14ac:dyDescent="0.25">
      <c r="A161" t="s">
        <v>268</v>
      </c>
      <c r="B161" t="s">
        <v>563</v>
      </c>
      <c r="C161" t="s">
        <v>564</v>
      </c>
      <c r="D161" t="s">
        <v>431</v>
      </c>
      <c r="F161">
        <v>13.391151000000001</v>
      </c>
      <c r="G161">
        <v>13.366877000000001</v>
      </c>
      <c r="H161">
        <v>13.599454</v>
      </c>
      <c r="I161">
        <v>13.789917000000001</v>
      </c>
      <c r="J161">
        <v>14.03119</v>
      </c>
      <c r="K161">
        <v>14.288383</v>
      </c>
      <c r="L161">
        <v>14.543492000000001</v>
      </c>
      <c r="M161">
        <v>14.550560000000001</v>
      </c>
      <c r="N161">
        <v>14.604692999999999</v>
      </c>
      <c r="O161">
        <v>14.655189999999999</v>
      </c>
      <c r="P161">
        <v>14.67423</v>
      </c>
      <c r="Q161">
        <v>14.646367</v>
      </c>
      <c r="R161">
        <v>14.620993</v>
      </c>
      <c r="S161">
        <v>14.580698999999999</v>
      </c>
      <c r="T161">
        <v>14.566242000000001</v>
      </c>
      <c r="U161">
        <v>14.554990999999999</v>
      </c>
      <c r="V161">
        <v>14.546151999999999</v>
      </c>
      <c r="W161">
        <v>14.540127</v>
      </c>
      <c r="X161">
        <v>14.536057</v>
      </c>
      <c r="Y161">
        <v>14.534000000000001</v>
      </c>
      <c r="Z161">
        <v>14.533623</v>
      </c>
      <c r="AA161">
        <v>14.534921000000001</v>
      </c>
      <c r="AB161">
        <v>14.537179</v>
      </c>
      <c r="AC161">
        <v>14.403741</v>
      </c>
      <c r="AD161">
        <v>14.417519</v>
      </c>
      <c r="AE161">
        <v>14.439138</v>
      </c>
      <c r="AF161">
        <v>14.47214</v>
      </c>
      <c r="AG161">
        <v>14.521236</v>
      </c>
      <c r="AH161">
        <v>14.589563</v>
      </c>
      <c r="AI161">
        <v>14.675402999999999</v>
      </c>
      <c r="AJ161" s="71">
        <v>3.0000000000000001E-3</v>
      </c>
    </row>
    <row r="162" spans="1:36" x14ac:dyDescent="0.25">
      <c r="A162" t="s">
        <v>271</v>
      </c>
      <c r="B162" t="s">
        <v>565</v>
      </c>
      <c r="C162" t="s">
        <v>566</v>
      </c>
      <c r="D162" t="s">
        <v>431</v>
      </c>
      <c r="F162">
        <v>12.624862</v>
      </c>
      <c r="G162">
        <v>12.716929</v>
      </c>
      <c r="H162">
        <v>12.818937999999999</v>
      </c>
      <c r="I162">
        <v>12.895662</v>
      </c>
      <c r="J162">
        <v>13.011442000000001</v>
      </c>
      <c r="K162">
        <v>13.176475999999999</v>
      </c>
      <c r="L162">
        <v>13.399940000000001</v>
      </c>
      <c r="M162">
        <v>13.476929999999999</v>
      </c>
      <c r="N162">
        <v>13.633604999999999</v>
      </c>
      <c r="O162">
        <v>13.802573000000001</v>
      </c>
      <c r="P162">
        <v>13.934526999999999</v>
      </c>
      <c r="Q162">
        <v>14.022952</v>
      </c>
      <c r="R162">
        <v>14.071345000000001</v>
      </c>
      <c r="S162">
        <v>14.088619</v>
      </c>
      <c r="T162">
        <v>14.086573</v>
      </c>
      <c r="U162">
        <v>14.083118000000001</v>
      </c>
      <c r="V162">
        <v>14.062189</v>
      </c>
      <c r="W162">
        <v>14.022192</v>
      </c>
      <c r="X162">
        <v>14.02782</v>
      </c>
      <c r="Y162">
        <v>14.038964999999999</v>
      </c>
      <c r="Z162">
        <v>14.057570999999999</v>
      </c>
      <c r="AA162">
        <v>14.08569</v>
      </c>
      <c r="AB162">
        <v>14.124288</v>
      </c>
      <c r="AC162">
        <v>14.172072999999999</v>
      </c>
      <c r="AD162">
        <v>14.224608999999999</v>
      </c>
      <c r="AE162">
        <v>14.275302</v>
      </c>
      <c r="AF162">
        <v>14.317761000000001</v>
      </c>
      <c r="AG162">
        <v>14.352055999999999</v>
      </c>
      <c r="AH162">
        <v>14.377207</v>
      </c>
      <c r="AI162">
        <v>14.392224000000001</v>
      </c>
      <c r="AJ162" s="71">
        <v>5.0000000000000001E-3</v>
      </c>
    </row>
    <row r="163" spans="1:36" x14ac:dyDescent="0.25">
      <c r="A163" t="s">
        <v>274</v>
      </c>
      <c r="B163" t="s">
        <v>567</v>
      </c>
      <c r="C163" t="s">
        <v>568</v>
      </c>
      <c r="D163" t="s">
        <v>431</v>
      </c>
      <c r="F163">
        <v>8.9705220000000008</v>
      </c>
      <c r="G163">
        <v>12.706279</v>
      </c>
      <c r="H163">
        <v>12.908581999999999</v>
      </c>
      <c r="I163">
        <v>13.129068</v>
      </c>
      <c r="J163">
        <v>13.398187</v>
      </c>
      <c r="K163">
        <v>13.710093000000001</v>
      </c>
      <c r="L163">
        <v>14.028117</v>
      </c>
      <c r="M163">
        <v>14.090135999999999</v>
      </c>
      <c r="N163">
        <v>14.205339</v>
      </c>
      <c r="O163">
        <v>14.293912000000001</v>
      </c>
      <c r="P163">
        <v>14.334704</v>
      </c>
      <c r="Q163">
        <v>14.347276000000001</v>
      </c>
      <c r="R163">
        <v>14.338698000000001</v>
      </c>
      <c r="S163">
        <v>14.325689000000001</v>
      </c>
      <c r="T163">
        <v>14.313701</v>
      </c>
      <c r="U163">
        <v>14.295522999999999</v>
      </c>
      <c r="V163">
        <v>14.275105</v>
      </c>
      <c r="W163">
        <v>14.254237</v>
      </c>
      <c r="X163">
        <v>14.232018</v>
      </c>
      <c r="Y163">
        <v>14.209929000000001</v>
      </c>
      <c r="Z163">
        <v>14.186781999999999</v>
      </c>
      <c r="AA163">
        <v>14.163653</v>
      </c>
      <c r="AB163">
        <v>14.139188000000001</v>
      </c>
      <c r="AC163">
        <v>14.115080000000001</v>
      </c>
      <c r="AD163">
        <v>14.090171</v>
      </c>
      <c r="AE163">
        <v>14.064778</v>
      </c>
      <c r="AF163">
        <v>14.041644</v>
      </c>
      <c r="AG163">
        <v>14.018882</v>
      </c>
      <c r="AH163">
        <v>13.996468</v>
      </c>
      <c r="AI163">
        <v>13.973502</v>
      </c>
      <c r="AJ163" s="71">
        <v>1.4999999999999999E-2</v>
      </c>
    </row>
    <row r="164" spans="1:36" x14ac:dyDescent="0.25">
      <c r="A164" t="s">
        <v>277</v>
      </c>
      <c r="B164" t="s">
        <v>569</v>
      </c>
      <c r="C164" t="s">
        <v>570</v>
      </c>
      <c r="D164" t="s">
        <v>431</v>
      </c>
      <c r="F164">
        <v>8.8009550000000001</v>
      </c>
      <c r="G164">
        <v>8.9138300000000008</v>
      </c>
      <c r="H164">
        <v>9.0988229999999994</v>
      </c>
      <c r="I164">
        <v>9.3074999999999992</v>
      </c>
      <c r="J164">
        <v>9.5551370000000002</v>
      </c>
      <c r="K164">
        <v>9.814387</v>
      </c>
      <c r="L164">
        <v>10.097529</v>
      </c>
      <c r="M164">
        <v>10.197846999999999</v>
      </c>
      <c r="N164">
        <v>10.447514</v>
      </c>
      <c r="O164">
        <v>10.670559000000001</v>
      </c>
      <c r="P164">
        <v>10.881284000000001</v>
      </c>
      <c r="Q164">
        <v>11.029370999999999</v>
      </c>
      <c r="R164">
        <v>11.096429000000001</v>
      </c>
      <c r="S164">
        <v>11.150822</v>
      </c>
      <c r="T164">
        <v>11.150308000000001</v>
      </c>
      <c r="U164">
        <v>11.149921000000001</v>
      </c>
      <c r="V164">
        <v>11.14963</v>
      </c>
      <c r="W164">
        <v>11.149407999999999</v>
      </c>
      <c r="X164">
        <v>11.149239</v>
      </c>
      <c r="Y164">
        <v>11.149107000000001</v>
      </c>
      <c r="Z164">
        <v>11.149005000000001</v>
      </c>
      <c r="AA164">
        <v>11.148928</v>
      </c>
      <c r="AB164">
        <v>11.148868</v>
      </c>
      <c r="AC164">
        <v>11.148820000000001</v>
      </c>
      <c r="AD164">
        <v>11.148783</v>
      </c>
      <c r="AE164">
        <v>11.148752</v>
      </c>
      <c r="AF164">
        <v>11.148728</v>
      </c>
      <c r="AG164">
        <v>11.148709</v>
      </c>
      <c r="AH164">
        <v>11.148692</v>
      </c>
      <c r="AI164">
        <v>11.148676999999999</v>
      </c>
      <c r="AJ164" s="71">
        <v>8.0000000000000002E-3</v>
      </c>
    </row>
    <row r="165" spans="1:36" x14ac:dyDescent="0.25">
      <c r="A165" t="s">
        <v>232</v>
      </c>
      <c r="B165" t="s">
        <v>571</v>
      </c>
      <c r="C165" t="s">
        <v>572</v>
      </c>
      <c r="D165" t="s">
        <v>428</v>
      </c>
      <c r="F165">
        <v>27.306767000000001</v>
      </c>
      <c r="G165">
        <v>27.373515999999999</v>
      </c>
      <c r="H165">
        <v>27.52253</v>
      </c>
      <c r="I165">
        <v>27.600463999999999</v>
      </c>
      <c r="J165">
        <v>27.714663999999999</v>
      </c>
      <c r="K165">
        <v>27.876591000000001</v>
      </c>
      <c r="L165">
        <v>28.092507999999999</v>
      </c>
      <c r="M165">
        <v>28.24119</v>
      </c>
      <c r="N165">
        <v>28.470386999999999</v>
      </c>
      <c r="O165">
        <v>28.690885999999999</v>
      </c>
      <c r="P165">
        <v>28.883526</v>
      </c>
      <c r="Q165">
        <v>28.969481999999999</v>
      </c>
      <c r="R165">
        <v>28.995896999999999</v>
      </c>
      <c r="S165">
        <v>29.004847999999999</v>
      </c>
      <c r="T165">
        <v>29.002939000000001</v>
      </c>
      <c r="U165">
        <v>29.000931000000001</v>
      </c>
      <c r="V165">
        <v>28.999154999999998</v>
      </c>
      <c r="W165">
        <v>28.997644000000001</v>
      </c>
      <c r="X165">
        <v>28.996347</v>
      </c>
      <c r="Y165">
        <v>28.995348</v>
      </c>
      <c r="Z165">
        <v>28.994610000000002</v>
      </c>
      <c r="AA165">
        <v>28.993981999999999</v>
      </c>
      <c r="AB165">
        <v>28.993455999999998</v>
      </c>
      <c r="AC165">
        <v>28.993002000000001</v>
      </c>
      <c r="AD165">
        <v>28.992846</v>
      </c>
      <c r="AE165">
        <v>28.993216</v>
      </c>
      <c r="AF165">
        <v>28.993694000000001</v>
      </c>
      <c r="AG165">
        <v>28.994420999999999</v>
      </c>
      <c r="AH165">
        <v>28.995191999999999</v>
      </c>
      <c r="AI165">
        <v>28.996054000000001</v>
      </c>
      <c r="AJ165" s="71">
        <v>2E-3</v>
      </c>
    </row>
    <row r="166" spans="1:36" x14ac:dyDescent="0.25">
      <c r="A166" t="s">
        <v>282</v>
      </c>
      <c r="B166" t="s">
        <v>573</v>
      </c>
      <c r="C166" t="s">
        <v>574</v>
      </c>
      <c r="D166" t="s">
        <v>428</v>
      </c>
      <c r="F166">
        <v>23.005607999999999</v>
      </c>
      <c r="G166">
        <v>23.400257</v>
      </c>
      <c r="H166">
        <v>23.761137000000002</v>
      </c>
      <c r="I166">
        <v>24.148109000000002</v>
      </c>
      <c r="J166">
        <v>24.669985</v>
      </c>
      <c r="K166">
        <v>25.347902000000001</v>
      </c>
      <c r="L166">
        <v>26.161881999999999</v>
      </c>
      <c r="M166">
        <v>26.596346</v>
      </c>
      <c r="N166">
        <v>27.339264</v>
      </c>
      <c r="O166">
        <v>28.019241000000001</v>
      </c>
      <c r="P166">
        <v>28.474782999999999</v>
      </c>
      <c r="Q166">
        <v>28.739944000000001</v>
      </c>
      <c r="R166">
        <v>28.829851000000001</v>
      </c>
      <c r="S166">
        <v>28.846471999999999</v>
      </c>
      <c r="T166">
        <v>28.859528000000001</v>
      </c>
      <c r="U166">
        <v>28.864763</v>
      </c>
      <c r="V166">
        <v>28.864151</v>
      </c>
      <c r="W166">
        <v>28.852896000000001</v>
      </c>
      <c r="X166">
        <v>28.848915000000002</v>
      </c>
      <c r="Y166">
        <v>28.845901000000001</v>
      </c>
      <c r="Z166">
        <v>28.843788</v>
      </c>
      <c r="AA166">
        <v>28.842485</v>
      </c>
      <c r="AB166">
        <v>28.841894</v>
      </c>
      <c r="AC166">
        <v>28.841895999999998</v>
      </c>
      <c r="AD166">
        <v>28.842302</v>
      </c>
      <c r="AE166">
        <v>28.842970000000001</v>
      </c>
      <c r="AF166">
        <v>28.843703999999999</v>
      </c>
      <c r="AG166">
        <v>28.844418999999998</v>
      </c>
      <c r="AH166">
        <v>28.84498</v>
      </c>
      <c r="AI166">
        <v>28.845355999999999</v>
      </c>
      <c r="AJ166" s="71">
        <v>8.0000000000000002E-3</v>
      </c>
    </row>
    <row r="167" spans="1:36" x14ac:dyDescent="0.25">
      <c r="A167" t="s">
        <v>285</v>
      </c>
      <c r="B167" t="s">
        <v>575</v>
      </c>
      <c r="C167" t="s">
        <v>576</v>
      </c>
      <c r="D167" t="s">
        <v>431</v>
      </c>
      <c r="F167">
        <v>19.177948000000001</v>
      </c>
      <c r="G167">
        <v>19.294150999999999</v>
      </c>
      <c r="H167">
        <v>19.407917000000001</v>
      </c>
      <c r="I167">
        <v>19.507998000000001</v>
      </c>
      <c r="J167">
        <v>19.651786999999999</v>
      </c>
      <c r="K167">
        <v>19.846018000000001</v>
      </c>
      <c r="L167">
        <v>20.097363000000001</v>
      </c>
      <c r="M167">
        <v>20.207384000000001</v>
      </c>
      <c r="N167">
        <v>20.385572</v>
      </c>
      <c r="O167">
        <v>20.566177</v>
      </c>
      <c r="P167">
        <v>20.590848999999999</v>
      </c>
      <c r="Q167">
        <v>20.660233000000002</v>
      </c>
      <c r="R167">
        <v>20.718039999999998</v>
      </c>
      <c r="S167">
        <v>20.770690999999999</v>
      </c>
      <c r="T167">
        <v>20.812258</v>
      </c>
      <c r="U167">
        <v>20.848703</v>
      </c>
      <c r="V167">
        <v>20.885076999999999</v>
      </c>
      <c r="W167">
        <v>20.919504</v>
      </c>
      <c r="X167">
        <v>20.949358</v>
      </c>
      <c r="Y167">
        <v>20.974844000000001</v>
      </c>
      <c r="Z167">
        <v>20.995874000000001</v>
      </c>
      <c r="AA167">
        <v>21.013352999999999</v>
      </c>
      <c r="AB167">
        <v>21.016558</v>
      </c>
      <c r="AC167">
        <v>21.015056999999999</v>
      </c>
      <c r="AD167">
        <v>21.013807</v>
      </c>
      <c r="AE167">
        <v>21.012765999999999</v>
      </c>
      <c r="AF167">
        <v>21.011845000000001</v>
      </c>
      <c r="AG167">
        <v>21.013262000000001</v>
      </c>
      <c r="AH167">
        <v>21.015419000000001</v>
      </c>
      <c r="AI167">
        <v>21.018298999999999</v>
      </c>
      <c r="AJ167" s="71">
        <v>3.0000000000000001E-3</v>
      </c>
    </row>
    <row r="168" spans="1:36" x14ac:dyDescent="0.25">
      <c r="A168" t="s">
        <v>244</v>
      </c>
      <c r="B168" t="s">
        <v>577</v>
      </c>
      <c r="C168" t="s">
        <v>578</v>
      </c>
      <c r="D168" t="s">
        <v>428</v>
      </c>
      <c r="F168">
        <v>18.70326</v>
      </c>
      <c r="G168">
        <v>16.244858000000001</v>
      </c>
      <c r="H168">
        <v>16.244858000000001</v>
      </c>
      <c r="I168">
        <v>16.244858000000001</v>
      </c>
      <c r="J168">
        <v>16.244858000000001</v>
      </c>
      <c r="K168">
        <v>16.244858000000001</v>
      </c>
      <c r="L168">
        <v>16.244858000000001</v>
      </c>
      <c r="M168">
        <v>16.244858000000001</v>
      </c>
      <c r="N168">
        <v>16.244858000000001</v>
      </c>
      <c r="O168">
        <v>16.244858000000001</v>
      </c>
      <c r="P168">
        <v>16.244858000000001</v>
      </c>
      <c r="Q168">
        <v>16.244858000000001</v>
      </c>
      <c r="R168">
        <v>16.244858000000001</v>
      </c>
      <c r="S168">
        <v>16.244858000000001</v>
      </c>
      <c r="T168">
        <v>16.244858000000001</v>
      </c>
      <c r="U168">
        <v>16.244858000000001</v>
      </c>
      <c r="V168">
        <v>16.244858000000001</v>
      </c>
      <c r="W168">
        <v>16.244858000000001</v>
      </c>
      <c r="X168">
        <v>16.244858000000001</v>
      </c>
      <c r="Y168">
        <v>16.244858000000001</v>
      </c>
      <c r="Z168">
        <v>16.244858000000001</v>
      </c>
      <c r="AA168">
        <v>16.244858000000001</v>
      </c>
      <c r="AB168">
        <v>16.244858000000001</v>
      </c>
      <c r="AC168">
        <v>16.244858000000001</v>
      </c>
      <c r="AD168">
        <v>16.244858000000001</v>
      </c>
      <c r="AE168">
        <v>16.244858000000001</v>
      </c>
      <c r="AF168">
        <v>16.244858000000001</v>
      </c>
      <c r="AG168">
        <v>16.244858000000001</v>
      </c>
      <c r="AH168">
        <v>16.244858000000001</v>
      </c>
      <c r="AI168">
        <v>16.244858000000001</v>
      </c>
      <c r="AJ168" s="71">
        <v>-5.0000000000000001E-3</v>
      </c>
    </row>
    <row r="169" spans="1:36" x14ac:dyDescent="0.25">
      <c r="A169" t="s">
        <v>446</v>
      </c>
      <c r="B169" t="s">
        <v>579</v>
      </c>
      <c r="C169" t="s">
        <v>580</v>
      </c>
      <c r="F169">
        <v>15.741026</v>
      </c>
      <c r="G169">
        <v>15.839065</v>
      </c>
      <c r="H169">
        <v>16.037213999999999</v>
      </c>
      <c r="I169">
        <v>16.352388000000001</v>
      </c>
      <c r="J169">
        <v>16.709215</v>
      </c>
      <c r="K169">
        <v>17.062712000000001</v>
      </c>
      <c r="L169">
        <v>17.315474999999999</v>
      </c>
      <c r="M169">
        <v>17.292686</v>
      </c>
      <c r="N169">
        <v>17.307227999999999</v>
      </c>
      <c r="O169">
        <v>17.288197</v>
      </c>
      <c r="P169">
        <v>17.249744</v>
      </c>
      <c r="Q169">
        <v>17.184453999999999</v>
      </c>
      <c r="R169">
        <v>17.118943999999999</v>
      </c>
      <c r="S169">
        <v>17.053642</v>
      </c>
      <c r="T169">
        <v>17.002479999999998</v>
      </c>
      <c r="U169">
        <v>16.958114999999999</v>
      </c>
      <c r="V169">
        <v>16.913889000000001</v>
      </c>
      <c r="W169">
        <v>16.874769000000001</v>
      </c>
      <c r="X169">
        <v>16.835760000000001</v>
      </c>
      <c r="Y169">
        <v>16.799928999999999</v>
      </c>
      <c r="Z169">
        <v>16.761431000000002</v>
      </c>
      <c r="AA169">
        <v>16.734532999999999</v>
      </c>
      <c r="AB169">
        <v>16.707636000000001</v>
      </c>
      <c r="AC169">
        <v>16.613140000000001</v>
      </c>
      <c r="AD169">
        <v>16.593827999999998</v>
      </c>
      <c r="AE169">
        <v>16.580781999999999</v>
      </c>
      <c r="AF169">
        <v>16.573333999999999</v>
      </c>
      <c r="AG169">
        <v>16.574117999999999</v>
      </c>
      <c r="AH169">
        <v>16.584990000000001</v>
      </c>
      <c r="AI169">
        <v>16.605038</v>
      </c>
      <c r="AJ169" s="71">
        <v>2E-3</v>
      </c>
    </row>
    <row r="170" spans="1:36" x14ac:dyDescent="0.25">
      <c r="A170" t="s">
        <v>293</v>
      </c>
    </row>
    <row r="171" spans="1:36" x14ac:dyDescent="0.25">
      <c r="A171" t="s">
        <v>264</v>
      </c>
      <c r="B171" t="s">
        <v>581</v>
      </c>
      <c r="C171" t="s">
        <v>582</v>
      </c>
      <c r="D171" t="s">
        <v>428</v>
      </c>
      <c r="F171">
        <v>9.9379860000000004</v>
      </c>
      <c r="G171">
        <v>10.092641</v>
      </c>
      <c r="H171">
        <v>10.321104</v>
      </c>
      <c r="I171">
        <v>10.596708</v>
      </c>
      <c r="J171">
        <v>10.913694</v>
      </c>
      <c r="K171">
        <v>11.23357</v>
      </c>
      <c r="L171">
        <v>11.574120000000001</v>
      </c>
      <c r="M171">
        <v>11.740417000000001</v>
      </c>
      <c r="N171">
        <v>12.044585</v>
      </c>
      <c r="O171">
        <v>12.312566</v>
      </c>
      <c r="P171">
        <v>12.557655</v>
      </c>
      <c r="Q171">
        <v>12.699104999999999</v>
      </c>
      <c r="R171">
        <v>12.693258</v>
      </c>
      <c r="S171">
        <v>12.685533</v>
      </c>
      <c r="T171">
        <v>12.68075</v>
      </c>
      <c r="U171">
        <v>12.664394</v>
      </c>
      <c r="V171">
        <v>12.666505000000001</v>
      </c>
      <c r="W171">
        <v>12.668839999999999</v>
      </c>
      <c r="X171">
        <v>12.670946000000001</v>
      </c>
      <c r="Y171">
        <v>12.672962999999999</v>
      </c>
      <c r="Z171">
        <v>12.674944999999999</v>
      </c>
      <c r="AA171">
        <v>12.654092</v>
      </c>
      <c r="AB171">
        <v>12.657565</v>
      </c>
      <c r="AC171">
        <v>12.662362999999999</v>
      </c>
      <c r="AD171">
        <v>12.668737999999999</v>
      </c>
      <c r="AE171">
        <v>12.676894000000001</v>
      </c>
      <c r="AF171">
        <v>12.686374000000001</v>
      </c>
      <c r="AG171">
        <v>12.695819999999999</v>
      </c>
      <c r="AH171">
        <v>12.704594</v>
      </c>
      <c r="AI171">
        <v>12.71203</v>
      </c>
      <c r="AJ171" s="71">
        <v>8.9999999999999993E-3</v>
      </c>
    </row>
    <row r="172" spans="1:36" x14ac:dyDescent="0.25">
      <c r="A172" t="s">
        <v>268</v>
      </c>
      <c r="B172" t="s">
        <v>583</v>
      </c>
      <c r="C172" t="s">
        <v>584</v>
      </c>
      <c r="D172" t="s">
        <v>431</v>
      </c>
      <c r="F172">
        <v>7.2944620000000002</v>
      </c>
      <c r="G172">
        <v>7.3683310000000004</v>
      </c>
      <c r="H172">
        <v>7.5157239999999996</v>
      </c>
      <c r="I172">
        <v>7.6819170000000003</v>
      </c>
      <c r="J172">
        <v>7.8774850000000001</v>
      </c>
      <c r="K172">
        <v>8.0850860000000004</v>
      </c>
      <c r="L172">
        <v>8.3079260000000001</v>
      </c>
      <c r="M172">
        <v>8.3855170000000001</v>
      </c>
      <c r="N172">
        <v>8.5865570000000009</v>
      </c>
      <c r="O172">
        <v>8.7648270000000004</v>
      </c>
      <c r="P172">
        <v>8.9295840000000002</v>
      </c>
      <c r="Q172">
        <v>9.0422940000000001</v>
      </c>
      <c r="R172">
        <v>9.0884420000000006</v>
      </c>
      <c r="S172">
        <v>9.1346609999999995</v>
      </c>
      <c r="T172">
        <v>9.1486140000000002</v>
      </c>
      <c r="U172">
        <v>9.1449040000000004</v>
      </c>
      <c r="V172">
        <v>9.1411719999999992</v>
      </c>
      <c r="W172">
        <v>9.1374289999999991</v>
      </c>
      <c r="X172">
        <v>9.1339109999999994</v>
      </c>
      <c r="Y172">
        <v>9.1305010000000006</v>
      </c>
      <c r="Z172">
        <v>9.1271920000000009</v>
      </c>
      <c r="AA172">
        <v>9.1239659999999994</v>
      </c>
      <c r="AB172">
        <v>9.1207010000000004</v>
      </c>
      <c r="AC172">
        <v>9.1178329999999992</v>
      </c>
      <c r="AD172">
        <v>9.1144289999999994</v>
      </c>
      <c r="AE172">
        <v>9.1115300000000001</v>
      </c>
      <c r="AF172">
        <v>9.1080430000000003</v>
      </c>
      <c r="AG172">
        <v>9.1061870000000003</v>
      </c>
      <c r="AH172">
        <v>9.1042869999999994</v>
      </c>
      <c r="AI172">
        <v>9.1026150000000001</v>
      </c>
      <c r="AJ172" s="71">
        <v>8.0000000000000002E-3</v>
      </c>
    </row>
    <row r="173" spans="1:36" x14ac:dyDescent="0.25">
      <c r="A173" t="s">
        <v>271</v>
      </c>
      <c r="B173" t="s">
        <v>585</v>
      </c>
      <c r="C173" t="s">
        <v>586</v>
      </c>
      <c r="D173" t="s">
        <v>431</v>
      </c>
      <c r="F173">
        <v>6.964334</v>
      </c>
      <c r="G173">
        <v>7.0459389999999997</v>
      </c>
      <c r="H173">
        <v>7.187621</v>
      </c>
      <c r="I173">
        <v>7.3382379999999996</v>
      </c>
      <c r="J173">
        <v>7.5399370000000001</v>
      </c>
      <c r="K173">
        <v>7.74777</v>
      </c>
      <c r="L173">
        <v>7.983886</v>
      </c>
      <c r="M173">
        <v>8.0960439999999991</v>
      </c>
      <c r="N173">
        <v>8.3407529999999994</v>
      </c>
      <c r="O173">
        <v>8.5809809999999995</v>
      </c>
      <c r="P173">
        <v>8.7964789999999997</v>
      </c>
      <c r="Q173">
        <v>8.9776030000000002</v>
      </c>
      <c r="R173">
        <v>9.0806439999999995</v>
      </c>
      <c r="S173">
        <v>9.130827</v>
      </c>
      <c r="T173">
        <v>9.1594230000000003</v>
      </c>
      <c r="U173">
        <v>9.1781260000000007</v>
      </c>
      <c r="V173">
        <v>9.1943579999999994</v>
      </c>
      <c r="W173">
        <v>9.2080649999999995</v>
      </c>
      <c r="X173">
        <v>9.2080629999999992</v>
      </c>
      <c r="Y173">
        <v>9.2066250000000007</v>
      </c>
      <c r="Z173">
        <v>9.2068200000000004</v>
      </c>
      <c r="AA173">
        <v>9.2071000000000005</v>
      </c>
      <c r="AB173">
        <v>9.2074829999999999</v>
      </c>
      <c r="AC173">
        <v>9.2079930000000001</v>
      </c>
      <c r="AD173">
        <v>9.2086260000000006</v>
      </c>
      <c r="AE173">
        <v>9.2093679999999996</v>
      </c>
      <c r="AF173">
        <v>9.2101769999999998</v>
      </c>
      <c r="AG173">
        <v>9.2109970000000008</v>
      </c>
      <c r="AH173">
        <v>9.2117570000000004</v>
      </c>
      <c r="AI173">
        <v>9.2124220000000001</v>
      </c>
      <c r="AJ173" s="71">
        <v>0.01</v>
      </c>
    </row>
    <row r="174" spans="1:36" x14ac:dyDescent="0.25">
      <c r="A174" t="s">
        <v>274</v>
      </c>
      <c r="B174" t="s">
        <v>587</v>
      </c>
      <c r="C174" t="s">
        <v>588</v>
      </c>
      <c r="D174" t="s">
        <v>431</v>
      </c>
      <c r="F174">
        <v>7.3828880000000003</v>
      </c>
      <c r="G174">
        <v>7.3663990000000004</v>
      </c>
      <c r="H174">
        <v>7.5504470000000001</v>
      </c>
      <c r="I174">
        <v>7.7729609999999996</v>
      </c>
      <c r="J174">
        <v>8.036308</v>
      </c>
      <c r="K174">
        <v>8.3053779999999993</v>
      </c>
      <c r="L174">
        <v>8.5636340000000004</v>
      </c>
      <c r="M174">
        <v>8.652374</v>
      </c>
      <c r="N174">
        <v>8.8692259999999994</v>
      </c>
      <c r="O174">
        <v>9.0568740000000005</v>
      </c>
      <c r="P174">
        <v>9.2266250000000003</v>
      </c>
      <c r="Q174">
        <v>9.3442159999999994</v>
      </c>
      <c r="R174">
        <v>9.3770249999999997</v>
      </c>
      <c r="S174">
        <v>9.4028550000000006</v>
      </c>
      <c r="T174">
        <v>9.4249910000000003</v>
      </c>
      <c r="U174">
        <v>9.4330400000000001</v>
      </c>
      <c r="V174">
        <v>9.4347110000000001</v>
      </c>
      <c r="W174">
        <v>9.4351129999999994</v>
      </c>
      <c r="X174">
        <v>9.4367389999999993</v>
      </c>
      <c r="Y174">
        <v>9.4394570000000009</v>
      </c>
      <c r="Z174">
        <v>9.4421300000000006</v>
      </c>
      <c r="AA174">
        <v>9.4449129999999997</v>
      </c>
      <c r="AB174">
        <v>9.4472640000000006</v>
      </c>
      <c r="AC174">
        <v>9.4500100000000007</v>
      </c>
      <c r="AD174">
        <v>9.4523770000000003</v>
      </c>
      <c r="AE174">
        <v>9.4519660000000005</v>
      </c>
      <c r="AF174">
        <v>9.4515089999999997</v>
      </c>
      <c r="AG174">
        <v>9.454504</v>
      </c>
      <c r="AH174">
        <v>9.4555030000000002</v>
      </c>
      <c r="AI174">
        <v>9.4569939999999999</v>
      </c>
      <c r="AJ174" s="71">
        <v>8.9999999999999993E-3</v>
      </c>
    </row>
    <row r="175" spans="1:36" x14ac:dyDescent="0.25">
      <c r="A175" t="s">
        <v>277</v>
      </c>
      <c r="B175" t="s">
        <v>589</v>
      </c>
      <c r="C175" t="s">
        <v>590</v>
      </c>
      <c r="D175" t="s">
        <v>459</v>
      </c>
      <c r="F175">
        <v>7.5514229999999998</v>
      </c>
      <c r="G175">
        <v>7.3213359999999996</v>
      </c>
      <c r="H175">
        <v>7.4633609999999999</v>
      </c>
      <c r="I175">
        <v>7.6239509999999999</v>
      </c>
      <c r="J175">
        <v>7.8134680000000003</v>
      </c>
      <c r="K175">
        <v>8.0139320000000005</v>
      </c>
      <c r="L175">
        <v>8.2309450000000002</v>
      </c>
      <c r="M175">
        <v>8.3033479999999997</v>
      </c>
      <c r="N175">
        <v>8.4968669999999999</v>
      </c>
      <c r="O175">
        <v>8.6671949999999995</v>
      </c>
      <c r="P175">
        <v>8.8253050000000002</v>
      </c>
      <c r="Q175">
        <v>8.9345510000000008</v>
      </c>
      <c r="R175">
        <v>8.9784210000000009</v>
      </c>
      <c r="S175">
        <v>9.0213149999999995</v>
      </c>
      <c r="T175">
        <v>9.0324770000000001</v>
      </c>
      <c r="U175">
        <v>9.0311170000000001</v>
      </c>
      <c r="V175">
        <v>9.0298580000000008</v>
      </c>
      <c r="W175">
        <v>9.0286849999999994</v>
      </c>
      <c r="X175">
        <v>9.0275879999999997</v>
      </c>
      <c r="Y175">
        <v>9.0265640000000005</v>
      </c>
      <c r="Z175">
        <v>9.0256030000000003</v>
      </c>
      <c r="AA175">
        <v>9.0246999999999993</v>
      </c>
      <c r="AB175">
        <v>9.0238510000000005</v>
      </c>
      <c r="AC175">
        <v>9.0209569999999992</v>
      </c>
      <c r="AD175">
        <v>9.0202019999999994</v>
      </c>
      <c r="AE175">
        <v>9.0171939999999999</v>
      </c>
      <c r="AF175">
        <v>9.0171869999999998</v>
      </c>
      <c r="AG175">
        <v>9.0136099999999999</v>
      </c>
      <c r="AH175">
        <v>9.0114990000000006</v>
      </c>
      <c r="AI175">
        <v>9.0092990000000004</v>
      </c>
      <c r="AJ175" s="71">
        <v>6.0000000000000001E-3</v>
      </c>
    </row>
    <row r="176" spans="1:36" x14ac:dyDescent="0.25">
      <c r="A176" t="s">
        <v>232</v>
      </c>
      <c r="B176" t="s">
        <v>591</v>
      </c>
      <c r="C176" t="s">
        <v>592</v>
      </c>
      <c r="D176" t="s">
        <v>431</v>
      </c>
      <c r="F176">
        <v>16.601973999999998</v>
      </c>
      <c r="G176">
        <v>16.822268000000001</v>
      </c>
      <c r="H176">
        <v>17.082932</v>
      </c>
      <c r="I176">
        <v>17.39958</v>
      </c>
      <c r="J176">
        <v>17.791340000000002</v>
      </c>
      <c r="K176">
        <v>18.270512</v>
      </c>
      <c r="L176">
        <v>18.829848999999999</v>
      </c>
      <c r="M176">
        <v>19.116661000000001</v>
      </c>
      <c r="N176">
        <v>19.607399000000001</v>
      </c>
      <c r="O176">
        <v>20.069331999999999</v>
      </c>
      <c r="P176">
        <v>20.409877999999999</v>
      </c>
      <c r="Q176">
        <v>20.602356</v>
      </c>
      <c r="R176">
        <v>20.621621999999999</v>
      </c>
      <c r="S176">
        <v>20.615364</v>
      </c>
      <c r="T176">
        <v>20.609362000000001</v>
      </c>
      <c r="U176">
        <v>20.600211999999999</v>
      </c>
      <c r="V176">
        <v>20.590675000000001</v>
      </c>
      <c r="W176">
        <v>20.581721999999999</v>
      </c>
      <c r="X176">
        <v>20.573298999999999</v>
      </c>
      <c r="Y176">
        <v>20.512810000000002</v>
      </c>
      <c r="Z176">
        <v>20.509754000000001</v>
      </c>
      <c r="AA176">
        <v>20.509972000000001</v>
      </c>
      <c r="AB176">
        <v>20.513072999999999</v>
      </c>
      <c r="AC176">
        <v>20.517901999999999</v>
      </c>
      <c r="AD176">
        <v>20.522487999999999</v>
      </c>
      <c r="AE176">
        <v>20.52627</v>
      </c>
      <c r="AF176">
        <v>20.528953999999999</v>
      </c>
      <c r="AG176">
        <v>20.528776000000001</v>
      </c>
      <c r="AH176">
        <v>20.52553</v>
      </c>
      <c r="AI176">
        <v>20.520244999999999</v>
      </c>
      <c r="AJ176" s="71">
        <v>7.0000000000000001E-3</v>
      </c>
    </row>
    <row r="177" spans="1:36" x14ac:dyDescent="0.25">
      <c r="A177" t="s">
        <v>282</v>
      </c>
      <c r="B177" t="s">
        <v>593</v>
      </c>
      <c r="C177" t="s">
        <v>594</v>
      </c>
      <c r="D177" t="s">
        <v>431</v>
      </c>
      <c r="F177">
        <v>14.041238999999999</v>
      </c>
      <c r="G177">
        <v>14.454098</v>
      </c>
      <c r="H177">
        <v>14.720300999999999</v>
      </c>
      <c r="I177">
        <v>14.997833</v>
      </c>
      <c r="J177">
        <v>15.382709</v>
      </c>
      <c r="K177">
        <v>15.837603</v>
      </c>
      <c r="L177">
        <v>16.233864000000001</v>
      </c>
      <c r="M177">
        <v>16.404602000000001</v>
      </c>
      <c r="N177">
        <v>16.761126999999998</v>
      </c>
      <c r="O177">
        <v>17.106562</v>
      </c>
      <c r="P177">
        <v>17.415254999999998</v>
      </c>
      <c r="Q177">
        <v>17.677994000000002</v>
      </c>
      <c r="R177">
        <v>17.839715999999999</v>
      </c>
      <c r="S177">
        <v>17.903372000000001</v>
      </c>
      <c r="T177">
        <v>17.951792000000001</v>
      </c>
      <c r="U177">
        <v>17.954134</v>
      </c>
      <c r="V177">
        <v>17.912911999999999</v>
      </c>
      <c r="W177">
        <v>17.915133000000001</v>
      </c>
      <c r="X177">
        <v>17.919180000000001</v>
      </c>
      <c r="Y177">
        <v>17.925352</v>
      </c>
      <c r="Z177">
        <v>17.933681</v>
      </c>
      <c r="AA177">
        <v>17.943895000000001</v>
      </c>
      <c r="AB177">
        <v>17.927344999999999</v>
      </c>
      <c r="AC177">
        <v>17.945979999999999</v>
      </c>
      <c r="AD177">
        <v>17.965751999999998</v>
      </c>
      <c r="AE177">
        <v>17.986546000000001</v>
      </c>
      <c r="AF177">
        <v>18.008032</v>
      </c>
      <c r="AG177">
        <v>18.030148000000001</v>
      </c>
      <c r="AH177">
        <v>18.052164000000001</v>
      </c>
      <c r="AI177">
        <v>18.072089999999999</v>
      </c>
      <c r="AJ177" s="71">
        <v>8.9999999999999993E-3</v>
      </c>
    </row>
    <row r="178" spans="1:36" x14ac:dyDescent="0.25">
      <c r="A178" t="s">
        <v>285</v>
      </c>
      <c r="B178" t="s">
        <v>595</v>
      </c>
      <c r="C178" t="s">
        <v>596</v>
      </c>
      <c r="D178" t="s">
        <v>431</v>
      </c>
      <c r="F178">
        <v>10.208254</v>
      </c>
      <c r="G178">
        <v>10.504457</v>
      </c>
      <c r="H178">
        <v>10.698999000000001</v>
      </c>
      <c r="I178">
        <v>10.898968999999999</v>
      </c>
      <c r="J178">
        <v>11.147268</v>
      </c>
      <c r="K178">
        <v>11.425827999999999</v>
      </c>
      <c r="L178">
        <v>11.755324</v>
      </c>
      <c r="M178">
        <v>11.887252</v>
      </c>
      <c r="N178">
        <v>12.139436999999999</v>
      </c>
      <c r="O178">
        <v>12.399929</v>
      </c>
      <c r="P178">
        <v>12.627017</v>
      </c>
      <c r="Q178">
        <v>12.821033999999999</v>
      </c>
      <c r="R178">
        <v>12.937538999999999</v>
      </c>
      <c r="S178">
        <v>12.899778</v>
      </c>
      <c r="T178">
        <v>12.897118000000001</v>
      </c>
      <c r="U178">
        <v>12.895655</v>
      </c>
      <c r="V178">
        <v>12.897468</v>
      </c>
      <c r="W178">
        <v>12.901315</v>
      </c>
      <c r="X178">
        <v>12.90821</v>
      </c>
      <c r="Y178">
        <v>12.920206</v>
      </c>
      <c r="Z178">
        <v>12.935719000000001</v>
      </c>
      <c r="AA178">
        <v>12.95262</v>
      </c>
      <c r="AB178">
        <v>12.968375</v>
      </c>
      <c r="AC178">
        <v>12.981417</v>
      </c>
      <c r="AD178">
        <v>12.990969</v>
      </c>
      <c r="AE178">
        <v>12.99615</v>
      </c>
      <c r="AF178">
        <v>12.99492</v>
      </c>
      <c r="AG178">
        <v>12.994097999999999</v>
      </c>
      <c r="AH178">
        <v>12.992614</v>
      </c>
      <c r="AI178">
        <v>13.003983</v>
      </c>
      <c r="AJ178" s="71">
        <v>8.0000000000000002E-3</v>
      </c>
    </row>
    <row r="179" spans="1:36" x14ac:dyDescent="0.25">
      <c r="A179" t="s">
        <v>244</v>
      </c>
      <c r="B179" t="s">
        <v>597</v>
      </c>
      <c r="C179" t="s">
        <v>598</v>
      </c>
      <c r="D179" t="s">
        <v>431</v>
      </c>
      <c r="F179">
        <v>11.399428</v>
      </c>
      <c r="G179">
        <v>11.399426999999999</v>
      </c>
      <c r="H179">
        <v>11.399428</v>
      </c>
      <c r="I179">
        <v>11.399426999999999</v>
      </c>
      <c r="J179">
        <v>11.399429</v>
      </c>
      <c r="K179">
        <v>11.399428</v>
      </c>
      <c r="L179">
        <v>11.399429</v>
      </c>
      <c r="M179">
        <v>11.399428</v>
      </c>
      <c r="N179">
        <v>11.399426999999999</v>
      </c>
      <c r="O179">
        <v>11.399428</v>
      </c>
      <c r="P179">
        <v>11.399428</v>
      </c>
      <c r="Q179">
        <v>11.399426999999999</v>
      </c>
      <c r="R179">
        <v>11.399426999999999</v>
      </c>
      <c r="S179">
        <v>11.399426999999999</v>
      </c>
      <c r="T179">
        <v>11.399428</v>
      </c>
      <c r="U179">
        <v>11.399426999999999</v>
      </c>
      <c r="V179">
        <v>11.399429</v>
      </c>
      <c r="W179">
        <v>11.399426999999999</v>
      </c>
      <c r="X179">
        <v>11.399426999999999</v>
      </c>
      <c r="Y179">
        <v>11.399426999999999</v>
      </c>
      <c r="Z179">
        <v>11.399428</v>
      </c>
      <c r="AA179">
        <v>11.399428</v>
      </c>
      <c r="AB179">
        <v>11.399426999999999</v>
      </c>
      <c r="AC179">
        <v>11.399426999999999</v>
      </c>
      <c r="AD179">
        <v>11.399426999999999</v>
      </c>
      <c r="AE179">
        <v>11.399426999999999</v>
      </c>
      <c r="AF179">
        <v>11.399426999999999</v>
      </c>
      <c r="AG179">
        <v>11.399426999999999</v>
      </c>
      <c r="AH179">
        <v>11.399426999999999</v>
      </c>
      <c r="AI179">
        <v>11.399426999999999</v>
      </c>
      <c r="AJ179" s="71">
        <v>0</v>
      </c>
    </row>
    <row r="180" spans="1:36" x14ac:dyDescent="0.25">
      <c r="A180" t="s">
        <v>468</v>
      </c>
      <c r="B180" t="s">
        <v>599</v>
      </c>
      <c r="C180" t="s">
        <v>600</v>
      </c>
      <c r="F180">
        <v>9.2910450000000004</v>
      </c>
      <c r="G180">
        <v>9.4213109999999993</v>
      </c>
      <c r="H180">
        <v>9.6270900000000008</v>
      </c>
      <c r="I180">
        <v>9.8708519999999993</v>
      </c>
      <c r="J180">
        <v>10.153606999999999</v>
      </c>
      <c r="K180">
        <v>10.441376999999999</v>
      </c>
      <c r="L180">
        <v>10.746027</v>
      </c>
      <c r="M180">
        <v>10.882536</v>
      </c>
      <c r="N180">
        <v>11.153923000000001</v>
      </c>
      <c r="O180">
        <v>11.392836000000001</v>
      </c>
      <c r="P180">
        <v>11.611983</v>
      </c>
      <c r="Q180">
        <v>11.743138</v>
      </c>
      <c r="R180">
        <v>11.749161000000001</v>
      </c>
      <c r="S180">
        <v>11.753304999999999</v>
      </c>
      <c r="T180">
        <v>11.749157</v>
      </c>
      <c r="U180">
        <v>11.730919999999999</v>
      </c>
      <c r="V180">
        <v>11.724959999999999</v>
      </c>
      <c r="W180">
        <v>11.719768999999999</v>
      </c>
      <c r="X180">
        <v>11.714760999999999</v>
      </c>
      <c r="Y180">
        <v>11.710013</v>
      </c>
      <c r="Z180">
        <v>11.705549</v>
      </c>
      <c r="AA180">
        <v>11.685679</v>
      </c>
      <c r="AB180">
        <v>11.681376</v>
      </c>
      <c r="AC180">
        <v>11.678324</v>
      </c>
      <c r="AD180">
        <v>11.675287000000001</v>
      </c>
      <c r="AE180">
        <v>11.674794</v>
      </c>
      <c r="AF180">
        <v>11.677118999999999</v>
      </c>
      <c r="AG180">
        <v>11.681621</v>
      </c>
      <c r="AH180">
        <v>11.686565</v>
      </c>
      <c r="AI180">
        <v>11.692449</v>
      </c>
      <c r="AJ180" s="71">
        <v>8.0000000000000002E-3</v>
      </c>
    </row>
    <row r="181" spans="1:36" x14ac:dyDescent="0.25">
      <c r="A181" t="s">
        <v>315</v>
      </c>
    </row>
    <row r="182" spans="1:36" x14ac:dyDescent="0.25">
      <c r="A182" t="s">
        <v>264</v>
      </c>
      <c r="B182" t="s">
        <v>601</v>
      </c>
      <c r="C182" t="s">
        <v>602</v>
      </c>
      <c r="D182" t="s">
        <v>428</v>
      </c>
      <c r="F182">
        <v>6.3732610000000003</v>
      </c>
      <c r="G182">
        <v>6.4669449999999999</v>
      </c>
      <c r="H182">
        <v>6.5832300000000004</v>
      </c>
      <c r="I182">
        <v>6.7293799999999999</v>
      </c>
      <c r="J182">
        <v>6.900093</v>
      </c>
      <c r="K182">
        <v>7.0847639999999998</v>
      </c>
      <c r="L182">
        <v>7.2755159999999997</v>
      </c>
      <c r="M182">
        <v>7.3723010000000002</v>
      </c>
      <c r="N182">
        <v>7.5118099999999997</v>
      </c>
      <c r="O182">
        <v>7.6277489999999997</v>
      </c>
      <c r="P182">
        <v>7.7302369999999998</v>
      </c>
      <c r="Q182">
        <v>7.7902979999999999</v>
      </c>
      <c r="R182">
        <v>7.7984720000000003</v>
      </c>
      <c r="S182">
        <v>7.8036120000000002</v>
      </c>
      <c r="T182">
        <v>7.8027610000000003</v>
      </c>
      <c r="U182">
        <v>7.8060549999999997</v>
      </c>
      <c r="V182">
        <v>7.8080309999999997</v>
      </c>
      <c r="W182">
        <v>7.8079029999999996</v>
      </c>
      <c r="X182">
        <v>7.808262</v>
      </c>
      <c r="Y182">
        <v>7.8081430000000003</v>
      </c>
      <c r="Z182">
        <v>7.8094210000000004</v>
      </c>
      <c r="AA182">
        <v>7.8085399999999998</v>
      </c>
      <c r="AB182">
        <v>7.8095129999999999</v>
      </c>
      <c r="AC182">
        <v>7.8106640000000001</v>
      </c>
      <c r="AD182">
        <v>7.8105399999999996</v>
      </c>
      <c r="AE182">
        <v>7.812297</v>
      </c>
      <c r="AF182">
        <v>7.8146139999999997</v>
      </c>
      <c r="AG182">
        <v>7.8172870000000003</v>
      </c>
      <c r="AH182">
        <v>7.8203019999999999</v>
      </c>
      <c r="AI182">
        <v>7.8210449999999998</v>
      </c>
      <c r="AJ182" s="71">
        <v>7.0000000000000001E-3</v>
      </c>
    </row>
    <row r="183" spans="1:36" x14ac:dyDescent="0.25">
      <c r="A183" t="s">
        <v>268</v>
      </c>
      <c r="B183" t="s">
        <v>603</v>
      </c>
      <c r="C183" t="s">
        <v>604</v>
      </c>
      <c r="D183" t="s">
        <v>431</v>
      </c>
      <c r="F183">
        <v>5.825132</v>
      </c>
      <c r="G183">
        <v>6.1132759999999999</v>
      </c>
      <c r="H183">
        <v>6.1985239999999999</v>
      </c>
      <c r="I183">
        <v>6.2946540000000004</v>
      </c>
      <c r="J183">
        <v>6.4115279999999997</v>
      </c>
      <c r="K183">
        <v>6.5475729999999999</v>
      </c>
      <c r="L183">
        <v>6.7089020000000001</v>
      </c>
      <c r="M183">
        <v>6.7913699999999997</v>
      </c>
      <c r="N183">
        <v>6.9374469999999997</v>
      </c>
      <c r="O183">
        <v>7.0799269999999996</v>
      </c>
      <c r="P183">
        <v>7.205209</v>
      </c>
      <c r="Q183">
        <v>7.3062659999999999</v>
      </c>
      <c r="R183">
        <v>7.3537920000000003</v>
      </c>
      <c r="S183">
        <v>7.3607690000000003</v>
      </c>
      <c r="T183">
        <v>7.3633160000000002</v>
      </c>
      <c r="U183">
        <v>7.3653909999999998</v>
      </c>
      <c r="V183">
        <v>7.3670499999999999</v>
      </c>
      <c r="W183">
        <v>7.3674670000000004</v>
      </c>
      <c r="X183">
        <v>7.3666080000000003</v>
      </c>
      <c r="Y183">
        <v>7.3659210000000002</v>
      </c>
      <c r="Z183">
        <v>7.3653849999999998</v>
      </c>
      <c r="AA183">
        <v>7.3650219999999997</v>
      </c>
      <c r="AB183">
        <v>7.3648249999999997</v>
      </c>
      <c r="AC183">
        <v>7.3554839999999997</v>
      </c>
      <c r="AD183">
        <v>7.3590169999999997</v>
      </c>
      <c r="AE183">
        <v>7.3635999999999999</v>
      </c>
      <c r="AF183">
        <v>7.3694240000000004</v>
      </c>
      <c r="AG183">
        <v>7.376525</v>
      </c>
      <c r="AH183">
        <v>7.3848140000000004</v>
      </c>
      <c r="AI183">
        <v>7.3940359999999998</v>
      </c>
      <c r="AJ183" s="71">
        <v>8.0000000000000002E-3</v>
      </c>
    </row>
    <row r="184" spans="1:36" x14ac:dyDescent="0.25">
      <c r="A184" t="s">
        <v>271</v>
      </c>
      <c r="B184" t="s">
        <v>605</v>
      </c>
      <c r="C184" t="s">
        <v>606</v>
      </c>
      <c r="D184" t="s">
        <v>431</v>
      </c>
      <c r="F184">
        <v>6.6631830000000001</v>
      </c>
      <c r="G184">
        <v>6.2847809999999997</v>
      </c>
      <c r="H184">
        <v>6.3685239999999999</v>
      </c>
      <c r="I184">
        <v>6.4671649999999996</v>
      </c>
      <c r="J184">
        <v>6.5785030000000004</v>
      </c>
      <c r="K184">
        <v>6.6893269999999996</v>
      </c>
      <c r="L184">
        <v>6.8130660000000001</v>
      </c>
      <c r="M184">
        <v>6.8610369999999996</v>
      </c>
      <c r="N184">
        <v>6.9692749999999997</v>
      </c>
      <c r="O184">
        <v>7.0742209999999996</v>
      </c>
      <c r="P184">
        <v>7.1763779999999997</v>
      </c>
      <c r="Q184">
        <v>7.2467680000000003</v>
      </c>
      <c r="R184">
        <v>7.2721179999999999</v>
      </c>
      <c r="S184">
        <v>7.2761959999999997</v>
      </c>
      <c r="T184">
        <v>7.2702540000000004</v>
      </c>
      <c r="U184">
        <v>7.2650550000000003</v>
      </c>
      <c r="V184">
        <v>7.259442</v>
      </c>
      <c r="W184">
        <v>7.2531809999999997</v>
      </c>
      <c r="X184">
        <v>7.2460570000000004</v>
      </c>
      <c r="Y184">
        <v>7.2396729999999998</v>
      </c>
      <c r="Z184">
        <v>7.2333670000000003</v>
      </c>
      <c r="AA184">
        <v>7.2279770000000001</v>
      </c>
      <c r="AB184">
        <v>7.2239990000000001</v>
      </c>
      <c r="AC184">
        <v>7.2173819999999997</v>
      </c>
      <c r="AD184">
        <v>7.214601</v>
      </c>
      <c r="AE184">
        <v>7.2129019999999997</v>
      </c>
      <c r="AF184">
        <v>7.2127730000000003</v>
      </c>
      <c r="AG184">
        <v>7.2133479999999999</v>
      </c>
      <c r="AH184">
        <v>7.2147550000000003</v>
      </c>
      <c r="AI184">
        <v>7.2161419999999996</v>
      </c>
      <c r="AJ184" s="71">
        <v>3.0000000000000001E-3</v>
      </c>
    </row>
    <row r="185" spans="1:36" x14ac:dyDescent="0.25">
      <c r="A185" t="s">
        <v>274</v>
      </c>
      <c r="B185" t="s">
        <v>607</v>
      </c>
      <c r="C185" t="s">
        <v>608</v>
      </c>
      <c r="D185" t="s">
        <v>428</v>
      </c>
      <c r="F185">
        <v>5.7166410000000001</v>
      </c>
      <c r="G185">
        <v>5.980334</v>
      </c>
      <c r="H185">
        <v>6.1371640000000003</v>
      </c>
      <c r="I185">
        <v>6.3205099999999996</v>
      </c>
      <c r="J185">
        <v>6.5223409999999999</v>
      </c>
      <c r="K185">
        <v>6.7188739999999996</v>
      </c>
      <c r="L185">
        <v>6.9250420000000004</v>
      </c>
      <c r="M185">
        <v>7.0181389999999997</v>
      </c>
      <c r="N185">
        <v>7.1651559999999996</v>
      </c>
      <c r="O185">
        <v>7.2883570000000004</v>
      </c>
      <c r="P185">
        <v>7.3949540000000002</v>
      </c>
      <c r="Q185">
        <v>7.4686320000000004</v>
      </c>
      <c r="R185">
        <v>7.4922089999999999</v>
      </c>
      <c r="S185">
        <v>7.5037719999999997</v>
      </c>
      <c r="T185">
        <v>7.5032040000000002</v>
      </c>
      <c r="U185">
        <v>7.5009670000000002</v>
      </c>
      <c r="V185">
        <v>7.496632</v>
      </c>
      <c r="W185">
        <v>7.4851660000000004</v>
      </c>
      <c r="X185">
        <v>7.4810980000000002</v>
      </c>
      <c r="Y185">
        <v>7.4798629999999999</v>
      </c>
      <c r="Z185">
        <v>7.4746920000000001</v>
      </c>
      <c r="AA185">
        <v>7.4698869999999999</v>
      </c>
      <c r="AB185">
        <v>7.4662309999999996</v>
      </c>
      <c r="AC185">
        <v>7.4619119999999999</v>
      </c>
      <c r="AD185">
        <v>7.4586240000000004</v>
      </c>
      <c r="AE185">
        <v>7.453989</v>
      </c>
      <c r="AF185">
        <v>7.4506009999999998</v>
      </c>
      <c r="AG185">
        <v>7.451498</v>
      </c>
      <c r="AH185">
        <v>7.4520530000000003</v>
      </c>
      <c r="AI185">
        <v>7.4525509999999997</v>
      </c>
      <c r="AJ185" s="71">
        <v>8.9999999999999993E-3</v>
      </c>
    </row>
    <row r="186" spans="1:36" x14ac:dyDescent="0.25">
      <c r="A186" t="s">
        <v>277</v>
      </c>
      <c r="B186" t="s">
        <v>609</v>
      </c>
      <c r="C186" t="s">
        <v>610</v>
      </c>
      <c r="D186" t="s">
        <v>431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136</v>
      </c>
    </row>
    <row r="187" spans="1:36" x14ac:dyDescent="0.25">
      <c r="A187" t="s">
        <v>232</v>
      </c>
      <c r="B187" t="s">
        <v>611</v>
      </c>
      <c r="C187" t="s">
        <v>612</v>
      </c>
      <c r="D187" t="s">
        <v>428</v>
      </c>
      <c r="F187">
        <v>6.408353</v>
      </c>
      <c r="G187">
        <v>10.365966999999999</v>
      </c>
      <c r="H187">
        <v>10.472455999999999</v>
      </c>
      <c r="I187">
        <v>10.60628</v>
      </c>
      <c r="J187">
        <v>10.774768</v>
      </c>
      <c r="K187">
        <v>10.983321</v>
      </c>
      <c r="L187">
        <v>11.231249</v>
      </c>
      <c r="M187">
        <v>11.350580000000001</v>
      </c>
      <c r="N187">
        <v>11.554807</v>
      </c>
      <c r="O187">
        <v>11.757701000000001</v>
      </c>
      <c r="P187">
        <v>11.95121</v>
      </c>
      <c r="Q187">
        <v>12.114141</v>
      </c>
      <c r="R187">
        <v>12.204003999999999</v>
      </c>
      <c r="S187">
        <v>12.226295</v>
      </c>
      <c r="T187">
        <v>12.242141</v>
      </c>
      <c r="U187">
        <v>12.249008</v>
      </c>
      <c r="V187">
        <v>12.253629</v>
      </c>
      <c r="W187">
        <v>12.256563999999999</v>
      </c>
      <c r="X187">
        <v>12.2582</v>
      </c>
      <c r="Y187">
        <v>12.258759</v>
      </c>
      <c r="Z187">
        <v>12.257927</v>
      </c>
      <c r="AA187">
        <v>12.25644</v>
      </c>
      <c r="AB187">
        <v>12.254943000000001</v>
      </c>
      <c r="AC187">
        <v>12.253484</v>
      </c>
      <c r="AD187">
        <v>12.251927</v>
      </c>
      <c r="AE187">
        <v>12.250474000000001</v>
      </c>
      <c r="AF187">
        <v>12.24924</v>
      </c>
      <c r="AG187">
        <v>12.247996000000001</v>
      </c>
      <c r="AH187">
        <v>12.246566</v>
      </c>
      <c r="AI187">
        <v>12.245113</v>
      </c>
      <c r="AJ187" s="71">
        <v>2.3E-2</v>
      </c>
    </row>
    <row r="188" spans="1:36" x14ac:dyDescent="0.25">
      <c r="A188" t="s">
        <v>282</v>
      </c>
      <c r="B188" t="s">
        <v>613</v>
      </c>
      <c r="C188" t="s">
        <v>614</v>
      </c>
      <c r="D188" t="s">
        <v>428</v>
      </c>
      <c r="F188">
        <v>1.4500040000000001</v>
      </c>
      <c r="G188">
        <v>8.5590700000000002</v>
      </c>
      <c r="H188">
        <v>8.7028689999999997</v>
      </c>
      <c r="I188">
        <v>8.8732299999999995</v>
      </c>
      <c r="J188">
        <v>9.0785879999999999</v>
      </c>
      <c r="K188">
        <v>9.3012429999999995</v>
      </c>
      <c r="L188">
        <v>9.5346499999999992</v>
      </c>
      <c r="M188">
        <v>9.6507269999999998</v>
      </c>
      <c r="N188">
        <v>9.8437269999999994</v>
      </c>
      <c r="O188">
        <v>10.035418</v>
      </c>
      <c r="P188">
        <v>10.191637999999999</v>
      </c>
      <c r="Q188">
        <v>10.311704000000001</v>
      </c>
      <c r="R188">
        <v>10.377567000000001</v>
      </c>
      <c r="S188">
        <v>10.374056</v>
      </c>
      <c r="T188">
        <v>10.368755999999999</v>
      </c>
      <c r="U188">
        <v>10.361933000000001</v>
      </c>
      <c r="V188">
        <v>10.355530999999999</v>
      </c>
      <c r="W188">
        <v>10.35019</v>
      </c>
      <c r="X188">
        <v>10.345704</v>
      </c>
      <c r="Y188">
        <v>10.341951999999999</v>
      </c>
      <c r="Z188">
        <v>10.338825999999999</v>
      </c>
      <c r="AA188">
        <v>10.336257</v>
      </c>
      <c r="AB188">
        <v>10.334204</v>
      </c>
      <c r="AC188">
        <v>10.332639</v>
      </c>
      <c r="AD188">
        <v>10.318522</v>
      </c>
      <c r="AE188">
        <v>10.323491000000001</v>
      </c>
      <c r="AF188">
        <v>10.330163000000001</v>
      </c>
      <c r="AG188">
        <v>10.338584000000001</v>
      </c>
      <c r="AH188">
        <v>10.34859</v>
      </c>
      <c r="AI188">
        <v>10.359931</v>
      </c>
      <c r="AJ188" s="71">
        <v>7.0000000000000007E-2</v>
      </c>
    </row>
    <row r="189" spans="1:36" x14ac:dyDescent="0.25">
      <c r="A189" t="s">
        <v>285</v>
      </c>
      <c r="B189" t="s">
        <v>615</v>
      </c>
      <c r="C189" t="s">
        <v>616</v>
      </c>
      <c r="D189" t="s">
        <v>431</v>
      </c>
      <c r="F189">
        <v>1.4210199999999999</v>
      </c>
      <c r="G189">
        <v>8.9543549999999996</v>
      </c>
      <c r="H189">
        <v>9.0467739999999992</v>
      </c>
      <c r="I189">
        <v>9.1683559999999993</v>
      </c>
      <c r="J189">
        <v>9.3182910000000003</v>
      </c>
      <c r="K189">
        <v>9.4983330000000006</v>
      </c>
      <c r="L189">
        <v>9.7152899999999995</v>
      </c>
      <c r="M189">
        <v>9.8059440000000002</v>
      </c>
      <c r="N189">
        <v>9.9932809999999996</v>
      </c>
      <c r="O189">
        <v>10.179683000000001</v>
      </c>
      <c r="P189">
        <v>10.342089</v>
      </c>
      <c r="Q189">
        <v>10.480777</v>
      </c>
      <c r="R189">
        <v>10.579248</v>
      </c>
      <c r="S189">
        <v>10.635776999999999</v>
      </c>
      <c r="T189">
        <v>10.635089000000001</v>
      </c>
      <c r="U189">
        <v>10.63152</v>
      </c>
      <c r="V189">
        <v>10.628482999999999</v>
      </c>
      <c r="W189">
        <v>10.625907</v>
      </c>
      <c r="X189">
        <v>10.623689000000001</v>
      </c>
      <c r="Y189">
        <v>10.621824</v>
      </c>
      <c r="Z189">
        <v>10.620248999999999</v>
      </c>
      <c r="AA189">
        <v>10.618983</v>
      </c>
      <c r="AB189">
        <v>10.617990000000001</v>
      </c>
      <c r="AC189">
        <v>10.617245</v>
      </c>
      <c r="AD189">
        <v>10.611383</v>
      </c>
      <c r="AE189">
        <v>10.614031000000001</v>
      </c>
      <c r="AF189">
        <v>10.617705000000001</v>
      </c>
      <c r="AG189">
        <v>10.622498999999999</v>
      </c>
      <c r="AH189">
        <v>10.628446</v>
      </c>
      <c r="AI189">
        <v>10.635474</v>
      </c>
      <c r="AJ189" s="71">
        <v>7.1999999999999995E-2</v>
      </c>
    </row>
    <row r="190" spans="1:36" x14ac:dyDescent="0.25">
      <c r="A190" t="s">
        <v>244</v>
      </c>
      <c r="B190" t="s">
        <v>617</v>
      </c>
      <c r="C190" t="s">
        <v>618</v>
      </c>
      <c r="D190" t="s">
        <v>428</v>
      </c>
      <c r="F190">
        <v>7.1099579999999998</v>
      </c>
      <c r="G190">
        <v>6.7426649999999997</v>
      </c>
      <c r="H190">
        <v>6.7426649999999997</v>
      </c>
      <c r="I190">
        <v>6.7426649999999997</v>
      </c>
      <c r="J190">
        <v>6.7426649999999997</v>
      </c>
      <c r="K190">
        <v>6.7426649999999997</v>
      </c>
      <c r="L190">
        <v>6.7426649999999997</v>
      </c>
      <c r="M190">
        <v>6.7426649999999997</v>
      </c>
      <c r="N190">
        <v>6.7426649999999997</v>
      </c>
      <c r="O190">
        <v>6.7426649999999997</v>
      </c>
      <c r="P190">
        <v>6.7426649999999997</v>
      </c>
      <c r="Q190">
        <v>6.7426649999999997</v>
      </c>
      <c r="R190">
        <v>6.7426649999999997</v>
      </c>
      <c r="S190">
        <v>6.7426649999999997</v>
      </c>
      <c r="T190">
        <v>6.7426649999999997</v>
      </c>
      <c r="U190">
        <v>6.7426649999999997</v>
      </c>
      <c r="V190">
        <v>6.7426649999999997</v>
      </c>
      <c r="W190">
        <v>6.7426649999999997</v>
      </c>
      <c r="X190">
        <v>6.7426649999999997</v>
      </c>
      <c r="Y190">
        <v>6.7426640000000004</v>
      </c>
      <c r="Z190">
        <v>6.7426640000000004</v>
      </c>
      <c r="AA190">
        <v>6.7426649999999997</v>
      </c>
      <c r="AB190">
        <v>6.7426649999999997</v>
      </c>
      <c r="AC190">
        <v>6.7426649999999997</v>
      </c>
      <c r="AD190">
        <v>6.7426649999999997</v>
      </c>
      <c r="AE190">
        <v>6.7426649999999997</v>
      </c>
      <c r="AF190">
        <v>6.7426640000000004</v>
      </c>
      <c r="AG190">
        <v>6.7426640000000004</v>
      </c>
      <c r="AH190">
        <v>6.7426649999999997</v>
      </c>
      <c r="AI190">
        <v>6.7426649999999997</v>
      </c>
      <c r="AJ190" s="71">
        <v>-2E-3</v>
      </c>
    </row>
    <row r="191" spans="1:36" x14ac:dyDescent="0.25">
      <c r="A191" t="s">
        <v>489</v>
      </c>
      <c r="B191" t="s">
        <v>619</v>
      </c>
      <c r="C191" t="s">
        <v>620</v>
      </c>
      <c r="F191">
        <v>6.364573</v>
      </c>
      <c r="G191">
        <v>6.460947</v>
      </c>
      <c r="H191">
        <v>6.5780000000000003</v>
      </c>
      <c r="I191">
        <v>6.7247709999999996</v>
      </c>
      <c r="J191">
        <v>6.8959299999999999</v>
      </c>
      <c r="K191">
        <v>7.0807469999999997</v>
      </c>
      <c r="L191">
        <v>7.271649</v>
      </c>
      <c r="M191">
        <v>7.3683459999999998</v>
      </c>
      <c r="N191">
        <v>7.5078889999999996</v>
      </c>
      <c r="O191">
        <v>7.623907</v>
      </c>
      <c r="P191">
        <v>7.7264280000000003</v>
      </c>
      <c r="Q191">
        <v>7.7865830000000003</v>
      </c>
      <c r="R191">
        <v>7.7948339999999998</v>
      </c>
      <c r="S191">
        <v>7.7999320000000001</v>
      </c>
      <c r="T191">
        <v>7.7989319999999998</v>
      </c>
      <c r="U191">
        <v>7.8019670000000003</v>
      </c>
      <c r="V191">
        <v>7.8036240000000001</v>
      </c>
      <c r="W191">
        <v>7.8030650000000001</v>
      </c>
      <c r="X191">
        <v>7.8030850000000003</v>
      </c>
      <c r="Y191">
        <v>7.8026049999999998</v>
      </c>
      <c r="Z191">
        <v>7.8033770000000002</v>
      </c>
      <c r="AA191">
        <v>7.8020009999999997</v>
      </c>
      <c r="AB191">
        <v>7.8023569999999998</v>
      </c>
      <c r="AC191">
        <v>7.802791</v>
      </c>
      <c r="AD191">
        <v>7.8018890000000001</v>
      </c>
      <c r="AE191">
        <v>7.8027090000000001</v>
      </c>
      <c r="AF191">
        <v>7.8040050000000001</v>
      </c>
      <c r="AG191">
        <v>7.805714</v>
      </c>
      <c r="AH191">
        <v>7.8076210000000001</v>
      </c>
      <c r="AI191">
        <v>7.8072840000000001</v>
      </c>
      <c r="AJ191" s="71">
        <v>7.0000000000000001E-3</v>
      </c>
    </row>
    <row r="192" spans="1:36" x14ac:dyDescent="0.25">
      <c r="A192" t="s">
        <v>492</v>
      </c>
      <c r="B192" t="s">
        <v>621</v>
      </c>
      <c r="C192" t="s">
        <v>622</v>
      </c>
      <c r="F192">
        <v>7.7465859999999997</v>
      </c>
      <c r="G192">
        <v>7.8798199999999996</v>
      </c>
      <c r="H192">
        <v>8.0431240000000006</v>
      </c>
      <c r="I192">
        <v>8.1952339999999992</v>
      </c>
      <c r="J192">
        <v>8.3931500000000003</v>
      </c>
      <c r="K192">
        <v>8.6356450000000002</v>
      </c>
      <c r="L192">
        <v>8.8790619999999993</v>
      </c>
      <c r="M192">
        <v>8.9986920000000001</v>
      </c>
      <c r="N192">
        <v>9.1783020000000004</v>
      </c>
      <c r="O192">
        <v>9.3338300000000007</v>
      </c>
      <c r="P192">
        <v>9.4804119999999994</v>
      </c>
      <c r="Q192">
        <v>9.5731479999999998</v>
      </c>
      <c r="R192">
        <v>9.6038119999999996</v>
      </c>
      <c r="S192">
        <v>9.6305980000000009</v>
      </c>
      <c r="T192">
        <v>9.6534410000000008</v>
      </c>
      <c r="U192">
        <v>9.6735310000000005</v>
      </c>
      <c r="V192">
        <v>9.6849410000000002</v>
      </c>
      <c r="W192">
        <v>9.6994579999999999</v>
      </c>
      <c r="X192">
        <v>9.7098200000000006</v>
      </c>
      <c r="Y192">
        <v>9.7212879999999995</v>
      </c>
      <c r="Z192">
        <v>9.7391419999999993</v>
      </c>
      <c r="AA192">
        <v>9.7542279999999995</v>
      </c>
      <c r="AB192">
        <v>9.7743900000000004</v>
      </c>
      <c r="AC192">
        <v>9.7884229999999999</v>
      </c>
      <c r="AD192">
        <v>9.8056809999999999</v>
      </c>
      <c r="AE192">
        <v>9.8293610000000005</v>
      </c>
      <c r="AF192">
        <v>9.8503450000000008</v>
      </c>
      <c r="AG192">
        <v>9.8839279999999992</v>
      </c>
      <c r="AH192">
        <v>9.9265679999999996</v>
      </c>
      <c r="AI192">
        <v>9.9356360000000006</v>
      </c>
      <c r="AJ192" s="71">
        <v>8.9999999999999993E-3</v>
      </c>
    </row>
    <row r="193" spans="1:36" x14ac:dyDescent="0.25">
      <c r="A193" t="s">
        <v>623</v>
      </c>
    </row>
    <row r="194" spans="1:36" x14ac:dyDescent="0.25">
      <c r="A194" t="s">
        <v>263</v>
      </c>
    </row>
    <row r="195" spans="1:36" x14ac:dyDescent="0.25">
      <c r="A195" t="s">
        <v>264</v>
      </c>
      <c r="B195" t="s">
        <v>624</v>
      </c>
      <c r="C195" t="s">
        <v>625</v>
      </c>
      <c r="D195" t="s">
        <v>108</v>
      </c>
      <c r="F195">
        <v>185.67060900000001</v>
      </c>
      <c r="G195">
        <v>166.714371</v>
      </c>
      <c r="H195">
        <v>169.26367200000001</v>
      </c>
      <c r="I195">
        <v>171.59318500000001</v>
      </c>
      <c r="J195">
        <v>170.063705</v>
      </c>
      <c r="K195">
        <v>169.149506</v>
      </c>
      <c r="L195">
        <v>166.24754300000001</v>
      </c>
      <c r="M195">
        <v>164.835938</v>
      </c>
      <c r="N195">
        <v>163.983734</v>
      </c>
      <c r="O195">
        <v>161.544678</v>
      </c>
      <c r="P195">
        <v>159.51388499999999</v>
      </c>
      <c r="Q195">
        <v>159.08964499999999</v>
      </c>
      <c r="R195">
        <v>158.85093699999999</v>
      </c>
      <c r="S195">
        <v>154.389084</v>
      </c>
      <c r="T195">
        <v>149.77919</v>
      </c>
      <c r="U195">
        <v>147.345123</v>
      </c>
      <c r="V195">
        <v>146.24800099999999</v>
      </c>
      <c r="W195">
        <v>146.73983799999999</v>
      </c>
      <c r="X195">
        <v>147.91339099999999</v>
      </c>
      <c r="Y195">
        <v>148.287003</v>
      </c>
      <c r="Z195">
        <v>147.127396</v>
      </c>
      <c r="AA195">
        <v>145.94485499999999</v>
      </c>
      <c r="AB195">
        <v>144.549103</v>
      </c>
      <c r="AC195">
        <v>142.84433000000001</v>
      </c>
      <c r="AD195">
        <v>140.96894800000001</v>
      </c>
      <c r="AE195">
        <v>141.02595500000001</v>
      </c>
      <c r="AF195">
        <v>140.484116</v>
      </c>
      <c r="AG195">
        <v>139.26696799999999</v>
      </c>
      <c r="AH195">
        <v>139.47538800000001</v>
      </c>
      <c r="AI195">
        <v>138.585678</v>
      </c>
      <c r="AJ195" s="71">
        <v>-0.01</v>
      </c>
    </row>
    <row r="196" spans="1:36" x14ac:dyDescent="0.25">
      <c r="A196" t="s">
        <v>268</v>
      </c>
      <c r="B196" t="s">
        <v>626</v>
      </c>
      <c r="C196" t="s">
        <v>627</v>
      </c>
      <c r="D196" t="s">
        <v>108</v>
      </c>
      <c r="F196">
        <v>81.597633000000002</v>
      </c>
      <c r="G196">
        <v>75.829834000000005</v>
      </c>
      <c r="H196">
        <v>79.866562000000002</v>
      </c>
      <c r="I196">
        <v>84.025169000000005</v>
      </c>
      <c r="J196">
        <v>86.267441000000005</v>
      </c>
      <c r="K196">
        <v>88.893692000000001</v>
      </c>
      <c r="L196">
        <v>90.623322000000002</v>
      </c>
      <c r="M196">
        <v>93.248733999999999</v>
      </c>
      <c r="N196">
        <v>96.304192</v>
      </c>
      <c r="O196">
        <v>98.513390000000001</v>
      </c>
      <c r="P196">
        <v>101.012337</v>
      </c>
      <c r="Q196">
        <v>104.637337</v>
      </c>
      <c r="R196">
        <v>108.711777</v>
      </c>
      <c r="S196">
        <v>109.63874800000001</v>
      </c>
      <c r="T196">
        <v>110.568161</v>
      </c>
      <c r="U196">
        <v>112.579117</v>
      </c>
      <c r="V196">
        <v>115.95753499999999</v>
      </c>
      <c r="W196">
        <v>120.34869399999999</v>
      </c>
      <c r="X196">
        <v>125.49711600000001</v>
      </c>
      <c r="Y196">
        <v>130.22554</v>
      </c>
      <c r="Z196">
        <v>134.36489900000001</v>
      </c>
      <c r="AA196">
        <v>137.02387999999999</v>
      </c>
      <c r="AB196">
        <v>139.677155</v>
      </c>
      <c r="AC196">
        <v>142.47958399999999</v>
      </c>
      <c r="AD196">
        <v>144.37713600000001</v>
      </c>
      <c r="AE196">
        <v>147.97740200000001</v>
      </c>
      <c r="AF196">
        <v>151.082809</v>
      </c>
      <c r="AG196">
        <v>153.550522</v>
      </c>
      <c r="AH196">
        <v>157.67443800000001</v>
      </c>
      <c r="AI196">
        <v>160.71824599999999</v>
      </c>
      <c r="AJ196" s="71">
        <v>2.4E-2</v>
      </c>
    </row>
    <row r="197" spans="1:36" x14ac:dyDescent="0.25">
      <c r="A197" t="s">
        <v>271</v>
      </c>
      <c r="B197" t="s">
        <v>628</v>
      </c>
      <c r="C197" t="s">
        <v>629</v>
      </c>
      <c r="D197" t="s">
        <v>108</v>
      </c>
      <c r="F197">
        <v>0.37648999999999999</v>
      </c>
      <c r="G197">
        <v>0.351775</v>
      </c>
      <c r="H197">
        <v>0.37203000000000003</v>
      </c>
      <c r="I197">
        <v>0.39303399999999999</v>
      </c>
      <c r="J197">
        <v>0.40582099999999999</v>
      </c>
      <c r="K197">
        <v>0.42066799999999999</v>
      </c>
      <c r="L197">
        <v>0.43120799999999998</v>
      </c>
      <c r="M197">
        <v>0.44614700000000002</v>
      </c>
      <c r="N197">
        <v>0.46339999999999998</v>
      </c>
      <c r="O197">
        <v>0.47684799999999999</v>
      </c>
      <c r="P197">
        <v>0.49202899999999999</v>
      </c>
      <c r="Q197">
        <v>0.51305199999999995</v>
      </c>
      <c r="R197">
        <v>0.53617700000000001</v>
      </c>
      <c r="S197">
        <v>0.54502399999999995</v>
      </c>
      <c r="T197">
        <v>0.55361899999999997</v>
      </c>
      <c r="U197">
        <v>0.56938200000000005</v>
      </c>
      <c r="V197">
        <v>0.59170900000000004</v>
      </c>
      <c r="W197">
        <v>0.62098799999999998</v>
      </c>
      <c r="X197">
        <v>0.65500000000000003</v>
      </c>
      <c r="Y197">
        <v>0.68750800000000001</v>
      </c>
      <c r="Z197">
        <v>0.71600299999999995</v>
      </c>
      <c r="AA197">
        <v>0.74159699999999995</v>
      </c>
      <c r="AB197">
        <v>0.76776</v>
      </c>
      <c r="AC197">
        <v>0.79410099999999995</v>
      </c>
      <c r="AD197">
        <v>0.81852100000000005</v>
      </c>
      <c r="AE197">
        <v>0.85411800000000004</v>
      </c>
      <c r="AF197">
        <v>0.88782399999999995</v>
      </c>
      <c r="AG197">
        <v>0.91863399999999995</v>
      </c>
      <c r="AH197">
        <v>0.96042799999999995</v>
      </c>
      <c r="AI197">
        <v>0.99714999999999998</v>
      </c>
      <c r="AJ197" s="71">
        <v>3.4000000000000002E-2</v>
      </c>
    </row>
    <row r="198" spans="1:36" x14ac:dyDescent="0.25">
      <c r="A198" t="s">
        <v>274</v>
      </c>
      <c r="B198" t="s">
        <v>630</v>
      </c>
      <c r="C198" t="s">
        <v>631</v>
      </c>
      <c r="D198" t="s">
        <v>108</v>
      </c>
      <c r="F198">
        <v>0.146287</v>
      </c>
      <c r="G198">
        <v>0.13153699999999999</v>
      </c>
      <c r="H198">
        <v>0.13419600000000001</v>
      </c>
      <c r="I198">
        <v>0.13686799999999999</v>
      </c>
      <c r="J198">
        <v>0.13653000000000001</v>
      </c>
      <c r="K198">
        <v>0.136818</v>
      </c>
      <c r="L198">
        <v>0.13566700000000001</v>
      </c>
      <c r="M198">
        <v>0.13586400000000001</v>
      </c>
      <c r="N198">
        <v>0.136686</v>
      </c>
      <c r="O198">
        <v>0.13638900000000001</v>
      </c>
      <c r="P198">
        <v>0.13655700000000001</v>
      </c>
      <c r="Q198">
        <v>0.13822300000000001</v>
      </c>
      <c r="R198">
        <v>0.14028099999999999</v>
      </c>
      <c r="S198">
        <v>0.13853199999999999</v>
      </c>
      <c r="T198">
        <v>0.13688</v>
      </c>
      <c r="U198">
        <v>0.137014</v>
      </c>
      <c r="V198">
        <v>0.13922799999999999</v>
      </c>
      <c r="W198">
        <v>0.14304600000000001</v>
      </c>
      <c r="X198">
        <v>0.14782699999999999</v>
      </c>
      <c r="Y198">
        <v>0.15223300000000001</v>
      </c>
      <c r="Z198">
        <v>0.15570800000000001</v>
      </c>
      <c r="AA198">
        <v>0.15860399999999999</v>
      </c>
      <c r="AB198">
        <v>0.16243099999999999</v>
      </c>
      <c r="AC198">
        <v>0.166439</v>
      </c>
      <c r="AD198">
        <v>0.17022399999999999</v>
      </c>
      <c r="AE198">
        <v>0.178258</v>
      </c>
      <c r="AF198">
        <v>0.186339</v>
      </c>
      <c r="AG198">
        <v>0.19431000000000001</v>
      </c>
      <c r="AH198">
        <v>0.20520099999999999</v>
      </c>
      <c r="AI198">
        <v>0.21567700000000001</v>
      </c>
      <c r="AJ198" s="71">
        <v>1.2999999999999999E-2</v>
      </c>
    </row>
    <row r="199" spans="1:36" x14ac:dyDescent="0.25">
      <c r="A199" t="s">
        <v>277</v>
      </c>
      <c r="B199" t="s">
        <v>632</v>
      </c>
      <c r="C199" t="s">
        <v>633</v>
      </c>
      <c r="D199" t="s">
        <v>108</v>
      </c>
      <c r="F199">
        <v>4.6749590000000003</v>
      </c>
      <c r="G199">
        <v>4.1136210000000002</v>
      </c>
      <c r="H199">
        <v>4.0970579999999996</v>
      </c>
      <c r="I199">
        <v>4.0762309999999999</v>
      </c>
      <c r="J199">
        <v>3.9636719999999999</v>
      </c>
      <c r="K199">
        <v>3.8751370000000001</v>
      </c>
      <c r="L199">
        <v>3.7487970000000002</v>
      </c>
      <c r="M199">
        <v>3.667557</v>
      </c>
      <c r="N199">
        <v>3.623373</v>
      </c>
      <c r="O199">
        <v>3.5556399999999999</v>
      </c>
      <c r="P199">
        <v>3.5101819999999999</v>
      </c>
      <c r="Q199">
        <v>3.5222980000000002</v>
      </c>
      <c r="R199">
        <v>3.545372</v>
      </c>
      <c r="S199">
        <v>3.4739800000000001</v>
      </c>
      <c r="T199">
        <v>3.4045070000000002</v>
      </c>
      <c r="U199">
        <v>3.3810989999999999</v>
      </c>
      <c r="V199">
        <v>3.3964660000000002</v>
      </c>
      <c r="W199">
        <v>3.4759150000000001</v>
      </c>
      <c r="X199">
        <v>3.5959919999999999</v>
      </c>
      <c r="Y199">
        <v>3.7049690000000002</v>
      </c>
      <c r="Z199">
        <v>3.7903709999999999</v>
      </c>
      <c r="AA199">
        <v>3.8312810000000002</v>
      </c>
      <c r="AB199">
        <v>3.9664489999999999</v>
      </c>
      <c r="AC199">
        <v>3.994008</v>
      </c>
      <c r="AD199">
        <v>4.0998010000000003</v>
      </c>
      <c r="AE199">
        <v>4.1446120000000004</v>
      </c>
      <c r="AF199">
        <v>4.1815119999999997</v>
      </c>
      <c r="AG199">
        <v>4.1852989999999997</v>
      </c>
      <c r="AH199">
        <v>4.2199200000000001</v>
      </c>
      <c r="AI199">
        <v>4.3698420000000002</v>
      </c>
      <c r="AJ199" s="71">
        <v>-2E-3</v>
      </c>
    </row>
    <row r="200" spans="1:36" x14ac:dyDescent="0.25">
      <c r="A200" t="s">
        <v>232</v>
      </c>
      <c r="B200" t="s">
        <v>634</v>
      </c>
      <c r="C200" t="s">
        <v>635</v>
      </c>
      <c r="D200" t="s">
        <v>108</v>
      </c>
      <c r="F200">
        <v>2.7330000000000002E-3</v>
      </c>
      <c r="G200">
        <v>2.48E-3</v>
      </c>
      <c r="H200">
        <v>2.5460000000000001E-3</v>
      </c>
      <c r="I200">
        <v>2.611E-3</v>
      </c>
      <c r="J200">
        <v>2.6180000000000001E-3</v>
      </c>
      <c r="K200">
        <v>2.6350000000000002E-3</v>
      </c>
      <c r="L200">
        <v>2.6220000000000002E-3</v>
      </c>
      <c r="M200">
        <v>2.6340000000000001E-3</v>
      </c>
      <c r="N200">
        <v>2.6559999999999999E-3</v>
      </c>
      <c r="O200">
        <v>2.653E-3</v>
      </c>
      <c r="P200">
        <v>2.6580000000000002E-3</v>
      </c>
      <c r="Q200">
        <v>2.6909999999999998E-3</v>
      </c>
      <c r="R200">
        <v>2.7299999999999998E-3</v>
      </c>
      <c r="S200">
        <v>2.6949999999999999E-3</v>
      </c>
      <c r="T200">
        <v>2.6570000000000001E-3</v>
      </c>
      <c r="U200">
        <v>2.653E-3</v>
      </c>
      <c r="V200">
        <v>2.6770000000000001E-3</v>
      </c>
      <c r="W200">
        <v>2.728E-3</v>
      </c>
      <c r="X200">
        <v>2.794E-3</v>
      </c>
      <c r="Y200">
        <v>2.8479999999999998E-3</v>
      </c>
      <c r="Z200">
        <v>2.8800000000000002E-3</v>
      </c>
      <c r="AA200">
        <v>2.8969999999999998E-3</v>
      </c>
      <c r="AB200">
        <v>2.9129999999999998E-3</v>
      </c>
      <c r="AC200">
        <v>2.928E-3</v>
      </c>
      <c r="AD200">
        <v>2.9359999999999998E-3</v>
      </c>
      <c r="AE200">
        <v>2.9810000000000001E-3</v>
      </c>
      <c r="AF200">
        <v>3.0170000000000002E-3</v>
      </c>
      <c r="AG200">
        <v>3.0400000000000002E-3</v>
      </c>
      <c r="AH200">
        <v>3.0969999999999999E-3</v>
      </c>
      <c r="AI200">
        <v>3.1340000000000001E-3</v>
      </c>
      <c r="AJ200" s="71">
        <v>5.0000000000000001E-3</v>
      </c>
    </row>
    <row r="201" spans="1:36" x14ac:dyDescent="0.25">
      <c r="A201" t="s">
        <v>282</v>
      </c>
      <c r="B201" t="s">
        <v>636</v>
      </c>
      <c r="C201" t="s">
        <v>637</v>
      </c>
      <c r="D201" t="s">
        <v>108</v>
      </c>
      <c r="F201">
        <v>0.42980000000000002</v>
      </c>
      <c r="G201">
        <v>0.40158500000000003</v>
      </c>
      <c r="H201">
        <v>0.424709</v>
      </c>
      <c r="I201">
        <v>0.448687</v>
      </c>
      <c r="J201">
        <v>0.46328399999999997</v>
      </c>
      <c r="K201">
        <v>0.48023300000000002</v>
      </c>
      <c r="L201">
        <v>0.49226500000000001</v>
      </c>
      <c r="M201">
        <v>0.50931999999999999</v>
      </c>
      <c r="N201">
        <v>0.52901699999999996</v>
      </c>
      <c r="O201">
        <v>0.54436799999999996</v>
      </c>
      <c r="P201">
        <v>0.56169899999999995</v>
      </c>
      <c r="Q201">
        <v>0.58569899999999997</v>
      </c>
      <c r="R201">
        <v>0.61209800000000003</v>
      </c>
      <c r="S201">
        <v>0.62219800000000003</v>
      </c>
      <c r="T201">
        <v>0.63200900000000004</v>
      </c>
      <c r="U201">
        <v>0.65000500000000005</v>
      </c>
      <c r="V201">
        <v>0.67549300000000001</v>
      </c>
      <c r="W201">
        <v>0.70891800000000005</v>
      </c>
      <c r="X201">
        <v>0.74774600000000002</v>
      </c>
      <c r="Y201">
        <v>0.78485700000000003</v>
      </c>
      <c r="Z201">
        <v>0.81738699999999997</v>
      </c>
      <c r="AA201">
        <v>0.84660500000000005</v>
      </c>
      <c r="AB201">
        <v>0.87647299999999995</v>
      </c>
      <c r="AC201">
        <v>0.90654400000000002</v>
      </c>
      <c r="AD201">
        <v>0.93442099999999995</v>
      </c>
      <c r="AE201">
        <v>0.97505900000000001</v>
      </c>
      <c r="AF201">
        <v>1.0135369999999999</v>
      </c>
      <c r="AG201">
        <v>1.04871</v>
      </c>
      <c r="AH201">
        <v>1.096422</v>
      </c>
      <c r="AI201">
        <v>1.138344</v>
      </c>
      <c r="AJ201" s="71">
        <v>3.4000000000000002E-2</v>
      </c>
    </row>
    <row r="202" spans="1:36" x14ac:dyDescent="0.25">
      <c r="A202" t="s">
        <v>285</v>
      </c>
      <c r="B202" t="s">
        <v>638</v>
      </c>
      <c r="C202" t="s">
        <v>639</v>
      </c>
      <c r="D202" t="s">
        <v>108</v>
      </c>
      <c r="F202">
        <v>0.44802900000000001</v>
      </c>
      <c r="G202">
        <v>0.41861799999999999</v>
      </c>
      <c r="H202">
        <v>0.442722</v>
      </c>
      <c r="I202">
        <v>0.46771699999999999</v>
      </c>
      <c r="J202">
        <v>0.48293399999999997</v>
      </c>
      <c r="K202">
        <v>0.50060099999999996</v>
      </c>
      <c r="L202">
        <v>0.51314400000000004</v>
      </c>
      <c r="M202">
        <v>0.53092200000000001</v>
      </c>
      <c r="N202">
        <v>0.551454</v>
      </c>
      <c r="O202">
        <v>0.56745599999999996</v>
      </c>
      <c r="P202">
        <v>0.58552300000000002</v>
      </c>
      <c r="Q202">
        <v>0.610541</v>
      </c>
      <c r="R202">
        <v>0.63805900000000004</v>
      </c>
      <c r="S202">
        <v>0.64858700000000002</v>
      </c>
      <c r="T202">
        <v>0.65881500000000004</v>
      </c>
      <c r="U202">
        <v>0.67757400000000001</v>
      </c>
      <c r="V202">
        <v>0.70414299999999996</v>
      </c>
      <c r="W202">
        <v>0.73898600000000003</v>
      </c>
      <c r="X202">
        <v>0.77946099999999996</v>
      </c>
      <c r="Y202">
        <v>0.81814500000000001</v>
      </c>
      <c r="Z202">
        <v>0.85205500000000001</v>
      </c>
      <c r="AA202">
        <v>0.88251199999999996</v>
      </c>
      <c r="AB202">
        <v>0.91364699999999999</v>
      </c>
      <c r="AC202">
        <v>0.94499299999999997</v>
      </c>
      <c r="AD202">
        <v>0.97405299999999995</v>
      </c>
      <c r="AE202">
        <v>1.0164139999999999</v>
      </c>
      <c r="AF202">
        <v>1.056524</v>
      </c>
      <c r="AG202">
        <v>1.093189</v>
      </c>
      <c r="AH202">
        <v>1.142925</v>
      </c>
      <c r="AI202">
        <v>1.186625</v>
      </c>
      <c r="AJ202" s="71">
        <v>3.4000000000000002E-2</v>
      </c>
    </row>
    <row r="203" spans="1:36" x14ac:dyDescent="0.25">
      <c r="A203" t="s">
        <v>244</v>
      </c>
      <c r="B203" t="s">
        <v>640</v>
      </c>
      <c r="C203" t="s">
        <v>641</v>
      </c>
      <c r="D203" t="s">
        <v>108</v>
      </c>
      <c r="F203">
        <v>5.0000000000000002E-5</v>
      </c>
      <c r="G203">
        <v>4.6E-5</v>
      </c>
      <c r="H203">
        <v>4.6999999999999997E-5</v>
      </c>
      <c r="I203">
        <v>4.8000000000000001E-5</v>
      </c>
      <c r="J203">
        <v>4.6999999999999997E-5</v>
      </c>
      <c r="K203">
        <v>4.6999999999999997E-5</v>
      </c>
      <c r="L203">
        <v>4.6999999999999997E-5</v>
      </c>
      <c r="M203">
        <v>4.6999999999999997E-5</v>
      </c>
      <c r="N203">
        <v>4.6E-5</v>
      </c>
      <c r="O203">
        <v>4.6E-5</v>
      </c>
      <c r="P203">
        <v>4.5000000000000003E-5</v>
      </c>
      <c r="Q203">
        <v>4.3999999999999999E-5</v>
      </c>
      <c r="R203">
        <v>4.3999999999999999E-5</v>
      </c>
      <c r="S203">
        <v>4.1999999999999998E-5</v>
      </c>
      <c r="T203">
        <v>4.0000000000000003E-5</v>
      </c>
      <c r="U203">
        <v>3.8999999999999999E-5</v>
      </c>
      <c r="V203">
        <v>3.8000000000000002E-5</v>
      </c>
      <c r="W203">
        <v>3.8000000000000002E-5</v>
      </c>
      <c r="X203">
        <v>3.6999999999999998E-5</v>
      </c>
      <c r="Y203">
        <v>3.6999999999999998E-5</v>
      </c>
      <c r="Z203">
        <v>3.6000000000000001E-5</v>
      </c>
      <c r="AA203">
        <v>3.4999999999999997E-5</v>
      </c>
      <c r="AB203">
        <v>3.4E-5</v>
      </c>
      <c r="AC203">
        <v>3.4E-5</v>
      </c>
      <c r="AD203">
        <v>3.3000000000000003E-5</v>
      </c>
      <c r="AE203">
        <v>3.1999999999999999E-5</v>
      </c>
      <c r="AF203">
        <v>3.1000000000000001E-5</v>
      </c>
      <c r="AG203">
        <v>3.1000000000000001E-5</v>
      </c>
      <c r="AH203">
        <v>3.0000000000000001E-5</v>
      </c>
      <c r="AI203">
        <v>2.9E-5</v>
      </c>
      <c r="AJ203" s="71">
        <v>-1.7999999999999999E-2</v>
      </c>
    </row>
    <row r="204" spans="1:36" x14ac:dyDescent="0.25">
      <c r="A204" t="s">
        <v>290</v>
      </c>
      <c r="B204" t="s">
        <v>642</v>
      </c>
      <c r="C204" t="s">
        <v>643</v>
      </c>
      <c r="D204" t="s">
        <v>108</v>
      </c>
      <c r="F204">
        <v>273.34655800000002</v>
      </c>
      <c r="G204">
        <v>247.963852</v>
      </c>
      <c r="H204">
        <v>254.60356100000001</v>
      </c>
      <c r="I204">
        <v>261.14352400000001</v>
      </c>
      <c r="J204">
        <v>261.78610200000003</v>
      </c>
      <c r="K204">
        <v>263.45931999999999</v>
      </c>
      <c r="L204">
        <v>262.19467200000003</v>
      </c>
      <c r="M204">
        <v>263.37710600000003</v>
      </c>
      <c r="N204">
        <v>265.59463499999998</v>
      </c>
      <c r="O204">
        <v>265.341431</v>
      </c>
      <c r="P204">
        <v>265.81500199999999</v>
      </c>
      <c r="Q204">
        <v>269.09945699999997</v>
      </c>
      <c r="R204">
        <v>273.03750600000001</v>
      </c>
      <c r="S204">
        <v>269.45892300000003</v>
      </c>
      <c r="T204">
        <v>265.73586999999998</v>
      </c>
      <c r="U204">
        <v>265.34204099999999</v>
      </c>
      <c r="V204">
        <v>267.71523999999999</v>
      </c>
      <c r="W204">
        <v>272.77914399999997</v>
      </c>
      <c r="X204">
        <v>279.33935500000001</v>
      </c>
      <c r="Y204">
        <v>284.663116</v>
      </c>
      <c r="Z204">
        <v>287.82678199999998</v>
      </c>
      <c r="AA204">
        <v>289.43225100000001</v>
      </c>
      <c r="AB204">
        <v>290.91592400000002</v>
      </c>
      <c r="AC204">
        <v>292.132904</v>
      </c>
      <c r="AD204">
        <v>292.34609999999998</v>
      </c>
      <c r="AE204">
        <v>296.17486600000001</v>
      </c>
      <c r="AF204">
        <v>298.895691</v>
      </c>
      <c r="AG204">
        <v>300.260651</v>
      </c>
      <c r="AH204">
        <v>304.77789300000001</v>
      </c>
      <c r="AI204">
        <v>307.21469100000002</v>
      </c>
      <c r="AJ204" s="71">
        <v>4.0000000000000001E-3</v>
      </c>
    </row>
    <row r="205" spans="1:36" x14ac:dyDescent="0.25">
      <c r="A205" t="s">
        <v>293</v>
      </c>
    </row>
    <row r="206" spans="1:36" x14ac:dyDescent="0.25">
      <c r="A206" t="s">
        <v>264</v>
      </c>
      <c r="B206" t="s">
        <v>644</v>
      </c>
      <c r="C206" t="s">
        <v>645</v>
      </c>
      <c r="D206" t="s">
        <v>108</v>
      </c>
      <c r="F206">
        <v>130.406082</v>
      </c>
      <c r="G206">
        <v>117.794769</v>
      </c>
      <c r="H206">
        <v>120.93113700000001</v>
      </c>
      <c r="I206">
        <v>131.27229299999999</v>
      </c>
      <c r="J206">
        <v>136.692734</v>
      </c>
      <c r="K206">
        <v>137.715363</v>
      </c>
      <c r="L206">
        <v>137.368988</v>
      </c>
      <c r="M206">
        <v>138.69497699999999</v>
      </c>
      <c r="N206">
        <v>140.175995</v>
      </c>
      <c r="O206">
        <v>139.85708600000001</v>
      </c>
      <c r="P206">
        <v>138.88368199999999</v>
      </c>
      <c r="Q206">
        <v>139.85740699999999</v>
      </c>
      <c r="R206">
        <v>140.94761700000001</v>
      </c>
      <c r="S206">
        <v>138.28651400000001</v>
      </c>
      <c r="T206">
        <v>135.298248</v>
      </c>
      <c r="U206">
        <v>134.748459</v>
      </c>
      <c r="V206">
        <v>136.852127</v>
      </c>
      <c r="W206">
        <v>139.773911</v>
      </c>
      <c r="X206">
        <v>144.19809000000001</v>
      </c>
      <c r="Y206">
        <v>147.84144599999999</v>
      </c>
      <c r="Z206">
        <v>149.439178</v>
      </c>
      <c r="AA206">
        <v>150.342331</v>
      </c>
      <c r="AB206">
        <v>150.940887</v>
      </c>
      <c r="AC206">
        <v>151.48081999999999</v>
      </c>
      <c r="AD206">
        <v>151.848557</v>
      </c>
      <c r="AE206">
        <v>153.54594399999999</v>
      </c>
      <c r="AF206">
        <v>155.55879200000001</v>
      </c>
      <c r="AG206">
        <v>155.16767899999999</v>
      </c>
      <c r="AH206">
        <v>155.24366800000001</v>
      </c>
      <c r="AI206">
        <v>159.60813899999999</v>
      </c>
      <c r="AJ206" s="71">
        <v>7.0000000000000001E-3</v>
      </c>
    </row>
    <row r="207" spans="1:36" x14ac:dyDescent="0.25">
      <c r="A207" t="s">
        <v>268</v>
      </c>
      <c r="B207" t="s">
        <v>646</v>
      </c>
      <c r="C207" t="s">
        <v>647</v>
      </c>
      <c r="D207" t="s">
        <v>108</v>
      </c>
      <c r="F207">
        <v>49.838943</v>
      </c>
      <c r="G207">
        <v>45.169249999999998</v>
      </c>
      <c r="H207">
        <v>46.525032000000003</v>
      </c>
      <c r="I207">
        <v>50.757252000000001</v>
      </c>
      <c r="J207">
        <v>53.033645999999997</v>
      </c>
      <c r="K207">
        <v>53.667014999999999</v>
      </c>
      <c r="L207">
        <v>53.955975000000002</v>
      </c>
      <c r="M207">
        <v>54.842261999999998</v>
      </c>
      <c r="N207">
        <v>55.877192999999998</v>
      </c>
      <c r="O207">
        <v>56.172339999999998</v>
      </c>
      <c r="P207">
        <v>56.13776</v>
      </c>
      <c r="Q207">
        <v>56.842734999999998</v>
      </c>
      <c r="R207">
        <v>57.752589999999998</v>
      </c>
      <c r="S207">
        <v>57.164687999999998</v>
      </c>
      <c r="T207">
        <v>56.387905000000003</v>
      </c>
      <c r="U207">
        <v>56.641711999999998</v>
      </c>
      <c r="V207">
        <v>58.039501000000001</v>
      </c>
      <c r="W207">
        <v>59.744304999999997</v>
      </c>
      <c r="X207">
        <v>62.087550999999998</v>
      </c>
      <c r="Y207">
        <v>64.093010000000007</v>
      </c>
      <c r="Z207">
        <v>65.201301999999998</v>
      </c>
      <c r="AA207">
        <v>66.024910000000006</v>
      </c>
      <c r="AB207">
        <v>66.789046999999997</v>
      </c>
      <c r="AC207">
        <v>67.505745000000005</v>
      </c>
      <c r="AD207">
        <v>68.231728000000004</v>
      </c>
      <c r="AE207">
        <v>69.442307</v>
      </c>
      <c r="AF207">
        <v>70.586899000000003</v>
      </c>
      <c r="AG207">
        <v>70.483520999999996</v>
      </c>
      <c r="AH207">
        <v>70.499413000000004</v>
      </c>
      <c r="AI207">
        <v>72.283278999999993</v>
      </c>
      <c r="AJ207" s="71">
        <v>1.2999999999999999E-2</v>
      </c>
    </row>
    <row r="208" spans="1:36" x14ac:dyDescent="0.25">
      <c r="A208" t="s">
        <v>271</v>
      </c>
      <c r="B208" t="s">
        <v>648</v>
      </c>
      <c r="C208" t="s">
        <v>649</v>
      </c>
      <c r="D208" t="s">
        <v>108</v>
      </c>
      <c r="F208">
        <v>0.23280999999999999</v>
      </c>
      <c r="G208">
        <v>0.21682699999999999</v>
      </c>
      <c r="H208">
        <v>0.22952400000000001</v>
      </c>
      <c r="I208">
        <v>0.25704100000000002</v>
      </c>
      <c r="J208">
        <v>0.27602300000000002</v>
      </c>
      <c r="K208">
        <v>0.28688799999999998</v>
      </c>
      <c r="L208">
        <v>0.29552699999999998</v>
      </c>
      <c r="M208">
        <v>0.30809599999999998</v>
      </c>
      <c r="N208">
        <v>0.32167099999999998</v>
      </c>
      <c r="O208">
        <v>0.331536</v>
      </c>
      <c r="P208">
        <v>0.34006199999999998</v>
      </c>
      <c r="Q208">
        <v>0.35364499999999999</v>
      </c>
      <c r="R208">
        <v>0.36835699999999999</v>
      </c>
      <c r="S208">
        <v>0.37362699999999999</v>
      </c>
      <c r="T208">
        <v>0.37798599999999999</v>
      </c>
      <c r="U208">
        <v>0.389324</v>
      </c>
      <c r="V208">
        <v>0.408993</v>
      </c>
      <c r="W208">
        <v>0.43198399999999998</v>
      </c>
      <c r="X208">
        <v>0.46083200000000002</v>
      </c>
      <c r="Y208">
        <v>0.48852699999999999</v>
      </c>
      <c r="Z208">
        <v>0.51054999999999995</v>
      </c>
      <c r="AA208">
        <v>0.53111399999999998</v>
      </c>
      <c r="AB208">
        <v>0.55146200000000001</v>
      </c>
      <c r="AC208">
        <v>0.57245699999999999</v>
      </c>
      <c r="AD208">
        <v>0.59367199999999998</v>
      </c>
      <c r="AE208">
        <v>0.62095500000000003</v>
      </c>
      <c r="AF208">
        <v>0.64988299999999999</v>
      </c>
      <c r="AG208">
        <v>0.66934499999999997</v>
      </c>
      <c r="AH208">
        <v>0.69122099999999997</v>
      </c>
      <c r="AI208">
        <v>0.73306199999999999</v>
      </c>
      <c r="AJ208" s="71">
        <v>0.04</v>
      </c>
    </row>
    <row r="209" spans="1:36" x14ac:dyDescent="0.25">
      <c r="A209" t="s">
        <v>274</v>
      </c>
      <c r="B209" t="s">
        <v>650</v>
      </c>
      <c r="C209" t="s">
        <v>651</v>
      </c>
      <c r="D209" t="s">
        <v>108</v>
      </c>
      <c r="F209">
        <v>0.66196999999999995</v>
      </c>
      <c r="G209">
        <v>0.57783200000000001</v>
      </c>
      <c r="H209">
        <v>0.57467599999999996</v>
      </c>
      <c r="I209">
        <v>0.60723700000000003</v>
      </c>
      <c r="J209">
        <v>0.617919</v>
      </c>
      <c r="K209">
        <v>0.61104999999999998</v>
      </c>
      <c r="L209">
        <v>0.600101</v>
      </c>
      <c r="M209">
        <v>0.59961399999999998</v>
      </c>
      <c r="N209">
        <v>0.60088399999999997</v>
      </c>
      <c r="O209">
        <v>0.59523099999999995</v>
      </c>
      <c r="P209">
        <v>0.58754499999999998</v>
      </c>
      <c r="Q209">
        <v>0.58870999999999996</v>
      </c>
      <c r="R209">
        <v>0.59085699999999997</v>
      </c>
      <c r="S209">
        <v>0.57756700000000005</v>
      </c>
      <c r="T209">
        <v>0.56463399999999997</v>
      </c>
      <c r="U209">
        <v>0.56184999999999996</v>
      </c>
      <c r="V209">
        <v>0.57109500000000002</v>
      </c>
      <c r="W209">
        <v>0.58694100000000005</v>
      </c>
      <c r="X209">
        <v>0.61023899999999998</v>
      </c>
      <c r="Y209">
        <v>0.63046899999999995</v>
      </c>
      <c r="Z209">
        <v>0.64229499999999995</v>
      </c>
      <c r="AA209">
        <v>0.65292700000000004</v>
      </c>
      <c r="AB209">
        <v>0.66321399999999997</v>
      </c>
      <c r="AC209">
        <v>0.67513999999999996</v>
      </c>
      <c r="AD209">
        <v>0.68405300000000002</v>
      </c>
      <c r="AE209">
        <v>0.69938</v>
      </c>
      <c r="AF209">
        <v>0.71973500000000001</v>
      </c>
      <c r="AG209">
        <v>0.72718300000000002</v>
      </c>
      <c r="AH209">
        <v>0.73777899999999996</v>
      </c>
      <c r="AI209">
        <v>0.77164200000000005</v>
      </c>
      <c r="AJ209" s="71">
        <v>5.0000000000000001E-3</v>
      </c>
    </row>
    <row r="210" spans="1:36" x14ac:dyDescent="0.25">
      <c r="A210" t="s">
        <v>277</v>
      </c>
      <c r="B210" t="s">
        <v>652</v>
      </c>
      <c r="C210" t="s">
        <v>653</v>
      </c>
      <c r="D210" t="s">
        <v>108</v>
      </c>
      <c r="F210">
        <v>6.7723570000000004</v>
      </c>
      <c r="G210">
        <v>6.1279500000000002</v>
      </c>
      <c r="H210">
        <v>6.3079000000000001</v>
      </c>
      <c r="I210">
        <v>6.8754289999999996</v>
      </c>
      <c r="J210">
        <v>7.1923579999999996</v>
      </c>
      <c r="K210">
        <v>7.2936889999999996</v>
      </c>
      <c r="L210">
        <v>7.3369660000000003</v>
      </c>
      <c r="M210">
        <v>7.5002199999999997</v>
      </c>
      <c r="N210">
        <v>7.6843950000000003</v>
      </c>
      <c r="O210">
        <v>7.7932670000000002</v>
      </c>
      <c r="P210">
        <v>7.9044189999999999</v>
      </c>
      <c r="Q210">
        <v>8.132733</v>
      </c>
      <c r="R210">
        <v>8.3853179999999998</v>
      </c>
      <c r="S210">
        <v>8.423368</v>
      </c>
      <c r="T210">
        <v>8.5013729999999992</v>
      </c>
      <c r="U210">
        <v>8.7367260000000009</v>
      </c>
      <c r="V210">
        <v>9.1586719999999993</v>
      </c>
      <c r="W210">
        <v>9.6541680000000003</v>
      </c>
      <c r="X210">
        <v>10.279443000000001</v>
      </c>
      <c r="Y210">
        <v>10.877818</v>
      </c>
      <c r="Z210">
        <v>11.349106000000001</v>
      </c>
      <c r="AA210">
        <v>11.787519</v>
      </c>
      <c r="AB210">
        <v>12.172266</v>
      </c>
      <c r="AC210">
        <v>12.617786000000001</v>
      </c>
      <c r="AD210">
        <v>13.011469</v>
      </c>
      <c r="AE210">
        <v>13.609425999999999</v>
      </c>
      <c r="AF210">
        <v>14.148114</v>
      </c>
      <c r="AG210">
        <v>14.514461000000001</v>
      </c>
      <c r="AH210">
        <v>14.927631</v>
      </c>
      <c r="AI210">
        <v>15.78293</v>
      </c>
      <c r="AJ210" s="71">
        <v>0.03</v>
      </c>
    </row>
    <row r="211" spans="1:36" x14ac:dyDescent="0.25">
      <c r="A211" t="s">
        <v>232</v>
      </c>
      <c r="B211" t="s">
        <v>654</v>
      </c>
      <c r="C211" t="s">
        <v>655</v>
      </c>
      <c r="D211" t="s">
        <v>108</v>
      </c>
      <c r="F211">
        <v>1.6008999999999999E-2</v>
      </c>
      <c r="G211">
        <v>1.3162E-2</v>
      </c>
      <c r="H211">
        <v>1.2312E-2</v>
      </c>
      <c r="I211">
        <v>1.2197E-2</v>
      </c>
      <c r="J211">
        <v>1.1601E-2</v>
      </c>
      <c r="K211">
        <v>1.0692999999999999E-2</v>
      </c>
      <c r="L211">
        <v>9.783E-3</v>
      </c>
      <c r="M211">
        <v>9.0709999999999992E-3</v>
      </c>
      <c r="N211">
        <v>8.4370000000000001E-3</v>
      </c>
      <c r="O211">
        <v>7.7600000000000004E-3</v>
      </c>
      <c r="P211">
        <v>7.1159999999999999E-3</v>
      </c>
      <c r="Q211">
        <v>6.6290000000000003E-3</v>
      </c>
      <c r="R211">
        <v>6.1980000000000004E-3</v>
      </c>
      <c r="S211">
        <v>5.6550000000000003E-3</v>
      </c>
      <c r="T211">
        <v>5.1580000000000003E-3</v>
      </c>
      <c r="U211">
        <v>4.8009999999999997E-3</v>
      </c>
      <c r="V211">
        <v>4.5690000000000001E-3</v>
      </c>
      <c r="W211">
        <v>4.3829999999999997E-3</v>
      </c>
      <c r="X211">
        <v>4.2579999999999996E-3</v>
      </c>
      <c r="Y211">
        <v>4.1219999999999998E-3</v>
      </c>
      <c r="Z211">
        <v>3.9439999999999996E-3</v>
      </c>
      <c r="AA211">
        <v>3.7669999999999999E-3</v>
      </c>
      <c r="AB211">
        <v>3.601E-3</v>
      </c>
      <c r="AC211">
        <v>3.4510000000000001E-3</v>
      </c>
      <c r="AD211">
        <v>3.313E-3</v>
      </c>
      <c r="AE211">
        <v>3.2209999999999999E-3</v>
      </c>
      <c r="AF211">
        <v>3.1570000000000001E-3</v>
      </c>
      <c r="AG211">
        <v>3.0530000000000002E-3</v>
      </c>
      <c r="AH211">
        <v>2.967E-3</v>
      </c>
      <c r="AI211">
        <v>2.967E-3</v>
      </c>
      <c r="AJ211" s="71">
        <v>-5.6000000000000001E-2</v>
      </c>
    </row>
    <row r="212" spans="1:36" x14ac:dyDescent="0.25">
      <c r="A212" t="s">
        <v>282</v>
      </c>
      <c r="B212" t="s">
        <v>656</v>
      </c>
      <c r="C212" t="s">
        <v>657</v>
      </c>
      <c r="D212" t="s">
        <v>108</v>
      </c>
      <c r="F212">
        <v>0.30497299999999999</v>
      </c>
      <c r="G212">
        <v>0.28403600000000001</v>
      </c>
      <c r="H212">
        <v>0.30066900000000002</v>
      </c>
      <c r="I212">
        <v>0.33671499999999999</v>
      </c>
      <c r="J212">
        <v>0.36158099999999999</v>
      </c>
      <c r="K212">
        <v>0.37581399999999998</v>
      </c>
      <c r="L212">
        <v>0.387131</v>
      </c>
      <c r="M212">
        <v>0.40359600000000001</v>
      </c>
      <c r="N212">
        <v>0.421379</v>
      </c>
      <c r="O212">
        <v>0.43430099999999999</v>
      </c>
      <c r="P212">
        <v>0.44546999999999998</v>
      </c>
      <c r="Q212">
        <v>0.46326400000000001</v>
      </c>
      <c r="R212">
        <v>0.48253600000000002</v>
      </c>
      <c r="S212">
        <v>0.48943999999999999</v>
      </c>
      <c r="T212">
        <v>0.49514900000000001</v>
      </c>
      <c r="U212">
        <v>0.51000199999999996</v>
      </c>
      <c r="V212">
        <v>0.53576800000000002</v>
      </c>
      <c r="W212">
        <v>0.56588499999999997</v>
      </c>
      <c r="X212">
        <v>0.60367499999999996</v>
      </c>
      <c r="Y212">
        <v>0.63995400000000002</v>
      </c>
      <c r="Z212">
        <v>0.66880399999999995</v>
      </c>
      <c r="AA212">
        <v>0.69574199999999997</v>
      </c>
      <c r="AB212">
        <v>0.72239799999999998</v>
      </c>
      <c r="AC212">
        <v>0.74990000000000001</v>
      </c>
      <c r="AD212">
        <v>0.77769100000000002</v>
      </c>
      <c r="AE212">
        <v>0.81343100000000002</v>
      </c>
      <c r="AF212">
        <v>0.85132600000000003</v>
      </c>
      <c r="AG212">
        <v>0.87682000000000004</v>
      </c>
      <c r="AH212">
        <v>0.90547699999999998</v>
      </c>
      <c r="AI212">
        <v>0.960287</v>
      </c>
      <c r="AJ212" s="71">
        <v>0.04</v>
      </c>
    </row>
    <row r="213" spans="1:36" x14ac:dyDescent="0.25">
      <c r="A213" t="s">
        <v>285</v>
      </c>
      <c r="B213" t="s">
        <v>658</v>
      </c>
      <c r="C213" t="s">
        <v>659</v>
      </c>
      <c r="D213" t="s">
        <v>108</v>
      </c>
      <c r="F213">
        <v>0.28867999999999999</v>
      </c>
      <c r="G213">
        <v>0.26886100000000002</v>
      </c>
      <c r="H213">
        <v>0.28460600000000003</v>
      </c>
      <c r="I213">
        <v>0.31872600000000001</v>
      </c>
      <c r="J213">
        <v>0.34226299999999998</v>
      </c>
      <c r="K213">
        <v>0.355736</v>
      </c>
      <c r="L213">
        <v>0.366448</v>
      </c>
      <c r="M213">
        <v>0.38203300000000001</v>
      </c>
      <c r="N213">
        <v>0.398866</v>
      </c>
      <c r="O213">
        <v>0.41109800000000002</v>
      </c>
      <c r="P213">
        <v>0.42166999999999999</v>
      </c>
      <c r="Q213">
        <v>0.43851299999999999</v>
      </c>
      <c r="R213">
        <v>0.456756</v>
      </c>
      <c r="S213">
        <v>0.46329100000000001</v>
      </c>
      <c r="T213">
        <v>0.468696</v>
      </c>
      <c r="U213">
        <v>0.48275499999999999</v>
      </c>
      <c r="V213">
        <v>0.50714400000000004</v>
      </c>
      <c r="W213">
        <v>0.53565200000000002</v>
      </c>
      <c r="X213">
        <v>0.57142300000000001</v>
      </c>
      <c r="Y213">
        <v>0.60576399999999997</v>
      </c>
      <c r="Z213">
        <v>0.63307199999999997</v>
      </c>
      <c r="AA213">
        <v>0.65857100000000002</v>
      </c>
      <c r="AB213">
        <v>0.68380300000000005</v>
      </c>
      <c r="AC213">
        <v>0.70983600000000002</v>
      </c>
      <c r="AD213">
        <v>0.73614199999999996</v>
      </c>
      <c r="AE213">
        <v>0.76997300000000002</v>
      </c>
      <c r="AF213">
        <v>0.80584299999999998</v>
      </c>
      <c r="AG213">
        <v>0.82997600000000005</v>
      </c>
      <c r="AH213">
        <v>0.857101</v>
      </c>
      <c r="AI213">
        <v>0.90898299999999999</v>
      </c>
      <c r="AJ213" s="71">
        <v>0.04</v>
      </c>
    </row>
    <row r="214" spans="1:36" x14ac:dyDescent="0.25">
      <c r="A214" t="s">
        <v>244</v>
      </c>
      <c r="B214" t="s">
        <v>660</v>
      </c>
      <c r="C214" t="s">
        <v>661</v>
      </c>
      <c r="D214" t="s">
        <v>108</v>
      </c>
      <c r="F214">
        <v>0.46626400000000001</v>
      </c>
      <c r="G214">
        <v>0.43425399999999997</v>
      </c>
      <c r="H214">
        <v>0.45968399999999998</v>
      </c>
      <c r="I214">
        <v>0.51479299999999995</v>
      </c>
      <c r="J214">
        <v>0.55281000000000002</v>
      </c>
      <c r="K214">
        <v>0.57457100000000005</v>
      </c>
      <c r="L214">
        <v>0.59187299999999998</v>
      </c>
      <c r="M214">
        <v>0.61704499999999995</v>
      </c>
      <c r="N214">
        <v>0.64423299999999994</v>
      </c>
      <c r="O214">
        <v>0.66398999999999997</v>
      </c>
      <c r="P214">
        <v>0.68106500000000003</v>
      </c>
      <c r="Q214">
        <v>0.70826999999999996</v>
      </c>
      <c r="R214">
        <v>0.73773500000000003</v>
      </c>
      <c r="S214">
        <v>0.74828899999999998</v>
      </c>
      <c r="T214">
        <v>0.757019</v>
      </c>
      <c r="U214">
        <v>0.77972600000000003</v>
      </c>
      <c r="V214">
        <v>0.81911900000000004</v>
      </c>
      <c r="W214">
        <v>0.86516400000000004</v>
      </c>
      <c r="X214">
        <v>0.92293999999999998</v>
      </c>
      <c r="Y214">
        <v>0.97840700000000003</v>
      </c>
      <c r="Z214">
        <v>1.0225139999999999</v>
      </c>
      <c r="AA214">
        <v>1.063698</v>
      </c>
      <c r="AB214">
        <v>1.104452</v>
      </c>
      <c r="AC214">
        <v>1.1464989999999999</v>
      </c>
      <c r="AD214">
        <v>1.1889879999999999</v>
      </c>
      <c r="AE214">
        <v>1.2436290000000001</v>
      </c>
      <c r="AF214">
        <v>1.301566</v>
      </c>
      <c r="AG214">
        <v>1.340544</v>
      </c>
      <c r="AH214">
        <v>1.3843559999999999</v>
      </c>
      <c r="AI214">
        <v>1.468153</v>
      </c>
      <c r="AJ214" s="71">
        <v>0.04</v>
      </c>
    </row>
    <row r="215" spans="1:36" x14ac:dyDescent="0.25">
      <c r="A215" t="s">
        <v>312</v>
      </c>
      <c r="B215" t="s">
        <v>662</v>
      </c>
      <c r="C215" t="s">
        <v>663</v>
      </c>
      <c r="D215" t="s">
        <v>108</v>
      </c>
      <c r="F215">
        <v>188.988068</v>
      </c>
      <c r="G215">
        <v>170.88694799999999</v>
      </c>
      <c r="H215">
        <v>175.62553399999999</v>
      </c>
      <c r="I215">
        <v>190.95167499999999</v>
      </c>
      <c r="J215">
        <v>199.08094800000001</v>
      </c>
      <c r="K215">
        <v>200.890793</v>
      </c>
      <c r="L215">
        <v>200.91279599999999</v>
      </c>
      <c r="M215">
        <v>203.35691800000001</v>
      </c>
      <c r="N215">
        <v>206.13305700000001</v>
      </c>
      <c r="O215">
        <v>206.26660200000001</v>
      </c>
      <c r="P215">
        <v>205.408737</v>
      </c>
      <c r="Q215">
        <v>207.39193700000001</v>
      </c>
      <c r="R215">
        <v>209.72796600000001</v>
      </c>
      <c r="S215">
        <v>206.532455</v>
      </c>
      <c r="T215">
        <v>202.856201</v>
      </c>
      <c r="U215">
        <v>202.85534699999999</v>
      </c>
      <c r="V215">
        <v>206.89700300000001</v>
      </c>
      <c r="W215">
        <v>212.16239899999999</v>
      </c>
      <c r="X215">
        <v>219.73843400000001</v>
      </c>
      <c r="Y215">
        <v>226.15947</v>
      </c>
      <c r="Z215">
        <v>229.47082499999999</v>
      </c>
      <c r="AA215">
        <v>231.76059000000001</v>
      </c>
      <c r="AB215">
        <v>233.63111900000001</v>
      </c>
      <c r="AC215">
        <v>235.46163899999999</v>
      </c>
      <c r="AD215">
        <v>237.07560699999999</v>
      </c>
      <c r="AE215">
        <v>240.74829099999999</v>
      </c>
      <c r="AF215">
        <v>244.62531999999999</v>
      </c>
      <c r="AG215">
        <v>244.61257900000001</v>
      </c>
      <c r="AH215">
        <v>245.24964900000001</v>
      </c>
      <c r="AI215">
        <v>252.51945499999999</v>
      </c>
      <c r="AJ215" s="71">
        <v>0.01</v>
      </c>
    </row>
    <row r="216" spans="1:36" x14ac:dyDescent="0.25">
      <c r="A216" t="s">
        <v>315</v>
      </c>
    </row>
    <row r="217" spans="1:36" x14ac:dyDescent="0.25">
      <c r="A217" t="s">
        <v>264</v>
      </c>
      <c r="B217" t="s">
        <v>664</v>
      </c>
      <c r="C217" t="s">
        <v>665</v>
      </c>
      <c r="D217" t="s">
        <v>108</v>
      </c>
      <c r="F217">
        <v>272.48880000000003</v>
      </c>
      <c r="G217">
        <v>240.97135900000001</v>
      </c>
      <c r="H217">
        <v>242.19850199999999</v>
      </c>
      <c r="I217">
        <v>257.524475</v>
      </c>
      <c r="J217">
        <v>262.532715</v>
      </c>
      <c r="K217">
        <v>259.01001000000002</v>
      </c>
      <c r="L217">
        <v>253.23873900000001</v>
      </c>
      <c r="M217">
        <v>250.56426999999999</v>
      </c>
      <c r="N217">
        <v>248.28179900000001</v>
      </c>
      <c r="O217">
        <v>242.898743</v>
      </c>
      <c r="P217">
        <v>236.499359</v>
      </c>
      <c r="Q217">
        <v>233.42164600000001</v>
      </c>
      <c r="R217">
        <v>230.71002200000001</v>
      </c>
      <c r="S217">
        <v>222.05387899999999</v>
      </c>
      <c r="T217">
        <v>213.14167800000001</v>
      </c>
      <c r="U217">
        <v>208.27166700000001</v>
      </c>
      <c r="V217">
        <v>207.54072600000001</v>
      </c>
      <c r="W217">
        <v>207.92041</v>
      </c>
      <c r="X217">
        <v>210.39106799999999</v>
      </c>
      <c r="Y217">
        <v>211.501633</v>
      </c>
      <c r="Z217">
        <v>209.57371499999999</v>
      </c>
      <c r="AA217">
        <v>206.68897999999999</v>
      </c>
      <c r="AB217">
        <v>203.38961800000001</v>
      </c>
      <c r="AC217">
        <v>200.05256700000001</v>
      </c>
      <c r="AD217">
        <v>196.51063500000001</v>
      </c>
      <c r="AE217">
        <v>194.64752200000001</v>
      </c>
      <c r="AF217">
        <v>192.87822</v>
      </c>
      <c r="AG217">
        <v>188.04913300000001</v>
      </c>
      <c r="AH217">
        <v>183.76109299999999</v>
      </c>
      <c r="AI217">
        <v>184.371353</v>
      </c>
      <c r="AJ217" s="71">
        <v>-1.2999999999999999E-2</v>
      </c>
    </row>
    <row r="218" spans="1:36" x14ac:dyDescent="0.25">
      <c r="A218" t="s">
        <v>268</v>
      </c>
      <c r="B218" t="s">
        <v>666</v>
      </c>
      <c r="C218" t="s">
        <v>667</v>
      </c>
      <c r="D218" t="s">
        <v>108</v>
      </c>
      <c r="F218">
        <v>0.46269100000000002</v>
      </c>
      <c r="G218">
        <v>0.40880699999999998</v>
      </c>
      <c r="H218">
        <v>0.41057500000000002</v>
      </c>
      <c r="I218">
        <v>0.43627700000000003</v>
      </c>
      <c r="J218">
        <v>0.44456699999999999</v>
      </c>
      <c r="K218">
        <v>0.43850099999999997</v>
      </c>
      <c r="L218">
        <v>0.42869699999999999</v>
      </c>
      <c r="M218">
        <v>0.42419200000000001</v>
      </c>
      <c r="N218">
        <v>0.420375</v>
      </c>
      <c r="O218">
        <v>0.41126800000000002</v>
      </c>
      <c r="P218">
        <v>0.400445</v>
      </c>
      <c r="Q218">
        <v>0.39533099999999999</v>
      </c>
      <c r="R218">
        <v>0.39091700000000001</v>
      </c>
      <c r="S218">
        <v>0.37643399999999999</v>
      </c>
      <c r="T218">
        <v>0.36155199999999998</v>
      </c>
      <c r="U218">
        <v>0.35355599999999998</v>
      </c>
      <c r="V218">
        <v>0.35263100000000003</v>
      </c>
      <c r="W218">
        <v>0.35361599999999999</v>
      </c>
      <c r="X218">
        <v>0.358151</v>
      </c>
      <c r="Y218">
        <v>0.36047099999999999</v>
      </c>
      <c r="Z218">
        <v>0.35766199999999998</v>
      </c>
      <c r="AA218">
        <v>0.353238</v>
      </c>
      <c r="AB218">
        <v>0.34820299999999998</v>
      </c>
      <c r="AC218">
        <v>0.34314899999999998</v>
      </c>
      <c r="AD218">
        <v>0.33782899999999999</v>
      </c>
      <c r="AE218">
        <v>0.33543099999999998</v>
      </c>
      <c r="AF218">
        <v>0.33323599999999998</v>
      </c>
      <c r="AG218">
        <v>0.32577400000000001</v>
      </c>
      <c r="AH218">
        <v>0.31930799999999998</v>
      </c>
      <c r="AI218">
        <v>0.32139000000000001</v>
      </c>
      <c r="AJ218" s="71">
        <v>-1.2E-2</v>
      </c>
    </row>
    <row r="219" spans="1:36" x14ac:dyDescent="0.25">
      <c r="A219" t="s">
        <v>271</v>
      </c>
      <c r="B219" t="s">
        <v>668</v>
      </c>
      <c r="C219" t="s">
        <v>669</v>
      </c>
      <c r="D219" t="s">
        <v>108</v>
      </c>
      <c r="F219">
        <v>0.18610599999999999</v>
      </c>
      <c r="G219">
        <v>0.16403999999999999</v>
      </c>
      <c r="H219">
        <v>0.16450300000000001</v>
      </c>
      <c r="I219">
        <v>0.17469699999999999</v>
      </c>
      <c r="J219">
        <v>0.178151</v>
      </c>
      <c r="K219">
        <v>0.17601</v>
      </c>
      <c r="L219">
        <v>0.17254800000000001</v>
      </c>
      <c r="M219">
        <v>0.17135700000000001</v>
      </c>
      <c r="N219">
        <v>0.17069899999999999</v>
      </c>
      <c r="O219">
        <v>0.16805600000000001</v>
      </c>
      <c r="P219">
        <v>0.16498299999999999</v>
      </c>
      <c r="Q219">
        <v>0.164354</v>
      </c>
      <c r="R219">
        <v>0.16412599999999999</v>
      </c>
      <c r="S219">
        <v>0.15973300000000001</v>
      </c>
      <c r="T219">
        <v>0.15534100000000001</v>
      </c>
      <c r="U219">
        <v>0.15420800000000001</v>
      </c>
      <c r="V219">
        <v>0.15631300000000001</v>
      </c>
      <c r="W219">
        <v>0.15940399999999999</v>
      </c>
      <c r="X219">
        <v>0.16453300000000001</v>
      </c>
      <c r="Y219">
        <v>0.16885</v>
      </c>
      <c r="Z219">
        <v>0.17099400000000001</v>
      </c>
      <c r="AA219">
        <v>0.17260800000000001</v>
      </c>
      <c r="AB219">
        <v>0.17397299999999999</v>
      </c>
      <c r="AC219">
        <v>0.17547099999999999</v>
      </c>
      <c r="AD219">
        <v>0.17686299999999999</v>
      </c>
      <c r="AE219">
        <v>0.17984600000000001</v>
      </c>
      <c r="AF219">
        <v>0.183036</v>
      </c>
      <c r="AG219">
        <v>0.183365</v>
      </c>
      <c r="AH219">
        <v>0.184142</v>
      </c>
      <c r="AI219">
        <v>0.18992899999999999</v>
      </c>
      <c r="AJ219" s="71">
        <v>1E-3</v>
      </c>
    </row>
    <row r="220" spans="1:36" x14ac:dyDescent="0.25">
      <c r="A220" t="s">
        <v>274</v>
      </c>
      <c r="B220" t="s">
        <v>670</v>
      </c>
      <c r="C220" t="s">
        <v>671</v>
      </c>
      <c r="D220" t="s">
        <v>108</v>
      </c>
      <c r="F220">
        <v>4.0447610000000003</v>
      </c>
      <c r="G220">
        <v>3.3371179999999998</v>
      </c>
      <c r="H220">
        <v>3.1445059999999998</v>
      </c>
      <c r="I220">
        <v>3.1527409999999998</v>
      </c>
      <c r="J220">
        <v>3.0727660000000001</v>
      </c>
      <c r="K220">
        <v>2.9451399999999999</v>
      </c>
      <c r="L220">
        <v>2.8332639999999998</v>
      </c>
      <c r="M220">
        <v>2.7894969999999999</v>
      </c>
      <c r="N220">
        <v>2.7643200000000001</v>
      </c>
      <c r="O220">
        <v>2.6810260000000001</v>
      </c>
      <c r="P220">
        <v>2.5889389999999999</v>
      </c>
      <c r="Q220">
        <v>2.58385</v>
      </c>
      <c r="R220">
        <v>2.6310250000000002</v>
      </c>
      <c r="S220">
        <v>2.6122649999999998</v>
      </c>
      <c r="T220">
        <v>2.61287</v>
      </c>
      <c r="U220">
        <v>2.6811780000000001</v>
      </c>
      <c r="V220">
        <v>2.828897</v>
      </c>
      <c r="W220">
        <v>3.0044819999999999</v>
      </c>
      <c r="X220">
        <v>3.2051460000000001</v>
      </c>
      <c r="Y220">
        <v>3.4426860000000001</v>
      </c>
      <c r="Z220">
        <v>3.6595460000000002</v>
      </c>
      <c r="AA220">
        <v>3.8699919999999999</v>
      </c>
      <c r="AB220">
        <v>4.1302950000000003</v>
      </c>
      <c r="AC220">
        <v>4.4172659999999997</v>
      </c>
      <c r="AD220">
        <v>4.7500340000000003</v>
      </c>
      <c r="AE220">
        <v>5.1445780000000001</v>
      </c>
      <c r="AF220">
        <v>5.5656819999999998</v>
      </c>
      <c r="AG220">
        <v>5.9106120000000004</v>
      </c>
      <c r="AH220">
        <v>6.307334</v>
      </c>
      <c r="AI220">
        <v>6.8936710000000003</v>
      </c>
      <c r="AJ220" s="71">
        <v>1.9E-2</v>
      </c>
    </row>
    <row r="221" spans="1:36" x14ac:dyDescent="0.25">
      <c r="A221" t="s">
        <v>277</v>
      </c>
      <c r="B221" t="s">
        <v>672</v>
      </c>
      <c r="C221" t="s">
        <v>673</v>
      </c>
      <c r="D221" t="s">
        <v>108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 t="s">
        <v>136</v>
      </c>
    </row>
    <row r="222" spans="1:36" x14ac:dyDescent="0.25">
      <c r="A222" t="s">
        <v>232</v>
      </c>
      <c r="B222" t="s">
        <v>674</v>
      </c>
      <c r="C222" t="s">
        <v>675</v>
      </c>
      <c r="D222" t="s">
        <v>108</v>
      </c>
      <c r="F222">
        <v>9.2500000000000004E-4</v>
      </c>
      <c r="G222">
        <v>8.1800000000000004E-4</v>
      </c>
      <c r="H222">
        <v>8.2100000000000001E-4</v>
      </c>
      <c r="I222">
        <v>8.7299999999999997E-4</v>
      </c>
      <c r="J222">
        <v>8.8900000000000003E-4</v>
      </c>
      <c r="K222">
        <v>8.7699999999999996E-4</v>
      </c>
      <c r="L222">
        <v>8.5700000000000001E-4</v>
      </c>
      <c r="M222">
        <v>8.4800000000000001E-4</v>
      </c>
      <c r="N222">
        <v>8.4099999999999995E-4</v>
      </c>
      <c r="O222">
        <v>8.2299999999999995E-4</v>
      </c>
      <c r="P222">
        <v>8.0099999999999995E-4</v>
      </c>
      <c r="Q222">
        <v>7.9100000000000004E-4</v>
      </c>
      <c r="R222">
        <v>7.8200000000000003E-4</v>
      </c>
      <c r="S222">
        <v>7.5299999999999998E-4</v>
      </c>
      <c r="T222">
        <v>7.2300000000000001E-4</v>
      </c>
      <c r="U222">
        <v>7.0699999999999995E-4</v>
      </c>
      <c r="V222">
        <v>7.0500000000000001E-4</v>
      </c>
      <c r="W222">
        <v>7.0699999999999995E-4</v>
      </c>
      <c r="X222">
        <v>7.1599999999999995E-4</v>
      </c>
      <c r="Y222">
        <v>7.2099999999999996E-4</v>
      </c>
      <c r="Z222">
        <v>7.1500000000000003E-4</v>
      </c>
      <c r="AA222">
        <v>7.0600000000000003E-4</v>
      </c>
      <c r="AB222">
        <v>6.96E-4</v>
      </c>
      <c r="AC222">
        <v>6.8599999999999998E-4</v>
      </c>
      <c r="AD222">
        <v>6.7599999999999995E-4</v>
      </c>
      <c r="AE222">
        <v>6.7100000000000005E-4</v>
      </c>
      <c r="AF222">
        <v>6.6600000000000003E-4</v>
      </c>
      <c r="AG222">
        <v>6.5200000000000002E-4</v>
      </c>
      <c r="AH222">
        <v>6.3900000000000003E-4</v>
      </c>
      <c r="AI222">
        <v>6.4300000000000002E-4</v>
      </c>
      <c r="AJ222" s="71">
        <v>-1.2E-2</v>
      </c>
    </row>
    <row r="223" spans="1:36" x14ac:dyDescent="0.25">
      <c r="A223" t="s">
        <v>282</v>
      </c>
      <c r="B223" t="s">
        <v>676</v>
      </c>
      <c r="C223" t="s">
        <v>677</v>
      </c>
      <c r="D223" t="s">
        <v>108</v>
      </c>
      <c r="F223">
        <v>0.23710600000000001</v>
      </c>
      <c r="G223">
        <v>0.215778</v>
      </c>
      <c r="H223">
        <v>0.22321199999999999</v>
      </c>
      <c r="I223">
        <v>0.24430099999999999</v>
      </c>
      <c r="J223">
        <v>0.25641199999999997</v>
      </c>
      <c r="K223">
        <v>0.26050000000000001</v>
      </c>
      <c r="L223">
        <v>0.26231599999999999</v>
      </c>
      <c r="M223">
        <v>0.26734599999999997</v>
      </c>
      <c r="N223">
        <v>0.27288899999999999</v>
      </c>
      <c r="O223">
        <v>0.27498699999999998</v>
      </c>
      <c r="P223">
        <v>0.27578200000000003</v>
      </c>
      <c r="Q223">
        <v>0.28042800000000001</v>
      </c>
      <c r="R223">
        <v>0.28561599999999998</v>
      </c>
      <c r="S223">
        <v>0.28328500000000001</v>
      </c>
      <c r="T223">
        <v>0.28024900000000003</v>
      </c>
      <c r="U223">
        <v>0.28227200000000002</v>
      </c>
      <c r="V223">
        <v>0.28998000000000002</v>
      </c>
      <c r="W223">
        <v>0.29951299999999997</v>
      </c>
      <c r="X223">
        <v>0.31245499999999998</v>
      </c>
      <c r="Y223">
        <v>0.32391300000000001</v>
      </c>
      <c r="Z223">
        <v>0.33103100000000002</v>
      </c>
      <c r="AA223">
        <v>0.33674500000000002</v>
      </c>
      <c r="AB223">
        <v>0.34190300000000001</v>
      </c>
      <c r="AC223">
        <v>0.347049</v>
      </c>
      <c r="AD223">
        <v>0.35191800000000001</v>
      </c>
      <c r="AE223">
        <v>0.359902</v>
      </c>
      <c r="AF223">
        <v>0.36827300000000002</v>
      </c>
      <c r="AG223">
        <v>0.37082900000000002</v>
      </c>
      <c r="AH223">
        <v>0.37437199999999998</v>
      </c>
      <c r="AI223">
        <v>0.38811800000000002</v>
      </c>
      <c r="AJ223" s="71">
        <v>1.7000000000000001E-2</v>
      </c>
    </row>
    <row r="224" spans="1:36" x14ac:dyDescent="0.25">
      <c r="A224" t="s">
        <v>285</v>
      </c>
      <c r="B224" t="s">
        <v>678</v>
      </c>
      <c r="C224" t="s">
        <v>679</v>
      </c>
      <c r="D224" t="s">
        <v>108</v>
      </c>
      <c r="F224">
        <v>0.27038200000000001</v>
      </c>
      <c r="G224">
        <v>0.246061</v>
      </c>
      <c r="H224">
        <v>0.25453900000000002</v>
      </c>
      <c r="I224">
        <v>0.27858699999999997</v>
      </c>
      <c r="J224">
        <v>0.29239700000000002</v>
      </c>
      <c r="K224">
        <v>0.29705900000000002</v>
      </c>
      <c r="L224">
        <v>0.29913000000000001</v>
      </c>
      <c r="M224">
        <v>0.30486600000000003</v>
      </c>
      <c r="N224">
        <v>0.31118699999999999</v>
      </c>
      <c r="O224">
        <v>0.313579</v>
      </c>
      <c r="P224">
        <v>0.31448599999999999</v>
      </c>
      <c r="Q224">
        <v>0.31978400000000001</v>
      </c>
      <c r="R224">
        <v>0.32569999999999999</v>
      </c>
      <c r="S224">
        <v>0.323042</v>
      </c>
      <c r="T224">
        <v>0.319579</v>
      </c>
      <c r="U224">
        <v>0.32188699999999998</v>
      </c>
      <c r="V224">
        <v>0.33067600000000003</v>
      </c>
      <c r="W224">
        <v>0.34154699999999999</v>
      </c>
      <c r="X224">
        <v>0.35630600000000001</v>
      </c>
      <c r="Y224">
        <v>0.36937199999999998</v>
      </c>
      <c r="Z224">
        <v>0.37748799999999999</v>
      </c>
      <c r="AA224">
        <v>0.38400400000000001</v>
      </c>
      <c r="AB224">
        <v>0.38988600000000001</v>
      </c>
      <c r="AC224">
        <v>0.39575399999999999</v>
      </c>
      <c r="AD224">
        <v>0.40130700000000002</v>
      </c>
      <c r="AE224">
        <v>0.410412</v>
      </c>
      <c r="AF224">
        <v>0.419958</v>
      </c>
      <c r="AG224">
        <v>0.422871</v>
      </c>
      <c r="AH224">
        <v>0.42691200000000001</v>
      </c>
      <c r="AI224">
        <v>0.44258700000000001</v>
      </c>
      <c r="AJ224" s="71">
        <v>1.7000000000000001E-2</v>
      </c>
    </row>
    <row r="225" spans="1:36" x14ac:dyDescent="0.25">
      <c r="A225" t="s">
        <v>244</v>
      </c>
      <c r="B225" t="s">
        <v>680</v>
      </c>
      <c r="C225" t="s">
        <v>681</v>
      </c>
      <c r="D225" t="s">
        <v>108</v>
      </c>
      <c r="F225">
        <v>0.29670800000000003</v>
      </c>
      <c r="G225">
        <v>0.27001900000000001</v>
      </c>
      <c r="H225">
        <v>0.27932200000000001</v>
      </c>
      <c r="I225">
        <v>0.30571199999999998</v>
      </c>
      <c r="J225">
        <v>0.32086700000000001</v>
      </c>
      <c r="K225">
        <v>0.32598300000000002</v>
      </c>
      <c r="L225">
        <v>0.32825599999999999</v>
      </c>
      <c r="M225">
        <v>0.33455000000000001</v>
      </c>
      <c r="N225">
        <v>0.34148600000000001</v>
      </c>
      <c r="O225">
        <v>0.344111</v>
      </c>
      <c r="P225">
        <v>0.345107</v>
      </c>
      <c r="Q225">
        <v>0.35092000000000001</v>
      </c>
      <c r="R225">
        <v>0.35741299999999998</v>
      </c>
      <c r="S225">
        <v>0.35449599999999998</v>
      </c>
      <c r="T225">
        <v>0.35069600000000001</v>
      </c>
      <c r="U225">
        <v>0.35322799999999999</v>
      </c>
      <c r="V225">
        <v>0.362873</v>
      </c>
      <c r="W225">
        <v>0.374803</v>
      </c>
      <c r="X225">
        <v>0.39099800000000001</v>
      </c>
      <c r="Y225">
        <v>0.40533599999999997</v>
      </c>
      <c r="Z225">
        <v>0.41424299999999997</v>
      </c>
      <c r="AA225">
        <v>0.42139300000000002</v>
      </c>
      <c r="AB225">
        <v>0.42784800000000001</v>
      </c>
      <c r="AC225">
        <v>0.43428800000000001</v>
      </c>
      <c r="AD225">
        <v>0.44038100000000002</v>
      </c>
      <c r="AE225">
        <v>0.45037199999999999</v>
      </c>
      <c r="AF225">
        <v>0.46084799999999998</v>
      </c>
      <c r="AG225">
        <v>0.46404499999999999</v>
      </c>
      <c r="AH225">
        <v>0.46847899999999998</v>
      </c>
      <c r="AI225">
        <v>0.48568099999999997</v>
      </c>
      <c r="AJ225" s="71">
        <v>1.7000000000000001E-2</v>
      </c>
    </row>
    <row r="226" spans="1:36" x14ac:dyDescent="0.25">
      <c r="A226" t="s">
        <v>334</v>
      </c>
      <c r="B226" t="s">
        <v>682</v>
      </c>
      <c r="C226" t="s">
        <v>683</v>
      </c>
      <c r="D226" t="s">
        <v>108</v>
      </c>
      <c r="F226">
        <v>277.98751800000002</v>
      </c>
      <c r="G226">
        <v>245.61402899999999</v>
      </c>
      <c r="H226">
        <v>246.675949</v>
      </c>
      <c r="I226">
        <v>262.11767600000002</v>
      </c>
      <c r="J226">
        <v>267.09878500000002</v>
      </c>
      <c r="K226">
        <v>263.454071</v>
      </c>
      <c r="L226">
        <v>257.563782</v>
      </c>
      <c r="M226">
        <v>254.856888</v>
      </c>
      <c r="N226">
        <v>252.563568</v>
      </c>
      <c r="O226">
        <v>247.09259</v>
      </c>
      <c r="P226">
        <v>240.58987400000001</v>
      </c>
      <c r="Q226">
        <v>237.51712000000001</v>
      </c>
      <c r="R226">
        <v>234.86558500000001</v>
      </c>
      <c r="S226">
        <v>226.163895</v>
      </c>
      <c r="T226">
        <v>217.222702</v>
      </c>
      <c r="U226">
        <v>212.418701</v>
      </c>
      <c r="V226">
        <v>211.86282299999999</v>
      </c>
      <c r="W226">
        <v>212.45451399999999</v>
      </c>
      <c r="X226">
        <v>215.179382</v>
      </c>
      <c r="Y226">
        <v>216.57298299999999</v>
      </c>
      <c r="Z226">
        <v>214.88537600000001</v>
      </c>
      <c r="AA226">
        <v>212.227676</v>
      </c>
      <c r="AB226">
        <v>209.202393</v>
      </c>
      <c r="AC226">
        <v>206.16622899999999</v>
      </c>
      <c r="AD226">
        <v>202.96961999999999</v>
      </c>
      <c r="AE226">
        <v>201.528763</v>
      </c>
      <c r="AF226">
        <v>200.209946</v>
      </c>
      <c r="AG226">
        <v>195.72730999999999</v>
      </c>
      <c r="AH226">
        <v>191.84227000000001</v>
      </c>
      <c r="AI226">
        <v>193.093369</v>
      </c>
      <c r="AJ226" s="71">
        <v>-1.2E-2</v>
      </c>
    </row>
    <row r="227" spans="1:36" x14ac:dyDescent="0.25">
      <c r="A227" t="s">
        <v>221</v>
      </c>
      <c r="B227" t="s">
        <v>684</v>
      </c>
      <c r="C227" t="s">
        <v>685</v>
      </c>
      <c r="D227" t="s">
        <v>108</v>
      </c>
      <c r="F227">
        <v>740.32202099999995</v>
      </c>
      <c r="G227">
        <v>664.46466099999998</v>
      </c>
      <c r="H227">
        <v>676.90515100000005</v>
      </c>
      <c r="I227">
        <v>714.21283000000005</v>
      </c>
      <c r="J227">
        <v>727.96588099999997</v>
      </c>
      <c r="K227">
        <v>727.80432099999996</v>
      </c>
      <c r="L227">
        <v>720.67126499999995</v>
      </c>
      <c r="M227">
        <v>721.59094200000004</v>
      </c>
      <c r="N227">
        <v>724.29125999999997</v>
      </c>
      <c r="O227">
        <v>718.70068400000002</v>
      </c>
      <c r="P227">
        <v>711.81359899999995</v>
      </c>
      <c r="Q227">
        <v>714.00854500000003</v>
      </c>
      <c r="R227">
        <v>717.63122599999997</v>
      </c>
      <c r="S227">
        <v>702.15515100000005</v>
      </c>
      <c r="T227">
        <v>685.81469700000002</v>
      </c>
      <c r="U227">
        <v>680.61614999999995</v>
      </c>
      <c r="V227">
        <v>686.47503700000004</v>
      </c>
      <c r="W227">
        <v>697.39593500000001</v>
      </c>
      <c r="X227">
        <v>714.25714100000005</v>
      </c>
      <c r="Y227">
        <v>727.39550799999995</v>
      </c>
      <c r="Z227">
        <v>732.18292199999996</v>
      </c>
      <c r="AA227">
        <v>733.42034899999999</v>
      </c>
      <c r="AB227">
        <v>733.74945100000002</v>
      </c>
      <c r="AC227">
        <v>733.76086399999997</v>
      </c>
      <c r="AD227">
        <v>732.39166299999999</v>
      </c>
      <c r="AE227">
        <v>738.45190400000001</v>
      </c>
      <c r="AF227">
        <v>743.73095699999999</v>
      </c>
      <c r="AG227">
        <v>740.60058600000002</v>
      </c>
      <c r="AH227">
        <v>741.86987299999998</v>
      </c>
      <c r="AI227">
        <v>752.82745399999999</v>
      </c>
      <c r="AJ227" s="71">
        <v>1E-3</v>
      </c>
    </row>
    <row r="228" spans="1:36" x14ac:dyDescent="0.25">
      <c r="A228" t="s">
        <v>686</v>
      </c>
    </row>
    <row r="229" spans="1:36" x14ac:dyDescent="0.25">
      <c r="A229" t="s">
        <v>687</v>
      </c>
      <c r="B229" t="s">
        <v>688</v>
      </c>
      <c r="C229" t="s">
        <v>689</v>
      </c>
      <c r="D229" t="s">
        <v>690</v>
      </c>
      <c r="F229">
        <v>1642.4384769999999</v>
      </c>
      <c r="G229">
        <v>1648.841187</v>
      </c>
      <c r="H229">
        <v>1642.1176760000001</v>
      </c>
      <c r="I229">
        <v>1538.342163</v>
      </c>
      <c r="J229">
        <v>1550.619385</v>
      </c>
      <c r="K229">
        <v>1586.2102050000001</v>
      </c>
      <c r="L229">
        <v>1584.949341</v>
      </c>
      <c r="M229">
        <v>1595.376587</v>
      </c>
      <c r="N229">
        <v>1596.9819339999999</v>
      </c>
      <c r="O229">
        <v>1601.017578</v>
      </c>
      <c r="P229">
        <v>1607.385254</v>
      </c>
      <c r="Q229">
        <v>1609.5629879999999</v>
      </c>
      <c r="R229">
        <v>1610.8304439999999</v>
      </c>
      <c r="S229">
        <v>1600.236206</v>
      </c>
      <c r="T229">
        <v>1594.3553469999999</v>
      </c>
      <c r="U229">
        <v>1589.1704099999999</v>
      </c>
      <c r="V229">
        <v>1589.8118899999999</v>
      </c>
      <c r="W229">
        <v>1595.442871</v>
      </c>
      <c r="X229">
        <v>1599.424072</v>
      </c>
      <c r="Y229">
        <v>1598.0878909999999</v>
      </c>
      <c r="Z229">
        <v>1603.0029300000001</v>
      </c>
      <c r="AA229">
        <v>1610.482178</v>
      </c>
      <c r="AB229">
        <v>1608.26001</v>
      </c>
      <c r="AC229">
        <v>1612.27124</v>
      </c>
      <c r="AD229">
        <v>1606.3276370000001</v>
      </c>
      <c r="AE229">
        <v>1612.4525149999999</v>
      </c>
      <c r="AF229">
        <v>1612.159302</v>
      </c>
      <c r="AG229">
        <v>1614.0505370000001</v>
      </c>
      <c r="AH229">
        <v>1618.08374</v>
      </c>
      <c r="AI229">
        <v>1632.708496</v>
      </c>
      <c r="AJ229" s="71">
        <v>0</v>
      </c>
    </row>
    <row r="230" spans="1:36" x14ac:dyDescent="0.25">
      <c r="A230" t="s">
        <v>691</v>
      </c>
      <c r="B230" t="s">
        <v>692</v>
      </c>
      <c r="C230" t="s">
        <v>693</v>
      </c>
      <c r="D230" t="s">
        <v>694</v>
      </c>
      <c r="F230">
        <v>3.512003</v>
      </c>
      <c r="G230">
        <v>3.5347819999999999</v>
      </c>
      <c r="H230">
        <v>3.5577100000000002</v>
      </c>
      <c r="I230">
        <v>3.5807850000000001</v>
      </c>
      <c r="J230">
        <v>3.6040100000000002</v>
      </c>
      <c r="K230">
        <v>3.627386</v>
      </c>
      <c r="L230">
        <v>3.6509140000000002</v>
      </c>
      <c r="M230">
        <v>3.6745939999999999</v>
      </c>
      <c r="N230">
        <v>3.6984279999999998</v>
      </c>
      <c r="O230">
        <v>3.7224159999999999</v>
      </c>
      <c r="P230">
        <v>3.7465600000000001</v>
      </c>
      <c r="Q230">
        <v>3.7708599999999999</v>
      </c>
      <c r="R230">
        <v>3.795318</v>
      </c>
      <c r="S230">
        <v>3.8199350000000001</v>
      </c>
      <c r="T230">
        <v>3.8447119999999999</v>
      </c>
      <c r="U230">
        <v>3.8696489999999999</v>
      </c>
      <c r="V230">
        <v>3.8947479999999999</v>
      </c>
      <c r="W230">
        <v>3.9200089999999999</v>
      </c>
      <c r="X230">
        <v>3.9454349999999998</v>
      </c>
      <c r="Y230">
        <v>3.971025</v>
      </c>
      <c r="Z230">
        <v>3.9967820000000001</v>
      </c>
      <c r="AA230">
        <v>4.0227050000000002</v>
      </c>
      <c r="AB230">
        <v>4.0487970000000004</v>
      </c>
      <c r="AC230">
        <v>4.0750580000000003</v>
      </c>
      <c r="AD230">
        <v>4.1014889999999999</v>
      </c>
      <c r="AE230">
        <v>4.1280910000000004</v>
      </c>
      <c r="AF230">
        <v>4.1548660000000002</v>
      </c>
      <c r="AG230">
        <v>4.1818150000000003</v>
      </c>
      <c r="AH230">
        <v>4.208939</v>
      </c>
      <c r="AI230">
        <v>4.2362380000000002</v>
      </c>
      <c r="AJ230" s="71">
        <v>6.0000000000000001E-3</v>
      </c>
    </row>
    <row r="231" spans="1:36" x14ac:dyDescent="0.25">
      <c r="A231" t="s">
        <v>695</v>
      </c>
    </row>
    <row r="232" spans="1:36" x14ac:dyDescent="0.25">
      <c r="A232" t="s">
        <v>696</v>
      </c>
      <c r="B232" t="s">
        <v>697</v>
      </c>
      <c r="C232" t="s">
        <v>698</v>
      </c>
      <c r="D232" t="s">
        <v>343</v>
      </c>
      <c r="F232">
        <v>466.16387900000001</v>
      </c>
      <c r="G232">
        <v>463.472534</v>
      </c>
      <c r="H232">
        <v>456.64486699999998</v>
      </c>
      <c r="I232">
        <v>422.75561499999998</v>
      </c>
      <c r="J232">
        <v>419.64196800000002</v>
      </c>
      <c r="K232">
        <v>421.251465</v>
      </c>
      <c r="L232">
        <v>411.59249899999998</v>
      </c>
      <c r="M232">
        <v>403.68771400000003</v>
      </c>
      <c r="N232">
        <v>392.34314000000001</v>
      </c>
      <c r="O232">
        <v>381.88363600000002</v>
      </c>
      <c r="P232">
        <v>372.22824100000003</v>
      </c>
      <c r="Q232">
        <v>361.856964</v>
      </c>
      <c r="R232">
        <v>351.56353799999999</v>
      </c>
      <c r="S232">
        <v>339.03805499999999</v>
      </c>
      <c r="T232">
        <v>327.91381799999999</v>
      </c>
      <c r="U232">
        <v>317.28930700000001</v>
      </c>
      <c r="V232">
        <v>308.13497899999999</v>
      </c>
      <c r="W232">
        <v>300.18353300000001</v>
      </c>
      <c r="X232">
        <v>292.13226300000002</v>
      </c>
      <c r="Y232">
        <v>283.35238600000002</v>
      </c>
      <c r="Z232">
        <v>275.91214000000002</v>
      </c>
      <c r="AA232">
        <v>269.09326199999998</v>
      </c>
      <c r="AB232">
        <v>260.863586</v>
      </c>
      <c r="AC232">
        <v>253.86663799999999</v>
      </c>
      <c r="AD232">
        <v>245.53417999999999</v>
      </c>
      <c r="AE232">
        <v>239.26272599999999</v>
      </c>
      <c r="AF232">
        <v>232.22361799999999</v>
      </c>
      <c r="AG232">
        <v>225.69705200000001</v>
      </c>
      <c r="AH232">
        <v>219.644363</v>
      </c>
      <c r="AI232">
        <v>215.148392</v>
      </c>
      <c r="AJ232" s="71">
        <v>-2.5999999999999999E-2</v>
      </c>
    </row>
    <row r="233" spans="1:36" x14ac:dyDescent="0.25">
      <c r="A233" t="s">
        <v>699</v>
      </c>
      <c r="B233" t="s">
        <v>700</v>
      </c>
      <c r="C233" t="s">
        <v>701</v>
      </c>
      <c r="D233" t="s">
        <v>343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 t="s">
        <v>136</v>
      </c>
    </row>
    <row r="234" spans="1:36" x14ac:dyDescent="0.25">
      <c r="A234" t="s">
        <v>702</v>
      </c>
      <c r="B234" t="s">
        <v>703</v>
      </c>
      <c r="C234" t="s">
        <v>704</v>
      </c>
      <c r="D234" t="s">
        <v>343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 t="s">
        <v>136</v>
      </c>
    </row>
    <row r="235" spans="1:36" x14ac:dyDescent="0.25">
      <c r="A235" t="s">
        <v>705</v>
      </c>
      <c r="B235" t="s">
        <v>706</v>
      </c>
      <c r="C235" t="s">
        <v>707</v>
      </c>
      <c r="D235" t="s">
        <v>343</v>
      </c>
      <c r="F235">
        <v>1.5003789999999999</v>
      </c>
      <c r="G235">
        <v>2.989306</v>
      </c>
      <c r="H235">
        <v>4.9210979999999998</v>
      </c>
      <c r="I235">
        <v>6.854679</v>
      </c>
      <c r="J235">
        <v>10.606348000000001</v>
      </c>
      <c r="K235">
        <v>16.035872999999999</v>
      </c>
      <c r="L235">
        <v>22.531504000000002</v>
      </c>
      <c r="M235">
        <v>30.476330000000001</v>
      </c>
      <c r="N235">
        <v>39.457165000000003</v>
      </c>
      <c r="O235">
        <v>48.218071000000002</v>
      </c>
      <c r="P235">
        <v>56.801430000000003</v>
      </c>
      <c r="Q235">
        <v>64.985397000000006</v>
      </c>
      <c r="R235">
        <v>72.862128999999996</v>
      </c>
      <c r="S235">
        <v>79.87912</v>
      </c>
      <c r="T235">
        <v>86.774055000000004</v>
      </c>
      <c r="U235">
        <v>93.386345000000006</v>
      </c>
      <c r="V235">
        <v>100.058853</v>
      </c>
      <c r="W235">
        <v>106.816261</v>
      </c>
      <c r="X235">
        <v>113.253738</v>
      </c>
      <c r="Y235">
        <v>119.08470199999999</v>
      </c>
      <c r="Z235">
        <v>125.161255</v>
      </c>
      <c r="AA235">
        <v>131.25482199999999</v>
      </c>
      <c r="AB235">
        <v>136.355682</v>
      </c>
      <c r="AC235">
        <v>141.777176</v>
      </c>
      <c r="AD235">
        <v>146.11084</v>
      </c>
      <c r="AE235">
        <v>151.34213299999999</v>
      </c>
      <c r="AF235">
        <v>155.79347200000001</v>
      </c>
      <c r="AG235">
        <v>160.27179000000001</v>
      </c>
      <c r="AH235">
        <v>164.79544100000001</v>
      </c>
      <c r="AI235">
        <v>170.266312</v>
      </c>
      <c r="AJ235" s="71">
        <v>0.17699999999999999</v>
      </c>
    </row>
    <row r="236" spans="1:36" x14ac:dyDescent="0.25">
      <c r="A236" t="s">
        <v>708</v>
      </c>
    </row>
    <row r="237" spans="1:36" x14ac:dyDescent="0.25">
      <c r="A237" t="s">
        <v>709</v>
      </c>
      <c r="B237" t="s">
        <v>710</v>
      </c>
      <c r="C237" t="s">
        <v>711</v>
      </c>
      <c r="D237" t="s">
        <v>690</v>
      </c>
      <c r="F237">
        <v>340.48767099999998</v>
      </c>
      <c r="G237">
        <v>353.66149899999999</v>
      </c>
      <c r="H237">
        <v>348.75344799999999</v>
      </c>
      <c r="I237">
        <v>338.82714800000002</v>
      </c>
      <c r="J237">
        <v>330.61053500000003</v>
      </c>
      <c r="K237">
        <v>321.46386699999999</v>
      </c>
      <c r="L237">
        <v>311.57351699999998</v>
      </c>
      <c r="M237">
        <v>302.60565200000002</v>
      </c>
      <c r="N237">
        <v>292.885651</v>
      </c>
      <c r="O237">
        <v>283.439819</v>
      </c>
      <c r="P237">
        <v>278.66482500000001</v>
      </c>
      <c r="Q237">
        <v>274.77252199999998</v>
      </c>
      <c r="R237">
        <v>270.56768799999998</v>
      </c>
      <c r="S237">
        <v>265.448578</v>
      </c>
      <c r="T237">
        <v>260.36828600000001</v>
      </c>
      <c r="U237">
        <v>255.548889</v>
      </c>
      <c r="V237">
        <v>251.06869499999999</v>
      </c>
      <c r="W237">
        <v>246.48242200000001</v>
      </c>
      <c r="X237">
        <v>242.55010999999999</v>
      </c>
      <c r="Y237">
        <v>238.31042500000001</v>
      </c>
      <c r="Z237">
        <v>236.52815200000001</v>
      </c>
      <c r="AA237">
        <v>234.912521</v>
      </c>
      <c r="AB237">
        <v>233.394836</v>
      </c>
      <c r="AC237">
        <v>231.42420999999999</v>
      </c>
      <c r="AD237">
        <v>229.79132100000001</v>
      </c>
      <c r="AE237">
        <v>228.752701</v>
      </c>
      <c r="AF237">
        <v>227.20117200000001</v>
      </c>
      <c r="AG237">
        <v>224.90399199999999</v>
      </c>
      <c r="AH237">
        <v>223.22271699999999</v>
      </c>
      <c r="AI237">
        <v>222.72167999999999</v>
      </c>
      <c r="AJ237" s="71">
        <v>-1.4999999999999999E-2</v>
      </c>
    </row>
    <row r="238" spans="1:36" x14ac:dyDescent="0.25">
      <c r="A238" t="s">
        <v>691</v>
      </c>
      <c r="B238" t="s">
        <v>712</v>
      </c>
      <c r="C238" t="s">
        <v>713</v>
      </c>
      <c r="D238" t="s">
        <v>694</v>
      </c>
      <c r="F238">
        <v>4.8707260000000003</v>
      </c>
      <c r="G238">
        <v>4.8996630000000003</v>
      </c>
      <c r="H238">
        <v>4.9287720000000004</v>
      </c>
      <c r="I238">
        <v>4.9580539999999997</v>
      </c>
      <c r="J238">
        <v>4.9875090000000002</v>
      </c>
      <c r="K238">
        <v>5.0171400000000004</v>
      </c>
      <c r="L238">
        <v>5.0469470000000003</v>
      </c>
      <c r="M238">
        <v>5.0769310000000001</v>
      </c>
      <c r="N238">
        <v>5.1070919999999997</v>
      </c>
      <c r="O238">
        <v>5.1374339999999998</v>
      </c>
      <c r="P238">
        <v>5.1679550000000001</v>
      </c>
      <c r="Q238">
        <v>5.198658</v>
      </c>
      <c r="R238">
        <v>5.2295429999999996</v>
      </c>
      <c r="S238">
        <v>5.2606109999999999</v>
      </c>
      <c r="T238">
        <v>5.2918640000000003</v>
      </c>
      <c r="U238">
        <v>5.3233030000000001</v>
      </c>
      <c r="V238">
        <v>5.3549290000000003</v>
      </c>
      <c r="W238">
        <v>5.3867419999999999</v>
      </c>
      <c r="X238">
        <v>5.4187450000000004</v>
      </c>
      <c r="Y238">
        <v>5.4509379999999998</v>
      </c>
      <c r="Z238">
        <v>5.4833220000000003</v>
      </c>
      <c r="AA238">
        <v>5.515898</v>
      </c>
      <c r="AB238">
        <v>5.548667</v>
      </c>
      <c r="AC238">
        <v>5.5816319999999999</v>
      </c>
      <c r="AD238">
        <v>5.6147919999999996</v>
      </c>
      <c r="AE238">
        <v>5.6481500000000002</v>
      </c>
      <c r="AF238">
        <v>5.681705</v>
      </c>
      <c r="AG238">
        <v>5.7154600000000002</v>
      </c>
      <c r="AH238">
        <v>5.7494160000000001</v>
      </c>
      <c r="AI238">
        <v>5.7835729999999996</v>
      </c>
      <c r="AJ238" s="71">
        <v>6.0000000000000001E-3</v>
      </c>
    </row>
    <row r="239" spans="1:36" x14ac:dyDescent="0.25">
      <c r="A239" t="s">
        <v>695</v>
      </c>
    </row>
    <row r="240" spans="1:36" x14ac:dyDescent="0.25">
      <c r="A240" t="s">
        <v>696</v>
      </c>
      <c r="B240" t="s">
        <v>714</v>
      </c>
      <c r="C240" t="s">
        <v>715</v>
      </c>
      <c r="D240" t="s">
        <v>343</v>
      </c>
      <c r="F240">
        <v>73.017257999999998</v>
      </c>
      <c r="G240">
        <v>75.100730999999996</v>
      </c>
      <c r="H240">
        <v>73.635756999999998</v>
      </c>
      <c r="I240">
        <v>71.136764999999997</v>
      </c>
      <c r="J240">
        <v>69.029105999999999</v>
      </c>
      <c r="K240">
        <v>66.756371000000001</v>
      </c>
      <c r="L240">
        <v>64.350571000000002</v>
      </c>
      <c r="M240">
        <v>62.168671000000003</v>
      </c>
      <c r="N240">
        <v>59.842682000000003</v>
      </c>
      <c r="O240">
        <v>57.601500999999999</v>
      </c>
      <c r="P240">
        <v>56.323067000000002</v>
      </c>
      <c r="Q240">
        <v>55.232810999999998</v>
      </c>
      <c r="R240">
        <v>54.087524000000002</v>
      </c>
      <c r="S240">
        <v>52.766506</v>
      </c>
      <c r="T240">
        <v>51.484589</v>
      </c>
      <c r="U240">
        <v>50.259177999999999</v>
      </c>
      <c r="V240">
        <v>49.106833999999999</v>
      </c>
      <c r="W240">
        <v>47.952316000000003</v>
      </c>
      <c r="X240">
        <v>46.930340000000001</v>
      </c>
      <c r="Y240">
        <v>45.835270000000001</v>
      </c>
      <c r="Z240">
        <v>45.176932999999998</v>
      </c>
      <c r="AA240">
        <v>44.554848</v>
      </c>
      <c r="AB240">
        <v>43.951163999999999</v>
      </c>
      <c r="AC240">
        <v>43.265101999999999</v>
      </c>
      <c r="AD240">
        <v>42.644077000000003</v>
      </c>
      <c r="AE240">
        <v>42.139519</v>
      </c>
      <c r="AF240">
        <v>41.536087000000002</v>
      </c>
      <c r="AG240">
        <v>40.797203000000003</v>
      </c>
      <c r="AH240">
        <v>40.174942000000001</v>
      </c>
      <c r="AI240">
        <v>39.761702999999997</v>
      </c>
      <c r="AJ240" s="71">
        <v>-2.1000000000000001E-2</v>
      </c>
    </row>
    <row r="241" spans="1:36" x14ac:dyDescent="0.25">
      <c r="A241" t="s">
        <v>699</v>
      </c>
      <c r="B241" t="s">
        <v>716</v>
      </c>
      <c r="C241" t="s">
        <v>717</v>
      </c>
      <c r="D241" t="s">
        <v>343</v>
      </c>
      <c r="F241">
        <v>1.711992</v>
      </c>
      <c r="G241">
        <v>1.6067039999999999</v>
      </c>
      <c r="H241">
        <v>1.424687</v>
      </c>
      <c r="I241">
        <v>1.3143290000000001</v>
      </c>
      <c r="J241">
        <v>1.2163660000000001</v>
      </c>
      <c r="K241">
        <v>1.1254599999999999</v>
      </c>
      <c r="L241">
        <v>1.033212</v>
      </c>
      <c r="M241">
        <v>0.948766</v>
      </c>
      <c r="N241">
        <v>0.86623899999999998</v>
      </c>
      <c r="O241">
        <v>0.78573899999999997</v>
      </c>
      <c r="P241">
        <v>0.71912600000000004</v>
      </c>
      <c r="Q241">
        <v>0.65825400000000001</v>
      </c>
      <c r="R241">
        <v>0.59724100000000002</v>
      </c>
      <c r="S241">
        <v>0.53790099999999996</v>
      </c>
      <c r="T241">
        <v>0.48230699999999999</v>
      </c>
      <c r="U241">
        <v>0.43525399999999997</v>
      </c>
      <c r="V241">
        <v>0.38700800000000002</v>
      </c>
      <c r="W241">
        <v>0.33490300000000001</v>
      </c>
      <c r="X241">
        <v>0.28238799999999997</v>
      </c>
      <c r="Y241">
        <v>0.236206</v>
      </c>
      <c r="Z241">
        <v>0.233044</v>
      </c>
      <c r="AA241">
        <v>0.230071</v>
      </c>
      <c r="AB241">
        <v>0.22722800000000001</v>
      </c>
      <c r="AC241">
        <v>0.223966</v>
      </c>
      <c r="AD241">
        <v>0.22106000000000001</v>
      </c>
      <c r="AE241">
        <v>0.218748</v>
      </c>
      <c r="AF241">
        <v>0.215971</v>
      </c>
      <c r="AG241">
        <v>0.21251700000000001</v>
      </c>
      <c r="AH241">
        <v>0.209678</v>
      </c>
      <c r="AI241">
        <v>0.20796700000000001</v>
      </c>
      <c r="AJ241" s="71">
        <v>-7.0000000000000007E-2</v>
      </c>
    </row>
    <row r="242" spans="1:36" x14ac:dyDescent="0.25">
      <c r="A242" t="s">
        <v>702</v>
      </c>
      <c r="B242" t="s">
        <v>718</v>
      </c>
      <c r="C242" t="s">
        <v>719</v>
      </c>
      <c r="D242" t="s">
        <v>343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 t="s">
        <v>136</v>
      </c>
    </row>
    <row r="243" spans="1:36" x14ac:dyDescent="0.25">
      <c r="A243" t="s">
        <v>705</v>
      </c>
      <c r="B243" t="s">
        <v>720</v>
      </c>
      <c r="C243" t="s">
        <v>721</v>
      </c>
      <c r="D243" t="s">
        <v>343</v>
      </c>
      <c r="F243">
        <v>0.440946</v>
      </c>
      <c r="G243">
        <v>0.50064299999999995</v>
      </c>
      <c r="H243">
        <v>0.53616600000000003</v>
      </c>
      <c r="I243">
        <v>0.55973799999999996</v>
      </c>
      <c r="J243">
        <v>0.58302699999999996</v>
      </c>
      <c r="K243">
        <v>0.598105</v>
      </c>
      <c r="L243">
        <v>0.61139600000000005</v>
      </c>
      <c r="M243">
        <v>0.62386699999999995</v>
      </c>
      <c r="N243">
        <v>0.63226899999999997</v>
      </c>
      <c r="O243">
        <v>0.64102700000000001</v>
      </c>
      <c r="P243">
        <v>0.66010999999999997</v>
      </c>
      <c r="Q243">
        <v>0.67916600000000005</v>
      </c>
      <c r="R243">
        <v>0.69723199999999996</v>
      </c>
      <c r="S243">
        <v>0.71062599999999998</v>
      </c>
      <c r="T243">
        <v>0.72212399999999999</v>
      </c>
      <c r="U243">
        <v>0.72906700000000002</v>
      </c>
      <c r="V243">
        <v>0.73836100000000005</v>
      </c>
      <c r="W243">
        <v>0.75021899999999997</v>
      </c>
      <c r="X243">
        <v>0.76511899999999999</v>
      </c>
      <c r="Y243">
        <v>0.79886599999999997</v>
      </c>
      <c r="Z243">
        <v>0.84232499999999999</v>
      </c>
      <c r="AA243">
        <v>0.88875599999999999</v>
      </c>
      <c r="AB243">
        <v>0.93803999999999998</v>
      </c>
      <c r="AC243">
        <v>0.98808399999999996</v>
      </c>
      <c r="AD243">
        <v>1.042233</v>
      </c>
      <c r="AE243">
        <v>1.1022829999999999</v>
      </c>
      <c r="AF243">
        <v>1.1629940000000001</v>
      </c>
      <c r="AG243">
        <v>1.2228859999999999</v>
      </c>
      <c r="AH243">
        <v>1.2893570000000001</v>
      </c>
      <c r="AI243">
        <v>1.3664959999999999</v>
      </c>
      <c r="AJ243" s="71">
        <v>0.04</v>
      </c>
    </row>
    <row r="244" spans="1:36" x14ac:dyDescent="0.25">
      <c r="A244" t="s">
        <v>722</v>
      </c>
    </row>
    <row r="245" spans="1:36" x14ac:dyDescent="0.25">
      <c r="A245" t="s">
        <v>723</v>
      </c>
      <c r="B245" t="s">
        <v>724</v>
      </c>
      <c r="C245" t="s">
        <v>725</v>
      </c>
      <c r="D245" t="s">
        <v>726</v>
      </c>
      <c r="F245">
        <v>4755.3696289999998</v>
      </c>
      <c r="G245">
        <v>4894.1933589999999</v>
      </c>
      <c r="H245">
        <v>5122.1835940000001</v>
      </c>
      <c r="I245">
        <v>5334.7880859999996</v>
      </c>
      <c r="J245">
        <v>5508.5522460000002</v>
      </c>
      <c r="K245">
        <v>5683.1552730000003</v>
      </c>
      <c r="L245">
        <v>5842.8984380000002</v>
      </c>
      <c r="M245">
        <v>6011.251953</v>
      </c>
      <c r="N245">
        <v>6199.810547</v>
      </c>
      <c r="O245">
        <v>6392.7705079999996</v>
      </c>
      <c r="P245">
        <v>6582.265625</v>
      </c>
      <c r="Q245">
        <v>6772.8134769999997</v>
      </c>
      <c r="R245">
        <v>6963.080078</v>
      </c>
      <c r="S245">
        <v>7161.419922</v>
      </c>
      <c r="T245">
        <v>7361.4311520000001</v>
      </c>
      <c r="U245">
        <v>7576.3271480000003</v>
      </c>
      <c r="V245">
        <v>7789.8798829999996</v>
      </c>
      <c r="W245">
        <v>8009.5239259999998</v>
      </c>
      <c r="X245">
        <v>8254.1757809999999</v>
      </c>
      <c r="Y245">
        <v>8501.2363280000009</v>
      </c>
      <c r="Z245">
        <v>8764.7109380000002</v>
      </c>
      <c r="AA245">
        <v>9050.7568360000005</v>
      </c>
      <c r="AB245">
        <v>9372.9726559999999</v>
      </c>
      <c r="AC245">
        <v>9717.5019530000009</v>
      </c>
      <c r="AD245">
        <v>10044.766602</v>
      </c>
      <c r="AE245">
        <v>10408.753906</v>
      </c>
      <c r="AF245">
        <v>10791.429688</v>
      </c>
      <c r="AG245">
        <v>11158.839844</v>
      </c>
      <c r="AH245">
        <v>11529.185546999999</v>
      </c>
      <c r="AI245">
        <v>11948.395508</v>
      </c>
      <c r="AJ245" s="71">
        <v>3.2000000000000001E-2</v>
      </c>
    </row>
    <row r="246" spans="1:36" x14ac:dyDescent="0.25">
      <c r="A246" t="s">
        <v>727</v>
      </c>
      <c r="B246" t="s">
        <v>728</v>
      </c>
      <c r="C246" t="s">
        <v>729</v>
      </c>
      <c r="D246" t="s">
        <v>726</v>
      </c>
      <c r="F246">
        <v>1714.704956</v>
      </c>
      <c r="G246">
        <v>1800.3310550000001</v>
      </c>
      <c r="H246">
        <v>1931.3680420000001</v>
      </c>
      <c r="I246">
        <v>2018.784302</v>
      </c>
      <c r="J246">
        <v>2090.0585940000001</v>
      </c>
      <c r="K246">
        <v>2155.2922359999998</v>
      </c>
      <c r="L246">
        <v>2214.344971</v>
      </c>
      <c r="M246">
        <v>2287.1091310000002</v>
      </c>
      <c r="N246">
        <v>2371.273682</v>
      </c>
      <c r="O246">
        <v>2458.5458979999999</v>
      </c>
      <c r="P246">
        <v>2544.3901369999999</v>
      </c>
      <c r="Q246">
        <v>2628.9045409999999</v>
      </c>
      <c r="R246">
        <v>2714.0009770000001</v>
      </c>
      <c r="S246">
        <v>2797.3571780000002</v>
      </c>
      <c r="T246">
        <v>2889.9716800000001</v>
      </c>
      <c r="U246">
        <v>2986.0983890000002</v>
      </c>
      <c r="V246">
        <v>3074.6674800000001</v>
      </c>
      <c r="W246">
        <v>3162.7885740000002</v>
      </c>
      <c r="X246">
        <v>3269.5361330000001</v>
      </c>
      <c r="Y246">
        <v>3387.0197750000002</v>
      </c>
      <c r="Z246">
        <v>3510.905029</v>
      </c>
      <c r="AA246">
        <v>3649.4907229999999</v>
      </c>
      <c r="AB246">
        <v>3811.8249510000001</v>
      </c>
      <c r="AC246">
        <v>3982.6767580000001</v>
      </c>
      <c r="AD246">
        <v>4158.0786129999997</v>
      </c>
      <c r="AE246">
        <v>4343.3247069999998</v>
      </c>
      <c r="AF246">
        <v>4524.2387699999999</v>
      </c>
      <c r="AG246">
        <v>4692.8115230000003</v>
      </c>
      <c r="AH246">
        <v>4860.2802730000003</v>
      </c>
      <c r="AI246">
        <v>5053.6806640000004</v>
      </c>
      <c r="AJ246" s="71">
        <v>3.7999999999999999E-2</v>
      </c>
    </row>
    <row r="247" spans="1:36" x14ac:dyDescent="0.25">
      <c r="A247" t="s">
        <v>730</v>
      </c>
      <c r="B247" t="s">
        <v>731</v>
      </c>
      <c r="C247" t="s">
        <v>732</v>
      </c>
      <c r="D247" t="s">
        <v>726</v>
      </c>
      <c r="F247">
        <v>3040.6645509999998</v>
      </c>
      <c r="G247">
        <v>3093.8625489999999</v>
      </c>
      <c r="H247">
        <v>3190.8154300000001</v>
      </c>
      <c r="I247">
        <v>3316.0036620000001</v>
      </c>
      <c r="J247">
        <v>3418.4936520000001</v>
      </c>
      <c r="K247">
        <v>3527.8630370000001</v>
      </c>
      <c r="L247">
        <v>3628.5532229999999</v>
      </c>
      <c r="M247">
        <v>3724.1428219999998</v>
      </c>
      <c r="N247">
        <v>3828.536865</v>
      </c>
      <c r="O247">
        <v>3934.224365</v>
      </c>
      <c r="P247">
        <v>4037.8754880000001</v>
      </c>
      <c r="Q247">
        <v>4143.9091799999997</v>
      </c>
      <c r="R247">
        <v>4249.0791019999997</v>
      </c>
      <c r="S247">
        <v>4364.0629879999997</v>
      </c>
      <c r="T247">
        <v>4471.4594729999999</v>
      </c>
      <c r="U247">
        <v>4590.2290039999998</v>
      </c>
      <c r="V247">
        <v>4715.2124020000001</v>
      </c>
      <c r="W247">
        <v>4846.7353519999997</v>
      </c>
      <c r="X247">
        <v>4984.6401370000003</v>
      </c>
      <c r="Y247">
        <v>5114.216797</v>
      </c>
      <c r="Z247">
        <v>5253.8061520000001</v>
      </c>
      <c r="AA247">
        <v>5401.2661129999997</v>
      </c>
      <c r="AB247">
        <v>5561.1479490000002</v>
      </c>
      <c r="AC247">
        <v>5734.8251950000003</v>
      </c>
      <c r="AD247">
        <v>5886.6879879999997</v>
      </c>
      <c r="AE247">
        <v>6065.4291990000002</v>
      </c>
      <c r="AF247">
        <v>6267.1909180000002</v>
      </c>
      <c r="AG247">
        <v>6466.0283200000003</v>
      </c>
      <c r="AH247">
        <v>6668.9057620000003</v>
      </c>
      <c r="AI247">
        <v>6894.7148440000001</v>
      </c>
      <c r="AJ247" s="71">
        <v>2.9000000000000001E-2</v>
      </c>
    </row>
    <row r="248" spans="1:36" x14ac:dyDescent="0.25">
      <c r="A248" t="s">
        <v>695</v>
      </c>
    </row>
    <row r="249" spans="1:36" x14ac:dyDescent="0.25">
      <c r="A249" t="s">
        <v>696</v>
      </c>
      <c r="B249" t="s">
        <v>733</v>
      </c>
      <c r="C249" t="s">
        <v>734</v>
      </c>
      <c r="D249" t="s">
        <v>343</v>
      </c>
      <c r="F249">
        <v>351.60925300000002</v>
      </c>
      <c r="G249">
        <v>237.60372899999999</v>
      </c>
      <c r="H249">
        <v>341.733948</v>
      </c>
      <c r="I249">
        <v>336.80114700000001</v>
      </c>
      <c r="J249">
        <v>331.658997</v>
      </c>
      <c r="K249">
        <v>330.57012900000001</v>
      </c>
      <c r="L249">
        <v>332.51947000000001</v>
      </c>
      <c r="M249">
        <v>335.42440800000003</v>
      </c>
      <c r="N249">
        <v>337.16479500000003</v>
      </c>
      <c r="O249">
        <v>338.544556</v>
      </c>
      <c r="P249">
        <v>338.65744000000001</v>
      </c>
      <c r="Q249">
        <v>338.202271</v>
      </c>
      <c r="R249">
        <v>339.225708</v>
      </c>
      <c r="S249">
        <v>339.57003800000001</v>
      </c>
      <c r="T249">
        <v>338.89477499999998</v>
      </c>
      <c r="U249">
        <v>338.23922700000003</v>
      </c>
      <c r="V249">
        <v>336.86441000000002</v>
      </c>
      <c r="W249">
        <v>335.64447000000001</v>
      </c>
      <c r="X249">
        <v>334.828552</v>
      </c>
      <c r="Y249">
        <v>339.47616599999998</v>
      </c>
      <c r="Z249">
        <v>339.45983899999999</v>
      </c>
      <c r="AA249">
        <v>338.52993800000002</v>
      </c>
      <c r="AB249">
        <v>337.85961900000001</v>
      </c>
      <c r="AC249">
        <v>336.86648600000001</v>
      </c>
      <c r="AD249">
        <v>334.64279199999999</v>
      </c>
      <c r="AE249">
        <v>334.28363000000002</v>
      </c>
      <c r="AF249">
        <v>332.72351099999997</v>
      </c>
      <c r="AG249">
        <v>332.72015399999998</v>
      </c>
      <c r="AH249">
        <v>332.85711700000002</v>
      </c>
      <c r="AI249">
        <v>333.61468500000001</v>
      </c>
      <c r="AJ249" s="71">
        <v>-2E-3</v>
      </c>
    </row>
    <row r="250" spans="1:36" x14ac:dyDescent="0.25">
      <c r="A250" t="s">
        <v>699</v>
      </c>
      <c r="B250" t="s">
        <v>735</v>
      </c>
      <c r="C250" t="s">
        <v>736</v>
      </c>
      <c r="D250" t="s">
        <v>343</v>
      </c>
      <c r="F250">
        <v>535.94714399999998</v>
      </c>
      <c r="G250">
        <v>727.51300000000003</v>
      </c>
      <c r="H250">
        <v>502.66433699999999</v>
      </c>
      <c r="I250">
        <v>505.06915300000003</v>
      </c>
      <c r="J250">
        <v>509.85427900000002</v>
      </c>
      <c r="K250">
        <v>504.20873999999998</v>
      </c>
      <c r="L250">
        <v>493.15329000000003</v>
      </c>
      <c r="M250">
        <v>488.00198399999999</v>
      </c>
      <c r="N250">
        <v>486.59484900000001</v>
      </c>
      <c r="O250">
        <v>483.76953099999997</v>
      </c>
      <c r="P250">
        <v>482.38729899999998</v>
      </c>
      <c r="Q250">
        <v>490.44036899999998</v>
      </c>
      <c r="R250">
        <v>489.15234400000003</v>
      </c>
      <c r="S250">
        <v>487.86697400000003</v>
      </c>
      <c r="T250">
        <v>488.99115</v>
      </c>
      <c r="U250">
        <v>489.07916299999999</v>
      </c>
      <c r="V250">
        <v>489.67999300000002</v>
      </c>
      <c r="W250">
        <v>489.38742100000002</v>
      </c>
      <c r="X250">
        <v>490.937073</v>
      </c>
      <c r="Y250">
        <v>471.98550399999999</v>
      </c>
      <c r="Z250">
        <v>469.40060399999999</v>
      </c>
      <c r="AA250">
        <v>469.72567700000002</v>
      </c>
      <c r="AB250">
        <v>462.73812900000001</v>
      </c>
      <c r="AC250">
        <v>455.914154</v>
      </c>
      <c r="AD250">
        <v>454.11920199999997</v>
      </c>
      <c r="AE250">
        <v>447.91442899999998</v>
      </c>
      <c r="AF250">
        <v>447.023438</v>
      </c>
      <c r="AG250">
        <v>446.90698200000003</v>
      </c>
      <c r="AH250">
        <v>445.15704299999999</v>
      </c>
      <c r="AI250">
        <v>445.953979</v>
      </c>
      <c r="AJ250" s="71">
        <v>-6.0000000000000001E-3</v>
      </c>
    </row>
    <row r="251" spans="1:36" x14ac:dyDescent="0.25">
      <c r="A251" t="s">
        <v>702</v>
      </c>
      <c r="B251" t="s">
        <v>737</v>
      </c>
      <c r="C251" t="s">
        <v>738</v>
      </c>
      <c r="D251" t="s">
        <v>343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 t="s">
        <v>136</v>
      </c>
    </row>
    <row r="252" spans="1:36" x14ac:dyDescent="0.25">
      <c r="A252" t="s">
        <v>705</v>
      </c>
      <c r="B252" t="s">
        <v>739</v>
      </c>
      <c r="C252" t="s">
        <v>740</v>
      </c>
      <c r="D252" t="s">
        <v>343</v>
      </c>
      <c r="F252">
        <v>39.816383000000002</v>
      </c>
      <c r="G252">
        <v>24.375826</v>
      </c>
      <c r="H252">
        <v>38.596024</v>
      </c>
      <c r="I252">
        <v>42.780144</v>
      </c>
      <c r="J252">
        <v>45.502845999999998</v>
      </c>
      <c r="K252">
        <v>50.695723999999998</v>
      </c>
      <c r="L252">
        <v>56.179527</v>
      </c>
      <c r="M252">
        <v>57.001117999999998</v>
      </c>
      <c r="N252">
        <v>56.676665999999997</v>
      </c>
      <c r="O252">
        <v>57.586655</v>
      </c>
      <c r="P252">
        <v>58.831572999999999</v>
      </c>
      <c r="Q252">
        <v>54.703677999999996</v>
      </c>
      <c r="R252">
        <v>54.952049000000002</v>
      </c>
      <c r="S252">
        <v>55.879784000000001</v>
      </c>
      <c r="T252">
        <v>56.299163999999998</v>
      </c>
      <c r="U252">
        <v>57.367049999999999</v>
      </c>
      <c r="V252">
        <v>58.822678000000003</v>
      </c>
      <c r="W252">
        <v>60.683807000000002</v>
      </c>
      <c r="X252">
        <v>61.021957</v>
      </c>
      <c r="Y252">
        <v>68.764274999999998</v>
      </c>
      <c r="Z252">
        <v>70.904510000000002</v>
      </c>
      <c r="AA252">
        <v>72.157722000000007</v>
      </c>
      <c r="AB252">
        <v>77.787109000000001</v>
      </c>
      <c r="AC252">
        <v>83.656120000000001</v>
      </c>
      <c r="AD252">
        <v>87.545517000000004</v>
      </c>
      <c r="AE252">
        <v>92.386702999999997</v>
      </c>
      <c r="AF252">
        <v>95.101630999999998</v>
      </c>
      <c r="AG252">
        <v>95.726348999999999</v>
      </c>
      <c r="AH252">
        <v>97.225464000000002</v>
      </c>
      <c r="AI252">
        <v>96.559501999999995</v>
      </c>
      <c r="AJ252" s="71">
        <v>3.1E-2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980A-FF19-45CE-98E1-82C788791801}">
  <dimension ref="A1:AJ63"/>
  <sheetViews>
    <sheetView topLeftCell="A22" workbookViewId="0"/>
  </sheetViews>
  <sheetFormatPr defaultRowHeight="15" x14ac:dyDescent="0.25"/>
  <sheetData>
    <row r="1" spans="1:36" x14ac:dyDescent="0.25">
      <c r="A1" t="s">
        <v>741</v>
      </c>
    </row>
    <row r="2" spans="1:36" x14ac:dyDescent="0.25">
      <c r="A2" t="s">
        <v>742</v>
      </c>
    </row>
    <row r="3" spans="1:36" x14ac:dyDescent="0.25">
      <c r="A3" t="s">
        <v>743</v>
      </c>
    </row>
    <row r="4" spans="1:36" x14ac:dyDescent="0.25">
      <c r="A4" t="s">
        <v>98</v>
      </c>
    </row>
    <row r="5" spans="1:36" x14ac:dyDescent="0.25">
      <c r="B5" t="s">
        <v>99</v>
      </c>
      <c r="C5" t="s">
        <v>100</v>
      </c>
      <c r="D5" t="s">
        <v>101</v>
      </c>
      <c r="E5">
        <v>2020</v>
      </c>
      <c r="F5">
        <v>2021</v>
      </c>
      <c r="G5">
        <v>2022</v>
      </c>
      <c r="H5">
        <v>2023</v>
      </c>
      <c r="I5">
        <v>2024</v>
      </c>
      <c r="J5">
        <v>2025</v>
      </c>
      <c r="K5">
        <v>2026</v>
      </c>
      <c r="L5">
        <v>2027</v>
      </c>
      <c r="M5">
        <v>2028</v>
      </c>
      <c r="N5">
        <v>2029</v>
      </c>
      <c r="O5">
        <v>2030</v>
      </c>
      <c r="P5">
        <v>2031</v>
      </c>
      <c r="Q5">
        <v>2032</v>
      </c>
      <c r="R5">
        <v>2033</v>
      </c>
      <c r="S5">
        <v>2034</v>
      </c>
      <c r="T5">
        <v>2035</v>
      </c>
      <c r="U5">
        <v>2036</v>
      </c>
      <c r="V5">
        <v>2037</v>
      </c>
      <c r="W5">
        <v>2038</v>
      </c>
      <c r="X5">
        <v>2039</v>
      </c>
      <c r="Y5">
        <v>2040</v>
      </c>
      <c r="Z5">
        <v>2041</v>
      </c>
      <c r="AA5">
        <v>2042</v>
      </c>
      <c r="AB5">
        <v>2043</v>
      </c>
      <c r="AC5">
        <v>2044</v>
      </c>
      <c r="AD5">
        <v>2045</v>
      </c>
      <c r="AE5">
        <v>2046</v>
      </c>
      <c r="AF5">
        <v>2047</v>
      </c>
      <c r="AG5">
        <v>2048</v>
      </c>
      <c r="AH5">
        <v>2049</v>
      </c>
      <c r="AI5">
        <v>2050</v>
      </c>
      <c r="AJ5" t="s">
        <v>102</v>
      </c>
    </row>
    <row r="6" spans="1:36" x14ac:dyDescent="0.25">
      <c r="A6" t="s">
        <v>103</v>
      </c>
    </row>
    <row r="7" spans="1:36" x14ac:dyDescent="0.25">
      <c r="A7" t="s">
        <v>104</v>
      </c>
      <c r="D7" t="s">
        <v>108</v>
      </c>
    </row>
    <row r="8" spans="1:36" x14ac:dyDescent="0.25">
      <c r="A8" t="s">
        <v>105</v>
      </c>
      <c r="B8" t="s">
        <v>744</v>
      </c>
      <c r="C8" t="s">
        <v>745</v>
      </c>
      <c r="D8" t="s">
        <v>108</v>
      </c>
      <c r="F8">
        <v>766.07482900000002</v>
      </c>
      <c r="G8">
        <v>659.857483</v>
      </c>
      <c r="H8">
        <v>638.66815199999996</v>
      </c>
      <c r="I8">
        <v>609.73773200000005</v>
      </c>
      <c r="J8">
        <v>570.89953600000001</v>
      </c>
      <c r="K8">
        <v>545.16412400000002</v>
      </c>
      <c r="L8">
        <v>523.04675299999997</v>
      </c>
      <c r="M8">
        <v>511.53482100000002</v>
      </c>
      <c r="N8">
        <v>500.16317700000002</v>
      </c>
      <c r="O8">
        <v>489.31753500000002</v>
      </c>
      <c r="P8">
        <v>477.97283900000002</v>
      </c>
      <c r="Q8">
        <v>478.70257600000002</v>
      </c>
      <c r="R8">
        <v>476.967896</v>
      </c>
      <c r="S8">
        <v>461.47454800000003</v>
      </c>
      <c r="T8">
        <v>446.36758400000002</v>
      </c>
      <c r="U8">
        <v>436.13803100000001</v>
      </c>
      <c r="V8">
        <v>430.22723400000001</v>
      </c>
      <c r="W8">
        <v>428.62377900000001</v>
      </c>
      <c r="X8">
        <v>427.00692700000002</v>
      </c>
      <c r="Y8">
        <v>426.00058000000001</v>
      </c>
      <c r="Z8">
        <v>421.46060199999999</v>
      </c>
      <c r="AA8">
        <v>415.08068800000001</v>
      </c>
      <c r="AB8">
        <v>409.388397</v>
      </c>
      <c r="AC8">
        <v>402.45489500000002</v>
      </c>
      <c r="AD8">
        <v>393.942566</v>
      </c>
      <c r="AE8">
        <v>390.31881700000002</v>
      </c>
      <c r="AF8">
        <v>384.49569700000001</v>
      </c>
      <c r="AG8">
        <v>376.75613399999997</v>
      </c>
      <c r="AH8">
        <v>372.73147599999999</v>
      </c>
      <c r="AI8">
        <v>364.186218</v>
      </c>
      <c r="AJ8" s="71">
        <v>-2.5000000000000001E-2</v>
      </c>
    </row>
    <row r="9" spans="1:36" x14ac:dyDescent="0.25">
      <c r="A9" t="s">
        <v>109</v>
      </c>
      <c r="B9" t="s">
        <v>746</v>
      </c>
      <c r="C9" t="s">
        <v>747</v>
      </c>
      <c r="D9" t="s">
        <v>108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 t="s">
        <v>136</v>
      </c>
    </row>
    <row r="10" spans="1:36" x14ac:dyDescent="0.25">
      <c r="A10" t="s">
        <v>112</v>
      </c>
      <c r="B10" t="s">
        <v>748</v>
      </c>
      <c r="C10" t="s">
        <v>749</v>
      </c>
      <c r="D10" t="s">
        <v>108</v>
      </c>
      <c r="F10">
        <v>766.07482900000002</v>
      </c>
      <c r="G10">
        <v>659.857483</v>
      </c>
      <c r="H10">
        <v>638.66815199999996</v>
      </c>
      <c r="I10">
        <v>609.73773200000005</v>
      </c>
      <c r="J10">
        <v>570.89953600000001</v>
      </c>
      <c r="K10">
        <v>545.16412400000002</v>
      </c>
      <c r="L10">
        <v>523.04675299999997</v>
      </c>
      <c r="M10">
        <v>511.53482100000002</v>
      </c>
      <c r="N10">
        <v>500.16317700000002</v>
      </c>
      <c r="O10">
        <v>489.31753500000002</v>
      </c>
      <c r="P10">
        <v>477.97283900000002</v>
      </c>
      <c r="Q10">
        <v>478.70257600000002</v>
      </c>
      <c r="R10">
        <v>476.967896</v>
      </c>
      <c r="S10">
        <v>461.47454800000003</v>
      </c>
      <c r="T10">
        <v>446.36758400000002</v>
      </c>
      <c r="U10">
        <v>436.13803100000001</v>
      </c>
      <c r="V10">
        <v>430.22723400000001</v>
      </c>
      <c r="W10">
        <v>428.62377900000001</v>
      </c>
      <c r="X10">
        <v>427.00692700000002</v>
      </c>
      <c r="Y10">
        <v>426.00058000000001</v>
      </c>
      <c r="Z10">
        <v>421.46060199999999</v>
      </c>
      <c r="AA10">
        <v>415.08068800000001</v>
      </c>
      <c r="AB10">
        <v>409.388397</v>
      </c>
      <c r="AC10">
        <v>402.45489500000002</v>
      </c>
      <c r="AD10">
        <v>393.942566</v>
      </c>
      <c r="AE10">
        <v>390.31881700000002</v>
      </c>
      <c r="AF10">
        <v>384.49569700000001</v>
      </c>
      <c r="AG10">
        <v>376.75613399999997</v>
      </c>
      <c r="AH10">
        <v>372.73147599999999</v>
      </c>
      <c r="AI10">
        <v>364.186218</v>
      </c>
      <c r="AJ10" s="71">
        <v>-2.5000000000000001E-2</v>
      </c>
    </row>
    <row r="11" spans="1:36" x14ac:dyDescent="0.25">
      <c r="A11" t="s">
        <v>115</v>
      </c>
    </row>
    <row r="12" spans="1:36" x14ac:dyDescent="0.25">
      <c r="A12" t="s">
        <v>116</v>
      </c>
      <c r="B12" t="s">
        <v>750</v>
      </c>
      <c r="C12" t="s">
        <v>751</v>
      </c>
      <c r="D12" t="s">
        <v>108</v>
      </c>
      <c r="F12">
        <v>26.468018000000001</v>
      </c>
      <c r="G12">
        <v>22.920055000000001</v>
      </c>
      <c r="H12">
        <v>22.337774</v>
      </c>
      <c r="I12">
        <v>21.471070999999998</v>
      </c>
      <c r="J12">
        <v>20.253969000000001</v>
      </c>
      <c r="K12">
        <v>19.500565999999999</v>
      </c>
      <c r="L12">
        <v>18.872934000000001</v>
      </c>
      <c r="M12">
        <v>18.626791000000001</v>
      </c>
      <c r="N12">
        <v>18.385279000000001</v>
      </c>
      <c r="O12">
        <v>18.166284999999998</v>
      </c>
      <c r="P12">
        <v>17.923693</v>
      </c>
      <c r="Q12">
        <v>18.119112000000001</v>
      </c>
      <c r="R12">
        <v>18.239588000000001</v>
      </c>
      <c r="S12">
        <v>17.832626000000001</v>
      </c>
      <c r="T12">
        <v>17.429148000000001</v>
      </c>
      <c r="U12">
        <v>17.213225999999999</v>
      </c>
      <c r="V12">
        <v>17.166053999999999</v>
      </c>
      <c r="W12">
        <v>17.291640999999998</v>
      </c>
      <c r="X12">
        <v>17.417856</v>
      </c>
      <c r="Y12">
        <v>17.574840999999999</v>
      </c>
      <c r="Z12">
        <v>17.587316999999999</v>
      </c>
      <c r="AA12">
        <v>17.522017999999999</v>
      </c>
      <c r="AB12">
        <v>17.484929999999999</v>
      </c>
      <c r="AC12">
        <v>17.392786000000001</v>
      </c>
      <c r="AD12">
        <v>17.228718000000001</v>
      </c>
      <c r="AE12">
        <v>17.277369</v>
      </c>
      <c r="AF12">
        <v>17.228587999999998</v>
      </c>
      <c r="AG12">
        <v>17.090782000000001</v>
      </c>
      <c r="AH12">
        <v>17.119125</v>
      </c>
      <c r="AI12">
        <v>16.742367000000002</v>
      </c>
      <c r="AJ12" s="71">
        <v>-1.6E-2</v>
      </c>
    </row>
    <row r="13" spans="1:36" x14ac:dyDescent="0.25">
      <c r="A13" t="s">
        <v>119</v>
      </c>
      <c r="B13" t="s">
        <v>752</v>
      </c>
      <c r="C13" t="s">
        <v>753</v>
      </c>
      <c r="D13" t="s">
        <v>108</v>
      </c>
      <c r="F13">
        <v>1.8873279999999999</v>
      </c>
      <c r="G13">
        <v>1.851971</v>
      </c>
      <c r="H13">
        <v>2.0096159999999998</v>
      </c>
      <c r="I13">
        <v>2.1296680000000001</v>
      </c>
      <c r="J13">
        <v>2.1931729999999998</v>
      </c>
      <c r="K13">
        <v>2.2859250000000002</v>
      </c>
      <c r="L13">
        <v>2.3792979999999999</v>
      </c>
      <c r="M13">
        <v>2.5115090000000002</v>
      </c>
      <c r="N13">
        <v>2.6390750000000001</v>
      </c>
      <c r="O13">
        <v>2.7638829999999999</v>
      </c>
      <c r="P13">
        <v>2.8811390000000001</v>
      </c>
      <c r="Q13">
        <v>3.0719370000000001</v>
      </c>
      <c r="R13">
        <v>3.2488860000000002</v>
      </c>
      <c r="S13">
        <v>3.3288859999999998</v>
      </c>
      <c r="T13">
        <v>3.4032809999999998</v>
      </c>
      <c r="U13">
        <v>3.5078870000000002</v>
      </c>
      <c r="V13">
        <v>3.6441919999999999</v>
      </c>
      <c r="W13">
        <v>3.8176779999999999</v>
      </c>
      <c r="X13">
        <v>3.993773</v>
      </c>
      <c r="Y13">
        <v>4.1783900000000003</v>
      </c>
      <c r="Z13">
        <v>4.3301020000000001</v>
      </c>
      <c r="AA13">
        <v>4.4621769999999996</v>
      </c>
      <c r="AB13">
        <v>4.6002789999999996</v>
      </c>
      <c r="AC13">
        <v>4.7227920000000001</v>
      </c>
      <c r="AD13">
        <v>4.8236420000000004</v>
      </c>
      <c r="AE13">
        <v>4.9827969999999997</v>
      </c>
      <c r="AF13">
        <v>5.1137119999999996</v>
      </c>
      <c r="AG13">
        <v>5.2167300000000001</v>
      </c>
      <c r="AH13">
        <v>5.3696999999999999</v>
      </c>
      <c r="AI13">
        <v>5.45275</v>
      </c>
      <c r="AJ13" s="71">
        <v>3.6999999999999998E-2</v>
      </c>
    </row>
    <row r="14" spans="1:36" x14ac:dyDescent="0.25">
      <c r="A14" t="s">
        <v>122</v>
      </c>
      <c r="B14" t="s">
        <v>754</v>
      </c>
      <c r="C14" t="s">
        <v>755</v>
      </c>
      <c r="D14" t="s">
        <v>108</v>
      </c>
      <c r="F14">
        <v>0.475352</v>
      </c>
      <c r="G14">
        <v>2.1982919999999999</v>
      </c>
      <c r="H14">
        <v>3.8900670000000002</v>
      </c>
      <c r="I14">
        <v>5.4279520000000003</v>
      </c>
      <c r="J14">
        <v>6.7165679999999996</v>
      </c>
      <c r="K14">
        <v>8.0028900000000007</v>
      </c>
      <c r="L14">
        <v>9.2309439999999991</v>
      </c>
      <c r="M14">
        <v>10.574539</v>
      </c>
      <c r="N14">
        <v>11.880265</v>
      </c>
      <c r="O14">
        <v>13.158191</v>
      </c>
      <c r="P14">
        <v>14.382023</v>
      </c>
      <c r="Q14">
        <v>15.966377</v>
      </c>
      <c r="R14">
        <v>17.494495000000001</v>
      </c>
      <c r="S14">
        <v>18.490988000000002</v>
      </c>
      <c r="T14">
        <v>19.429915999999999</v>
      </c>
      <c r="U14">
        <v>20.523620999999999</v>
      </c>
      <c r="V14">
        <v>21.794535</v>
      </c>
      <c r="W14">
        <v>23.288519000000001</v>
      </c>
      <c r="X14">
        <v>24.803034</v>
      </c>
      <c r="Y14">
        <v>26.376541</v>
      </c>
      <c r="Z14">
        <v>27.744616000000001</v>
      </c>
      <c r="AA14">
        <v>28.984044999999998</v>
      </c>
      <c r="AB14">
        <v>30.258922999999999</v>
      </c>
      <c r="AC14">
        <v>31.426929000000001</v>
      </c>
      <c r="AD14">
        <v>32.444077</v>
      </c>
      <c r="AE14">
        <v>33.849648000000002</v>
      </c>
      <c r="AF14">
        <v>35.061763999999997</v>
      </c>
      <c r="AG14">
        <v>36.077728</v>
      </c>
      <c r="AH14">
        <v>37.435862999999998</v>
      </c>
      <c r="AI14">
        <v>38.302933000000003</v>
      </c>
      <c r="AJ14" s="71">
        <v>0.16300000000000001</v>
      </c>
    </row>
    <row r="15" spans="1:36" x14ac:dyDescent="0.25">
      <c r="A15" t="s">
        <v>125</v>
      </c>
      <c r="B15" t="s">
        <v>756</v>
      </c>
      <c r="C15" t="s">
        <v>757</v>
      </c>
      <c r="D15" t="s">
        <v>108</v>
      </c>
      <c r="F15">
        <v>17.607927</v>
      </c>
      <c r="G15">
        <v>17.465931000000001</v>
      </c>
      <c r="H15">
        <v>19.113347999999998</v>
      </c>
      <c r="I15">
        <v>20.395311</v>
      </c>
      <c r="J15">
        <v>21.123156000000002</v>
      </c>
      <c r="K15">
        <v>22.121824</v>
      </c>
      <c r="L15">
        <v>23.119599999999998</v>
      </c>
      <c r="M15">
        <v>24.490559000000001</v>
      </c>
      <c r="N15">
        <v>25.814053999999999</v>
      </c>
      <c r="O15">
        <v>27.108419000000001</v>
      </c>
      <c r="P15">
        <v>28.327047</v>
      </c>
      <c r="Q15">
        <v>30.270078999999999</v>
      </c>
      <c r="R15">
        <v>32.076397</v>
      </c>
      <c r="S15">
        <v>32.924427000000001</v>
      </c>
      <c r="T15">
        <v>33.71463</v>
      </c>
      <c r="U15">
        <v>34.802062999999997</v>
      </c>
      <c r="V15">
        <v>36.203094</v>
      </c>
      <c r="W15">
        <v>37.973621000000001</v>
      </c>
      <c r="X15">
        <v>39.770671999999998</v>
      </c>
      <c r="Y15">
        <v>41.653137000000001</v>
      </c>
      <c r="Z15">
        <v>43.207901</v>
      </c>
      <c r="AA15">
        <v>44.566479000000001</v>
      </c>
      <c r="AB15">
        <v>45.984927999999996</v>
      </c>
      <c r="AC15">
        <v>47.247172999999997</v>
      </c>
      <c r="AD15">
        <v>48.292065000000001</v>
      </c>
      <c r="AE15">
        <v>49.920363999999999</v>
      </c>
      <c r="AF15">
        <v>51.265613999999999</v>
      </c>
      <c r="AG15">
        <v>52.330745999999998</v>
      </c>
      <c r="AH15">
        <v>53.896732</v>
      </c>
      <c r="AI15">
        <v>54.760604999999998</v>
      </c>
      <c r="AJ15" s="71">
        <v>0.04</v>
      </c>
    </row>
    <row r="16" spans="1:36" x14ac:dyDescent="0.25">
      <c r="A16" t="s">
        <v>128</v>
      </c>
      <c r="B16" t="s">
        <v>758</v>
      </c>
      <c r="C16" t="s">
        <v>130</v>
      </c>
      <c r="D16" t="s">
        <v>108</v>
      </c>
      <c r="F16">
        <v>2.6920269999999999</v>
      </c>
      <c r="G16">
        <v>2.6212580000000001</v>
      </c>
      <c r="H16">
        <v>2.827887</v>
      </c>
      <c r="I16">
        <v>2.983355</v>
      </c>
      <c r="J16">
        <v>3.061226</v>
      </c>
      <c r="K16">
        <v>3.1809430000000001</v>
      </c>
      <c r="L16">
        <v>3.3021050000000001</v>
      </c>
      <c r="M16">
        <v>3.4773679999999998</v>
      </c>
      <c r="N16">
        <v>3.6462110000000001</v>
      </c>
      <c r="O16">
        <v>3.8108620000000002</v>
      </c>
      <c r="P16">
        <v>3.9651839999999998</v>
      </c>
      <c r="Q16">
        <v>4.2218540000000004</v>
      </c>
      <c r="R16">
        <v>4.4580339999999996</v>
      </c>
      <c r="S16">
        <v>4.5609630000000001</v>
      </c>
      <c r="T16">
        <v>4.6566780000000003</v>
      </c>
      <c r="U16">
        <v>4.793355</v>
      </c>
      <c r="V16">
        <v>4.97309</v>
      </c>
      <c r="W16">
        <v>5.2033079999999998</v>
      </c>
      <c r="X16">
        <v>5.4370139999999996</v>
      </c>
      <c r="Y16">
        <v>5.6815660000000001</v>
      </c>
      <c r="Z16">
        <v>5.881157</v>
      </c>
      <c r="AA16">
        <v>6.0539069999999997</v>
      </c>
      <c r="AB16">
        <v>6.2345379999999997</v>
      </c>
      <c r="AC16">
        <v>6.3939219999999999</v>
      </c>
      <c r="AD16">
        <v>6.5239380000000002</v>
      </c>
      <c r="AE16">
        <v>6.7325210000000002</v>
      </c>
      <c r="AF16">
        <v>6.902692</v>
      </c>
      <c r="AG16">
        <v>7.0351970000000001</v>
      </c>
      <c r="AH16">
        <v>7.2350849999999998</v>
      </c>
      <c r="AI16">
        <v>7.3413700000000004</v>
      </c>
      <c r="AJ16" s="71">
        <v>3.5000000000000003E-2</v>
      </c>
    </row>
    <row r="17" spans="1:36" x14ac:dyDescent="0.25">
      <c r="A17" t="s">
        <v>131</v>
      </c>
      <c r="B17" t="s">
        <v>759</v>
      </c>
      <c r="C17" t="s">
        <v>130</v>
      </c>
      <c r="D17" t="s">
        <v>108</v>
      </c>
      <c r="F17">
        <v>0.62522800000000001</v>
      </c>
      <c r="G17">
        <v>0.87330300000000005</v>
      </c>
      <c r="H17">
        <v>1.1742459999999999</v>
      </c>
      <c r="I17">
        <v>1.44181</v>
      </c>
      <c r="J17">
        <v>1.6555899999999999</v>
      </c>
      <c r="K17">
        <v>1.877567</v>
      </c>
      <c r="L17">
        <v>2.0908519999999999</v>
      </c>
      <c r="M17">
        <v>2.332786</v>
      </c>
      <c r="N17">
        <v>2.567469</v>
      </c>
      <c r="O17">
        <v>2.7966340000000001</v>
      </c>
      <c r="P17">
        <v>3.0153409999999998</v>
      </c>
      <c r="Q17">
        <v>3.3110840000000001</v>
      </c>
      <c r="R17">
        <v>3.5930230000000001</v>
      </c>
      <c r="S17">
        <v>3.7660070000000001</v>
      </c>
      <c r="T17">
        <v>3.9288479999999999</v>
      </c>
      <c r="U17">
        <v>4.123386</v>
      </c>
      <c r="V17">
        <v>4.3536349999999997</v>
      </c>
      <c r="W17">
        <v>4.6281889999999999</v>
      </c>
      <c r="X17">
        <v>4.906593</v>
      </c>
      <c r="Y17">
        <v>5.1957630000000004</v>
      </c>
      <c r="Z17">
        <v>5.4441920000000001</v>
      </c>
      <c r="AA17">
        <v>5.6673359999999997</v>
      </c>
      <c r="AB17">
        <v>5.8972810000000004</v>
      </c>
      <c r="AC17">
        <v>6.1064470000000002</v>
      </c>
      <c r="AD17">
        <v>6.2864979999999999</v>
      </c>
      <c r="AE17">
        <v>6.5416819999999998</v>
      </c>
      <c r="AF17">
        <v>6.759315</v>
      </c>
      <c r="AG17">
        <v>6.9392870000000002</v>
      </c>
      <c r="AH17">
        <v>7.1852</v>
      </c>
      <c r="AI17">
        <v>7.3375190000000003</v>
      </c>
      <c r="AJ17" s="71">
        <v>8.8999999999999996E-2</v>
      </c>
    </row>
    <row r="18" spans="1:36" x14ac:dyDescent="0.25">
      <c r="A18" t="s">
        <v>133</v>
      </c>
      <c r="B18" t="s">
        <v>760</v>
      </c>
      <c r="C18" t="s">
        <v>761</v>
      </c>
      <c r="D18" t="s">
        <v>108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136</v>
      </c>
    </row>
    <row r="19" spans="1:36" x14ac:dyDescent="0.25">
      <c r="A19" t="s">
        <v>137</v>
      </c>
      <c r="B19" t="s">
        <v>762</v>
      </c>
      <c r="C19" t="s">
        <v>763</v>
      </c>
      <c r="D19" t="s">
        <v>108</v>
      </c>
      <c r="F19">
        <v>34.409770999999999</v>
      </c>
      <c r="G19">
        <v>31.24118</v>
      </c>
      <c r="H19">
        <v>31.772614000000001</v>
      </c>
      <c r="I19">
        <v>31.827850000000002</v>
      </c>
      <c r="J19">
        <v>31.209752999999999</v>
      </c>
      <c r="K19">
        <v>31.157005000000002</v>
      </c>
      <c r="L19">
        <v>31.207079</v>
      </c>
      <c r="M19">
        <v>31.822258000000001</v>
      </c>
      <c r="N19">
        <v>32.407597000000003</v>
      </c>
      <c r="O19">
        <v>32.985774999999997</v>
      </c>
      <c r="P19">
        <v>33.496861000000003</v>
      </c>
      <c r="Q19">
        <v>34.863971999999997</v>
      </c>
      <c r="R19">
        <v>36.060389999999998</v>
      </c>
      <c r="S19">
        <v>36.19294</v>
      </c>
      <c r="T19">
        <v>36.297553999999998</v>
      </c>
      <c r="U19">
        <v>36.748009000000003</v>
      </c>
      <c r="V19">
        <v>37.540084999999998</v>
      </c>
      <c r="W19">
        <v>38.712395000000001</v>
      </c>
      <c r="X19">
        <v>39.902836000000001</v>
      </c>
      <c r="Y19">
        <v>41.168297000000003</v>
      </c>
      <c r="Z19">
        <v>42.104275000000001</v>
      </c>
      <c r="AA19">
        <v>42.850906000000002</v>
      </c>
      <c r="AB19">
        <v>43.658188000000003</v>
      </c>
      <c r="AC19">
        <v>44.321280999999999</v>
      </c>
      <c r="AD19">
        <v>44.788311</v>
      </c>
      <c r="AE19">
        <v>45.799500000000002</v>
      </c>
      <c r="AF19">
        <v>46.550888</v>
      </c>
      <c r="AG19">
        <v>47.053299000000003</v>
      </c>
      <c r="AH19">
        <v>48.009315000000001</v>
      </c>
      <c r="AI19">
        <v>48.345874999999999</v>
      </c>
      <c r="AJ19" s="71">
        <v>1.2E-2</v>
      </c>
    </row>
    <row r="20" spans="1:36" x14ac:dyDescent="0.25">
      <c r="A20" t="s">
        <v>140</v>
      </c>
      <c r="B20" t="s">
        <v>764</v>
      </c>
      <c r="C20" t="s">
        <v>765</v>
      </c>
      <c r="D20" t="s">
        <v>108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136</v>
      </c>
    </row>
    <row r="21" spans="1:36" x14ac:dyDescent="0.25">
      <c r="A21" t="s">
        <v>143</v>
      </c>
      <c r="B21" t="s">
        <v>766</v>
      </c>
      <c r="C21" t="s">
        <v>767</v>
      </c>
      <c r="D21" t="s">
        <v>108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136</v>
      </c>
    </row>
    <row r="22" spans="1:36" x14ac:dyDescent="0.25">
      <c r="A22" t="s">
        <v>146</v>
      </c>
      <c r="B22" t="s">
        <v>768</v>
      </c>
      <c r="C22" t="s">
        <v>769</v>
      </c>
      <c r="D22" t="s">
        <v>108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 t="s">
        <v>136</v>
      </c>
    </row>
    <row r="23" spans="1:36" x14ac:dyDescent="0.25">
      <c r="A23" t="s">
        <v>149</v>
      </c>
      <c r="B23" t="s">
        <v>770</v>
      </c>
      <c r="C23" t="s">
        <v>771</v>
      </c>
      <c r="D23" t="s">
        <v>108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136</v>
      </c>
    </row>
    <row r="24" spans="1:36" x14ac:dyDescent="0.25">
      <c r="A24" t="s">
        <v>151</v>
      </c>
      <c r="B24" t="s">
        <v>772</v>
      </c>
      <c r="C24" t="s">
        <v>773</v>
      </c>
      <c r="D24" t="s">
        <v>108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136</v>
      </c>
    </row>
    <row r="25" spans="1:36" x14ac:dyDescent="0.25">
      <c r="A25" t="s">
        <v>154</v>
      </c>
      <c r="B25" t="s">
        <v>774</v>
      </c>
      <c r="C25" t="s">
        <v>775</v>
      </c>
      <c r="D25" t="s">
        <v>108</v>
      </c>
      <c r="F25">
        <v>8.0359999999999997E-3</v>
      </c>
      <c r="G25">
        <v>5.1959999999999999E-2</v>
      </c>
      <c r="H25">
        <v>9.5070000000000002E-2</v>
      </c>
      <c r="I25">
        <v>0.13475699999999999</v>
      </c>
      <c r="J25">
        <v>0.16830700000000001</v>
      </c>
      <c r="K25">
        <v>0.201683</v>
      </c>
      <c r="L25">
        <v>0.23349200000000001</v>
      </c>
      <c r="M25">
        <v>0.268094</v>
      </c>
      <c r="N25">
        <v>0.30162699999999998</v>
      </c>
      <c r="O25">
        <v>0.33415600000000001</v>
      </c>
      <c r="P25">
        <v>0.36526500000000001</v>
      </c>
      <c r="Q25">
        <v>0.40613199999999999</v>
      </c>
      <c r="R25">
        <v>0.44486599999999998</v>
      </c>
      <c r="S25">
        <v>0.469918</v>
      </c>
      <c r="T25">
        <v>0.49360599999999999</v>
      </c>
      <c r="U25">
        <v>0.52093999999999996</v>
      </c>
      <c r="V25">
        <v>0.55260399999999998</v>
      </c>
      <c r="W25">
        <v>0.58980600000000005</v>
      </c>
      <c r="X25">
        <v>0.62752799999999997</v>
      </c>
      <c r="Y25">
        <v>0.66640900000000003</v>
      </c>
      <c r="Z25">
        <v>0.70001199999999997</v>
      </c>
      <c r="AA25">
        <v>0.73027699999999995</v>
      </c>
      <c r="AB25">
        <v>0.76127500000000003</v>
      </c>
      <c r="AC25">
        <v>0.78950699999999996</v>
      </c>
      <c r="AD25">
        <v>0.81389599999999995</v>
      </c>
      <c r="AE25">
        <v>0.84787199999999996</v>
      </c>
      <c r="AF25">
        <v>0.87687599999999999</v>
      </c>
      <c r="AG25">
        <v>0.90094600000000002</v>
      </c>
      <c r="AH25">
        <v>0.93355500000000002</v>
      </c>
      <c r="AI25">
        <v>0.95419299999999996</v>
      </c>
      <c r="AJ25" s="71">
        <v>0.17899999999999999</v>
      </c>
    </row>
    <row r="26" spans="1:36" x14ac:dyDescent="0.25">
      <c r="A26" t="s">
        <v>157</v>
      </c>
      <c r="B26" t="s">
        <v>776</v>
      </c>
      <c r="C26" t="s">
        <v>777</v>
      </c>
      <c r="D26" t="s">
        <v>108</v>
      </c>
      <c r="F26">
        <v>84.173682999999997</v>
      </c>
      <c r="G26">
        <v>79.223952999999995</v>
      </c>
      <c r="H26">
        <v>83.220626999999993</v>
      </c>
      <c r="I26">
        <v>85.811774999999997</v>
      </c>
      <c r="J26">
        <v>86.381737000000001</v>
      </c>
      <c r="K26">
        <v>88.328406999999999</v>
      </c>
      <c r="L26">
        <v>90.436301999999998</v>
      </c>
      <c r="M26">
        <v>94.103897000000003</v>
      </c>
      <c r="N26">
        <v>97.641578999999993</v>
      </c>
      <c r="O26">
        <v>101.12421399999999</v>
      </c>
      <c r="P26">
        <v>104.35655199999999</v>
      </c>
      <c r="Q26">
        <v>110.230553</v>
      </c>
      <c r="R26">
        <v>115.615685</v>
      </c>
      <c r="S26">
        <v>117.56675</v>
      </c>
      <c r="T26">
        <v>119.353661</v>
      </c>
      <c r="U26">
        <v>122.232491</v>
      </c>
      <c r="V26">
        <v>126.227287</v>
      </c>
      <c r="W26">
        <v>131.505157</v>
      </c>
      <c r="X26">
        <v>136.85931400000001</v>
      </c>
      <c r="Y26">
        <v>142.49494899999999</v>
      </c>
      <c r="Z26">
        <v>146.999573</v>
      </c>
      <c r="AA26">
        <v>150.837143</v>
      </c>
      <c r="AB26">
        <v>154.88034099999999</v>
      </c>
      <c r="AC26">
        <v>158.40083300000001</v>
      </c>
      <c r="AD26">
        <v>161.20114100000001</v>
      </c>
      <c r="AE26">
        <v>165.951752</v>
      </c>
      <c r="AF26">
        <v>169.759445</v>
      </c>
      <c r="AG26">
        <v>172.644699</v>
      </c>
      <c r="AH26">
        <v>177.18457000000001</v>
      </c>
      <c r="AI26">
        <v>179.23760999999999</v>
      </c>
      <c r="AJ26" s="71">
        <v>2.5999999999999999E-2</v>
      </c>
    </row>
    <row r="27" spans="1:36" x14ac:dyDescent="0.25">
      <c r="A27" t="s">
        <v>160</v>
      </c>
      <c r="B27" t="s">
        <v>778</v>
      </c>
      <c r="C27" t="s">
        <v>779</v>
      </c>
      <c r="D27" t="s">
        <v>163</v>
      </c>
      <c r="F27">
        <v>9.8998919999999995</v>
      </c>
      <c r="G27">
        <v>10.719246</v>
      </c>
      <c r="H27">
        <v>11.528178</v>
      </c>
      <c r="I27">
        <v>12.337263999999999</v>
      </c>
      <c r="J27">
        <v>13.142279</v>
      </c>
      <c r="K27">
        <v>13.943085</v>
      </c>
      <c r="L27">
        <v>14.74145</v>
      </c>
      <c r="M27">
        <v>15.537959000000001</v>
      </c>
      <c r="N27">
        <v>16.333356999999999</v>
      </c>
      <c r="O27">
        <v>17.126873</v>
      </c>
      <c r="P27">
        <v>17.920535999999998</v>
      </c>
      <c r="Q27">
        <v>18.716991</v>
      </c>
      <c r="R27">
        <v>19.510442999999999</v>
      </c>
      <c r="S27">
        <v>20.303688000000001</v>
      </c>
      <c r="T27">
        <v>21.097608999999999</v>
      </c>
      <c r="U27">
        <v>21.890927999999999</v>
      </c>
      <c r="V27">
        <v>22.684204000000001</v>
      </c>
      <c r="W27">
        <v>23.477658999999999</v>
      </c>
      <c r="X27">
        <v>24.271592999999999</v>
      </c>
      <c r="Y27">
        <v>25.065269000000001</v>
      </c>
      <c r="Z27">
        <v>25.859255000000001</v>
      </c>
      <c r="AA27">
        <v>26.65354</v>
      </c>
      <c r="AB27">
        <v>27.447975</v>
      </c>
      <c r="AC27">
        <v>28.242705999999998</v>
      </c>
      <c r="AD27">
        <v>29.037735000000001</v>
      </c>
      <c r="AE27">
        <v>29.832920000000001</v>
      </c>
      <c r="AF27">
        <v>30.628395000000001</v>
      </c>
      <c r="AG27">
        <v>31.424178999999999</v>
      </c>
      <c r="AH27">
        <v>32.220295</v>
      </c>
      <c r="AI27">
        <v>32.983024999999998</v>
      </c>
      <c r="AJ27" s="71">
        <v>4.2000000000000003E-2</v>
      </c>
    </row>
    <row r="28" spans="1:36" x14ac:dyDescent="0.25">
      <c r="A28" t="s">
        <v>164</v>
      </c>
      <c r="B28" t="s">
        <v>780</v>
      </c>
      <c r="C28" t="s">
        <v>781</v>
      </c>
      <c r="D28" t="s">
        <v>108</v>
      </c>
      <c r="F28">
        <v>850.24853499999995</v>
      </c>
      <c r="G28">
        <v>739.08142099999998</v>
      </c>
      <c r="H28">
        <v>721.88879399999996</v>
      </c>
      <c r="I28">
        <v>695.54949999999997</v>
      </c>
      <c r="J28">
        <v>657.28125</v>
      </c>
      <c r="K28">
        <v>633.49255400000004</v>
      </c>
      <c r="L28">
        <v>613.48303199999998</v>
      </c>
      <c r="M28">
        <v>605.638733</v>
      </c>
      <c r="N28">
        <v>597.80474900000002</v>
      </c>
      <c r="O28">
        <v>590.44177200000001</v>
      </c>
      <c r="P28">
        <v>582.32940699999995</v>
      </c>
      <c r="Q28">
        <v>588.93310499999995</v>
      </c>
      <c r="R28">
        <v>592.58355700000004</v>
      </c>
      <c r="S28">
        <v>579.04132100000004</v>
      </c>
      <c r="T28">
        <v>565.72125200000005</v>
      </c>
      <c r="U28">
        <v>558.370544</v>
      </c>
      <c r="V28">
        <v>556.45452899999998</v>
      </c>
      <c r="W28">
        <v>560.12890600000003</v>
      </c>
      <c r="X28">
        <v>563.86621100000002</v>
      </c>
      <c r="Y28">
        <v>568.495544</v>
      </c>
      <c r="Z28">
        <v>568.46020499999997</v>
      </c>
      <c r="AA28">
        <v>565.91784700000005</v>
      </c>
      <c r="AB28">
        <v>564.26873799999998</v>
      </c>
      <c r="AC28">
        <v>560.85571300000004</v>
      </c>
      <c r="AD28">
        <v>555.14367700000003</v>
      </c>
      <c r="AE28">
        <v>556.27056900000002</v>
      </c>
      <c r="AF28">
        <v>554.25512700000002</v>
      </c>
      <c r="AG28">
        <v>549.40081799999996</v>
      </c>
      <c r="AH28">
        <v>549.91601600000001</v>
      </c>
      <c r="AI28">
        <v>543.42382799999996</v>
      </c>
      <c r="AJ28" s="71">
        <v>-1.4999999999999999E-2</v>
      </c>
    </row>
    <row r="29" spans="1:36" x14ac:dyDescent="0.25">
      <c r="A29" t="s">
        <v>167</v>
      </c>
    </row>
    <row r="30" spans="1:36" x14ac:dyDescent="0.25">
      <c r="A30" t="s">
        <v>168</v>
      </c>
    </row>
    <row r="31" spans="1:36" x14ac:dyDescent="0.25">
      <c r="A31" t="s">
        <v>105</v>
      </c>
      <c r="B31" t="s">
        <v>782</v>
      </c>
      <c r="C31" t="s">
        <v>783</v>
      </c>
      <c r="D31" t="s">
        <v>108</v>
      </c>
      <c r="F31">
        <v>1532.0694579999999</v>
      </c>
      <c r="G31">
        <v>1431.589111</v>
      </c>
      <c r="H31">
        <v>1470.6988530000001</v>
      </c>
      <c r="I31">
        <v>1507.98938</v>
      </c>
      <c r="J31">
        <v>1506.522827</v>
      </c>
      <c r="K31">
        <v>1503.361206</v>
      </c>
      <c r="L31">
        <v>1481.6733400000001</v>
      </c>
      <c r="M31">
        <v>1473.9677730000001</v>
      </c>
      <c r="N31">
        <v>1466.3314210000001</v>
      </c>
      <c r="O31">
        <v>1446.932495</v>
      </c>
      <c r="P31">
        <v>1431.1551509999999</v>
      </c>
      <c r="Q31">
        <v>1424.0119629999999</v>
      </c>
      <c r="R31">
        <v>1421.7098390000001</v>
      </c>
      <c r="S31">
        <v>1385.870361</v>
      </c>
      <c r="T31">
        <v>1351.897217</v>
      </c>
      <c r="U31">
        <v>1335.1024170000001</v>
      </c>
      <c r="V31">
        <v>1330.6707759999999</v>
      </c>
      <c r="W31">
        <v>1338.204712</v>
      </c>
      <c r="X31">
        <v>1353.763672</v>
      </c>
      <c r="Y31">
        <v>1359.8774410000001</v>
      </c>
      <c r="Z31">
        <v>1356.809448</v>
      </c>
      <c r="AA31">
        <v>1347.3538820000001</v>
      </c>
      <c r="AB31">
        <v>1336.7856449999999</v>
      </c>
      <c r="AC31">
        <v>1325.7889399999999</v>
      </c>
      <c r="AD31">
        <v>1312.172241</v>
      </c>
      <c r="AE31">
        <v>1313.1861570000001</v>
      </c>
      <c r="AF31">
        <v>1309.644775</v>
      </c>
      <c r="AG31">
        <v>1301.867432</v>
      </c>
      <c r="AH31">
        <v>1306.3248289999999</v>
      </c>
      <c r="AI31">
        <v>1304.9160159999999</v>
      </c>
      <c r="AJ31" s="71">
        <v>-6.0000000000000001E-3</v>
      </c>
    </row>
    <row r="32" spans="1:36" x14ac:dyDescent="0.25">
      <c r="A32" t="s">
        <v>109</v>
      </c>
      <c r="B32" t="s">
        <v>784</v>
      </c>
      <c r="C32" t="s">
        <v>785</v>
      </c>
      <c r="D32" t="s">
        <v>108</v>
      </c>
      <c r="F32">
        <v>7.034E-2</v>
      </c>
      <c r="G32">
        <v>6.6447000000000006E-2</v>
      </c>
      <c r="H32">
        <v>6.8848999999999994E-2</v>
      </c>
      <c r="I32">
        <v>7.1170999999999998E-2</v>
      </c>
      <c r="J32">
        <v>7.1617E-2</v>
      </c>
      <c r="K32">
        <v>7.1930999999999995E-2</v>
      </c>
      <c r="L32">
        <v>7.1329000000000004E-2</v>
      </c>
      <c r="M32">
        <v>7.1381E-2</v>
      </c>
      <c r="N32">
        <v>7.1429000000000006E-2</v>
      </c>
      <c r="O32">
        <v>7.0898000000000003E-2</v>
      </c>
      <c r="P32">
        <v>7.0540000000000005E-2</v>
      </c>
      <c r="Q32">
        <v>7.0638999999999993E-2</v>
      </c>
      <c r="R32">
        <v>7.0946999999999996E-2</v>
      </c>
      <c r="S32">
        <v>6.9563E-2</v>
      </c>
      <c r="T32">
        <v>6.8262000000000003E-2</v>
      </c>
      <c r="U32">
        <v>6.7811999999999997E-2</v>
      </c>
      <c r="V32">
        <v>6.7987000000000006E-2</v>
      </c>
      <c r="W32">
        <v>6.8777000000000005E-2</v>
      </c>
      <c r="X32">
        <v>6.9990999999999998E-2</v>
      </c>
      <c r="Y32">
        <v>7.0725999999999997E-2</v>
      </c>
      <c r="Z32">
        <v>7.0983000000000004E-2</v>
      </c>
      <c r="AA32">
        <v>7.0907999999999999E-2</v>
      </c>
      <c r="AB32">
        <v>7.0772000000000002E-2</v>
      </c>
      <c r="AC32">
        <v>7.0610999999999993E-2</v>
      </c>
      <c r="AD32">
        <v>7.0311999999999999E-2</v>
      </c>
      <c r="AE32">
        <v>7.0799000000000001E-2</v>
      </c>
      <c r="AF32">
        <v>7.1046999999999999E-2</v>
      </c>
      <c r="AG32">
        <v>7.1063000000000001E-2</v>
      </c>
      <c r="AH32">
        <v>7.1742E-2</v>
      </c>
      <c r="AI32">
        <v>7.2100999999999998E-2</v>
      </c>
      <c r="AJ32" s="71">
        <v>1E-3</v>
      </c>
    </row>
    <row r="33" spans="1:36" x14ac:dyDescent="0.25">
      <c r="A33" t="s">
        <v>173</v>
      </c>
      <c r="B33" t="s">
        <v>786</v>
      </c>
      <c r="C33" t="s">
        <v>787</v>
      </c>
      <c r="D33" t="s">
        <v>108</v>
      </c>
      <c r="F33">
        <v>1532.1397710000001</v>
      </c>
      <c r="G33">
        <v>1431.655518</v>
      </c>
      <c r="H33">
        <v>1470.7677000000001</v>
      </c>
      <c r="I33">
        <v>1508.060547</v>
      </c>
      <c r="J33">
        <v>1506.594482</v>
      </c>
      <c r="K33">
        <v>1503.4331050000001</v>
      </c>
      <c r="L33">
        <v>1481.744629</v>
      </c>
      <c r="M33">
        <v>1474.0391850000001</v>
      </c>
      <c r="N33">
        <v>1466.402832</v>
      </c>
      <c r="O33">
        <v>1447.003418</v>
      </c>
      <c r="P33">
        <v>1431.2257079999999</v>
      </c>
      <c r="Q33">
        <v>1424.0826420000001</v>
      </c>
      <c r="R33">
        <v>1421.7807620000001</v>
      </c>
      <c r="S33">
        <v>1385.9399410000001</v>
      </c>
      <c r="T33">
        <v>1351.9654539999999</v>
      </c>
      <c r="U33">
        <v>1335.170288</v>
      </c>
      <c r="V33">
        <v>1330.7387699999999</v>
      </c>
      <c r="W33">
        <v>1338.2734379999999</v>
      </c>
      <c r="X33">
        <v>1353.8336179999999</v>
      </c>
      <c r="Y33">
        <v>1359.94812</v>
      </c>
      <c r="Z33">
        <v>1356.880371</v>
      </c>
      <c r="AA33">
        <v>1347.4248050000001</v>
      </c>
      <c r="AB33">
        <v>1336.8564449999999</v>
      </c>
      <c r="AC33">
        <v>1325.8594969999999</v>
      </c>
      <c r="AD33">
        <v>1312.2425539999999</v>
      </c>
      <c r="AE33">
        <v>1313.2569579999999</v>
      </c>
      <c r="AF33">
        <v>1309.7158199999999</v>
      </c>
      <c r="AG33">
        <v>1301.9384769999999</v>
      </c>
      <c r="AH33">
        <v>1306.396606</v>
      </c>
      <c r="AI33">
        <v>1304.988159</v>
      </c>
      <c r="AJ33" s="71">
        <v>-6.0000000000000001E-3</v>
      </c>
    </row>
    <row r="34" spans="1:36" x14ac:dyDescent="0.25">
      <c r="A34" t="s">
        <v>176</v>
      </c>
    </row>
    <row r="35" spans="1:36" x14ac:dyDescent="0.25">
      <c r="A35" t="s">
        <v>116</v>
      </c>
      <c r="B35" t="s">
        <v>788</v>
      </c>
      <c r="C35" t="s">
        <v>789</v>
      </c>
      <c r="D35" t="s">
        <v>108</v>
      </c>
      <c r="F35">
        <v>159.00843800000001</v>
      </c>
      <c r="G35">
        <v>150.135818</v>
      </c>
      <c r="H35">
        <v>155.51443499999999</v>
      </c>
      <c r="I35">
        <v>160.71369899999999</v>
      </c>
      <c r="J35">
        <v>161.68434099999999</v>
      </c>
      <c r="K35">
        <v>162.366806</v>
      </c>
      <c r="L35">
        <v>160.98474100000001</v>
      </c>
      <c r="M35">
        <v>161.08197000000001</v>
      </c>
      <c r="N35">
        <v>161.172211</v>
      </c>
      <c r="O35">
        <v>159.95611600000001</v>
      </c>
      <c r="P35">
        <v>159.129852</v>
      </c>
      <c r="Q35">
        <v>159.32513399999999</v>
      </c>
      <c r="R35">
        <v>160.00018299999999</v>
      </c>
      <c r="S35">
        <v>156.863449</v>
      </c>
      <c r="T35">
        <v>153.91085799999999</v>
      </c>
      <c r="U35">
        <v>152.87943999999999</v>
      </c>
      <c r="V35">
        <v>153.25846899999999</v>
      </c>
      <c r="W35">
        <v>155.02282700000001</v>
      </c>
      <c r="X35">
        <v>157.74185199999999</v>
      </c>
      <c r="Y35">
        <v>159.38119499999999</v>
      </c>
      <c r="Z35">
        <v>159.94544999999999</v>
      </c>
      <c r="AA35">
        <v>159.760727</v>
      </c>
      <c r="AB35">
        <v>159.437637</v>
      </c>
      <c r="AC35">
        <v>159.05978400000001</v>
      </c>
      <c r="AD35">
        <v>158.368256</v>
      </c>
      <c r="AE35">
        <v>159.44721999999999</v>
      </c>
      <c r="AF35">
        <v>159.987244</v>
      </c>
      <c r="AG35">
        <v>160.005798</v>
      </c>
      <c r="AH35">
        <v>161.51869199999999</v>
      </c>
      <c r="AI35">
        <v>162.311981</v>
      </c>
      <c r="AJ35" s="71">
        <v>1E-3</v>
      </c>
    </row>
    <row r="36" spans="1:36" x14ac:dyDescent="0.25">
      <c r="A36" t="s">
        <v>119</v>
      </c>
      <c r="B36" t="s">
        <v>790</v>
      </c>
      <c r="C36" t="s">
        <v>791</v>
      </c>
      <c r="D36" t="s">
        <v>108</v>
      </c>
      <c r="F36">
        <v>9.3778E-2</v>
      </c>
      <c r="G36">
        <v>8.4561999999999998E-2</v>
      </c>
      <c r="H36">
        <v>8.3866999999999997E-2</v>
      </c>
      <c r="I36">
        <v>8.2933999999999994E-2</v>
      </c>
      <c r="J36">
        <v>7.9842999999999997E-2</v>
      </c>
      <c r="K36">
        <v>7.6699000000000003E-2</v>
      </c>
      <c r="L36">
        <v>7.2664999999999993E-2</v>
      </c>
      <c r="M36">
        <v>6.9365999999999997E-2</v>
      </c>
      <c r="N36">
        <v>6.6087999999999994E-2</v>
      </c>
      <c r="O36">
        <v>6.2316000000000003E-2</v>
      </c>
      <c r="P36">
        <v>5.8749999999999997E-2</v>
      </c>
      <c r="Q36">
        <v>5.5550000000000002E-2</v>
      </c>
      <c r="R36">
        <v>5.2555999999999999E-2</v>
      </c>
      <c r="S36">
        <v>4.8385999999999998E-2</v>
      </c>
      <c r="T36">
        <v>4.4403999999999999E-2</v>
      </c>
      <c r="U36">
        <v>4.1073999999999999E-2</v>
      </c>
      <c r="V36">
        <v>3.8148000000000001E-2</v>
      </c>
      <c r="W36">
        <v>3.5541000000000003E-2</v>
      </c>
      <c r="X36">
        <v>3.3077000000000002E-2</v>
      </c>
      <c r="Y36">
        <v>3.0315999999999999E-2</v>
      </c>
      <c r="Z36">
        <v>2.7324000000000001E-2</v>
      </c>
      <c r="AA36">
        <v>2.4208E-2</v>
      </c>
      <c r="AB36">
        <v>2.1094999999999999E-2</v>
      </c>
      <c r="AC36">
        <v>1.7999999999999999E-2</v>
      </c>
      <c r="AD36">
        <v>1.4900999999999999E-2</v>
      </c>
      <c r="AE36">
        <v>1.1975E-2</v>
      </c>
      <c r="AF36">
        <v>8.9910000000000007E-3</v>
      </c>
      <c r="AG36">
        <v>5.9810000000000002E-3</v>
      </c>
      <c r="AH36">
        <v>3.0119999999999999E-3</v>
      </c>
      <c r="AI36">
        <v>0</v>
      </c>
      <c r="AJ36" t="s">
        <v>136</v>
      </c>
    </row>
    <row r="37" spans="1:36" x14ac:dyDescent="0.25">
      <c r="A37" t="s">
        <v>122</v>
      </c>
      <c r="B37" t="s">
        <v>792</v>
      </c>
      <c r="C37" t="s">
        <v>793</v>
      </c>
      <c r="D37" t="s">
        <v>108</v>
      </c>
      <c r="F37">
        <v>0.47529500000000002</v>
      </c>
      <c r="G37">
        <v>4.5625520000000002</v>
      </c>
      <c r="H37">
        <v>8.9567910000000008</v>
      </c>
      <c r="I37">
        <v>13.600923999999999</v>
      </c>
      <c r="J37">
        <v>18.039476000000001</v>
      </c>
      <c r="K37">
        <v>22.483076000000001</v>
      </c>
      <c r="L37">
        <v>26.614363000000001</v>
      </c>
      <c r="M37">
        <v>30.947538000000002</v>
      </c>
      <c r="N37">
        <v>35.275134999999999</v>
      </c>
      <c r="O37">
        <v>39.276629999999997</v>
      </c>
      <c r="P37">
        <v>43.307578999999997</v>
      </c>
      <c r="Q37">
        <v>47.568694999999998</v>
      </c>
      <c r="R37">
        <v>52.002074999999998</v>
      </c>
      <c r="S37">
        <v>55.127583000000001</v>
      </c>
      <c r="T37">
        <v>58.143501000000001</v>
      </c>
      <c r="U37">
        <v>61.773719999999997</v>
      </c>
      <c r="V37">
        <v>65.946892000000005</v>
      </c>
      <c r="W37">
        <v>70.764129999999994</v>
      </c>
      <c r="X37">
        <v>76.124397000000002</v>
      </c>
      <c r="Y37">
        <v>81.068900999999997</v>
      </c>
      <c r="Z37">
        <v>85.519340999999997</v>
      </c>
      <c r="AA37">
        <v>89.568107999999995</v>
      </c>
      <c r="AB37">
        <v>93.517669999999995</v>
      </c>
      <c r="AC37">
        <v>97.406402999999997</v>
      </c>
      <c r="AD37">
        <v>101.060745</v>
      </c>
      <c r="AE37">
        <v>105.84232299999999</v>
      </c>
      <c r="AF37">
        <v>110.293434</v>
      </c>
      <c r="AG37">
        <v>114.392647</v>
      </c>
      <c r="AH37">
        <v>119.601067</v>
      </c>
      <c r="AI37">
        <v>124.331017</v>
      </c>
      <c r="AJ37" s="71">
        <v>0.21199999999999999</v>
      </c>
    </row>
    <row r="38" spans="1:36" x14ac:dyDescent="0.25">
      <c r="A38" t="s">
        <v>125</v>
      </c>
      <c r="B38" t="s">
        <v>794</v>
      </c>
      <c r="C38" t="s">
        <v>795</v>
      </c>
      <c r="D38" t="s">
        <v>108</v>
      </c>
      <c r="F38">
        <v>1.2863979999999999</v>
      </c>
      <c r="G38">
        <v>1.7847420000000001</v>
      </c>
      <c r="H38">
        <v>2.4401449999999998</v>
      </c>
      <c r="I38">
        <v>3.1304569999999998</v>
      </c>
      <c r="J38">
        <v>3.7618469999999999</v>
      </c>
      <c r="K38">
        <v>4.3933920000000004</v>
      </c>
      <c r="L38">
        <v>4.9661989999999996</v>
      </c>
      <c r="M38">
        <v>5.5791199999999996</v>
      </c>
      <c r="N38">
        <v>6.1915089999999999</v>
      </c>
      <c r="O38">
        <v>6.7482470000000001</v>
      </c>
      <c r="P38">
        <v>7.3121900000000002</v>
      </c>
      <c r="Q38">
        <v>7.9156360000000001</v>
      </c>
      <c r="R38">
        <v>8.5479289999999999</v>
      </c>
      <c r="S38">
        <v>8.9671780000000005</v>
      </c>
      <c r="T38">
        <v>9.3722949999999994</v>
      </c>
      <c r="U38">
        <v>9.8788289999999996</v>
      </c>
      <c r="V38">
        <v>10.472823</v>
      </c>
      <c r="W38">
        <v>11.168438999999999</v>
      </c>
      <c r="X38">
        <v>11.948179</v>
      </c>
      <c r="Y38">
        <v>12.661205000000001</v>
      </c>
      <c r="Z38">
        <v>13.296535</v>
      </c>
      <c r="AA38">
        <v>13.869541</v>
      </c>
      <c r="AB38">
        <v>14.427606000000001</v>
      </c>
      <c r="AC38">
        <v>14.976755000000001</v>
      </c>
      <c r="AD38">
        <v>15.490432</v>
      </c>
      <c r="AE38">
        <v>16.177021</v>
      </c>
      <c r="AF38">
        <v>16.81287</v>
      </c>
      <c r="AG38">
        <v>17.395157000000001</v>
      </c>
      <c r="AH38">
        <v>18.145948000000001</v>
      </c>
      <c r="AI38">
        <v>18.823827999999999</v>
      </c>
      <c r="AJ38" s="71">
        <v>9.7000000000000003E-2</v>
      </c>
    </row>
    <row r="39" spans="1:36" x14ac:dyDescent="0.25">
      <c r="A39" t="s">
        <v>128</v>
      </c>
      <c r="B39" t="s">
        <v>796</v>
      </c>
      <c r="C39" t="s">
        <v>130</v>
      </c>
      <c r="D39" t="s">
        <v>108</v>
      </c>
      <c r="F39">
        <v>5.520238</v>
      </c>
      <c r="G39">
        <v>5.3236460000000001</v>
      </c>
      <c r="H39">
        <v>5.6476350000000002</v>
      </c>
      <c r="I39">
        <v>5.9764470000000003</v>
      </c>
      <c r="J39">
        <v>6.160539</v>
      </c>
      <c r="K39">
        <v>6.3411619999999997</v>
      </c>
      <c r="L39">
        <v>6.4431989999999999</v>
      </c>
      <c r="M39">
        <v>6.6043659999999997</v>
      </c>
      <c r="N39">
        <v>6.7656239999999999</v>
      </c>
      <c r="O39">
        <v>6.8706110000000002</v>
      </c>
      <c r="P39">
        <v>6.9894499999999997</v>
      </c>
      <c r="Q39">
        <v>7.1466770000000004</v>
      </c>
      <c r="R39">
        <v>7.3303560000000001</v>
      </c>
      <c r="S39">
        <v>7.3380039999999997</v>
      </c>
      <c r="T39">
        <v>7.346984</v>
      </c>
      <c r="U39">
        <v>7.4439859999999998</v>
      </c>
      <c r="V39">
        <v>7.6084259999999997</v>
      </c>
      <c r="W39">
        <v>7.8433640000000002</v>
      </c>
      <c r="X39">
        <v>8.1302090000000007</v>
      </c>
      <c r="Y39">
        <v>8.3651520000000001</v>
      </c>
      <c r="Z39">
        <v>8.5460370000000001</v>
      </c>
      <c r="AA39">
        <v>8.6863849999999996</v>
      </c>
      <c r="AB39">
        <v>8.8183009999999999</v>
      </c>
      <c r="AC39">
        <v>8.9457520000000006</v>
      </c>
      <c r="AD39">
        <v>9.0531520000000008</v>
      </c>
      <c r="AE39">
        <v>9.2610919999999997</v>
      </c>
      <c r="AF39">
        <v>9.4379369999999998</v>
      </c>
      <c r="AG39">
        <v>9.5844059999999995</v>
      </c>
      <c r="AH39">
        <v>9.8228519999999993</v>
      </c>
      <c r="AI39">
        <v>10.019754000000001</v>
      </c>
      <c r="AJ39" s="71">
        <v>2.1000000000000001E-2</v>
      </c>
    </row>
    <row r="40" spans="1:36" x14ac:dyDescent="0.25">
      <c r="A40" t="s">
        <v>131</v>
      </c>
      <c r="B40" t="s">
        <v>797</v>
      </c>
      <c r="C40" t="s">
        <v>130</v>
      </c>
      <c r="D40" t="s">
        <v>108</v>
      </c>
      <c r="F40">
        <v>5.1244999999999999E-2</v>
      </c>
      <c r="G40">
        <v>0.420956</v>
      </c>
      <c r="H40">
        <v>0.81741399999999997</v>
      </c>
      <c r="I40">
        <v>1.2348440000000001</v>
      </c>
      <c r="J40">
        <v>1.6325529999999999</v>
      </c>
      <c r="K40">
        <v>2.0301969999999998</v>
      </c>
      <c r="L40">
        <v>2.3991790000000002</v>
      </c>
      <c r="M40">
        <v>2.7859029999999998</v>
      </c>
      <c r="N40">
        <v>3.1715970000000002</v>
      </c>
      <c r="O40">
        <v>3.5274369999999999</v>
      </c>
      <c r="P40">
        <v>3.885319</v>
      </c>
      <c r="Q40">
        <v>4.2618989999999997</v>
      </c>
      <c r="R40">
        <v>4.6543570000000001</v>
      </c>
      <c r="S40">
        <v>4.9296309999999997</v>
      </c>
      <c r="T40">
        <v>5.1944619999999997</v>
      </c>
      <c r="U40">
        <v>5.5139110000000002</v>
      </c>
      <c r="V40">
        <v>5.8812949999999997</v>
      </c>
      <c r="W40">
        <v>6.3055830000000004</v>
      </c>
      <c r="X40">
        <v>6.7775610000000004</v>
      </c>
      <c r="Y40">
        <v>7.2118710000000004</v>
      </c>
      <c r="Z40">
        <v>7.6019139999999998</v>
      </c>
      <c r="AA40">
        <v>7.9556149999999999</v>
      </c>
      <c r="AB40">
        <v>8.3000330000000009</v>
      </c>
      <c r="AC40">
        <v>8.6384709999999991</v>
      </c>
      <c r="AD40">
        <v>8.9552999999999994</v>
      </c>
      <c r="AE40">
        <v>9.3712579999999992</v>
      </c>
      <c r="AF40">
        <v>9.7569979999999994</v>
      </c>
      <c r="AG40">
        <v>10.111188</v>
      </c>
      <c r="AH40">
        <v>10.563502</v>
      </c>
      <c r="AI40">
        <v>10.973234</v>
      </c>
      <c r="AJ40" s="71">
        <v>0.20300000000000001</v>
      </c>
    </row>
    <row r="41" spans="1:36" x14ac:dyDescent="0.25">
      <c r="A41" t="s">
        <v>133</v>
      </c>
      <c r="B41" t="s">
        <v>798</v>
      </c>
      <c r="C41" t="s">
        <v>799</v>
      </c>
      <c r="D41" t="s">
        <v>108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136</v>
      </c>
    </row>
    <row r="42" spans="1:36" x14ac:dyDescent="0.25">
      <c r="A42" t="s">
        <v>137</v>
      </c>
      <c r="B42" t="s">
        <v>800</v>
      </c>
      <c r="C42" t="s">
        <v>801</v>
      </c>
      <c r="D42" t="s">
        <v>108</v>
      </c>
      <c r="F42">
        <v>46.813301000000003</v>
      </c>
      <c r="G42">
        <v>44.627243</v>
      </c>
      <c r="H42">
        <v>46.813892000000003</v>
      </c>
      <c r="I42">
        <v>49.011944</v>
      </c>
      <c r="J42">
        <v>50.004188999999997</v>
      </c>
      <c r="K42">
        <v>50.962864000000003</v>
      </c>
      <c r="L42">
        <v>51.293765999999998</v>
      </c>
      <c r="M42">
        <v>52.102406000000002</v>
      </c>
      <c r="N42">
        <v>52.915661</v>
      </c>
      <c r="O42">
        <v>53.297122999999999</v>
      </c>
      <c r="P42">
        <v>53.797497</v>
      </c>
      <c r="Q42">
        <v>54.606620999999997</v>
      </c>
      <c r="R42">
        <v>55.615825999999998</v>
      </c>
      <c r="S42">
        <v>55.298012</v>
      </c>
      <c r="T42">
        <v>55.010441</v>
      </c>
      <c r="U42">
        <v>55.394264</v>
      </c>
      <c r="V42">
        <v>56.286217000000001</v>
      </c>
      <c r="W42">
        <v>57.699340999999997</v>
      </c>
      <c r="X42">
        <v>59.490088999999998</v>
      </c>
      <c r="Y42">
        <v>60.896487999999998</v>
      </c>
      <c r="Z42">
        <v>61.907803000000001</v>
      </c>
      <c r="AA42">
        <v>62.629967000000001</v>
      </c>
      <c r="AB42">
        <v>63.296219000000001</v>
      </c>
      <c r="AC42">
        <v>63.936508000000003</v>
      </c>
      <c r="AD42">
        <v>64.441719000000006</v>
      </c>
      <c r="AE42">
        <v>65.667488000000006</v>
      </c>
      <c r="AF42">
        <v>66.676338000000001</v>
      </c>
      <c r="AG42">
        <v>67.473029999999994</v>
      </c>
      <c r="AH42">
        <v>68.915253000000007</v>
      </c>
      <c r="AI42">
        <v>70.065323000000006</v>
      </c>
      <c r="AJ42" s="71">
        <v>1.4E-2</v>
      </c>
    </row>
    <row r="43" spans="1:36" x14ac:dyDescent="0.25">
      <c r="A43" t="s">
        <v>140</v>
      </c>
      <c r="B43" t="s">
        <v>802</v>
      </c>
      <c r="C43" t="s">
        <v>803</v>
      </c>
      <c r="D43" t="s">
        <v>108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 t="s">
        <v>136</v>
      </c>
    </row>
    <row r="44" spans="1:36" x14ac:dyDescent="0.25">
      <c r="A44" t="s">
        <v>143</v>
      </c>
      <c r="B44" t="s">
        <v>804</v>
      </c>
      <c r="C44" t="s">
        <v>805</v>
      </c>
      <c r="D44" t="s">
        <v>108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 t="s">
        <v>136</v>
      </c>
    </row>
    <row r="45" spans="1:36" x14ac:dyDescent="0.25">
      <c r="A45" t="s">
        <v>146</v>
      </c>
      <c r="B45" t="s">
        <v>806</v>
      </c>
      <c r="C45" t="s">
        <v>807</v>
      </c>
      <c r="D45" t="s">
        <v>108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136</v>
      </c>
    </row>
    <row r="46" spans="1:36" x14ac:dyDescent="0.25">
      <c r="A46" t="s">
        <v>149</v>
      </c>
      <c r="B46" t="s">
        <v>808</v>
      </c>
      <c r="C46" t="s">
        <v>809</v>
      </c>
      <c r="D46" t="s">
        <v>108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 t="s">
        <v>136</v>
      </c>
    </row>
    <row r="47" spans="1:36" x14ac:dyDescent="0.25">
      <c r="A47" t="s">
        <v>151</v>
      </c>
      <c r="B47" t="s">
        <v>810</v>
      </c>
      <c r="C47" t="s">
        <v>811</v>
      </c>
      <c r="D47" t="s">
        <v>108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136</v>
      </c>
    </row>
    <row r="48" spans="1:36" x14ac:dyDescent="0.25">
      <c r="A48" t="s">
        <v>154</v>
      </c>
      <c r="B48" t="s">
        <v>812</v>
      </c>
      <c r="C48" t="s">
        <v>813</v>
      </c>
      <c r="D48" t="s">
        <v>108</v>
      </c>
      <c r="F48">
        <v>0</v>
      </c>
      <c r="G48">
        <v>3.1289999999999998E-3</v>
      </c>
      <c r="H48">
        <v>6.4689999999999999E-3</v>
      </c>
      <c r="I48">
        <v>1.0003E-2</v>
      </c>
      <c r="J48">
        <v>1.3391999999999999E-2</v>
      </c>
      <c r="K48">
        <v>1.6785000000000001E-2</v>
      </c>
      <c r="L48">
        <v>1.9945000000000001E-2</v>
      </c>
      <c r="M48">
        <v>2.3255999999999999E-2</v>
      </c>
      <c r="N48">
        <v>2.6563E-2</v>
      </c>
      <c r="O48">
        <v>2.9624999999999999E-2</v>
      </c>
      <c r="P48">
        <v>3.2710000000000003E-2</v>
      </c>
      <c r="Q48">
        <v>3.5957000000000003E-2</v>
      </c>
      <c r="R48">
        <v>3.9343000000000003E-2</v>
      </c>
      <c r="S48">
        <v>4.1741E-2</v>
      </c>
      <c r="T48">
        <v>4.4053000000000002E-2</v>
      </c>
      <c r="U48">
        <v>4.6829999999999997E-2</v>
      </c>
      <c r="V48">
        <v>5.0020000000000002E-2</v>
      </c>
      <c r="W48">
        <v>5.3698999999999997E-2</v>
      </c>
      <c r="X48">
        <v>5.7792000000000003E-2</v>
      </c>
      <c r="Y48">
        <v>6.1571000000000001E-2</v>
      </c>
      <c r="Z48">
        <v>6.4976000000000006E-2</v>
      </c>
      <c r="AA48">
        <v>6.8078E-2</v>
      </c>
      <c r="AB48">
        <v>7.1104000000000001E-2</v>
      </c>
      <c r="AC48">
        <v>7.4083999999999997E-2</v>
      </c>
      <c r="AD48">
        <v>7.6884999999999995E-2</v>
      </c>
      <c r="AE48">
        <v>8.0543000000000003E-2</v>
      </c>
      <c r="AF48">
        <v>8.3946999999999994E-2</v>
      </c>
      <c r="AG48">
        <v>8.7082999999999994E-2</v>
      </c>
      <c r="AH48">
        <v>9.1066999999999995E-2</v>
      </c>
      <c r="AI48">
        <v>9.4690999999999997E-2</v>
      </c>
      <c r="AJ48" t="s">
        <v>136</v>
      </c>
    </row>
    <row r="49" spans="1:36" x14ac:dyDescent="0.25">
      <c r="A49" t="s">
        <v>203</v>
      </c>
      <c r="B49" t="s">
        <v>814</v>
      </c>
      <c r="C49" t="s">
        <v>815</v>
      </c>
      <c r="D49" t="s">
        <v>108</v>
      </c>
      <c r="F49">
        <v>213.248672</v>
      </c>
      <c r="G49">
        <v>206.94264200000001</v>
      </c>
      <c r="H49">
        <v>220.28062399999999</v>
      </c>
      <c r="I49">
        <v>233.76126099999999</v>
      </c>
      <c r="J49">
        <v>241.37619000000001</v>
      </c>
      <c r="K49">
        <v>248.670975</v>
      </c>
      <c r="L49">
        <v>252.79405199999999</v>
      </c>
      <c r="M49">
        <v>259.193939</v>
      </c>
      <c r="N49">
        <v>265.58435100000003</v>
      </c>
      <c r="O49">
        <v>269.76812699999999</v>
      </c>
      <c r="P49">
        <v>274.51336700000002</v>
      </c>
      <c r="Q49">
        <v>280.91619900000001</v>
      </c>
      <c r="R49">
        <v>288.242615</v>
      </c>
      <c r="S49">
        <v>288.61395299999998</v>
      </c>
      <c r="T49">
        <v>289.06698599999999</v>
      </c>
      <c r="U49">
        <v>292.97207600000002</v>
      </c>
      <c r="V49">
        <v>299.54229700000002</v>
      </c>
      <c r="W49">
        <v>308.89291400000002</v>
      </c>
      <c r="X49">
        <v>320.30316199999999</v>
      </c>
      <c r="Y49">
        <v>329.67669699999999</v>
      </c>
      <c r="Z49">
        <v>336.90939300000002</v>
      </c>
      <c r="AA49">
        <v>342.56262199999998</v>
      </c>
      <c r="AB49">
        <v>347.88964800000002</v>
      </c>
      <c r="AC49">
        <v>353.05578600000001</v>
      </c>
      <c r="AD49">
        <v>357.46139499999998</v>
      </c>
      <c r="AE49">
        <v>365.85891700000002</v>
      </c>
      <c r="AF49">
        <v>373.05773900000003</v>
      </c>
      <c r="AG49">
        <v>379.05529799999999</v>
      </c>
      <c r="AH49">
        <v>388.66137700000002</v>
      </c>
      <c r="AI49">
        <v>396.61981200000002</v>
      </c>
      <c r="AJ49" s="71">
        <v>2.1999999999999999E-2</v>
      </c>
    </row>
    <row r="50" spans="1:36" x14ac:dyDescent="0.25">
      <c r="A50" t="s">
        <v>206</v>
      </c>
      <c r="B50" t="s">
        <v>816</v>
      </c>
      <c r="C50" t="s">
        <v>817</v>
      </c>
      <c r="D50" t="s">
        <v>163</v>
      </c>
      <c r="F50">
        <v>12.217834</v>
      </c>
      <c r="G50">
        <v>12.629250000000001</v>
      </c>
      <c r="H50">
        <v>13.026277</v>
      </c>
      <c r="I50">
        <v>13.420505</v>
      </c>
      <c r="J50">
        <v>13.808937</v>
      </c>
      <c r="K50">
        <v>14.192705</v>
      </c>
      <c r="L50">
        <v>14.574138</v>
      </c>
      <c r="M50">
        <v>14.954361</v>
      </c>
      <c r="N50">
        <v>15.334084000000001</v>
      </c>
      <c r="O50">
        <v>15.713689</v>
      </c>
      <c r="P50">
        <v>16.093515</v>
      </c>
      <c r="Q50">
        <v>16.476036000000001</v>
      </c>
      <c r="R50">
        <v>16.856062000000001</v>
      </c>
      <c r="S50">
        <v>17.235272999999999</v>
      </c>
      <c r="T50">
        <v>17.614946</v>
      </c>
      <c r="U50">
        <v>17.994254999999999</v>
      </c>
      <c r="V50">
        <v>18.373660999999998</v>
      </c>
      <c r="W50">
        <v>18.752987000000001</v>
      </c>
      <c r="X50">
        <v>19.132436999999999</v>
      </c>
      <c r="Y50">
        <v>19.511828999999999</v>
      </c>
      <c r="Z50">
        <v>19.890863</v>
      </c>
      <c r="AA50">
        <v>20.270128</v>
      </c>
      <c r="AB50">
        <v>20.649381999999999</v>
      </c>
      <c r="AC50">
        <v>21.028803</v>
      </c>
      <c r="AD50">
        <v>21.408669</v>
      </c>
      <c r="AE50">
        <v>21.788784</v>
      </c>
      <c r="AF50">
        <v>22.169218000000001</v>
      </c>
      <c r="AG50">
        <v>22.549477</v>
      </c>
      <c r="AH50">
        <v>22.929089999999999</v>
      </c>
      <c r="AI50">
        <v>23.308533000000001</v>
      </c>
      <c r="AJ50" s="71">
        <v>2.3E-2</v>
      </c>
    </row>
    <row r="51" spans="1:36" x14ac:dyDescent="0.25">
      <c r="A51" t="s">
        <v>209</v>
      </c>
      <c r="B51" t="s">
        <v>818</v>
      </c>
      <c r="C51" t="s">
        <v>819</v>
      </c>
      <c r="D51" t="s">
        <v>108</v>
      </c>
      <c r="F51">
        <v>1745.388428</v>
      </c>
      <c r="G51">
        <v>1638.5981449999999</v>
      </c>
      <c r="H51">
        <v>1691.0483400000001</v>
      </c>
      <c r="I51">
        <v>1741.8217770000001</v>
      </c>
      <c r="J51">
        <v>1747.970703</v>
      </c>
      <c r="K51">
        <v>1752.104126</v>
      </c>
      <c r="L51">
        <v>1734.5386960000001</v>
      </c>
      <c r="M51">
        <v>1733.233154</v>
      </c>
      <c r="N51">
        <v>1731.987183</v>
      </c>
      <c r="O51">
        <v>1716.7714840000001</v>
      </c>
      <c r="P51">
        <v>1705.739014</v>
      </c>
      <c r="Q51">
        <v>1704.998779</v>
      </c>
      <c r="R51">
        <v>1710.0234379999999</v>
      </c>
      <c r="S51">
        <v>1674.5539550000001</v>
      </c>
      <c r="T51">
        <v>1641.032471</v>
      </c>
      <c r="U51">
        <v>1628.1423339999999</v>
      </c>
      <c r="V51">
        <v>1630.2810059999999</v>
      </c>
      <c r="W51">
        <v>1647.1663820000001</v>
      </c>
      <c r="X51">
        <v>1674.1367190000001</v>
      </c>
      <c r="Y51">
        <v>1689.6247559999999</v>
      </c>
      <c r="Z51">
        <v>1693.7897949999999</v>
      </c>
      <c r="AA51">
        <v>1689.987427</v>
      </c>
      <c r="AB51">
        <v>1684.7460940000001</v>
      </c>
      <c r="AC51">
        <v>1678.915283</v>
      </c>
      <c r="AD51">
        <v>1669.7039789999999</v>
      </c>
      <c r="AE51">
        <v>1679.115845</v>
      </c>
      <c r="AF51">
        <v>1682.7735600000001</v>
      </c>
      <c r="AG51">
        <v>1680.993774</v>
      </c>
      <c r="AH51">
        <v>1695.0579829999999</v>
      </c>
      <c r="AI51">
        <v>1701.6079099999999</v>
      </c>
      <c r="AJ51" s="71">
        <v>-1E-3</v>
      </c>
    </row>
    <row r="52" spans="1:36" x14ac:dyDescent="0.25">
      <c r="A52" t="s">
        <v>820</v>
      </c>
      <c r="B52" t="s">
        <v>821</v>
      </c>
      <c r="C52" t="s">
        <v>822</v>
      </c>
      <c r="D52" t="s">
        <v>108</v>
      </c>
      <c r="F52">
        <v>2595.6369629999999</v>
      </c>
      <c r="G52">
        <v>2377.6796880000002</v>
      </c>
      <c r="H52">
        <v>2412.9370119999999</v>
      </c>
      <c r="I52">
        <v>2437.3713379999999</v>
      </c>
      <c r="J52">
        <v>2405.251953</v>
      </c>
      <c r="K52">
        <v>2385.5966800000001</v>
      </c>
      <c r="L52">
        <v>2348.0217290000001</v>
      </c>
      <c r="M52">
        <v>2338.8718260000001</v>
      </c>
      <c r="N52">
        <v>2329.7919919999999</v>
      </c>
      <c r="O52">
        <v>2307.2133789999998</v>
      </c>
      <c r="P52">
        <v>2288.0683589999999</v>
      </c>
      <c r="Q52">
        <v>2293.931885</v>
      </c>
      <c r="R52">
        <v>2302.6069339999999</v>
      </c>
      <c r="S52">
        <v>2253.5952149999998</v>
      </c>
      <c r="T52">
        <v>2206.7536620000001</v>
      </c>
      <c r="U52">
        <v>2186.5129390000002</v>
      </c>
      <c r="V52">
        <v>2186.735596</v>
      </c>
      <c r="W52">
        <v>2207.2954100000002</v>
      </c>
      <c r="X52">
        <v>2238.0029300000001</v>
      </c>
      <c r="Y52">
        <v>2258.1203609999998</v>
      </c>
      <c r="Z52">
        <v>2262.25</v>
      </c>
      <c r="AA52">
        <v>2255.9052729999999</v>
      </c>
      <c r="AB52">
        <v>2249.014893</v>
      </c>
      <c r="AC52">
        <v>2239.7709960000002</v>
      </c>
      <c r="AD52">
        <v>2224.8476559999999</v>
      </c>
      <c r="AE52">
        <v>2235.3864749999998</v>
      </c>
      <c r="AF52">
        <v>2237.0288089999999</v>
      </c>
      <c r="AG52">
        <v>2230.3945309999999</v>
      </c>
      <c r="AH52">
        <v>2244.9741210000002</v>
      </c>
      <c r="AI52">
        <v>2245.0317380000001</v>
      </c>
      <c r="AJ52" s="71">
        <v>-5.0000000000000001E-3</v>
      </c>
    </row>
    <row r="53" spans="1:36" x14ac:dyDescent="0.25">
      <c r="A53" t="s">
        <v>823</v>
      </c>
    </row>
    <row r="54" spans="1:36" x14ac:dyDescent="0.25">
      <c r="A54" t="s">
        <v>268</v>
      </c>
      <c r="B54" t="s">
        <v>824</v>
      </c>
      <c r="C54" t="s">
        <v>825</v>
      </c>
      <c r="D54" t="s">
        <v>108</v>
      </c>
      <c r="F54">
        <v>533.98175000000003</v>
      </c>
      <c r="G54">
        <v>480.52246100000002</v>
      </c>
      <c r="H54">
        <v>485.540527</v>
      </c>
      <c r="I54">
        <v>484.929169</v>
      </c>
      <c r="J54">
        <v>474.77392600000002</v>
      </c>
      <c r="K54">
        <v>465.855591</v>
      </c>
      <c r="L54">
        <v>450.466339</v>
      </c>
      <c r="M54">
        <v>441.29510499999998</v>
      </c>
      <c r="N54">
        <v>435.65811200000002</v>
      </c>
      <c r="O54">
        <v>420.60134900000003</v>
      </c>
      <c r="P54">
        <v>404.59957900000001</v>
      </c>
      <c r="Q54">
        <v>395.60000600000001</v>
      </c>
      <c r="R54">
        <v>382.017517</v>
      </c>
      <c r="S54">
        <v>364.80493200000001</v>
      </c>
      <c r="T54">
        <v>348.28625499999998</v>
      </c>
      <c r="U54">
        <v>336.20385700000003</v>
      </c>
      <c r="V54">
        <v>326.92126500000001</v>
      </c>
      <c r="W54">
        <v>320.964111</v>
      </c>
      <c r="X54">
        <v>316.07281499999999</v>
      </c>
      <c r="Y54">
        <v>309.28137199999998</v>
      </c>
      <c r="Z54">
        <v>299.96920799999998</v>
      </c>
      <c r="AA54">
        <v>288.52114899999998</v>
      </c>
      <c r="AB54">
        <v>277.559235</v>
      </c>
      <c r="AC54">
        <v>266.85791</v>
      </c>
      <c r="AD54">
        <v>255.40891999999999</v>
      </c>
      <c r="AE54">
        <v>246.588821</v>
      </c>
      <c r="AF54">
        <v>237.57202100000001</v>
      </c>
      <c r="AG54">
        <v>227.435135</v>
      </c>
      <c r="AH54">
        <v>219.693161</v>
      </c>
      <c r="AI54">
        <v>210.549103</v>
      </c>
      <c r="AJ54" s="71">
        <v>-3.2000000000000001E-2</v>
      </c>
    </row>
    <row r="55" spans="1:36" x14ac:dyDescent="0.25">
      <c r="A55" t="s">
        <v>264</v>
      </c>
      <c r="B55" t="s">
        <v>826</v>
      </c>
      <c r="C55" t="s">
        <v>827</v>
      </c>
      <c r="D55" t="s">
        <v>108</v>
      </c>
      <c r="F55">
        <v>248.975922</v>
      </c>
      <c r="G55">
        <v>230.27948000000001</v>
      </c>
      <c r="H55">
        <v>238.93514999999999</v>
      </c>
      <c r="I55">
        <v>245.773819</v>
      </c>
      <c r="J55">
        <v>247.16287199999999</v>
      </c>
      <c r="K55">
        <v>252.067474</v>
      </c>
      <c r="L55">
        <v>253.69409200000001</v>
      </c>
      <c r="M55">
        <v>257.74221799999998</v>
      </c>
      <c r="N55">
        <v>264.96182299999998</v>
      </c>
      <c r="O55">
        <v>265.46734600000002</v>
      </c>
      <c r="P55">
        <v>267.19268799999998</v>
      </c>
      <c r="Q55">
        <v>271.81204200000002</v>
      </c>
      <c r="R55">
        <v>280.99050899999997</v>
      </c>
      <c r="S55">
        <v>277.090149</v>
      </c>
      <c r="T55">
        <v>273.26449600000001</v>
      </c>
      <c r="U55">
        <v>272.45336900000001</v>
      </c>
      <c r="V55">
        <v>274.40322900000001</v>
      </c>
      <c r="W55">
        <v>278.38501000000002</v>
      </c>
      <c r="X55">
        <v>283.63491800000003</v>
      </c>
      <c r="Y55">
        <v>287.61920199999997</v>
      </c>
      <c r="Z55">
        <v>289.608856</v>
      </c>
      <c r="AA55">
        <v>290.792328</v>
      </c>
      <c r="AB55">
        <v>291.19961499999999</v>
      </c>
      <c r="AC55">
        <v>290.55438199999998</v>
      </c>
      <c r="AD55">
        <v>289.07919299999998</v>
      </c>
      <c r="AE55">
        <v>290.97943099999998</v>
      </c>
      <c r="AF55">
        <v>290.87103300000001</v>
      </c>
      <c r="AG55">
        <v>289.611176</v>
      </c>
      <c r="AH55">
        <v>290.80017099999998</v>
      </c>
      <c r="AI55">
        <v>289.792145</v>
      </c>
      <c r="AJ55" s="71">
        <v>5.0000000000000001E-3</v>
      </c>
    </row>
    <row r="56" spans="1:36" x14ac:dyDescent="0.25">
      <c r="A56" t="s">
        <v>271</v>
      </c>
      <c r="B56" t="s">
        <v>828</v>
      </c>
      <c r="C56" t="s">
        <v>829</v>
      </c>
      <c r="D56" t="s">
        <v>108</v>
      </c>
      <c r="F56">
        <v>1.386827</v>
      </c>
      <c r="G56">
        <v>1.3012030000000001</v>
      </c>
      <c r="H56">
        <v>1.369135</v>
      </c>
      <c r="I56">
        <v>1.4292689999999999</v>
      </c>
      <c r="J56">
        <v>1.4613830000000001</v>
      </c>
      <c r="K56">
        <v>1.505204</v>
      </c>
      <c r="L56">
        <v>1.530211</v>
      </c>
      <c r="M56">
        <v>1.576794</v>
      </c>
      <c r="N56">
        <v>1.6400189999999999</v>
      </c>
      <c r="O56">
        <v>1.6673830000000001</v>
      </c>
      <c r="P56">
        <v>1.7029030000000001</v>
      </c>
      <c r="Q56">
        <v>1.7581150000000001</v>
      </c>
      <c r="R56">
        <v>1.81603</v>
      </c>
      <c r="S56">
        <v>1.8288770000000001</v>
      </c>
      <c r="T56">
        <v>1.8428359999999999</v>
      </c>
      <c r="U56">
        <v>1.8786910000000001</v>
      </c>
      <c r="V56">
        <v>1.9331050000000001</v>
      </c>
      <c r="W56">
        <v>2.0076719999999999</v>
      </c>
      <c r="X56">
        <v>2.0942669999999999</v>
      </c>
      <c r="Y56">
        <v>2.174194</v>
      </c>
      <c r="Z56">
        <v>2.2411919999999999</v>
      </c>
      <c r="AA56">
        <v>2.2995619999999999</v>
      </c>
      <c r="AB56">
        <v>2.3589530000000001</v>
      </c>
      <c r="AC56">
        <v>2.4171909999999999</v>
      </c>
      <c r="AD56">
        <v>2.4703889999999999</v>
      </c>
      <c r="AE56">
        <v>2.553706</v>
      </c>
      <c r="AF56">
        <v>2.6291899999999999</v>
      </c>
      <c r="AG56">
        <v>2.69692</v>
      </c>
      <c r="AH56">
        <v>2.7929529999999998</v>
      </c>
      <c r="AI56">
        <v>2.8735360000000001</v>
      </c>
      <c r="AJ56" s="71">
        <v>2.5000000000000001E-2</v>
      </c>
    </row>
    <row r="57" spans="1:36" x14ac:dyDescent="0.25">
      <c r="A57" t="s">
        <v>274</v>
      </c>
      <c r="B57" t="s">
        <v>830</v>
      </c>
      <c r="C57" t="s">
        <v>831</v>
      </c>
      <c r="D57" t="s">
        <v>108</v>
      </c>
      <c r="F57">
        <v>0.98728400000000005</v>
      </c>
      <c r="G57">
        <v>0.82581199999999999</v>
      </c>
      <c r="H57">
        <v>0.776007</v>
      </c>
      <c r="I57">
        <v>0.72529999999999994</v>
      </c>
      <c r="J57">
        <v>0.67138500000000001</v>
      </c>
      <c r="K57">
        <v>0.63445600000000002</v>
      </c>
      <c r="L57">
        <v>0.59653199999999995</v>
      </c>
      <c r="M57">
        <v>0.570384</v>
      </c>
      <c r="N57">
        <v>0.551979</v>
      </c>
      <c r="O57">
        <v>0.52874100000000002</v>
      </c>
      <c r="P57">
        <v>0.51347200000000004</v>
      </c>
      <c r="Q57">
        <v>0.50502899999999995</v>
      </c>
      <c r="R57">
        <v>0.49792900000000001</v>
      </c>
      <c r="S57">
        <v>0.47932999999999998</v>
      </c>
      <c r="T57">
        <v>0.46230300000000002</v>
      </c>
      <c r="U57">
        <v>0.45167499999999999</v>
      </c>
      <c r="V57">
        <v>0.44592100000000001</v>
      </c>
      <c r="W57">
        <v>0.444915</v>
      </c>
      <c r="X57">
        <v>0.44662800000000002</v>
      </c>
      <c r="Y57">
        <v>0.446577</v>
      </c>
      <c r="Z57">
        <v>0.44373000000000001</v>
      </c>
      <c r="AA57">
        <v>0.441469</v>
      </c>
      <c r="AB57">
        <v>0.43964999999999999</v>
      </c>
      <c r="AC57">
        <v>0.44054399999999999</v>
      </c>
      <c r="AD57">
        <v>0.44092799999999999</v>
      </c>
      <c r="AE57">
        <v>0.44716299999999998</v>
      </c>
      <c r="AF57">
        <v>0.45244499999999999</v>
      </c>
      <c r="AG57">
        <v>0.45696900000000001</v>
      </c>
      <c r="AH57">
        <v>0.47205900000000001</v>
      </c>
      <c r="AI57">
        <v>0.48553800000000003</v>
      </c>
      <c r="AJ57" s="71">
        <v>-2.4E-2</v>
      </c>
    </row>
    <row r="58" spans="1:36" x14ac:dyDescent="0.25">
      <c r="A58" t="s">
        <v>277</v>
      </c>
      <c r="B58" t="s">
        <v>832</v>
      </c>
      <c r="C58" t="s">
        <v>833</v>
      </c>
      <c r="D58" t="s">
        <v>108</v>
      </c>
      <c r="F58">
        <v>170.14733899999999</v>
      </c>
      <c r="G58">
        <v>157.360916</v>
      </c>
      <c r="H58">
        <v>162.342163</v>
      </c>
      <c r="I58">
        <v>168.02616900000001</v>
      </c>
      <c r="J58">
        <v>170.13072199999999</v>
      </c>
      <c r="K58">
        <v>174.025665</v>
      </c>
      <c r="L58">
        <v>176.08029199999999</v>
      </c>
      <c r="M58">
        <v>181.457855</v>
      </c>
      <c r="N58">
        <v>188.37507600000001</v>
      </c>
      <c r="O58">
        <v>191.291214</v>
      </c>
      <c r="P58">
        <v>198.00820899999999</v>
      </c>
      <c r="Q58">
        <v>204.276443</v>
      </c>
      <c r="R58">
        <v>211.00559999999999</v>
      </c>
      <c r="S58">
        <v>212.498367</v>
      </c>
      <c r="T58">
        <v>214.12033099999999</v>
      </c>
      <c r="U58">
        <v>218.28625500000001</v>
      </c>
      <c r="V58">
        <v>224.608734</v>
      </c>
      <c r="W58">
        <v>233.272614</v>
      </c>
      <c r="X58">
        <v>243.33415199999999</v>
      </c>
      <c r="Y58">
        <v>252.62097199999999</v>
      </c>
      <c r="Z58">
        <v>260.40542599999998</v>
      </c>
      <c r="AA58">
        <v>267.18753099999998</v>
      </c>
      <c r="AB58">
        <v>274.088165</v>
      </c>
      <c r="AC58">
        <v>280.854919</v>
      </c>
      <c r="AD58">
        <v>287.03598</v>
      </c>
      <c r="AE58">
        <v>296.71670499999999</v>
      </c>
      <c r="AF58">
        <v>305.22869900000001</v>
      </c>
      <c r="AG58">
        <v>312.93124399999999</v>
      </c>
      <c r="AH58">
        <v>323.72521999999998</v>
      </c>
      <c r="AI58">
        <v>332.66027800000001</v>
      </c>
      <c r="AJ58" s="71">
        <v>2.3E-2</v>
      </c>
    </row>
    <row r="59" spans="1:36" x14ac:dyDescent="0.25">
      <c r="A59" t="s">
        <v>232</v>
      </c>
      <c r="B59" t="s">
        <v>834</v>
      </c>
      <c r="C59" t="s">
        <v>835</v>
      </c>
      <c r="D59" t="s">
        <v>108</v>
      </c>
      <c r="F59">
        <v>9.5860000000000008E-3</v>
      </c>
      <c r="G59">
        <v>8.7320000000000002E-3</v>
      </c>
      <c r="H59">
        <v>8.9210000000000001E-3</v>
      </c>
      <c r="I59">
        <v>9.0410000000000004E-3</v>
      </c>
      <c r="J59">
        <v>8.9750000000000003E-3</v>
      </c>
      <c r="K59">
        <v>8.9750000000000003E-3</v>
      </c>
      <c r="L59">
        <v>8.8579999999999996E-3</v>
      </c>
      <c r="M59">
        <v>8.8620000000000001E-3</v>
      </c>
      <c r="N59">
        <v>8.9490000000000004E-3</v>
      </c>
      <c r="O59">
        <v>8.8330000000000006E-3</v>
      </c>
      <c r="P59">
        <v>8.7589999999999994E-3</v>
      </c>
      <c r="Q59">
        <v>8.7790000000000003E-3</v>
      </c>
      <c r="R59">
        <v>8.8050000000000003E-3</v>
      </c>
      <c r="S59">
        <v>8.6090000000000003E-3</v>
      </c>
      <c r="T59">
        <v>8.4220000000000007E-3</v>
      </c>
      <c r="U59">
        <v>8.3350000000000004E-3</v>
      </c>
      <c r="V59">
        <v>8.3269999999999993E-3</v>
      </c>
      <c r="W59">
        <v>8.3960000000000007E-3</v>
      </c>
      <c r="X59">
        <v>8.5030000000000001E-3</v>
      </c>
      <c r="Y59">
        <v>8.5710000000000005E-3</v>
      </c>
      <c r="Z59">
        <v>8.5780000000000006E-3</v>
      </c>
      <c r="AA59">
        <v>8.5450000000000005E-3</v>
      </c>
      <c r="AB59">
        <v>8.5100000000000002E-3</v>
      </c>
      <c r="AC59">
        <v>8.4659999999999996E-3</v>
      </c>
      <c r="AD59">
        <v>8.3999999999999995E-3</v>
      </c>
      <c r="AE59">
        <v>8.4309999999999993E-3</v>
      </c>
      <c r="AF59">
        <v>8.4270000000000005E-3</v>
      </c>
      <c r="AG59">
        <v>8.3929999999999994E-3</v>
      </c>
      <c r="AH59">
        <v>8.4379999999999993E-3</v>
      </c>
      <c r="AI59">
        <v>8.4290000000000007E-3</v>
      </c>
      <c r="AJ59" s="71">
        <v>-4.0000000000000001E-3</v>
      </c>
    </row>
    <row r="60" spans="1:36" x14ac:dyDescent="0.25">
      <c r="A60" t="s">
        <v>285</v>
      </c>
      <c r="B60" t="s">
        <v>836</v>
      </c>
      <c r="C60" t="s">
        <v>837</v>
      </c>
      <c r="D60" t="s">
        <v>108</v>
      </c>
      <c r="F60">
        <v>1.5156000000000001</v>
      </c>
      <c r="G60">
        <v>1.4220250000000001</v>
      </c>
      <c r="H60">
        <v>1.496265</v>
      </c>
      <c r="I60">
        <v>1.5619829999999999</v>
      </c>
      <c r="J60">
        <v>1.5970789999999999</v>
      </c>
      <c r="K60">
        <v>1.644968</v>
      </c>
      <c r="L60">
        <v>1.6722969999999999</v>
      </c>
      <c r="M60">
        <v>1.723206</v>
      </c>
      <c r="N60">
        <v>1.7923020000000001</v>
      </c>
      <c r="O60">
        <v>1.822206</v>
      </c>
      <c r="P60">
        <v>1.861024</v>
      </c>
      <c r="Q60">
        <v>1.9213629999999999</v>
      </c>
      <c r="R60">
        <v>1.984656</v>
      </c>
      <c r="S60">
        <v>1.998696</v>
      </c>
      <c r="T60">
        <v>2.0139520000000002</v>
      </c>
      <c r="U60">
        <v>2.0531350000000002</v>
      </c>
      <c r="V60">
        <v>2.1126019999999999</v>
      </c>
      <c r="W60">
        <v>2.1940930000000001</v>
      </c>
      <c r="X60">
        <v>2.2887279999999999</v>
      </c>
      <c r="Y60">
        <v>2.376077</v>
      </c>
      <c r="Z60">
        <v>2.4492950000000002</v>
      </c>
      <c r="AA60">
        <v>2.5130859999999999</v>
      </c>
      <c r="AB60">
        <v>2.5779909999999999</v>
      </c>
      <c r="AC60">
        <v>2.6416369999999998</v>
      </c>
      <c r="AD60">
        <v>2.6997740000000001</v>
      </c>
      <c r="AE60">
        <v>2.7908279999999999</v>
      </c>
      <c r="AF60">
        <v>2.8733209999999998</v>
      </c>
      <c r="AG60">
        <v>2.9473400000000001</v>
      </c>
      <c r="AH60">
        <v>3.0522900000000002</v>
      </c>
      <c r="AI60">
        <v>3.1403560000000001</v>
      </c>
      <c r="AJ60" s="71">
        <v>2.5000000000000001E-2</v>
      </c>
    </row>
    <row r="61" spans="1:36" x14ac:dyDescent="0.25">
      <c r="A61" t="s">
        <v>282</v>
      </c>
      <c r="B61" t="s">
        <v>838</v>
      </c>
      <c r="C61" t="s">
        <v>839</v>
      </c>
      <c r="D61" t="s">
        <v>108</v>
      </c>
      <c r="F61">
        <v>1.6282460000000001</v>
      </c>
      <c r="G61">
        <v>1.527717</v>
      </c>
      <c r="H61">
        <v>1.6074740000000001</v>
      </c>
      <c r="I61">
        <v>1.6780759999999999</v>
      </c>
      <c r="J61">
        <v>1.715781</v>
      </c>
      <c r="K61">
        <v>1.7672300000000001</v>
      </c>
      <c r="L61">
        <v>1.7965899999999999</v>
      </c>
      <c r="M61">
        <v>1.8512820000000001</v>
      </c>
      <c r="N61">
        <v>1.9255139999999999</v>
      </c>
      <c r="O61">
        <v>1.957641</v>
      </c>
      <c r="P61">
        <v>1.999344</v>
      </c>
      <c r="Q61">
        <v>2.0641669999999999</v>
      </c>
      <c r="R61">
        <v>2.1321639999999999</v>
      </c>
      <c r="S61">
        <v>2.1472479999999998</v>
      </c>
      <c r="T61">
        <v>2.1636380000000002</v>
      </c>
      <c r="U61">
        <v>2.2057329999999999</v>
      </c>
      <c r="V61">
        <v>2.2696200000000002</v>
      </c>
      <c r="W61">
        <v>2.357167</v>
      </c>
      <c r="X61">
        <v>2.4588369999999999</v>
      </c>
      <c r="Y61">
        <v>2.5526779999999998</v>
      </c>
      <c r="Z61">
        <v>2.631338</v>
      </c>
      <c r="AA61">
        <v>2.6998700000000002</v>
      </c>
      <c r="AB61">
        <v>2.7695989999999999</v>
      </c>
      <c r="AC61">
        <v>2.8379759999999998</v>
      </c>
      <c r="AD61">
        <v>2.9004340000000002</v>
      </c>
      <c r="AE61">
        <v>2.9982549999999999</v>
      </c>
      <c r="AF61">
        <v>3.0868799999999998</v>
      </c>
      <c r="AG61">
        <v>3.1663999999999999</v>
      </c>
      <c r="AH61">
        <v>3.27915</v>
      </c>
      <c r="AI61">
        <v>3.373761</v>
      </c>
      <c r="AJ61" s="71">
        <v>2.5000000000000001E-2</v>
      </c>
    </row>
    <row r="62" spans="1:36" x14ac:dyDescent="0.25">
      <c r="A62" t="s">
        <v>244</v>
      </c>
      <c r="B62" t="s">
        <v>840</v>
      </c>
      <c r="C62" t="s">
        <v>841</v>
      </c>
      <c r="D62" t="s">
        <v>108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 t="s">
        <v>136</v>
      </c>
    </row>
    <row r="63" spans="1:36" x14ac:dyDescent="0.25">
      <c r="A63" t="s">
        <v>842</v>
      </c>
      <c r="B63" t="s">
        <v>843</v>
      </c>
      <c r="C63" t="s">
        <v>844</v>
      </c>
      <c r="D63" t="s">
        <v>108</v>
      </c>
      <c r="F63">
        <v>958.63256799999999</v>
      </c>
      <c r="G63">
        <v>873.24823000000004</v>
      </c>
      <c r="H63">
        <v>892.07562299999995</v>
      </c>
      <c r="I63">
        <v>904.13293499999997</v>
      </c>
      <c r="J63">
        <v>897.52209500000004</v>
      </c>
      <c r="K63">
        <v>897.50945999999999</v>
      </c>
      <c r="L63">
        <v>885.84515399999998</v>
      </c>
      <c r="M63">
        <v>886.22576900000001</v>
      </c>
      <c r="N63">
        <v>894.91375700000003</v>
      </c>
      <c r="O63">
        <v>883.34466599999996</v>
      </c>
      <c r="P63">
        <v>875.885986</v>
      </c>
      <c r="Q63">
        <v>877.94592299999999</v>
      </c>
      <c r="R63">
        <v>880.45318599999996</v>
      </c>
      <c r="S63">
        <v>860.85613999999998</v>
      </c>
      <c r="T63">
        <v>842.16223100000002</v>
      </c>
      <c r="U63">
        <v>833.54101600000001</v>
      </c>
      <c r="V63">
        <v>832.70288100000005</v>
      </c>
      <c r="W63">
        <v>839.63403300000004</v>
      </c>
      <c r="X63">
        <v>850.33886700000005</v>
      </c>
      <c r="Y63">
        <v>857.07952899999998</v>
      </c>
      <c r="Z63">
        <v>857.75762899999995</v>
      </c>
      <c r="AA63">
        <v>854.46356200000002</v>
      </c>
      <c r="AB63">
        <v>851.00164800000005</v>
      </c>
      <c r="AC63">
        <v>846.612976</v>
      </c>
      <c r="AD63">
        <v>840.04400599999997</v>
      </c>
      <c r="AE63">
        <v>843.08337400000005</v>
      </c>
      <c r="AF63">
        <v>842.72204599999998</v>
      </c>
      <c r="AG63">
        <v>839.25347899999997</v>
      </c>
      <c r="AH63">
        <v>843.82342500000004</v>
      </c>
      <c r="AI63">
        <v>842.88311799999997</v>
      </c>
      <c r="AJ63" s="71">
        <v>-4.0000000000000001E-3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373AB-5C43-4FAF-BB3E-330A3B437C3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B61"/>
  <sheetViews>
    <sheetView workbookViewId="0">
      <selection sqref="A1:AB1"/>
    </sheetView>
  </sheetViews>
  <sheetFormatPr defaultColWidth="9.140625" defaultRowHeight="15" x14ac:dyDescent="0.25"/>
  <cols>
    <col min="1" max="1" width="19.42578125" customWidth="1"/>
    <col min="2" max="27" width="7.7109375" customWidth="1"/>
    <col min="28" max="28" width="7.140625" customWidth="1"/>
  </cols>
  <sheetData>
    <row r="1" spans="1:54" ht="16.5" customHeight="1" thickBot="1" x14ac:dyDescent="0.3">
      <c r="A1" s="76" t="s">
        <v>60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</row>
    <row r="2" spans="1:54" ht="16.5" customHeight="1" x14ac:dyDescent="0.3">
      <c r="A2" s="38"/>
      <c r="B2" s="39">
        <v>1980</v>
      </c>
      <c r="C2" s="40">
        <v>1985</v>
      </c>
      <c r="D2" s="40">
        <v>1990</v>
      </c>
      <c r="E2" s="40">
        <v>1991</v>
      </c>
      <c r="F2" s="40">
        <v>1992</v>
      </c>
      <c r="G2" s="40">
        <v>1993</v>
      </c>
      <c r="H2" s="40">
        <v>1994</v>
      </c>
      <c r="I2" s="40">
        <v>1995</v>
      </c>
      <c r="J2" s="40">
        <v>1996</v>
      </c>
      <c r="K2" s="40">
        <v>1997</v>
      </c>
      <c r="L2" s="40">
        <v>1998</v>
      </c>
      <c r="M2" s="40">
        <v>1999</v>
      </c>
      <c r="N2" s="40">
        <v>2000</v>
      </c>
      <c r="O2" s="40">
        <v>2001</v>
      </c>
      <c r="P2" s="40">
        <v>2002</v>
      </c>
      <c r="Q2" s="40">
        <v>2003</v>
      </c>
      <c r="R2" s="40">
        <v>2004</v>
      </c>
      <c r="S2" s="40">
        <v>2005</v>
      </c>
      <c r="T2" s="40">
        <v>2006</v>
      </c>
      <c r="U2" s="40">
        <v>2007</v>
      </c>
      <c r="V2" s="40">
        <v>2008</v>
      </c>
      <c r="W2" s="40">
        <v>2009</v>
      </c>
      <c r="X2" s="40">
        <v>2010</v>
      </c>
      <c r="Y2" s="40">
        <v>2011</v>
      </c>
      <c r="Z2" s="41">
        <v>2012</v>
      </c>
      <c r="AA2" s="40">
        <v>2013</v>
      </c>
      <c r="AB2" s="42">
        <v>2014</v>
      </c>
      <c r="AC2" s="43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5"/>
      <c r="AV2" s="45"/>
      <c r="AW2" s="45"/>
      <c r="AX2" s="45"/>
      <c r="AY2" s="45"/>
      <c r="AZ2" s="45"/>
      <c r="BA2" s="45"/>
      <c r="BB2" s="46"/>
    </row>
    <row r="3" spans="1:54" ht="16.5" customHeight="1" x14ac:dyDescent="0.3">
      <c r="A3" s="47" t="s">
        <v>61</v>
      </c>
      <c r="B3" s="48">
        <v>11306</v>
      </c>
      <c r="C3" s="48">
        <v>14460</v>
      </c>
      <c r="D3" s="48">
        <v>12615</v>
      </c>
      <c r="E3" s="48">
        <v>12573</v>
      </c>
      <c r="F3" s="48">
        <v>12172</v>
      </c>
      <c r="G3" s="48">
        <v>13211</v>
      </c>
      <c r="H3" s="48">
        <v>14125</v>
      </c>
      <c r="I3" s="48">
        <v>15145</v>
      </c>
      <c r="J3" s="48">
        <v>13144</v>
      </c>
      <c r="K3" s="48">
        <v>14458</v>
      </c>
      <c r="L3" s="48">
        <v>14456</v>
      </c>
      <c r="M3" s="48">
        <v>15215</v>
      </c>
      <c r="N3" s="48">
        <v>16571</v>
      </c>
      <c r="O3" s="48">
        <v>15605</v>
      </c>
      <c r="P3" s="48">
        <v>16115</v>
      </c>
      <c r="Q3" s="48">
        <v>15773</v>
      </c>
      <c r="R3" s="48">
        <v>15709</v>
      </c>
      <c r="S3" s="48">
        <v>15892</v>
      </c>
      <c r="T3" s="48">
        <v>15104</v>
      </c>
      <c r="U3" s="48">
        <v>15276</v>
      </c>
      <c r="V3" s="48">
        <v>13898</v>
      </c>
      <c r="W3" s="48">
        <v>9316</v>
      </c>
      <c r="X3" s="48">
        <v>11110</v>
      </c>
      <c r="Y3" s="48">
        <v>12003</v>
      </c>
      <c r="Z3" s="48">
        <v>13438</v>
      </c>
      <c r="AA3" s="48">
        <v>14846</v>
      </c>
      <c r="AB3" s="49" t="s">
        <v>62</v>
      </c>
      <c r="AC3" s="47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</row>
    <row r="4" spans="1:54" ht="16.5" customHeight="1" x14ac:dyDescent="0.3">
      <c r="A4" s="50" t="s">
        <v>63</v>
      </c>
      <c r="B4" s="51">
        <v>9443</v>
      </c>
      <c r="C4" s="51">
        <v>10791</v>
      </c>
      <c r="D4" s="51">
        <v>8810</v>
      </c>
      <c r="E4" s="51">
        <v>8524</v>
      </c>
      <c r="F4" s="51">
        <v>8108</v>
      </c>
      <c r="G4" s="51">
        <v>8456</v>
      </c>
      <c r="H4" s="51">
        <v>8415</v>
      </c>
      <c r="I4" s="51">
        <v>9396</v>
      </c>
      <c r="J4" s="51">
        <v>7890</v>
      </c>
      <c r="K4" s="51">
        <v>8334</v>
      </c>
      <c r="L4" s="51">
        <v>7971</v>
      </c>
      <c r="M4" s="51">
        <v>8376</v>
      </c>
      <c r="N4" s="51">
        <v>9125</v>
      </c>
      <c r="O4" s="51">
        <v>8405</v>
      </c>
      <c r="P4" s="51">
        <v>8301</v>
      </c>
      <c r="Q4" s="51">
        <v>7921</v>
      </c>
      <c r="R4" s="51">
        <v>7537</v>
      </c>
      <c r="S4" s="51">
        <v>8027</v>
      </c>
      <c r="T4" s="51">
        <v>7993</v>
      </c>
      <c r="U4" s="51">
        <v>8082</v>
      </c>
      <c r="V4" s="51">
        <v>7319</v>
      </c>
      <c r="W4" s="51">
        <v>5636</v>
      </c>
      <c r="X4" s="51">
        <v>6055</v>
      </c>
      <c r="Y4" s="52">
        <v>5728</v>
      </c>
      <c r="Z4" s="52">
        <v>7379</v>
      </c>
      <c r="AA4" s="52">
        <v>7907</v>
      </c>
      <c r="AB4" s="51" t="s">
        <v>62</v>
      </c>
      <c r="AC4" s="50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2"/>
      <c r="BB4" s="52"/>
    </row>
    <row r="5" spans="1:54" ht="16.5" customHeight="1" x14ac:dyDescent="0.3">
      <c r="A5" s="50" t="s">
        <v>64</v>
      </c>
      <c r="B5" s="51">
        <v>0</v>
      </c>
      <c r="C5" s="51">
        <v>88</v>
      </c>
      <c r="D5" s="51">
        <v>65</v>
      </c>
      <c r="E5" s="51">
        <v>224</v>
      </c>
      <c r="F5" s="51">
        <v>243</v>
      </c>
      <c r="G5" s="51">
        <v>473</v>
      </c>
      <c r="H5" s="51">
        <v>332</v>
      </c>
      <c r="I5" s="51">
        <v>220</v>
      </c>
      <c r="J5" s="51">
        <v>287</v>
      </c>
      <c r="K5" s="51">
        <v>361</v>
      </c>
      <c r="L5" s="51">
        <v>454</v>
      </c>
      <c r="M5" s="51">
        <v>488</v>
      </c>
      <c r="N5" s="51">
        <v>617</v>
      </c>
      <c r="O5" s="51">
        <v>743</v>
      </c>
      <c r="P5" s="51">
        <v>603</v>
      </c>
      <c r="Q5" s="51">
        <v>575</v>
      </c>
      <c r="R5" s="51">
        <v>639</v>
      </c>
      <c r="S5" s="51">
        <v>813</v>
      </c>
      <c r="T5" s="51">
        <v>751</v>
      </c>
      <c r="U5" s="51">
        <v>919</v>
      </c>
      <c r="V5" s="51">
        <v>924</v>
      </c>
      <c r="W5" s="51">
        <v>608</v>
      </c>
      <c r="X5" s="51">
        <v>915</v>
      </c>
      <c r="Y5" s="52">
        <v>1207</v>
      </c>
      <c r="Z5" s="52">
        <v>1269</v>
      </c>
      <c r="AA5" s="52">
        <v>1470</v>
      </c>
      <c r="AB5" s="51" t="s">
        <v>62</v>
      </c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2"/>
      <c r="BB5" s="52"/>
    </row>
    <row r="6" spans="1:54" ht="16.5" customHeight="1" x14ac:dyDescent="0.3">
      <c r="A6" s="50" t="s">
        <v>65</v>
      </c>
      <c r="B6" s="51">
        <v>1437</v>
      </c>
      <c r="C6" s="51">
        <v>2078</v>
      </c>
      <c r="D6" s="51">
        <v>1835</v>
      </c>
      <c r="E6" s="51">
        <v>1920</v>
      </c>
      <c r="F6" s="51">
        <v>1840</v>
      </c>
      <c r="G6" s="51">
        <v>2002</v>
      </c>
      <c r="H6" s="51">
        <v>2669</v>
      </c>
      <c r="I6" s="51">
        <v>2271</v>
      </c>
      <c r="J6" s="51">
        <v>1955</v>
      </c>
      <c r="K6" s="51">
        <v>2408</v>
      </c>
      <c r="L6" s="51">
        <v>2415</v>
      </c>
      <c r="M6" s="51">
        <v>2544</v>
      </c>
      <c r="N6" s="51">
        <v>2612</v>
      </c>
      <c r="O6" s="51">
        <v>2519</v>
      </c>
      <c r="P6" s="51">
        <v>2380</v>
      </c>
      <c r="Q6" s="51">
        <v>2474</v>
      </c>
      <c r="R6" s="51">
        <v>2505</v>
      </c>
      <c r="S6" s="51">
        <v>2300</v>
      </c>
      <c r="T6" s="51">
        <v>2188</v>
      </c>
      <c r="U6" s="51">
        <v>2113</v>
      </c>
      <c r="V6" s="51">
        <v>1794</v>
      </c>
      <c r="W6" s="51">
        <v>989</v>
      </c>
      <c r="X6" s="51">
        <v>1276</v>
      </c>
      <c r="Y6" s="52">
        <v>1479</v>
      </c>
      <c r="Z6" s="52">
        <v>1357</v>
      </c>
      <c r="AA6" s="52">
        <v>1577</v>
      </c>
      <c r="AB6" s="51" t="s">
        <v>62</v>
      </c>
      <c r="AC6" s="50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2"/>
      <c r="BB6" s="52"/>
    </row>
    <row r="7" spans="1:54" ht="16.5" customHeight="1" x14ac:dyDescent="0.3">
      <c r="A7" s="50" t="s">
        <v>66</v>
      </c>
      <c r="B7" s="51">
        <v>242</v>
      </c>
      <c r="C7" s="51">
        <v>855</v>
      </c>
      <c r="D7" s="51">
        <v>1262</v>
      </c>
      <c r="E7" s="51">
        <v>1034</v>
      </c>
      <c r="F7" s="51">
        <v>1221</v>
      </c>
      <c r="G7" s="51">
        <v>1441</v>
      </c>
      <c r="H7" s="51">
        <v>1418</v>
      </c>
      <c r="I7" s="51">
        <v>1662</v>
      </c>
      <c r="J7" s="51">
        <v>1409</v>
      </c>
      <c r="K7" s="51">
        <v>1265</v>
      </c>
      <c r="L7" s="51">
        <v>1489</v>
      </c>
      <c r="M7" s="51">
        <v>1463</v>
      </c>
      <c r="N7" s="51">
        <v>1691</v>
      </c>
      <c r="O7" s="51">
        <v>1232</v>
      </c>
      <c r="P7" s="51">
        <v>1243</v>
      </c>
      <c r="Q7" s="51">
        <v>1232</v>
      </c>
      <c r="R7" s="51">
        <v>953</v>
      </c>
      <c r="S7" s="51">
        <v>1481</v>
      </c>
      <c r="T7" s="51">
        <v>1166</v>
      </c>
      <c r="U7" s="51">
        <v>847</v>
      </c>
      <c r="V7" s="51">
        <v>790</v>
      </c>
      <c r="W7" s="51">
        <v>368</v>
      </c>
      <c r="X7" s="51">
        <v>559</v>
      </c>
      <c r="Y7" s="52">
        <v>521</v>
      </c>
      <c r="Z7" s="52">
        <v>661</v>
      </c>
      <c r="AA7" s="52">
        <v>571</v>
      </c>
      <c r="AB7" s="51" t="s">
        <v>62</v>
      </c>
      <c r="AC7" s="50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2"/>
      <c r="BB7" s="52"/>
    </row>
    <row r="8" spans="1:54" ht="16.5" customHeight="1" x14ac:dyDescent="0.3">
      <c r="A8" s="50" t="s">
        <v>67</v>
      </c>
      <c r="B8" s="51">
        <v>184</v>
      </c>
      <c r="C8" s="51">
        <v>648</v>
      </c>
      <c r="D8" s="51">
        <v>643</v>
      </c>
      <c r="E8" s="51">
        <v>871</v>
      </c>
      <c r="F8" s="51">
        <v>761</v>
      </c>
      <c r="G8" s="51">
        <v>838</v>
      </c>
      <c r="H8" s="51">
        <v>1291</v>
      </c>
      <c r="I8" s="51">
        <v>1596</v>
      </c>
      <c r="J8" s="51">
        <v>1603</v>
      </c>
      <c r="K8" s="51">
        <v>2089</v>
      </c>
      <c r="L8" s="51">
        <v>2127</v>
      </c>
      <c r="M8" s="51">
        <v>2342</v>
      </c>
      <c r="N8" s="51">
        <v>2526</v>
      </c>
      <c r="O8" s="51">
        <v>2707</v>
      </c>
      <c r="P8" s="51">
        <v>3588</v>
      </c>
      <c r="Q8" s="51">
        <v>3571</v>
      </c>
      <c r="R8" s="51">
        <v>4075</v>
      </c>
      <c r="S8" s="51">
        <v>3272</v>
      </c>
      <c r="T8" s="51">
        <v>3006</v>
      </c>
      <c r="U8" s="51">
        <v>3314</v>
      </c>
      <c r="V8" s="51">
        <v>3072</v>
      </c>
      <c r="W8" s="51">
        <v>1713</v>
      </c>
      <c r="X8" s="51">
        <v>2305</v>
      </c>
      <c r="Y8" s="52">
        <v>3069</v>
      </c>
      <c r="Z8" s="52">
        <v>2773</v>
      </c>
      <c r="AA8" s="52">
        <v>3321</v>
      </c>
      <c r="AB8" s="51" t="s">
        <v>62</v>
      </c>
      <c r="AC8" s="50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2"/>
      <c r="BB8" s="52"/>
    </row>
    <row r="9" spans="1:54" ht="16.5" customHeight="1" x14ac:dyDescent="0.3">
      <c r="A9" s="53" t="s">
        <v>68</v>
      </c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3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</row>
    <row r="10" spans="1:54" ht="16.5" customHeight="1" x14ac:dyDescent="0.3">
      <c r="A10" s="50" t="s">
        <v>63</v>
      </c>
      <c r="B10" s="55">
        <f>B4/B$3*100</f>
        <v>83.522023704227848</v>
      </c>
      <c r="C10" s="55">
        <f>C4/C$3*100</f>
        <v>74.626556016597505</v>
      </c>
      <c r="D10" s="55">
        <v>69.8</v>
      </c>
      <c r="E10" s="55">
        <v>67.800000000000011</v>
      </c>
      <c r="F10" s="55">
        <v>66.600000000000009</v>
      </c>
      <c r="G10" s="55">
        <v>64</v>
      </c>
      <c r="H10" s="55">
        <v>59.599999999999994</v>
      </c>
      <c r="I10" s="55">
        <v>62</v>
      </c>
      <c r="J10" s="55">
        <v>60</v>
      </c>
      <c r="K10" s="55">
        <v>57.599999999999994</v>
      </c>
      <c r="L10" s="55">
        <v>55.1</v>
      </c>
      <c r="M10" s="55">
        <v>55.1</v>
      </c>
      <c r="N10" s="55">
        <v>55.1</v>
      </c>
      <c r="O10" s="55">
        <v>53.900000000000006</v>
      </c>
      <c r="P10" s="55">
        <v>51.5</v>
      </c>
      <c r="Q10" s="55">
        <v>50.2</v>
      </c>
      <c r="R10" s="55">
        <v>48</v>
      </c>
      <c r="S10" s="55">
        <v>50.5</v>
      </c>
      <c r="T10" s="55">
        <v>52.900000000000006</v>
      </c>
      <c r="U10" s="55">
        <v>52.900000000000006</v>
      </c>
      <c r="V10" s="55">
        <v>52.7</v>
      </c>
      <c r="W10" s="55">
        <v>60.5</v>
      </c>
      <c r="X10" s="55">
        <v>54.500000000000007</v>
      </c>
      <c r="Y10" s="55">
        <v>47.699999999999996</v>
      </c>
      <c r="Z10" s="55">
        <v>54.900000000000006</v>
      </c>
      <c r="AA10" s="55">
        <v>53.300000000000004</v>
      </c>
      <c r="AB10" s="55">
        <v>51.300000000000004</v>
      </c>
      <c r="AC10" s="50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4" ht="16.5" customHeight="1" x14ac:dyDescent="0.3">
      <c r="A11" s="50" t="s">
        <v>64</v>
      </c>
      <c r="B11" s="55">
        <v>0</v>
      </c>
      <c r="C11" s="55">
        <v>0.6</v>
      </c>
      <c r="D11" s="55">
        <v>0.5</v>
      </c>
      <c r="E11" s="55">
        <v>1.7999999999999998</v>
      </c>
      <c r="F11" s="55">
        <v>2</v>
      </c>
      <c r="G11" s="55">
        <v>3.5999999999999996</v>
      </c>
      <c r="H11" s="55">
        <v>2.2999999999999998</v>
      </c>
      <c r="I11" s="55">
        <v>1.5</v>
      </c>
      <c r="J11" s="55">
        <v>2.1999999999999997</v>
      </c>
      <c r="K11" s="55">
        <v>2.5</v>
      </c>
      <c r="L11" s="55">
        <v>3.1</v>
      </c>
      <c r="M11" s="55">
        <v>3.2</v>
      </c>
      <c r="N11" s="55">
        <v>3.6999999999999997</v>
      </c>
      <c r="O11" s="55">
        <v>4.8</v>
      </c>
      <c r="P11" s="55">
        <v>3.6999999999999997</v>
      </c>
      <c r="Q11" s="55">
        <v>3.5999999999999996</v>
      </c>
      <c r="R11" s="55">
        <v>4.1000000000000005</v>
      </c>
      <c r="S11" s="55">
        <v>5.0999999999999996</v>
      </c>
      <c r="T11" s="55">
        <v>5</v>
      </c>
      <c r="U11" s="55">
        <v>6</v>
      </c>
      <c r="V11" s="55">
        <v>6.6000000000000005</v>
      </c>
      <c r="W11" s="55">
        <v>6.5</v>
      </c>
      <c r="X11" s="55">
        <v>8.2000000000000011</v>
      </c>
      <c r="Y11" s="55">
        <v>10.100000000000001</v>
      </c>
      <c r="Z11" s="55">
        <v>9.4</v>
      </c>
      <c r="AA11" s="55">
        <v>9.9</v>
      </c>
      <c r="AB11" s="55">
        <v>10</v>
      </c>
      <c r="AC11" s="50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4" ht="16.5" customHeight="1" x14ac:dyDescent="0.3">
      <c r="A12" s="50" t="s">
        <v>65</v>
      </c>
      <c r="B12" s="57">
        <v>12.7</v>
      </c>
      <c r="C12" s="55">
        <v>14.399999999999999</v>
      </c>
      <c r="D12" s="55">
        <v>14.499999999999998</v>
      </c>
      <c r="E12" s="55">
        <v>15.299999999999999</v>
      </c>
      <c r="F12" s="55">
        <v>15.1</v>
      </c>
      <c r="G12" s="55">
        <v>15.2</v>
      </c>
      <c r="H12" s="55">
        <v>18.899999999999999</v>
      </c>
      <c r="I12" s="55">
        <v>15</v>
      </c>
      <c r="J12" s="55">
        <v>14.899999999999999</v>
      </c>
      <c r="K12" s="55">
        <v>16.7</v>
      </c>
      <c r="L12" s="55">
        <v>16.7</v>
      </c>
      <c r="M12" s="55">
        <v>16.7</v>
      </c>
      <c r="N12" s="55">
        <v>15.8</v>
      </c>
      <c r="O12" s="55">
        <v>16.100000000000001</v>
      </c>
      <c r="P12" s="55">
        <v>14.799999999999999</v>
      </c>
      <c r="Q12" s="55">
        <v>15.7</v>
      </c>
      <c r="R12" s="55">
        <v>15.9</v>
      </c>
      <c r="S12" s="55">
        <v>14.499999999999998</v>
      </c>
      <c r="T12" s="55">
        <v>14.499999999999998</v>
      </c>
      <c r="U12" s="55">
        <v>13.8</v>
      </c>
      <c r="V12" s="55">
        <v>12.9</v>
      </c>
      <c r="W12" s="55">
        <v>10.6</v>
      </c>
      <c r="X12" s="55">
        <v>11.5</v>
      </c>
      <c r="Y12" s="55">
        <v>12.3</v>
      </c>
      <c r="Z12" s="55">
        <v>10.100000000000001</v>
      </c>
      <c r="AA12" s="55">
        <v>10.6</v>
      </c>
      <c r="AB12" s="55">
        <v>11.5</v>
      </c>
      <c r="AC12" s="50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4" ht="16.5" customHeight="1" x14ac:dyDescent="0.3">
      <c r="A13" s="50" t="s">
        <v>66</v>
      </c>
      <c r="B13" s="57">
        <v>2.1</v>
      </c>
      <c r="C13" s="55">
        <v>5.8999999999999995</v>
      </c>
      <c r="D13" s="55">
        <v>10</v>
      </c>
      <c r="E13" s="55">
        <v>8.2000000000000011</v>
      </c>
      <c r="F13" s="55">
        <v>10</v>
      </c>
      <c r="G13" s="55">
        <v>10.9</v>
      </c>
      <c r="H13" s="55">
        <v>10</v>
      </c>
      <c r="I13" s="55">
        <v>11</v>
      </c>
      <c r="J13" s="55">
        <v>10.7</v>
      </c>
      <c r="K13" s="55">
        <v>8.7999999999999989</v>
      </c>
      <c r="L13" s="55">
        <v>10.299999999999999</v>
      </c>
      <c r="M13" s="55">
        <v>9.6</v>
      </c>
      <c r="N13" s="55">
        <v>10.199999999999999</v>
      </c>
      <c r="O13" s="55">
        <v>7.9</v>
      </c>
      <c r="P13" s="55">
        <v>7.7</v>
      </c>
      <c r="Q13" s="55">
        <v>7.8</v>
      </c>
      <c r="R13" s="55">
        <v>6.1</v>
      </c>
      <c r="S13" s="55">
        <v>9.3000000000000007</v>
      </c>
      <c r="T13" s="55">
        <v>7.7</v>
      </c>
      <c r="U13" s="55">
        <v>5.5</v>
      </c>
      <c r="V13" s="55">
        <v>5.7</v>
      </c>
      <c r="W13" s="55">
        <v>4</v>
      </c>
      <c r="X13" s="55">
        <v>5</v>
      </c>
      <c r="Y13" s="55">
        <v>4.3</v>
      </c>
      <c r="Z13" s="55">
        <v>4.9000000000000004</v>
      </c>
      <c r="AA13" s="55">
        <v>3.8</v>
      </c>
      <c r="AB13" s="55">
        <v>3.9</v>
      </c>
      <c r="AC13" s="50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4" ht="16.5" customHeight="1" x14ac:dyDescent="0.3">
      <c r="A14" s="50" t="s">
        <v>67</v>
      </c>
      <c r="B14" s="57">
        <v>1.6</v>
      </c>
      <c r="C14" s="55">
        <v>4.5</v>
      </c>
      <c r="D14" s="55">
        <v>5.0999999999999996</v>
      </c>
      <c r="E14" s="55">
        <v>6.9</v>
      </c>
      <c r="F14" s="55">
        <v>6.2</v>
      </c>
      <c r="G14" s="55">
        <v>6.3</v>
      </c>
      <c r="H14" s="55">
        <v>9.1</v>
      </c>
      <c r="I14" s="55">
        <v>10.5</v>
      </c>
      <c r="J14" s="55">
        <v>12.2</v>
      </c>
      <c r="K14" s="55">
        <v>14.499999999999998</v>
      </c>
      <c r="L14" s="55">
        <v>14.7</v>
      </c>
      <c r="M14" s="55">
        <v>15.4</v>
      </c>
      <c r="N14" s="55">
        <v>15.2</v>
      </c>
      <c r="O14" s="55">
        <v>17.299999999999997</v>
      </c>
      <c r="P14" s="55">
        <v>22.3</v>
      </c>
      <c r="Q14" s="55">
        <v>22.6</v>
      </c>
      <c r="R14" s="55">
        <v>25.900000000000002</v>
      </c>
      <c r="S14" s="55">
        <v>20.599999999999998</v>
      </c>
      <c r="T14" s="55">
        <v>19.900000000000002</v>
      </c>
      <c r="U14" s="55">
        <v>21.7</v>
      </c>
      <c r="V14" s="55">
        <v>22.1</v>
      </c>
      <c r="W14" s="55">
        <v>18.399999999999999</v>
      </c>
      <c r="X14" s="55">
        <v>20.8</v>
      </c>
      <c r="Y14" s="55">
        <v>25.6</v>
      </c>
      <c r="Z14" s="55">
        <v>20.599999999999998</v>
      </c>
      <c r="AA14" s="55">
        <v>22.400000000000002</v>
      </c>
      <c r="AB14" s="55">
        <v>23.3</v>
      </c>
      <c r="AC14" s="50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4" ht="16.5" customHeight="1" x14ac:dyDescent="0.3">
      <c r="A15" s="47" t="s">
        <v>69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4"/>
      <c r="AB15" s="54"/>
      <c r="AC15" s="47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</row>
    <row r="16" spans="1:54" ht="16.5" customHeight="1" x14ac:dyDescent="0.3">
      <c r="A16" s="50" t="s">
        <v>63</v>
      </c>
      <c r="B16" s="59">
        <v>20</v>
      </c>
      <c r="C16" s="59">
        <v>23</v>
      </c>
      <c r="D16" s="59">
        <v>23.3</v>
      </c>
      <c r="E16" s="59">
        <v>23.4</v>
      </c>
      <c r="F16" s="59">
        <v>23.1</v>
      </c>
      <c r="G16" s="59">
        <v>23.5</v>
      </c>
      <c r="H16" s="59">
        <v>23.3</v>
      </c>
      <c r="I16" s="59">
        <v>23.4</v>
      </c>
      <c r="J16" s="59">
        <v>23.3</v>
      </c>
      <c r="K16" s="59">
        <v>23.4</v>
      </c>
      <c r="L16" s="59">
        <v>23.4</v>
      </c>
      <c r="M16" s="59">
        <v>23</v>
      </c>
      <c r="N16" s="59">
        <v>22.9</v>
      </c>
      <c r="O16" s="59">
        <v>23</v>
      </c>
      <c r="P16" s="59">
        <v>23.1</v>
      </c>
      <c r="Q16" s="59">
        <v>23.3</v>
      </c>
      <c r="R16" s="59">
        <v>23.1</v>
      </c>
      <c r="S16" s="59">
        <v>23.5</v>
      </c>
      <c r="T16" s="59">
        <v>23.3</v>
      </c>
      <c r="U16" s="59">
        <v>24.1</v>
      </c>
      <c r="V16" s="59">
        <v>24.3</v>
      </c>
      <c r="W16" s="59">
        <v>25.3</v>
      </c>
      <c r="X16" s="59">
        <v>26.2</v>
      </c>
      <c r="Y16" s="59">
        <v>26</v>
      </c>
      <c r="Z16" s="59">
        <v>27.8</v>
      </c>
      <c r="AA16" s="54">
        <v>28.3</v>
      </c>
      <c r="AB16" s="54">
        <v>28.7</v>
      </c>
      <c r="AC16" s="50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</row>
    <row r="17" spans="1:54" ht="16.5" customHeight="1" x14ac:dyDescent="0.3">
      <c r="A17" s="50" t="s">
        <v>64</v>
      </c>
      <c r="B17" s="59">
        <v>14.6</v>
      </c>
      <c r="C17" s="59">
        <v>20.100000000000001</v>
      </c>
      <c r="D17" s="59">
        <v>18.8</v>
      </c>
      <c r="E17" s="59">
        <v>18.2</v>
      </c>
      <c r="F17" s="59">
        <v>17.8</v>
      </c>
      <c r="G17" s="59">
        <v>17</v>
      </c>
      <c r="H17" s="59">
        <v>18</v>
      </c>
      <c r="I17" s="59">
        <v>17.8</v>
      </c>
      <c r="J17" s="59">
        <v>18.399999999999999</v>
      </c>
      <c r="K17" s="59">
        <v>19.2</v>
      </c>
      <c r="L17" s="59">
        <v>18.2</v>
      </c>
      <c r="M17" s="59">
        <v>18.5</v>
      </c>
      <c r="N17" s="59">
        <v>17.899999999999999</v>
      </c>
      <c r="O17" s="59">
        <v>18.8</v>
      </c>
      <c r="P17" s="59">
        <v>19.3</v>
      </c>
      <c r="Q17" s="59">
        <v>19.899999999999999</v>
      </c>
      <c r="R17" s="59">
        <v>20</v>
      </c>
      <c r="S17" s="59">
        <v>20.2</v>
      </c>
      <c r="T17" s="59">
        <v>20.5</v>
      </c>
      <c r="U17" s="59">
        <v>20.6</v>
      </c>
      <c r="V17" s="59">
        <v>21.2</v>
      </c>
      <c r="W17" s="59">
        <v>22</v>
      </c>
      <c r="X17" s="59">
        <v>23</v>
      </c>
      <c r="Y17" s="59">
        <v>23.6</v>
      </c>
      <c r="Z17" s="59">
        <v>23.4</v>
      </c>
      <c r="AA17" s="54">
        <v>24.5</v>
      </c>
      <c r="AB17" s="54">
        <v>24.3</v>
      </c>
      <c r="AC17" s="50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</row>
    <row r="18" spans="1:54" ht="16.5" customHeight="1" x14ac:dyDescent="0.3">
      <c r="A18" s="50" t="s">
        <v>65</v>
      </c>
      <c r="B18" s="59">
        <v>16.5</v>
      </c>
      <c r="C18" s="59">
        <v>18.2</v>
      </c>
      <c r="D18" s="59">
        <v>17.399999999999999</v>
      </c>
      <c r="E18" s="59">
        <v>18.2</v>
      </c>
      <c r="F18" s="59">
        <v>17.5</v>
      </c>
      <c r="G18" s="59">
        <v>17.600000000000001</v>
      </c>
      <c r="H18" s="59">
        <v>17.399999999999999</v>
      </c>
      <c r="I18" s="59">
        <v>16.899999999999999</v>
      </c>
      <c r="J18" s="59">
        <v>17.100000000000001</v>
      </c>
      <c r="K18" s="59">
        <v>16.8</v>
      </c>
      <c r="L18" s="59">
        <v>17</v>
      </c>
      <c r="M18" s="59">
        <v>16.3</v>
      </c>
      <c r="N18" s="59">
        <v>16.7</v>
      </c>
      <c r="O18" s="59">
        <v>16</v>
      </c>
      <c r="P18" s="59">
        <v>15.8</v>
      </c>
      <c r="Q18" s="59">
        <v>16.100000000000001</v>
      </c>
      <c r="R18" s="59">
        <v>15.7</v>
      </c>
      <c r="S18" s="59">
        <v>15.8</v>
      </c>
      <c r="T18" s="59">
        <v>16.100000000000001</v>
      </c>
      <c r="U18" s="59">
        <v>16.2</v>
      </c>
      <c r="V18" s="59">
        <v>16.5</v>
      </c>
      <c r="W18" s="59">
        <v>16.899999999999999</v>
      </c>
      <c r="X18" s="59">
        <v>16.899999999999999</v>
      </c>
      <c r="Y18" s="59">
        <v>17.2</v>
      </c>
      <c r="Z18" s="59">
        <v>17.2</v>
      </c>
      <c r="AA18" s="54">
        <v>17.399999999999999</v>
      </c>
      <c r="AB18" s="59">
        <v>18</v>
      </c>
      <c r="AC18" s="50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</row>
    <row r="19" spans="1:54" ht="16.5" customHeight="1" x14ac:dyDescent="0.3">
      <c r="A19" s="50" t="s">
        <v>66</v>
      </c>
      <c r="B19" s="59">
        <v>14.1</v>
      </c>
      <c r="C19" s="59">
        <v>16.5</v>
      </c>
      <c r="D19" s="59">
        <v>17.8</v>
      </c>
      <c r="E19" s="59">
        <v>17.899999999999999</v>
      </c>
      <c r="F19" s="59">
        <v>17.899999999999999</v>
      </c>
      <c r="G19" s="59">
        <v>18.2</v>
      </c>
      <c r="H19" s="59">
        <v>17.8</v>
      </c>
      <c r="I19" s="59">
        <v>18.100000000000001</v>
      </c>
      <c r="J19" s="59">
        <v>18.3</v>
      </c>
      <c r="K19" s="59">
        <v>18.2</v>
      </c>
      <c r="L19" s="59">
        <v>18.7</v>
      </c>
      <c r="M19" s="59">
        <v>18.3</v>
      </c>
      <c r="N19" s="59">
        <v>18.600000000000001</v>
      </c>
      <c r="O19" s="59">
        <v>18</v>
      </c>
      <c r="P19" s="59">
        <v>18.7</v>
      </c>
      <c r="Q19" s="59">
        <v>19</v>
      </c>
      <c r="R19" s="59">
        <v>19.2</v>
      </c>
      <c r="S19" s="59">
        <v>19.3</v>
      </c>
      <c r="T19" s="59">
        <v>19.5</v>
      </c>
      <c r="U19" s="59">
        <v>19.5</v>
      </c>
      <c r="V19" s="59">
        <v>19.8</v>
      </c>
      <c r="W19" s="59">
        <v>20.100000000000001</v>
      </c>
      <c r="X19" s="59">
        <v>20.100000000000001</v>
      </c>
      <c r="Y19" s="59">
        <v>21</v>
      </c>
      <c r="Z19" s="59">
        <v>21.4</v>
      </c>
      <c r="AA19" s="54">
        <v>21.1</v>
      </c>
      <c r="AB19" s="54">
        <v>21.2</v>
      </c>
      <c r="AC19" s="50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</row>
    <row r="20" spans="1:54" ht="16.5" customHeight="1" thickBot="1" x14ac:dyDescent="0.35">
      <c r="A20" s="60" t="s">
        <v>67</v>
      </c>
      <c r="B20" s="61">
        <v>13.2</v>
      </c>
      <c r="C20" s="61">
        <v>16.5</v>
      </c>
      <c r="D20" s="61">
        <v>16.399999999999999</v>
      </c>
      <c r="E20" s="61">
        <v>16.7</v>
      </c>
      <c r="F20" s="61">
        <v>16.2</v>
      </c>
      <c r="G20" s="61">
        <v>16.3</v>
      </c>
      <c r="H20" s="61">
        <v>16</v>
      </c>
      <c r="I20" s="61">
        <v>16</v>
      </c>
      <c r="J20" s="61">
        <v>16.2</v>
      </c>
      <c r="K20" s="61">
        <v>16.100000000000001</v>
      </c>
      <c r="L20" s="61">
        <v>16.2</v>
      </c>
      <c r="M20" s="61">
        <v>16.100000000000001</v>
      </c>
      <c r="N20" s="61">
        <v>16</v>
      </c>
      <c r="O20" s="61">
        <v>16.399999999999999</v>
      </c>
      <c r="P20" s="61">
        <v>16.3</v>
      </c>
      <c r="Q20" s="61">
        <v>16.399999999999999</v>
      </c>
      <c r="R20" s="61">
        <v>16.5</v>
      </c>
      <c r="S20" s="61">
        <v>16.7</v>
      </c>
      <c r="T20" s="61">
        <v>17.2</v>
      </c>
      <c r="U20" s="61">
        <v>17.7</v>
      </c>
      <c r="V20" s="61">
        <v>18.2</v>
      </c>
      <c r="W20" s="61">
        <v>19.3</v>
      </c>
      <c r="X20" s="61">
        <v>19.7</v>
      </c>
      <c r="Y20" s="61">
        <v>19.8</v>
      </c>
      <c r="Z20" s="61">
        <v>20</v>
      </c>
      <c r="AA20" s="62">
        <v>20.9</v>
      </c>
      <c r="AB20" s="62">
        <v>21.2</v>
      </c>
      <c r="AC20" s="50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</row>
    <row r="21" spans="1:54" s="63" customFormat="1" ht="12.75" customHeight="1" x14ac:dyDescent="0.25">
      <c r="A21" s="78" t="s">
        <v>70</v>
      </c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</row>
    <row r="22" spans="1:54" s="63" customFormat="1" ht="12.75" customHeight="1" x14ac:dyDescent="0.25">
      <c r="A22" s="79"/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</row>
    <row r="23" spans="1:54" s="63" customFormat="1" ht="12.75" customHeight="1" x14ac:dyDescent="0.25">
      <c r="A23" s="79" t="s">
        <v>71</v>
      </c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</row>
    <row r="24" spans="1:54" s="63" customFormat="1" ht="12.75" customHeight="1" x14ac:dyDescent="0.25">
      <c r="A24" s="75" t="s">
        <v>72</v>
      </c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</row>
    <row r="25" spans="1:54" s="63" customFormat="1" ht="12.75" customHeight="1" x14ac:dyDescent="0.25">
      <c r="A25" s="75" t="s">
        <v>73</v>
      </c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</row>
    <row r="26" spans="1:54" s="63" customFormat="1" ht="27.75" customHeight="1" x14ac:dyDescent="0.25">
      <c r="A26" s="80" t="s">
        <v>74</v>
      </c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</row>
    <row r="27" spans="1:54" s="63" customFormat="1" ht="12.75" customHeight="1" x14ac:dyDescent="0.25">
      <c r="A27" s="80"/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</row>
    <row r="28" spans="1:54" s="63" customFormat="1" ht="12.75" customHeight="1" x14ac:dyDescent="0.25">
      <c r="A28" s="81" t="s">
        <v>75</v>
      </c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</row>
    <row r="29" spans="1:54" s="63" customFormat="1" ht="25.5" customHeight="1" x14ac:dyDescent="0.25">
      <c r="A29" s="82" t="s">
        <v>76</v>
      </c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</row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</sheetData>
  <mergeCells count="11">
    <mergeCell ref="A25:Q25"/>
    <mergeCell ref="A26:Q26"/>
    <mergeCell ref="A27:Q27"/>
    <mergeCell ref="A28:Q28"/>
    <mergeCell ref="A29:Q29"/>
    <mergeCell ref="A24:Q24"/>
    <mergeCell ref="A1:AB1"/>
    <mergeCell ref="AC1:BB1"/>
    <mergeCell ref="A21:Q21"/>
    <mergeCell ref="A22:Q22"/>
    <mergeCell ref="A23:Q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8"/>
  <sheetViews>
    <sheetView workbookViewId="0">
      <selection activeCell="P5" sqref="P5"/>
    </sheetView>
  </sheetViews>
  <sheetFormatPr defaultColWidth="9.140625" defaultRowHeight="15" x14ac:dyDescent="0.25"/>
  <cols>
    <col min="1" max="1" width="30.140625" style="3" customWidth="1"/>
    <col min="2" max="2" width="29.85546875" style="3" customWidth="1"/>
    <col min="3" max="3" width="25.28515625" style="3" customWidth="1"/>
    <col min="4" max="4" width="22.7109375" style="3" customWidth="1"/>
    <col min="5" max="5" width="25.140625" style="3" customWidth="1"/>
    <col min="6" max="14" width="9.140625" style="3"/>
    <col min="15" max="15" width="15.42578125" style="3" customWidth="1"/>
    <col min="16" max="16" width="22.5703125" style="3" customWidth="1"/>
    <col min="17" max="16384" width="9.140625" style="3"/>
  </cols>
  <sheetData>
    <row r="1" spans="1:16" customFormat="1" ht="15.75" thickBot="1" x14ac:dyDescent="0.3">
      <c r="A1" s="6" t="s">
        <v>48</v>
      </c>
      <c r="B1" s="33"/>
      <c r="C1" s="33"/>
      <c r="D1" s="33"/>
      <c r="E1" s="33"/>
      <c r="P1" t="s">
        <v>849</v>
      </c>
    </row>
    <row r="2" spans="1:16" s="2" customFormat="1" ht="60" x14ac:dyDescent="0.25">
      <c r="A2" s="2" t="s">
        <v>0</v>
      </c>
      <c r="B2" s="7" t="s">
        <v>1</v>
      </c>
      <c r="C2" s="2" t="s">
        <v>78</v>
      </c>
      <c r="D2" s="2" t="s">
        <v>77</v>
      </c>
      <c r="E2" s="7" t="s">
        <v>2</v>
      </c>
      <c r="O2" s="72" t="s">
        <v>845</v>
      </c>
      <c r="P2" s="73">
        <f>'Table_38._Light-Duty_Vehicle_Sa'!F64*1000</f>
        <v>15397421.875</v>
      </c>
    </row>
    <row r="3" spans="1:16" ht="15.75" thickBot="1" x14ac:dyDescent="0.3">
      <c r="A3" s="3">
        <v>13</v>
      </c>
      <c r="B3" s="68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  <c r="O3" s="3" t="s">
        <v>846</v>
      </c>
      <c r="P3" s="73">
        <f>SUM(Table_49._Freight_Transportatio!F204,Table_49._Freight_Transportatio!F215,Table_44._Transportation_Fleet_!F63)*1000</f>
        <v>1420967.1940000001</v>
      </c>
    </row>
    <row r="4" spans="1:16" x14ac:dyDescent="0.25">
      <c r="O4" s="3" t="s">
        <v>847</v>
      </c>
      <c r="P4" s="73" t="s">
        <v>850</v>
      </c>
    </row>
    <row r="5" spans="1:16" ht="15.75" thickBot="1" x14ac:dyDescent="0.3">
      <c r="A5" s="10" t="s">
        <v>51</v>
      </c>
      <c r="O5" s="3" t="s">
        <v>848</v>
      </c>
      <c r="P5" s="73">
        <f>Table_49._Freight_Transportatio!F226*1000</f>
        <v>277987.51800000004</v>
      </c>
    </row>
    <row r="6" spans="1:16" ht="30" x14ac:dyDescent="0.25">
      <c r="A6" s="7" t="s">
        <v>55</v>
      </c>
      <c r="B6" s="64" t="s">
        <v>86</v>
      </c>
      <c r="C6" s="7" t="s">
        <v>85</v>
      </c>
      <c r="D6" s="64" t="s">
        <v>87</v>
      </c>
      <c r="E6" s="2"/>
    </row>
    <row r="7" spans="1:16" ht="15.75" thickBot="1" x14ac:dyDescent="0.3">
      <c r="A7" s="68">
        <v>28</v>
      </c>
      <c r="B7" s="65">
        <v>11932239</v>
      </c>
      <c r="C7" s="68">
        <v>23</v>
      </c>
      <c r="D7" s="66">
        <v>1007829.3084223459</v>
      </c>
      <c r="E7" s="67"/>
    </row>
    <row r="10" spans="1:16" x14ac:dyDescent="0.25">
      <c r="A10" s="10" t="s">
        <v>52</v>
      </c>
      <c r="B10" s="34"/>
      <c r="C10" s="34"/>
      <c r="D10" s="34"/>
      <c r="E10" s="34"/>
    </row>
    <row r="11" spans="1:16" s="9" customFormat="1" x14ac:dyDescent="0.25">
      <c r="A11" s="15" t="s">
        <v>29</v>
      </c>
      <c r="B11" s="14"/>
      <c r="C11" s="15"/>
    </row>
    <row r="12" spans="1:16" s="9" customFormat="1" x14ac:dyDescent="0.25">
      <c r="A12" s="9" t="s">
        <v>30</v>
      </c>
      <c r="B12" s="16" t="s">
        <v>31</v>
      </c>
    </row>
    <row r="13" spans="1:16" s="9" customFormat="1" x14ac:dyDescent="0.25">
      <c r="A13" s="9" t="s">
        <v>32</v>
      </c>
      <c r="B13" s="16" t="s">
        <v>33</v>
      </c>
    </row>
    <row r="14" spans="1:16" s="9" customFormat="1" ht="15.75" thickBot="1" x14ac:dyDescent="0.3">
      <c r="A14" s="9" t="s">
        <v>34</v>
      </c>
      <c r="B14" s="16" t="s">
        <v>35</v>
      </c>
    </row>
    <row r="15" spans="1:16" s="9" customFormat="1" x14ac:dyDescent="0.25">
      <c r="A15" s="17" t="s">
        <v>22</v>
      </c>
    </row>
    <row r="16" spans="1:16" s="9" customFormat="1" ht="15.75" thickBot="1" x14ac:dyDescent="0.3">
      <c r="A16" s="18">
        <v>24</v>
      </c>
    </row>
    <row r="18" spans="1:5" x14ac:dyDescent="0.25">
      <c r="A18" s="10" t="s">
        <v>17</v>
      </c>
      <c r="B18" s="34"/>
      <c r="C18" s="34"/>
      <c r="D18" s="34"/>
      <c r="E18" s="34"/>
    </row>
    <row r="19" spans="1:5" x14ac:dyDescent="0.25">
      <c r="A19" s="15" t="s">
        <v>6</v>
      </c>
      <c r="B19" s="15" t="s">
        <v>7</v>
      </c>
      <c r="C19" s="15" t="s">
        <v>8</v>
      </c>
    </row>
    <row r="20" spans="1:5" x14ac:dyDescent="0.25">
      <c r="A20" t="s">
        <v>18</v>
      </c>
      <c r="B20" t="s">
        <v>19</v>
      </c>
      <c r="C20" s="9">
        <v>33</v>
      </c>
    </row>
    <row r="21" spans="1:5" ht="15.75" thickBot="1" x14ac:dyDescent="0.3">
      <c r="A21" t="s">
        <v>20</v>
      </c>
      <c r="B21" t="s">
        <v>21</v>
      </c>
      <c r="C21" s="9">
        <v>35</v>
      </c>
    </row>
    <row r="22" spans="1:5" ht="15.75" thickBot="1" x14ac:dyDescent="0.3">
      <c r="A22"/>
      <c r="B22" s="11" t="s">
        <v>22</v>
      </c>
      <c r="C22" s="12">
        <v>34</v>
      </c>
    </row>
    <row r="23" spans="1:5" x14ac:dyDescent="0.25">
      <c r="A23" t="s">
        <v>23</v>
      </c>
    </row>
    <row r="24" spans="1:5" x14ac:dyDescent="0.25">
      <c r="A24" t="s">
        <v>24</v>
      </c>
    </row>
    <row r="26" spans="1:5" x14ac:dyDescent="0.25">
      <c r="A26" s="10" t="s">
        <v>9</v>
      </c>
      <c r="B26" s="34"/>
      <c r="C26" s="34"/>
      <c r="D26" s="34"/>
      <c r="E26" s="34"/>
    </row>
    <row r="27" spans="1:5" ht="15.75" thickBot="1" x14ac:dyDescent="0.3">
      <c r="A27" s="15" t="s">
        <v>6</v>
      </c>
      <c r="B27" s="15" t="s">
        <v>7</v>
      </c>
      <c r="C27" s="15" t="s">
        <v>8</v>
      </c>
    </row>
    <row r="28" spans="1:5" ht="15.75" thickBot="1" x14ac:dyDescent="0.3">
      <c r="A28" t="s">
        <v>10</v>
      </c>
      <c r="B28" s="13" t="s">
        <v>11</v>
      </c>
      <c r="C28" s="12">
        <v>33</v>
      </c>
    </row>
    <row r="30" spans="1:5" ht="15.75" thickBot="1" x14ac:dyDescent="0.3">
      <c r="A30" s="10" t="s">
        <v>54</v>
      </c>
      <c r="B30" s="34"/>
      <c r="C30" s="34"/>
      <c r="D30" s="34"/>
      <c r="E30" s="34"/>
    </row>
    <row r="31" spans="1:5" ht="30" x14ac:dyDescent="0.25">
      <c r="A31" s="21" t="s">
        <v>39</v>
      </c>
      <c r="B31" s="26" t="s">
        <v>40</v>
      </c>
      <c r="C31" s="29" t="s">
        <v>41</v>
      </c>
      <c r="D31" s="30" t="s">
        <v>45</v>
      </c>
      <c r="E31" s="30" t="s">
        <v>42</v>
      </c>
    </row>
    <row r="32" spans="1:5" x14ac:dyDescent="0.25">
      <c r="A32" s="20">
        <v>1997</v>
      </c>
      <c r="B32" s="24">
        <v>3826373</v>
      </c>
      <c r="C32" s="27">
        <v>260000</v>
      </c>
      <c r="D32" s="9"/>
      <c r="E32" s="9"/>
    </row>
    <row r="33" spans="1:5" x14ac:dyDescent="0.25">
      <c r="A33" s="20">
        <v>1998</v>
      </c>
      <c r="B33" s="24">
        <v>3879450</v>
      </c>
      <c r="C33" s="27">
        <v>311000</v>
      </c>
      <c r="D33" s="24">
        <f t="shared" ref="D33:D41" si="0">C33-(B33-B32)</f>
        <v>257923</v>
      </c>
      <c r="E33" s="31">
        <f>D33/B33</f>
        <v>6.6484424338501588E-2</v>
      </c>
    </row>
    <row r="34" spans="1:5" x14ac:dyDescent="0.25">
      <c r="A34" s="20">
        <v>1999</v>
      </c>
      <c r="B34" s="24">
        <v>4152433</v>
      </c>
      <c r="C34" s="27">
        <v>394000</v>
      </c>
      <c r="D34" s="24">
        <f t="shared" si="0"/>
        <v>121017</v>
      </c>
      <c r="E34" s="31">
        <f t="shared" ref="E34:E42" si="1">D34/B34</f>
        <v>2.9143636995467476E-2</v>
      </c>
    </row>
    <row r="35" spans="1:5" x14ac:dyDescent="0.25">
      <c r="A35" s="20">
        <v>2000</v>
      </c>
      <c r="B35" s="24">
        <v>4346068</v>
      </c>
      <c r="C35" s="27">
        <v>490000</v>
      </c>
      <c r="D35" s="24">
        <f t="shared" si="0"/>
        <v>296365</v>
      </c>
      <c r="E35" s="31">
        <f t="shared" si="1"/>
        <v>6.8191523924614153E-2</v>
      </c>
    </row>
    <row r="36" spans="1:5" x14ac:dyDescent="0.25">
      <c r="A36" s="20">
        <v>2001</v>
      </c>
      <c r="B36" s="24">
        <v>4903056</v>
      </c>
      <c r="C36" s="27">
        <v>577000</v>
      </c>
      <c r="D36" s="24">
        <f t="shared" si="0"/>
        <v>20012</v>
      </c>
      <c r="E36" s="31">
        <f t="shared" si="1"/>
        <v>4.0815360868813244E-3</v>
      </c>
    </row>
    <row r="37" spans="1:5" x14ac:dyDescent="0.25">
      <c r="A37" s="20">
        <v>2002</v>
      </c>
      <c r="B37" s="24">
        <v>5004156</v>
      </c>
      <c r="C37" s="27">
        <v>640000</v>
      </c>
      <c r="D37" s="24">
        <f t="shared" si="0"/>
        <v>538900</v>
      </c>
      <c r="E37" s="31">
        <f t="shared" si="1"/>
        <v>0.10769048766665149</v>
      </c>
    </row>
    <row r="38" spans="1:5" x14ac:dyDescent="0.25">
      <c r="A38" s="20">
        <v>2003</v>
      </c>
      <c r="B38" s="24">
        <v>5370035</v>
      </c>
      <c r="C38" s="27">
        <v>683000</v>
      </c>
      <c r="D38" s="24">
        <f t="shared" si="0"/>
        <v>317121</v>
      </c>
      <c r="E38" s="31">
        <f t="shared" si="1"/>
        <v>5.9053805049687755E-2</v>
      </c>
    </row>
    <row r="39" spans="1:5" x14ac:dyDescent="0.25">
      <c r="A39" s="20">
        <v>2004</v>
      </c>
      <c r="B39" s="24">
        <v>5780870</v>
      </c>
      <c r="C39" s="27">
        <v>750000</v>
      </c>
      <c r="D39" s="24">
        <f t="shared" si="0"/>
        <v>339165</v>
      </c>
      <c r="E39" s="31">
        <f t="shared" si="1"/>
        <v>5.8670234757052138E-2</v>
      </c>
    </row>
    <row r="40" spans="1:5" x14ac:dyDescent="0.25">
      <c r="A40" s="20">
        <v>2005</v>
      </c>
      <c r="B40" s="24">
        <v>6227146</v>
      </c>
      <c r="C40" s="27">
        <v>831000</v>
      </c>
      <c r="D40" s="24">
        <f t="shared" si="0"/>
        <v>384724</v>
      </c>
      <c r="E40" s="31">
        <f t="shared" si="1"/>
        <v>6.1781753631599455E-2</v>
      </c>
    </row>
    <row r="41" spans="1:5" x14ac:dyDescent="0.25">
      <c r="A41" s="20">
        <v>2006</v>
      </c>
      <c r="B41" s="24">
        <v>6678958</v>
      </c>
      <c r="C41" s="27">
        <v>892000</v>
      </c>
      <c r="D41" s="24">
        <f t="shared" si="0"/>
        <v>440188</v>
      </c>
      <c r="E41" s="31">
        <f t="shared" si="1"/>
        <v>6.5906687839630079E-2</v>
      </c>
    </row>
    <row r="42" spans="1:5" ht="15.75" thickBot="1" x14ac:dyDescent="0.3">
      <c r="A42" s="25">
        <v>2007</v>
      </c>
      <c r="B42" s="23">
        <v>7138476</v>
      </c>
      <c r="C42" s="22">
        <v>885000</v>
      </c>
      <c r="D42" s="24">
        <f>C42-(B42-B41)</f>
        <v>425482</v>
      </c>
      <c r="E42" s="31">
        <f t="shared" si="1"/>
        <v>5.9604038733197397E-2</v>
      </c>
    </row>
    <row r="43" spans="1:5" x14ac:dyDescent="0.25">
      <c r="A43"/>
      <c r="B43"/>
      <c r="C43"/>
      <c r="D43"/>
      <c r="E43"/>
    </row>
    <row r="44" spans="1:5" x14ac:dyDescent="0.25">
      <c r="A44" s="1" t="s">
        <v>43</v>
      </c>
      <c r="B44"/>
      <c r="C44"/>
      <c r="D44"/>
    </row>
    <row r="45" spans="1:5" x14ac:dyDescent="0.25">
      <c r="A45" s="28">
        <f>AVERAGE(E33:E42)</f>
        <v>5.8060812902328285E-2</v>
      </c>
      <c r="B45"/>
      <c r="C45"/>
      <c r="D45"/>
    </row>
    <row r="46" spans="1:5" ht="15.75" thickBot="1" x14ac:dyDescent="0.3">
      <c r="A46"/>
      <c r="B46"/>
      <c r="C46"/>
      <c r="D46"/>
    </row>
    <row r="47" spans="1:5" ht="30" x14ac:dyDescent="0.25">
      <c r="A47" s="36" t="s">
        <v>44</v>
      </c>
      <c r="B47"/>
      <c r="C47"/>
      <c r="D47"/>
    </row>
    <row r="48" spans="1:5" ht="15.75" thickBot="1" x14ac:dyDescent="0.3">
      <c r="A48" s="35">
        <f>1/A45</f>
        <v>17.22332068760786</v>
      </c>
      <c r="B48"/>
      <c r="C48"/>
      <c r="D48"/>
    </row>
  </sheetData>
  <pageMargins left="0.7" right="0.7" top="0.75" bottom="0.75" header="0.3" footer="0.3"/>
  <ignoredErrors>
    <ignoredError sqref="C3:D3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workbookViewId="0">
      <selection activeCell="B9" sqref="B9"/>
    </sheetView>
  </sheetViews>
  <sheetFormatPr defaultRowHeight="15" x14ac:dyDescent="0.25"/>
  <cols>
    <col min="1" max="1" width="14.5703125" customWidth="1"/>
    <col min="2" max="2" width="19" customWidth="1"/>
    <col min="3" max="3" width="15.5703125" customWidth="1"/>
  </cols>
  <sheetData>
    <row r="1" spans="1:3" ht="45" x14ac:dyDescent="0.25">
      <c r="A1" s="69" t="s">
        <v>94</v>
      </c>
      <c r="B1" s="3" t="s">
        <v>88</v>
      </c>
      <c r="C1" s="3" t="s">
        <v>89</v>
      </c>
    </row>
    <row r="2" spans="1:3" x14ac:dyDescent="0.25">
      <c r="A2" t="s">
        <v>48</v>
      </c>
      <c r="B2" s="70">
        <v>17</v>
      </c>
      <c r="C2" s="70">
        <f>Calculations!B3</f>
        <v>14</v>
      </c>
    </row>
    <row r="3" spans="1:3" x14ac:dyDescent="0.25">
      <c r="A3" t="s">
        <v>51</v>
      </c>
      <c r="B3" s="74">
        <f>Calculations!C7</f>
        <v>23</v>
      </c>
      <c r="C3" s="70">
        <v>20</v>
      </c>
    </row>
    <row r="4" spans="1:3" x14ac:dyDescent="0.25">
      <c r="A4" t="s">
        <v>52</v>
      </c>
      <c r="B4" s="37">
        <f>ROUND(Calculations!A16,0)</f>
        <v>24</v>
      </c>
      <c r="C4" s="37">
        <f>B4</f>
        <v>24</v>
      </c>
    </row>
    <row r="5" spans="1:3" x14ac:dyDescent="0.25">
      <c r="A5" t="s">
        <v>17</v>
      </c>
      <c r="B5">
        <f>ROUND(Calculations!C22,0)</f>
        <v>34</v>
      </c>
      <c r="C5">
        <f>B5</f>
        <v>34</v>
      </c>
    </row>
    <row r="6" spans="1:3" x14ac:dyDescent="0.25">
      <c r="A6" t="s">
        <v>9</v>
      </c>
      <c r="B6">
        <f>ROUND(Calculations!C28,0)</f>
        <v>33</v>
      </c>
      <c r="C6">
        <f>B6</f>
        <v>33</v>
      </c>
    </row>
    <row r="7" spans="1:3" x14ac:dyDescent="0.25">
      <c r="A7" t="s">
        <v>54</v>
      </c>
      <c r="B7">
        <f>ROUND(Calculations!A48,0)</f>
        <v>17</v>
      </c>
      <c r="C7">
        <f>B7</f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Table_38._Light-Duty_Vehicle_Sa</vt:lpstr>
      <vt:lpstr>Table_49._Freight_Transportatio</vt:lpstr>
      <vt:lpstr>Table_44._Transportation_Fleet_</vt:lpstr>
      <vt:lpstr>Sheet1</vt:lpstr>
      <vt:lpstr>NTS 1-20</vt:lpstr>
      <vt:lpstr>Calculations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2014-03-17T23:54:25Z</dcterms:created>
  <dcterms:modified xsi:type="dcterms:W3CDTF">2024-02-05T18:24:26Z</dcterms:modified>
</cp:coreProperties>
</file>