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ESD\"/>
    </mc:Choice>
  </mc:AlternateContent>
  <xr:revisionPtr revIDLastSave="0" documentId="13_ncr:1_{EC2974CF-3497-4FD4-BBC5-EAF677119F60}" xr6:coauthVersionLast="47" xr6:coauthVersionMax="47" xr10:uidLastSave="{00000000-0000-0000-0000-000000000000}"/>
  <bookViews>
    <workbookView xWindow="62445" yWindow="3555" windowWidth="21600" windowHeight="12525" activeTab="5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  <sheet name="IESD-AAa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" i="2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<sst xmlns="http://schemas.openxmlformats.org/spreadsheetml/2006/main" count="263" uniqueCount="263">
  <si>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</si>
  <si>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</si>
  <si>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</si>
  <si>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</si>
  <si>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</si>
  <si>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</si>
  <si>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</si>
  <si>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</si>
  <si>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</si>
  <si>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</si>
  <si>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</si>
  <si>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</si>
  <si>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</si>
  <si>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</si>
  <si>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</si>
  <si>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</si>
  <si>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</si>
  <si>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</si>
  <si>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</si>
  <si>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</si>
  <si>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</si>
  <si>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</si>
  <si>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</si>
  <si>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</si>
  <si>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</si>
  <si>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</si>
  <si>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</si>
  <si>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</si>
  <si>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</si>
  <si>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</si>
  <si>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</si>
  <si>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</si>
  <si>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</si>
  <si>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</si>
  <si>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</si>
  <si>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</si>
  <si>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</si>
  <si>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</si>
  <si>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</si>
  <si>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</si>
  <si>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</si>
  <si>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</si>
  <si>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</si>
  <si>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</si>
  <si>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</si>
  <si>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</si>
  <si>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</si>
  <si>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</si>
  <si>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</si>
  <si>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</si>
  <si>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</si>
  <si>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</si>
  <si>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</si>
  <si>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</si>
  <si>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</si>
  <si>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</si>
  <si>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</si>
  <si>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</si>
  <si>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</si>
  <si>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</si>
  <si>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</si>
  <si>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</si>
  <si>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</si>
  <si>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</si>
  <si>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</si>
  <si>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</si>
  <si>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</si>
  <si>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</si>
  <si>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</si>
  <si>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</si>
  <si>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</si>
  <si>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</si>
  <si>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</si>
  <si>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</si>
  <si>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</si>
  <si>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</si>
  <si>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</si>
  <si>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</si>
  <si>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</si>
  <si>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</si>
  <si>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</si>
  <si>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</si>
  <si>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</si>
  <si>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</si>
  <si>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</si>
  <si>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</si>
  <si>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</si>
  <si>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</si>
  <si>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</si>
  <si>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</si>
  <si>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</si>
  <si>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</si>
  <si>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</si>
  <si>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</si>
  <si>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</si>
  <si>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</si>
  <si>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</si>
  <si>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</si>
  <si>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</si>
  <si>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</si>
  <si>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</si>
  <si>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</si>
  <si>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</si>
  <si>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</si>
  <si>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</si>
  <si>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</si>
  <si>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</si>
  <si>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</si>
  <si>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</si>
  <si>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</si>
  <si>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</si>
  <si>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</si>
  <si>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</si>
  <si>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</si>
  <si>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</si>
  <si>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</si>
  <si>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</si>
  <si>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</si>
  <si>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</si>
  <si>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</si>
  <si>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</si>
  <si>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</si>
  <si>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</si>
  <si>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</si>
  <si>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</si>
  <si>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</si>
  <si>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</si>
  <si>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</si>
  <si>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</si>
  <si>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</si>
  <si>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</si>
  <si>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</si>
  <si>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</si>
  <si>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</si>
  <si>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</si>
  <si>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</si>
  <si>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</si>
  <si>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</si>
  <si>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</si>
  <si>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</si>
  <si>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</si>
  <si>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</si>
  <si>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</si>
  <si>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</si>
  <si>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</si>
  <si>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</si>
  <si>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</si>
  <si>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</si>
  <si>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</si>
  <si>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</si>
  <si>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</si>
  <si>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</si>
  <si>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</si>
  <si>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</si>
  <si>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</si>
  <si>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</si>
  <si>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</si>
  <si>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</si>
  <si>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</si>
  <si>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</si>
  <si>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</si>
  <si>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</si>
  <si>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</si>
  <si>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</si>
  <si>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</si>
  <si>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</si>
  <si>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</si>
  <si>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</si>
  <si>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</si>
  <si>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</si>
  <si>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</si>
  <si>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</si>
  <si>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</si>
  <si>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</si>
  <si>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</si>
  <si>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</si>
  <si>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</si>
  <si>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</si>
  <si>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</si>
  <si>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</si>
  <si>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</si>
  <si>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</si>
  <si>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</si>
  <si>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</si>
  <si>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</si>
  <si>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</si>
  <si>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</si>
  <si>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</si>
  <si>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</si>
  <si>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</si>
  <si>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</si>
  <si>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</si>
  <si>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</si>
  <si>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</si>
  <si>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</si>
  <si>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</si>
  <si>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</si>
  <si>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</si>
  <si>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</si>
  <si>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</si>
  <si>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</si>
  <si>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</si>
  <si>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</si>
  <si>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</si>
  <si>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</si>
  <si>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</si>
  <si>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</si>
  <si>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</si>
  <si>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</si>
  <si>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</si>
  <si>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</si>
  <si>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</si>
  <si>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</si>
  <si>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</si>
  <si>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</si>
  <si>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</si>
  <si>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</si>
  <si>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</si>
  <si>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</si>
  <si>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</si>
  <si>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</si>
  <si>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</si>
  <si>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</si>
  <si>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</si>
  <si>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</si>
  <si>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</si>
  <si>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</si>
  <si>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</si>
  <si>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</si>
  <si>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</si>
  <si>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</si>
  <si>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</si>
  <si>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</si>
  <si>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</si>
  <si>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</si>
  <si>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</si>
  <si>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</si>
  <si>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</si>
  <si>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</si>
  <si>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</si>
  <si>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</si>
  <si>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</si>
  <si>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</si>
  <si>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</si>
  <si>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</si>
  <si>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</si>
  <si>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</si>
  <si>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</si>
  <si>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</si>
  <si>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</si>
  <si>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</si>
  <si>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</si>
  <si>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</si>
  <si>
    <t>IESD-AAaWER Average Age at Which Equipment Retires</t>
  </si>
  <si>
    <t>Average Age at Which Equipment Retires</t>
  </si>
  <si>
    <t>The output "Average Age at Which Equipment Retires" is used to help levelize capital costs across</t>
  </si>
  <si>
    <t>units of energy consumed by equipment over the lifetime of that equipment when firms make</t>
  </si>
  <si>
    <t>decisions about the type of fuel newly purchased equipment should used.</t>
  </si>
  <si>
    <t>It is not used directly in equipment tracking (which is based on the full survival curve,</t>
  </si>
  <si>
    <t>not an average value).</t>
  </si>
  <si>
    <t>Unit: years</t>
  </si>
  <si>
    <t>Industrial equipment</t>
  </si>
  <si>
    <t>Average age at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</si>
</sst>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165" fontId="0" fillId="0" borderId="0" xfId="1" applyNumberFormat="1" applyFont="1"/>
    <xf numFmtId="0" fontId="1" fillId="4" borderId="0" xfId="0" applyFont="1" applyFill="1"/>
    <xf numFmtId="0" fontId="0" fillId="4" borderId="0" xfId="0" applyFill="1"/>
    <xf numFmtId="0" fontId="5" fillId="0" borderId="0" xfId="0" applyFont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6.3758554998347974E-5</c:v>
                </c:pt>
                <c:pt idx="81">
                  <c:v>1.4006034831220358E-4</c:v>
                </c:pt>
                <c:pt idx="82">
                  <c:v>2.3113640341805268E-4</c:v>
                </c:pt>
                <c:pt idx="83">
                  <c:v>3.395121250354253E-4</c:v>
                </c:pt>
                <c:pt idx="84">
                  <c:v>4.6802397241129008E-4</c:v>
                </c:pt>
                <c:pt idx="85">
                  <c:v>6.1983216233548084E-4</c:v>
                </c:pt>
                <c:pt idx="86">
                  <c:v>7.9842816094936842E-4</c:v>
                </c:pt>
                <c:pt idx="87">
                  <c:v>1.0076356377359192E-3</c:v>
                </c:pt>
                <c:pt idx="88">
                  <c:v>1.2516035037630799E-3</c:v>
                </c:pt>
                <c:pt idx="89">
                  <c:v>1.53478964868602E-3</c:v>
                </c:pt>
                <c:pt idx="90">
                  <c:v>1.8619340363392101E-3</c:v>
                </c:pt>
                <c:pt idx="91">
                  <c:v>2.2380199253197314E-3</c:v>
                </c:pt>
                <c:pt idx="92">
                  <c:v>2.6682221557343786E-3</c:v>
                </c:pt>
                <c:pt idx="93">
                  <c:v>3.1578416911779905E-3</c:v>
                </c:pt>
                <c:pt idx="94">
                  <c:v>3.712225928283366E-3</c:v>
                </c:pt>
                <c:pt idx="95">
                  <c:v>4.336674683824729E-3</c:v>
                </c:pt>
                <c:pt idx="96">
                  <c:v>5.0363322365897644E-3</c:v>
                </c:pt>
                <c:pt idx="97">
                  <c:v>5.8160663291400979E-3</c:v>
                </c:pt>
                <c:pt idx="98">
                  <c:v>6.680335609903592E-3</c:v>
                </c:pt>
                <c:pt idx="99">
                  <c:v>7.6330476012252636E-3</c:v>
                </c:pt>
                <c:pt idx="100">
                  <c:v>8.6774098924622765E-3</c:v>
                </c:pt>
                <c:pt idx="101">
                  <c:v>9.8157778538863864E-3</c:v>
                </c:pt>
                <c:pt idx="102">
                  <c:v>1.1049502719360317E-2</c:v>
                </c:pt>
                <c:pt idx="103">
                  <c:v>1.2378784364243197E-2</c:v>
                </c:pt>
                <c:pt idx="104">
                  <c:v>1.3802533480304061E-2</c:v>
                </c:pt>
                <c:pt idx="105">
                  <c:v>1.5318248093427685E-2</c:v>
                </c:pt>
                <c:pt idx="106">
                  <c:v>1.6921909457347849E-2</c:v>
                </c:pt>
                <c:pt idx="107">
                  <c:v>1.8607902266875063E-2</c:v>
                </c:pt>
                <c:pt idx="108">
                  <c:v>2.0368963852577183E-2</c:v>
                </c:pt>
                <c:pt idx="109">
                  <c:v>2.2196166538662569E-2</c:v>
                </c:pt>
                <c:pt idx="110">
                  <c:v>2.4078936668643976E-2</c:v>
                </c:pt>
                <c:pt idx="111">
                  <c:v>2.6005112940459322E-2</c:v>
                </c:pt>
                <c:pt idx="112">
                  <c:v>2.7961045665188474E-2</c:v>
                </c:pt>
                <c:pt idx="113">
                  <c:v>2.993173740221319E-2</c:v>
                </c:pt>
                <c:pt idx="114">
                  <c:v>3.1901024168767632E-2</c:v>
                </c:pt>
                <c:pt idx="115">
                  <c:v>3.3851795121837433E-2</c:v>
                </c:pt>
                <c:pt idx="116">
                  <c:v>3.576624732108951E-2</c:v>
                </c:pt>
                <c:pt idx="117">
                  <c:v>3.7626170965051685E-2</c:v>
                </c:pt>
                <c:pt idx="118">
                  <c:v>3.9413259417212916E-2</c:v>
                </c:pt>
                <c:pt idx="119">
                  <c:v>4.1109437479695428E-2</c:v>
                </c:pt>
                <c:pt idx="120">
                  <c:v>4.2697200818370286E-2</c:v>
                </c:pt>
                <c:pt idx="121">
                  <c:v>4.415995931128211E-2</c:v>
                </c:pt>
                <c:pt idx="122">
                  <c:v>4.5482377562410338E-2</c:v>
                </c:pt>
                <c:pt idx="123">
                  <c:v>4.6650707228810789E-2</c:v>
                </c:pt>
                <c:pt idx="124">
                  <c:v>4.7653108874577611E-2</c:v>
                </c:pt>
                <c:pt idx="125">
                  <c:v>4.8479967596651581E-2</c:v>
                </c:pt>
                <c:pt idx="126">
                  <c:v>4.9124221909465797E-2</c:v>
                </c:pt>
                <c:pt idx="127">
                  <c:v>4.9581767885936025E-2</c:v>
                </c:pt>
                <c:pt idx="128">
                  <c:v>4.9852160520590598E-2</c:v>
                </c:pt>
                <c:pt idx="129">
                  <c:v>4.9941081907415655E-2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32"/>
  <sheetViews>
    <sheetView workbookViewId="0"/>
  </sheetViews>
  <sheetFormatPr defaultRowHeight="14.5" x14ac:dyDescent="0.35"/>
  <cols>
    <col min="2" max="2" width="52" customWidth="1"/>
  </cols>
  <sheetData>
    <row r="1" spans="1:2" x14ac:dyDescent="0.35">
      <c r="A1" s="1" t="s">
        <v>247</v>
      </c>
    </row>
    <row r="2" spans="1:2" x14ac:dyDescent="0.35">
      <c r="A2" s="1" t="s">
        <v>248</v>
      </c>
    </row>
    <row r="3" spans="1:2" x14ac:dyDescent="0.35">
      <c r="A3" s="1" t="s">
        <v>253</v>
      </c>
    </row>
    <row r="5" spans="1:2" x14ac:dyDescent="0.35">
      <c r="A5" s="1" t="s">
        <v>0</v>
      </c>
      <c r="B5" t="s">
        <v>1</v>
      </c>
    </row>
    <row r="6" spans="1:2" x14ac:dyDescent="0.35">
      <c r="B6" s="2">
        <v>2020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4</v>
      </c>
    </row>
    <row r="11" spans="1:2" x14ac:dyDescent="0.35">
      <c r="A11" s="1" t="s">
        <v>5</v>
      </c>
    </row>
    <row r="12" spans="1:2" x14ac:dyDescent="0.35">
      <c r="A12" t="s">
        <v>19</v>
      </c>
    </row>
    <row r="13" spans="1:2" x14ac:dyDescent="0.35">
      <c r="A13" t="s">
        <v>251</v>
      </c>
    </row>
    <row r="14" spans="1:2" x14ac:dyDescent="0.35">
      <c r="A14" t="s">
        <v>20</v>
      </c>
    </row>
    <row r="15" spans="1:2" x14ac:dyDescent="0.35">
      <c r="A15" t="s">
        <v>21</v>
      </c>
    </row>
    <row r="17" spans="1:2" x14ac:dyDescent="0.35">
      <c r="A17" t="s">
        <v>252</v>
      </c>
    </row>
    <row r="18" spans="1:2" x14ac:dyDescent="0.35">
      <c r="A18" t="s">
        <v>250</v>
      </c>
    </row>
    <row r="19" spans="1:2" x14ac:dyDescent="0.35">
      <c r="A19" t="s">
        <v>22</v>
      </c>
    </row>
    <row r="20" spans="1:2" x14ac:dyDescent="0.35">
      <c r="A20" t="s">
        <v>23</v>
      </c>
    </row>
    <row r="22" spans="1:2" x14ac:dyDescent="0.35">
      <c r="A22" t="s">
        <v>237</v>
      </c>
    </row>
    <row r="23" spans="1:2" x14ac:dyDescent="0.35">
      <c r="A23" t="s">
        <v>238</v>
      </c>
    </row>
    <row r="24" spans="1:2" x14ac:dyDescent="0.35">
      <c r="A24" t="s">
        <v>239</v>
      </c>
    </row>
    <row r="25" spans="1:2" x14ac:dyDescent="0.35">
      <c r="A25" s="11" t="s">
        <v>249</v>
      </c>
      <c r="B25" s="12"/>
    </row>
    <row r="27" spans="1:2" x14ac:dyDescent="0.35">
      <c r="A27" s="22" t="s">
        <v>254</v>
      </c>
      <c r="B27" s="23"/>
    </row>
    <row r="28" spans="1:2" x14ac:dyDescent="0.35">
      <c r="A28" t="s">
        <v>255</v>
      </c>
    </row>
    <row r="29" spans="1:2" x14ac:dyDescent="0.35">
      <c r="A29" t="s">
        <v>256</v>
      </c>
    </row>
    <row r="30" spans="1:2" x14ac:dyDescent="0.35">
      <c r="A30" t="s">
        <v>257</v>
      </c>
    </row>
    <row r="31" spans="1:2" x14ac:dyDescent="0.35">
      <c r="A31" t="s">
        <v>258</v>
      </c>
    </row>
    <row r="32" spans="1:2" x14ac:dyDescent="0.35">
      <c r="A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zoomScaleNormal="100" workbookViewId="0"/>
  </sheetViews>
  <sheetFormatPr defaultRowHeight="14.5" x14ac:dyDescent="0.35"/>
  <cols>
    <col min="1" max="1" width="53.453125" customWidth="1"/>
    <col min="2" max="2" width="10.54296875" bestFit="1" customWidth="1"/>
    <col min="51" max="51" width="12" bestFit="1" customWidth="1"/>
  </cols>
  <sheetData>
    <row r="1" spans="1:52" x14ac:dyDescent="0.35">
      <c r="A1" s="1" t="s">
        <v>241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5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35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35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35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35">
      <c r="A6" s="20" t="s">
        <v>236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35">
      <c r="A7" s="20" t="s">
        <v>244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" thickBot="1" x14ac:dyDescent="0.4"/>
    <row r="9" spans="1:52" x14ac:dyDescent="0.35">
      <c r="A9" s="13" t="s">
        <v>18</v>
      </c>
      <c r="B9" s="14" t="s">
        <v>12</v>
      </c>
    </row>
    <row r="10" spans="1:52" x14ac:dyDescent="0.35">
      <c r="A10" s="15" t="s">
        <v>240</v>
      </c>
      <c r="B10" s="16">
        <v>2.06</v>
      </c>
      <c r="AS10" s="21"/>
      <c r="AT10" s="21"/>
      <c r="AU10" s="21"/>
      <c r="AV10" s="21"/>
      <c r="AW10" s="21"/>
      <c r="AX10" s="21"/>
      <c r="AY10" s="21"/>
    </row>
    <row r="11" spans="1:52" x14ac:dyDescent="0.35">
      <c r="A11" s="15" t="s">
        <v>242</v>
      </c>
      <c r="B11" s="17" t="s">
        <v>13</v>
      </c>
    </row>
    <row r="12" spans="1:52" ht="15" thickBot="1" x14ac:dyDescent="0.4">
      <c r="A12" s="18" t="s">
        <v>243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5" x14ac:dyDescent="0.35"/>
  <cols>
    <col min="1" max="1" width="11.6328125" customWidth="1"/>
    <col min="2" max="2" width="15" customWidth="1"/>
    <col min="3" max="3" width="20.08984375" customWidth="1"/>
    <col min="4" max="4" width="27.6328125" customWidth="1"/>
    <col min="5" max="5" width="34.81640625" customWidth="1"/>
  </cols>
  <sheetData>
    <row r="1" spans="1:5" x14ac:dyDescent="0.35">
      <c r="A1" s="25" t="s">
        <v>10</v>
      </c>
      <c r="B1" s="25"/>
      <c r="C1" s="25"/>
      <c r="D1" s="25"/>
      <c r="E1" s="25"/>
    </row>
    <row r="2" spans="1:5" ht="26" x14ac:dyDescent="0.35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5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5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5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5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5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5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5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5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5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5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5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5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5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5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5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5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5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5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5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5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5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5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5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5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5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5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5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5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5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5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5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5" x14ac:dyDescent="0.35"/>
  <cols>
    <col min="1" max="1" width="26.90625" customWidth="1"/>
    <col min="2" max="211" width="12.36328125" customWidth="1"/>
  </cols>
  <sheetData>
    <row r="1" spans="1:211" ht="29" x14ac:dyDescent="0.35">
      <c r="A1" s="9" t="s">
        <v>235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  <c r="EW1" s="8" t="s">
        <v>175</v>
      </c>
      <c r="EX1" s="8" t="s">
        <v>176</v>
      </c>
      <c r="EY1" s="8" t="s">
        <v>177</v>
      </c>
      <c r="EZ1" s="8" t="s">
        <v>178</v>
      </c>
      <c r="FA1" s="8" t="s">
        <v>179</v>
      </c>
      <c r="FB1" s="8" t="s">
        <v>180</v>
      </c>
      <c r="FC1" s="8" t="s">
        <v>181</v>
      </c>
      <c r="FD1" s="8" t="s">
        <v>182</v>
      </c>
      <c r="FE1" s="8" t="s">
        <v>183</v>
      </c>
      <c r="FF1" s="8" t="s">
        <v>184</v>
      </c>
      <c r="FG1" s="8" t="s">
        <v>185</v>
      </c>
      <c r="FH1" s="8" t="s">
        <v>186</v>
      </c>
      <c r="FI1" s="8" t="s">
        <v>187</v>
      </c>
      <c r="FJ1" s="8" t="s">
        <v>188</v>
      </c>
      <c r="FK1" s="8" t="s">
        <v>189</v>
      </c>
      <c r="FL1" s="8" t="s">
        <v>190</v>
      </c>
      <c r="FM1" s="8" t="s">
        <v>191</v>
      </c>
      <c r="FN1" s="8" t="s">
        <v>192</v>
      </c>
      <c r="FO1" s="8" t="s">
        <v>193</v>
      </c>
      <c r="FP1" s="8" t="s">
        <v>194</v>
      </c>
      <c r="FQ1" s="8" t="s">
        <v>195</v>
      </c>
      <c r="FR1" s="8" t="s">
        <v>196</v>
      </c>
      <c r="FS1" s="8" t="s">
        <v>197</v>
      </c>
      <c r="FT1" s="8" t="s">
        <v>198</v>
      </c>
      <c r="FU1" s="8" t="s">
        <v>199</v>
      </c>
      <c r="FV1" s="8" t="s">
        <v>200</v>
      </c>
      <c r="FW1" s="8" t="s">
        <v>201</v>
      </c>
      <c r="FX1" s="8" t="s">
        <v>202</v>
      </c>
      <c r="FY1" s="8" t="s">
        <v>203</v>
      </c>
      <c r="FZ1" s="8" t="s">
        <v>204</v>
      </c>
      <c r="GA1" s="8" t="s">
        <v>205</v>
      </c>
      <c r="GB1" s="8" t="s">
        <v>206</v>
      </c>
      <c r="GC1" s="8" t="s">
        <v>207</v>
      </c>
      <c r="GD1" s="8" t="s">
        <v>208</v>
      </c>
      <c r="GE1" s="8" t="s">
        <v>209</v>
      </c>
      <c r="GF1" s="8" t="s">
        <v>210</v>
      </c>
      <c r="GG1" s="8" t="s">
        <v>211</v>
      </c>
      <c r="GH1" s="8" t="s">
        <v>212</v>
      </c>
      <c r="GI1" s="8" t="s">
        <v>213</v>
      </c>
      <c r="GJ1" s="8" t="s">
        <v>214</v>
      </c>
      <c r="GK1" s="8" t="s">
        <v>215</v>
      </c>
      <c r="GL1" s="8" t="s">
        <v>216</v>
      </c>
      <c r="GM1" s="8" t="s">
        <v>217</v>
      </c>
      <c r="GN1" s="8" t="s">
        <v>218</v>
      </c>
      <c r="GO1" s="8" t="s">
        <v>219</v>
      </c>
      <c r="GP1" s="8" t="s">
        <v>220</v>
      </c>
      <c r="GQ1" s="8" t="s">
        <v>221</v>
      </c>
      <c r="GR1" s="8" t="s">
        <v>222</v>
      </c>
      <c r="GS1" s="8" t="s">
        <v>223</v>
      </c>
      <c r="GT1" s="8" t="s">
        <v>224</v>
      </c>
      <c r="GU1" s="8" t="s">
        <v>225</v>
      </c>
      <c r="GV1" s="8" t="s">
        <v>226</v>
      </c>
      <c r="GW1" s="8" t="s">
        <v>227</v>
      </c>
      <c r="GX1" s="8" t="s">
        <v>228</v>
      </c>
      <c r="GY1" s="8" t="s">
        <v>229</v>
      </c>
      <c r="GZ1" s="8" t="s">
        <v>230</v>
      </c>
      <c r="HA1" s="8" t="s">
        <v>231</v>
      </c>
      <c r="HB1" s="8" t="s">
        <v>232</v>
      </c>
      <c r="HC1" s="8" t="s">
        <v>233</v>
      </c>
    </row>
    <row r="2" spans="1:211" ht="29" x14ac:dyDescent="0.35">
      <c r="A2" s="10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6.3758554998347974E-5</v>
      </c>
      <c r="CE2" cm="1">
        <f t="array" ref="CE2">INDEX(Calculations!$B$6:$AZ$6,COUNTIF(CF2:$HC2,"&gt;0")+1)</f>
        <v>1.4006034831220358E-4</v>
      </c>
      <c r="CF2" cm="1">
        <f t="array" ref="CF2">INDEX(Calculations!$B$6:$AZ$6,COUNTIF(CG2:$HC2,"&gt;0")+1)</f>
        <v>2.3113640341805268E-4</v>
      </c>
      <c r="CG2" cm="1">
        <f t="array" ref="CG2">INDEX(Calculations!$B$6:$AZ$6,COUNTIF(CH2:$HC2,"&gt;0")+1)</f>
        <v>3.395121250354253E-4</v>
      </c>
      <c r="CH2" cm="1">
        <f t="array" ref="CH2">INDEX(Calculations!$B$6:$AZ$6,COUNTIF(CI2:$HC2,"&gt;0")+1)</f>
        <v>4.6802397241129008E-4</v>
      </c>
      <c r="CI2" cm="1">
        <f t="array" ref="CI2">INDEX(Calculations!$B$6:$AZ$6,COUNTIF(CJ2:$HC2,"&gt;0")+1)</f>
        <v>6.1983216233548084E-4</v>
      </c>
      <c r="CJ2" cm="1">
        <f t="array" ref="CJ2">INDEX(Calculations!$B$6:$AZ$6,COUNTIF(CK2:$HC2,"&gt;0")+1)</f>
        <v>7.9842816094936842E-4</v>
      </c>
      <c r="CK2" cm="1">
        <f t="array" ref="CK2">INDEX(Calculations!$B$6:$AZ$6,COUNTIF(CL2:$HC2,"&gt;0")+1)</f>
        <v>1.0076356377359192E-3</v>
      </c>
      <c r="CL2" cm="1">
        <f t="array" ref="CL2">INDEX(Calculations!$B$6:$AZ$6,COUNTIF(CM2:$HC2,"&gt;0")+1)</f>
        <v>1.2516035037630799E-3</v>
      </c>
      <c r="CM2" cm="1">
        <f t="array" ref="CM2">INDEX(Calculations!$B$6:$AZ$6,COUNTIF(CN2:$HC2,"&gt;0")+1)</f>
        <v>1.53478964868602E-3</v>
      </c>
      <c r="CN2" cm="1">
        <f t="array" ref="CN2">INDEX(Calculations!$B$6:$AZ$6,COUNTIF(CO2:$HC2,"&gt;0")+1)</f>
        <v>1.8619340363392101E-3</v>
      </c>
      <c r="CO2" cm="1">
        <f t="array" ref="CO2">INDEX(Calculations!$B$6:$AZ$6,COUNTIF(CP2:$HC2,"&gt;0")+1)</f>
        <v>2.2380199253197314E-3</v>
      </c>
      <c r="CP2" cm="1">
        <f t="array" ref="CP2">INDEX(Calculations!$B$6:$AZ$6,COUNTIF(CQ2:$HC2,"&gt;0")+1)</f>
        <v>2.6682221557343786E-3</v>
      </c>
      <c r="CQ2" cm="1">
        <f t="array" ref="CQ2">INDEX(Calculations!$B$6:$AZ$6,COUNTIF(CR2:$HC2,"&gt;0")+1)</f>
        <v>3.1578416911779905E-3</v>
      </c>
      <c r="CR2" cm="1">
        <f t="array" ref="CR2">INDEX(Calculations!$B$6:$AZ$6,COUNTIF(CS2:$HC2,"&gt;0")+1)</f>
        <v>3.712225928283366E-3</v>
      </c>
      <c r="CS2" cm="1">
        <f t="array" ref="CS2">INDEX(Calculations!$B$6:$AZ$6,COUNTIF(CT2:$HC2,"&gt;0")+1)</f>
        <v>4.336674683824729E-3</v>
      </c>
      <c r="CT2" cm="1">
        <f t="array" ref="CT2">INDEX(Calculations!$B$6:$AZ$6,COUNTIF(CU2:$HC2,"&gt;0")+1)</f>
        <v>5.0363322365897644E-3</v>
      </c>
      <c r="CU2" cm="1">
        <f t="array" ref="CU2">INDEX(Calculations!$B$6:$AZ$6,COUNTIF(CV2:$HC2,"&gt;0")+1)</f>
        <v>5.8160663291400979E-3</v>
      </c>
      <c r="CV2" cm="1">
        <f t="array" ref="CV2">INDEX(Calculations!$B$6:$AZ$6,COUNTIF(CW2:$HC2,"&gt;0")+1)</f>
        <v>6.680335609903592E-3</v>
      </c>
      <c r="CW2" cm="1">
        <f t="array" ref="CW2">INDEX(Calculations!$B$6:$AZ$6,COUNTIF(CX2:$HC2,"&gt;0")+1)</f>
        <v>7.6330476012252636E-3</v>
      </c>
      <c r="CX2" cm="1">
        <f t="array" ref="CX2">INDEX(Calculations!$B$6:$AZ$6,COUNTIF(CY2:$HC2,"&gt;0")+1)</f>
        <v>8.6774098924622765E-3</v>
      </c>
      <c r="CY2" cm="1">
        <f t="array" ref="CY2">INDEX(Calculations!$B$6:$AZ$6,COUNTIF(CZ2:$HC2,"&gt;0")+1)</f>
        <v>9.8157778538863864E-3</v>
      </c>
      <c r="CZ2" cm="1">
        <f t="array" ref="CZ2">INDEX(Calculations!$B$6:$AZ$6,COUNTIF(DA2:$HC2,"&gt;0")+1)</f>
        <v>1.1049502719360317E-2</v>
      </c>
      <c r="DA2" cm="1">
        <f t="array" ref="DA2">INDEX(Calculations!$B$6:$AZ$6,COUNTIF(DB2:$HC2,"&gt;0")+1)</f>
        <v>1.2378784364243197E-2</v>
      </c>
      <c r="DB2" cm="1">
        <f t="array" ref="DB2">INDEX(Calculations!$B$6:$AZ$6,COUNTIF(DC2:$HC2,"&gt;0")+1)</f>
        <v>1.3802533480304061E-2</v>
      </c>
      <c r="DC2" cm="1">
        <f t="array" ref="DC2">INDEX(Calculations!$B$6:$AZ$6,COUNTIF(DD2:$HC2,"&gt;0")+1)</f>
        <v>1.5318248093427685E-2</v>
      </c>
      <c r="DD2" cm="1">
        <f t="array" ref="DD2">INDEX(Calculations!$B$6:$AZ$6,COUNTIF(DE2:$HC2,"&gt;0")+1)</f>
        <v>1.6921909457347849E-2</v>
      </c>
      <c r="DE2" cm="1">
        <f t="array" ref="DE2">INDEX(Calculations!$B$6:$AZ$6,COUNTIF(DF2:$HC2,"&gt;0")+1)</f>
        <v>1.8607902266875063E-2</v>
      </c>
      <c r="DF2" cm="1">
        <f t="array" ref="DF2">INDEX(Calculations!$B$6:$AZ$6,COUNTIF(DG2:$HC2,"&gt;0")+1)</f>
        <v>2.0368963852577183E-2</v>
      </c>
      <c r="DG2" cm="1">
        <f t="array" ref="DG2">INDEX(Calculations!$B$6:$AZ$6,COUNTIF(DH2:$HC2,"&gt;0")+1)</f>
        <v>2.2196166538662569E-2</v>
      </c>
      <c r="DH2" cm="1">
        <f t="array" ref="DH2">INDEX(Calculations!$B$6:$AZ$6,COUNTIF(DI2:$HC2,"&gt;0")+1)</f>
        <v>2.4078936668643976E-2</v>
      </c>
      <c r="DI2" cm="1">
        <f t="array" ref="DI2">INDEX(Calculations!$B$6:$AZ$6,COUNTIF(DJ2:$HC2,"&gt;0")+1)</f>
        <v>2.6005112940459322E-2</v>
      </c>
      <c r="DJ2" cm="1">
        <f t="array" ref="DJ2">INDEX(Calculations!$B$6:$AZ$6,COUNTIF(DK2:$HC2,"&gt;0")+1)</f>
        <v>2.7961045665188474E-2</v>
      </c>
      <c r="DK2" cm="1">
        <f t="array" ref="DK2">INDEX(Calculations!$B$6:$AZ$6,COUNTIF(DL2:$HC2,"&gt;0")+1)</f>
        <v>2.993173740221319E-2</v>
      </c>
      <c r="DL2" cm="1">
        <f t="array" ref="DL2">INDEX(Calculations!$B$6:$AZ$6,COUNTIF(DM2:$HC2,"&gt;0")+1)</f>
        <v>3.1901024168767632E-2</v>
      </c>
      <c r="DM2" cm="1">
        <f t="array" ref="DM2">INDEX(Calculations!$B$6:$AZ$6,COUNTIF(DN2:$HC2,"&gt;0")+1)</f>
        <v>3.3851795121837433E-2</v>
      </c>
      <c r="DN2" cm="1">
        <f t="array" ref="DN2">INDEX(Calculations!$B$6:$AZ$6,COUNTIF(DO2:$HC2,"&gt;0")+1)</f>
        <v>3.576624732108951E-2</v>
      </c>
      <c r="DO2" cm="1">
        <f t="array" ref="DO2">INDEX(Calculations!$B$6:$AZ$6,COUNTIF(DP2:$HC2,"&gt;0")+1)</f>
        <v>3.7626170965051685E-2</v>
      </c>
      <c r="DP2" cm="1">
        <f t="array" ref="DP2">INDEX(Calculations!$B$6:$AZ$6,COUNTIF(DQ2:$HC2,"&gt;0")+1)</f>
        <v>3.9413259417212916E-2</v>
      </c>
      <c r="DQ2" cm="1">
        <f t="array" ref="DQ2">INDEX(Calculations!$B$6:$AZ$6,COUNTIF(DR2:$HC2,"&gt;0")+1)</f>
        <v>4.1109437479695428E-2</v>
      </c>
      <c r="DR2" cm="1">
        <f t="array" ref="DR2">INDEX(Calculations!$B$6:$AZ$6,COUNTIF(DS2:$HC2,"&gt;0")+1)</f>
        <v>4.2697200818370286E-2</v>
      </c>
      <c r="DS2" cm="1">
        <f t="array" ref="DS2">INDEX(Calculations!$B$6:$AZ$6,COUNTIF(DT2:$HC2,"&gt;0")+1)</f>
        <v>4.415995931128211E-2</v>
      </c>
      <c r="DT2" cm="1">
        <f t="array" ref="DT2">INDEX(Calculations!$B$6:$AZ$6,COUNTIF(DU2:$HC2,"&gt;0")+1)</f>
        <v>4.5482377562410338E-2</v>
      </c>
      <c r="DU2" cm="1">
        <f t="array" ref="DU2">INDEX(Calculations!$B$6:$AZ$6,COUNTIF(DV2:$HC2,"&gt;0")+1)</f>
        <v>4.6650707228810789E-2</v>
      </c>
      <c r="DV2" cm="1">
        <f t="array" ref="DV2">INDEX(Calculations!$B$6:$AZ$6,COUNTIF(DW2:$HC2,"&gt;0")+1)</f>
        <v>4.7653108874577611E-2</v>
      </c>
      <c r="DW2" cm="1">
        <f t="array" ref="DW2">INDEX(Calculations!$B$6:$AZ$6,COUNTIF(DX2:$HC2,"&gt;0")+1)</f>
        <v>4.8479967596651581E-2</v>
      </c>
      <c r="DX2" cm="1">
        <f t="array" ref="DX2">INDEX(Calculations!$B$6:$AZ$6,COUNTIF(DY2:$HC2,"&gt;0")+1)</f>
        <v>4.9124221909465797E-2</v>
      </c>
      <c r="DY2" cm="1">
        <f t="array" ref="DY2">INDEX(Calculations!$B$6:$AZ$6,COUNTIF(DZ2:$HC2,"&gt;0")+1)</f>
        <v>4.9581767885936025E-2</v>
      </c>
      <c r="DZ2" cm="1">
        <f t="array" ref="DZ2">INDEX(Calculations!$B$6:$AZ$6,COUNTIF(EA2:$HC2,"&gt;0")+1)</f>
        <v>4.9852160520590598E-2</v>
      </c>
      <c r="EA2" cm="1">
        <f t="array" ref="EA2">INDEX(Calculations!$B$6:$AZ$6,COUNTIF(EB2:$HC2,"&gt;0")+1)</f>
        <v>4.9941081907415655E-2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/>
  </sheetViews>
  <sheetFormatPr defaultRowHeight="14.5" x14ac:dyDescent="0.35"/>
  <cols>
    <col min="1" max="1" width="26.6328125" customWidth="1"/>
  </cols>
  <sheetData>
    <row r="1" spans="1:52" x14ac:dyDescent="0.35">
      <c r="A1" t="s">
        <v>245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9" x14ac:dyDescent="0.35">
      <c r="A2" s="10" t="s">
        <v>246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A8-E6F6-48A1-851A-35B407BAB6AF}">
  <sheetPr>
    <tabColor theme="3" tint="0.749992370372631"/>
  </sheetPr>
  <dimension ref="A1:B2"/>
  <sheetViews>
    <sheetView tabSelected="1" workbookViewId="0"/>
  </sheetViews>
  <sheetFormatPr defaultRowHeight="14.5" x14ac:dyDescent="0.35"/>
  <cols>
    <col min="1" max="1" width="23.1796875" customWidth="1"/>
    <col min="2" max="2" width="24.1796875" customWidth="1"/>
  </cols>
  <sheetData>
    <row r="1" spans="1:2" x14ac:dyDescent="0.35">
      <c r="A1" s="24" t="s">
        <v>260</v>
      </c>
      <c r="B1" s="8" t="s">
        <v>262</v>
      </c>
    </row>
    <row r="2" spans="1:2" x14ac:dyDescent="0.35">
      <c r="A2" t="s">
        <v>261</v>
      </c>
      <c r="B2">
        <f>_xlfn.XLOOKUP(0.5,Calculations!B5:AZ5,Calculations!B1:AZ1,,1)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MOVES3 Table C-1</vt:lpstr>
      <vt:lpstr>IESD-SYSoIEbV</vt:lpstr>
      <vt:lpstr>IESD-FoIERbA</vt:lpstr>
      <vt:lpstr>IESD-AAaWER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2024-07-25T23:43:28Z</dcterms:created>
  <dcterms:modified xsi:type="dcterms:W3CDTF">2025-01-09T14:20:14Z</dcterms:modified>
</cp:coreProperties>
</file>